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https://mineducaciongovco-my.sharepoint.com/personal/isuarezl_mineducacion_gov_co/Documents/Ingrid Suárez/Planes finales/"/>
    </mc:Choice>
  </mc:AlternateContent>
  <xr:revisionPtr revIDLastSave="0" documentId="8_{2E02B25B-98BD-4C02-AFA9-4753F29602A9}" xr6:coauthVersionLast="47" xr6:coauthVersionMax="47" xr10:uidLastSave="{00000000-0000-0000-0000-000000000000}"/>
  <bookViews>
    <workbookView xWindow="-120" yWindow="-120" windowWidth="24240" windowHeight="13140" tabRatio="800" xr2:uid="{D5A039D7-DB51-447C-ABB3-2B5E68FD1DC5}"/>
  </bookViews>
  <sheets>
    <sheet name="Indicadores" sheetId="60" r:id="rId1"/>
    <sheet name="Acciones" sheetId="61" r:id="rId2"/>
    <sheet name="desplegables" sheetId="52" state="hidden" r:id="rId3"/>
    <sheet name="Listas_desplega" sheetId="47" state="hidden" r:id="rId4"/>
  </sheets>
  <externalReferences>
    <externalReference r:id="rId5"/>
    <externalReference r:id="rId6"/>
    <externalReference r:id="rId7"/>
    <externalReference r:id="rId8"/>
    <externalReference r:id="rId9"/>
  </externalReferences>
  <definedNames>
    <definedName name="_xlnm._FilterDatabase" localSheetId="1" hidden="1">Acciones!$A$2:$P$41</definedName>
    <definedName name="_xlnm._FilterDatabase" localSheetId="2" hidden="1">desplegables!$BO$20:$BQ$70</definedName>
    <definedName name="_xlnm._FilterDatabase" localSheetId="0" hidden="1">Indicadores!$3:$127</definedName>
    <definedName name="_xlnm._FilterDatabase" localSheetId="3" hidden="1">Listas_desplega!$H$2:$H$23</definedName>
    <definedName name="año">[1]Listas!$A$2</definedName>
    <definedName name="_xlnm.Print_Area" localSheetId="1">Acciones!$A$1:$N$238</definedName>
    <definedName name="_xlnm.Print_Area" localSheetId="0">Indicadores!$A$1:$BN$134</definedName>
    <definedName name="centro_costo">[1]Listas!$J$2:$J$46</definedName>
    <definedName name="codigos">[2]Listas_Desp3!$A$1:$J$5</definedName>
    <definedName name="CRITERIO_DÍAS">[3]INFORMACIÓN!$L$3:$L$8</definedName>
    <definedName name="fuente_recursos">[1]Listas!$H$2:$H$7</definedName>
    <definedName name="modalidad">[1]Listas!$D$2:$D$42</definedName>
    <definedName name="Ordenamiento_del_territorio">Listas_desplega!$BY$13:$BY$14</definedName>
    <definedName name="plazo">[1]Listas!$B$2</definedName>
    <definedName name="Proyectos">[2]Listas_Desp3!$B$1:$J$1</definedName>
    <definedName name="T_1">Listas_desplega!$CB$3</definedName>
    <definedName name="T_1_C_1">Listas_desplega!$CM$3</definedName>
    <definedName name="T_1_C_1_ET_1">Listas_desplega!$DS$3</definedName>
    <definedName name="T_2">Listas_desplega!$CD$3:$CD$5</definedName>
    <definedName name="T_2_C_1">Listas_desplega!$CO$3:$CO$5</definedName>
    <definedName name="T_2_C_1_ET_1">Listas_desplega!$DU$3</definedName>
    <definedName name="T_2_C_1_ET_2">Listas_desplega!$DW$3</definedName>
    <definedName name="T_2_C_1_ET_3">Listas_desplega!$DY$3</definedName>
    <definedName name="T_2_C_2">Listas_desplega!$CQ$3:$CQ$4</definedName>
    <definedName name="T_2_C_2_ET_1">Listas_desplega!$EA$3:$EA$13</definedName>
    <definedName name="T_2_C_2_ET_2">Listas_desplega!$EC$3</definedName>
    <definedName name="T_2_C_3">Listas_desplega!$CS$3:$CS$8</definedName>
    <definedName name="T_2_C_3_ET_1">Listas_desplega!$EE$3</definedName>
    <definedName name="T_2_C_3_ET_2">Listas_desplega!$EG$3</definedName>
    <definedName name="T_2_C_3_ET_3">Listas_desplega!$EI$3</definedName>
    <definedName name="T_2_C_3_ET_4">Listas_desplega!$EK$3</definedName>
    <definedName name="T_2_C_3_ET_5">Listas_desplega!$EM$3:$EM$6</definedName>
    <definedName name="T_2_C_3_ET_6">Listas_desplega!$EO$3</definedName>
    <definedName name="T_3">Listas_desplega!$CF$3</definedName>
    <definedName name="T_3_C_1">Listas_desplega!$CU$3</definedName>
    <definedName name="T_3_C_1_ET_1">Listas_desplega!$EQ$3</definedName>
    <definedName name="T_5">Listas_desplega!$CH$3</definedName>
    <definedName name="T_5_C_1">Listas_desplega!$CW$3:$CW$4</definedName>
    <definedName name="T_5_C_1_ET_1">Listas_desplega!$ES$3:$ES$8</definedName>
    <definedName name="T_5_C_1_ET_2">Listas_desplega!$EU$3:$EU$6</definedName>
    <definedName name="T_5_C_1_ET_3">Listas_desplega!$EW$3</definedName>
    <definedName name="T_5_C_1_ET_4">Listas_desplega!$EY$3</definedName>
    <definedName name="T_5_C_1_ET_5">Listas_desplega!$FA$3</definedName>
    <definedName name="T_5_C_1_ET_6">Listas_desplega!$FC$3</definedName>
    <definedName name="T_5_C_2">Listas_desplega!$CY$3:$CY$6</definedName>
    <definedName name="T_5_C_2_ET_1">Listas_desplega!$FE$3</definedName>
    <definedName name="T_5_C_2_ET_2">Listas_desplega!$FG$3</definedName>
    <definedName name="T_5_C_2_ET_3">Listas_desplega!$FI$3</definedName>
    <definedName name="T_5_C_2_ET_4">Listas_desplega!$FK$3</definedName>
    <definedName name="T_AD">Listas_desplega!$CJ$3:$CJ$10</definedName>
    <definedName name="T_AD_C_1">Listas_desplega!$DB$3:$DB$4</definedName>
    <definedName name="T_AD_C_1_ET_1">Listas_desplega!$FM$3</definedName>
    <definedName name="T_AD_C_1_ET_2">Listas_desplega!$FO$3</definedName>
    <definedName name="T_AD_C_2">Listas_desplega!$DD$3:$DD$4</definedName>
    <definedName name="T_AD_C_2_ET_1">Listas_desplega!$FQ$3</definedName>
    <definedName name="T_AD_C_2_ET_2">Listas_desplega!$FS$3</definedName>
    <definedName name="T_AD_C_3">Listas_desplega!$DF$3</definedName>
    <definedName name="T_AD_C_3_ET_1">Listas_desplega!$FU$3</definedName>
    <definedName name="T_AD_C_4">Listas_desplega!$DH$3:$DH$4</definedName>
    <definedName name="T_AD_C_4_ET_1">Listas_desplega!$FW$3</definedName>
    <definedName name="T_AD_C_4_ET_2">Listas_desplega!$FY$3</definedName>
    <definedName name="T_AD_C_5">Listas_desplega!$DJ$3:$DJ$4</definedName>
    <definedName name="T_AD_C_5_ET_1">Listas_desplega!$GA$3</definedName>
    <definedName name="T_AD_C_5_ET_2">Listas_desplega!$GC$3</definedName>
    <definedName name="T_AD_C_6">Listas_desplega!$DL$3</definedName>
    <definedName name="T_AD_C_6_ET_1">Listas_desplega!$GE$3</definedName>
    <definedName name="T_AD_C_7">Listas_desplega!$DN$3</definedName>
    <definedName name="T_AD_C_7_ET_1">Listas_desplega!$GG$3</definedName>
    <definedName name="T_AD_C_8">Listas_desplega!$DP$3</definedName>
    <definedName name="T_AD_C_8_ET_1">Listas_desplega!$GI$3</definedName>
    <definedName name="tipo_contrato">[1]Listas!$F$2:$F$42</definedName>
    <definedName name="Tipo_Hito">[4]Listas!$A$2:$A$1048576</definedName>
    <definedName name="Vacio">Listas_desplega!$AL$3</definedName>
    <definedName name="VALIDADOR">[3]INFORMACIÓN!$Q$18:$Q$19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0" i="61" l="1"/>
  <c r="Q210" i="61"/>
  <c r="P211" i="61"/>
  <c r="Q211" i="61"/>
  <c r="P212" i="61"/>
  <c r="Q212" i="61"/>
  <c r="P213" i="61"/>
  <c r="Q213" i="61"/>
  <c r="P214" i="61"/>
  <c r="Q214" i="61"/>
  <c r="P150" i="61" l="1"/>
  <c r="Q150" i="61"/>
  <c r="P151" i="61"/>
  <c r="Q151" i="61"/>
  <c r="P152" i="61"/>
  <c r="Q152" i="61"/>
  <c r="P153" i="61"/>
  <c r="Q153" i="61"/>
  <c r="P154" i="61"/>
  <c r="Q154" i="61"/>
  <c r="P155" i="61"/>
  <c r="Q155" i="61"/>
  <c r="P156" i="61"/>
  <c r="Q156" i="61"/>
  <c r="P139" i="61"/>
  <c r="P4" i="61"/>
  <c r="Q4" i="61"/>
  <c r="P5" i="61"/>
  <c r="Q5" i="61"/>
  <c r="P6" i="61"/>
  <c r="Q6" i="61"/>
  <c r="P7" i="61"/>
  <c r="Q7" i="61"/>
  <c r="P8" i="61"/>
  <c r="Q8" i="61"/>
  <c r="P9" i="61"/>
  <c r="Q9" i="61"/>
  <c r="P10" i="61"/>
  <c r="Q10" i="61"/>
  <c r="P11" i="61"/>
  <c r="Q11" i="61"/>
  <c r="P12" i="61"/>
  <c r="Q12" i="61"/>
  <c r="P13" i="61"/>
  <c r="Q13" i="61"/>
  <c r="P14" i="61"/>
  <c r="Q14" i="61"/>
  <c r="P15" i="61"/>
  <c r="Q15" i="61"/>
  <c r="P16" i="61"/>
  <c r="Q16" i="61"/>
  <c r="P17" i="61"/>
  <c r="Q17" i="61"/>
  <c r="P18" i="61"/>
  <c r="Q18" i="61"/>
  <c r="P19" i="61"/>
  <c r="Q19" i="61"/>
  <c r="P20" i="61"/>
  <c r="Q20" i="61"/>
  <c r="P21" i="61"/>
  <c r="Q21" i="61"/>
  <c r="P22" i="61"/>
  <c r="Q22" i="61"/>
  <c r="P23" i="61"/>
  <c r="Q23" i="61"/>
  <c r="P24" i="61"/>
  <c r="Q24" i="61"/>
  <c r="P25" i="61"/>
  <c r="Q25" i="61"/>
  <c r="P26" i="61"/>
  <c r="Q26" i="61"/>
  <c r="P27" i="61"/>
  <c r="Q27" i="61"/>
  <c r="P28" i="61"/>
  <c r="Q28" i="61"/>
  <c r="P29" i="61"/>
  <c r="Q29" i="61"/>
  <c r="P30" i="61"/>
  <c r="Q30" i="61"/>
  <c r="P31" i="61"/>
  <c r="Q31" i="61"/>
  <c r="P32" i="61"/>
  <c r="Q32" i="61"/>
  <c r="P33" i="61"/>
  <c r="Q33" i="61"/>
  <c r="P34" i="61"/>
  <c r="Q34" i="61"/>
  <c r="P35" i="61"/>
  <c r="Q35" i="61"/>
  <c r="P36" i="61"/>
  <c r="Q36" i="61"/>
  <c r="P37" i="61"/>
  <c r="Q37" i="61"/>
  <c r="P38" i="61"/>
  <c r="Q38" i="61"/>
  <c r="P39" i="61"/>
  <c r="Q39" i="61"/>
  <c r="P40" i="61"/>
  <c r="Q40" i="61"/>
  <c r="P41" i="61"/>
  <c r="Q41" i="61"/>
  <c r="P42" i="61"/>
  <c r="Q42" i="61"/>
  <c r="P43" i="61"/>
  <c r="Q43" i="61"/>
  <c r="P44" i="61"/>
  <c r="Q44" i="61"/>
  <c r="P45" i="61"/>
  <c r="Q45" i="61"/>
  <c r="P46" i="61"/>
  <c r="Q46" i="61"/>
  <c r="P47" i="61"/>
  <c r="Q47" i="61"/>
  <c r="P48" i="61"/>
  <c r="Q48" i="61"/>
  <c r="P49" i="61"/>
  <c r="Q49" i="61"/>
  <c r="P50" i="61"/>
  <c r="Q50" i="61"/>
  <c r="P51" i="61"/>
  <c r="Q51" i="61"/>
  <c r="P52" i="61"/>
  <c r="Q52" i="61"/>
  <c r="P53" i="61"/>
  <c r="Q53" i="61"/>
  <c r="P54" i="61"/>
  <c r="Q54" i="61"/>
  <c r="P55" i="61"/>
  <c r="Q55" i="61"/>
  <c r="P56" i="61"/>
  <c r="Q56" i="61"/>
  <c r="P57" i="61"/>
  <c r="Q57" i="61"/>
  <c r="P58" i="61"/>
  <c r="Q58" i="61"/>
  <c r="P59" i="61"/>
  <c r="Q59" i="61"/>
  <c r="P60" i="61"/>
  <c r="Q60" i="61"/>
  <c r="P61" i="61"/>
  <c r="Q61" i="61"/>
  <c r="P62" i="61"/>
  <c r="Q62" i="61"/>
  <c r="P63" i="61"/>
  <c r="Q63" i="61"/>
  <c r="P64" i="61"/>
  <c r="Q64" i="61"/>
  <c r="P65" i="61"/>
  <c r="Q65" i="61"/>
  <c r="P66" i="61"/>
  <c r="Q66" i="61"/>
  <c r="P67" i="61"/>
  <c r="Q67" i="61"/>
  <c r="P68" i="61"/>
  <c r="Q68" i="61"/>
  <c r="P69" i="61"/>
  <c r="Q69" i="61"/>
  <c r="P70" i="61"/>
  <c r="Q70" i="61"/>
  <c r="P71" i="61"/>
  <c r="Q71" i="61"/>
  <c r="P72" i="61"/>
  <c r="Q72" i="61"/>
  <c r="P73" i="61"/>
  <c r="Q73" i="61"/>
  <c r="P74" i="61"/>
  <c r="Q74" i="61"/>
  <c r="P75" i="61"/>
  <c r="Q75" i="61"/>
  <c r="P76" i="61"/>
  <c r="Q76" i="61"/>
  <c r="P77" i="61"/>
  <c r="Q77" i="61"/>
  <c r="P78" i="61"/>
  <c r="Q78" i="61"/>
  <c r="P79" i="61"/>
  <c r="Q79" i="61"/>
  <c r="P80" i="61"/>
  <c r="Q80" i="61"/>
  <c r="P81" i="61"/>
  <c r="Q81" i="61"/>
  <c r="P82" i="61"/>
  <c r="Q82" i="61"/>
  <c r="P83" i="61"/>
  <c r="Q83" i="61"/>
  <c r="P84" i="61"/>
  <c r="Q84" i="61"/>
  <c r="P85" i="61"/>
  <c r="Q85" i="61"/>
  <c r="P86" i="61"/>
  <c r="Q86" i="61"/>
  <c r="P87" i="61"/>
  <c r="Q87" i="61"/>
  <c r="P88" i="61"/>
  <c r="Q88" i="61"/>
  <c r="P89" i="61"/>
  <c r="Q89" i="61"/>
  <c r="P90" i="61"/>
  <c r="Q90" i="61"/>
  <c r="P91" i="61"/>
  <c r="Q91" i="61"/>
  <c r="P92" i="61"/>
  <c r="Q92" i="61"/>
  <c r="P93" i="61"/>
  <c r="Q93" i="61"/>
  <c r="P94" i="61"/>
  <c r="Q94" i="61"/>
  <c r="P95" i="61"/>
  <c r="Q95" i="61"/>
  <c r="P96" i="61"/>
  <c r="Q96" i="61"/>
  <c r="P97" i="61"/>
  <c r="Q97" i="61"/>
  <c r="P98" i="61"/>
  <c r="Q98" i="61"/>
  <c r="P99" i="61"/>
  <c r="Q99" i="61"/>
  <c r="P100" i="61"/>
  <c r="Q100" i="61"/>
  <c r="P101" i="61"/>
  <c r="Q101" i="61"/>
  <c r="P102" i="61"/>
  <c r="Q102" i="61"/>
  <c r="P103" i="61"/>
  <c r="Q103" i="61"/>
  <c r="P104" i="61"/>
  <c r="Q104" i="61"/>
  <c r="P105" i="61"/>
  <c r="Q105" i="61"/>
  <c r="P106" i="61"/>
  <c r="Q106" i="61"/>
  <c r="P107" i="61"/>
  <c r="Q107" i="61"/>
  <c r="P108" i="61"/>
  <c r="Q108" i="61"/>
  <c r="P109" i="61"/>
  <c r="Q109" i="61"/>
  <c r="P110" i="61"/>
  <c r="Q110" i="61"/>
  <c r="P111" i="61"/>
  <c r="Q111" i="61"/>
  <c r="P112" i="61"/>
  <c r="Q112" i="61"/>
  <c r="P113" i="61"/>
  <c r="Q113" i="61"/>
  <c r="P114" i="61"/>
  <c r="Q114" i="61"/>
  <c r="P115" i="61"/>
  <c r="Q115" i="61"/>
  <c r="P116" i="61"/>
  <c r="Q116" i="61"/>
  <c r="P117" i="61"/>
  <c r="Q117" i="61"/>
  <c r="P118" i="61"/>
  <c r="Q118" i="61"/>
  <c r="P119" i="61"/>
  <c r="Q119" i="61"/>
  <c r="P120" i="61"/>
  <c r="Q120" i="61"/>
  <c r="P121" i="61"/>
  <c r="Q121" i="61"/>
  <c r="P122" i="61"/>
  <c r="Q122" i="61"/>
  <c r="P123" i="61"/>
  <c r="Q123" i="61"/>
  <c r="P124" i="61"/>
  <c r="Q124" i="61"/>
  <c r="P125" i="61"/>
  <c r="Q125" i="61"/>
  <c r="P126" i="61"/>
  <c r="Q126" i="61"/>
  <c r="P127" i="61"/>
  <c r="Q127" i="61"/>
  <c r="P128" i="61"/>
  <c r="Q128" i="61"/>
  <c r="P129" i="61"/>
  <c r="Q129" i="61"/>
  <c r="P130" i="61"/>
  <c r="Q130" i="61"/>
  <c r="P131" i="61"/>
  <c r="Q131" i="61"/>
  <c r="P132" i="61"/>
  <c r="Q132" i="61"/>
  <c r="P133" i="61"/>
  <c r="Q133" i="61"/>
  <c r="P134" i="61"/>
  <c r="Q134" i="61"/>
  <c r="P135" i="61"/>
  <c r="Q135" i="61"/>
  <c r="P136" i="61"/>
  <c r="Q136" i="61"/>
  <c r="P137" i="61"/>
  <c r="Q137" i="61"/>
  <c r="P138" i="61"/>
  <c r="Q138" i="61"/>
  <c r="Q139" i="61"/>
  <c r="P140" i="61"/>
  <c r="Q140" i="61"/>
  <c r="P141" i="61"/>
  <c r="Q141" i="61"/>
  <c r="P142" i="61"/>
  <c r="Q142" i="61"/>
  <c r="P143" i="61"/>
  <c r="Q143" i="61"/>
  <c r="P144" i="61"/>
  <c r="Q144" i="61"/>
  <c r="P145" i="61"/>
  <c r="Q145" i="61"/>
  <c r="P146" i="61"/>
  <c r="Q146" i="61"/>
  <c r="P147" i="61"/>
  <c r="Q147" i="61"/>
  <c r="P148" i="61"/>
  <c r="Q148" i="61"/>
  <c r="P149" i="61"/>
  <c r="Q149" i="61"/>
  <c r="P157" i="61"/>
  <c r="Q157" i="61"/>
  <c r="P158" i="61"/>
  <c r="Q158" i="61"/>
  <c r="P159" i="61"/>
  <c r="Q159" i="61"/>
  <c r="P160" i="61"/>
  <c r="Q160" i="61"/>
  <c r="P161" i="61"/>
  <c r="Q161" i="61"/>
  <c r="P162" i="61"/>
  <c r="Q162" i="61"/>
  <c r="P163" i="61"/>
  <c r="Q163" i="61"/>
  <c r="P164" i="61"/>
  <c r="Q164" i="61"/>
  <c r="P165" i="61"/>
  <c r="Q165" i="61"/>
  <c r="P166" i="61"/>
  <c r="Q166" i="61"/>
  <c r="P167" i="61"/>
  <c r="Q167" i="61"/>
  <c r="P168" i="61"/>
  <c r="Q168" i="61"/>
  <c r="P169" i="61"/>
  <c r="Q169" i="61"/>
  <c r="P170" i="61"/>
  <c r="Q170" i="61"/>
  <c r="P171" i="61"/>
  <c r="Q171" i="61"/>
  <c r="P172" i="61"/>
  <c r="Q172" i="61"/>
  <c r="P173" i="61"/>
  <c r="Q173" i="61"/>
  <c r="P174" i="61"/>
  <c r="Q174" i="61"/>
  <c r="P175" i="61"/>
  <c r="Q175" i="61"/>
  <c r="P176" i="61"/>
  <c r="Q176" i="61"/>
  <c r="P177" i="61"/>
  <c r="Q177" i="61"/>
  <c r="P178" i="61"/>
  <c r="Q178" i="61"/>
  <c r="P179" i="61"/>
  <c r="Q179" i="61"/>
  <c r="P180" i="61"/>
  <c r="Q180" i="61"/>
  <c r="P181" i="61"/>
  <c r="Q181" i="61"/>
  <c r="P182" i="61"/>
  <c r="Q182" i="61"/>
  <c r="P183" i="61"/>
  <c r="Q183" i="61"/>
  <c r="P184" i="61"/>
  <c r="Q184" i="61"/>
  <c r="P185" i="61"/>
  <c r="Q185" i="61"/>
  <c r="P186" i="61"/>
  <c r="Q186" i="61"/>
  <c r="P187" i="61"/>
  <c r="Q187" i="61"/>
  <c r="P188" i="61"/>
  <c r="Q188" i="61"/>
  <c r="P189" i="61"/>
  <c r="Q189" i="61"/>
  <c r="P190" i="61"/>
  <c r="Q190" i="61"/>
  <c r="P191" i="61"/>
  <c r="Q191" i="61"/>
  <c r="P192" i="61"/>
  <c r="Q192" i="61"/>
  <c r="P193" i="61"/>
  <c r="Q193" i="61"/>
  <c r="P194" i="61"/>
  <c r="Q194" i="61"/>
  <c r="P195" i="61"/>
  <c r="Q195" i="61"/>
  <c r="P196" i="61"/>
  <c r="Q196" i="61"/>
  <c r="P197" i="61"/>
  <c r="Q197" i="61"/>
  <c r="P198" i="61"/>
  <c r="Q198" i="61"/>
  <c r="P199" i="61"/>
  <c r="Q199" i="61"/>
  <c r="P200" i="61"/>
  <c r="Q200" i="61"/>
  <c r="P201" i="61"/>
  <c r="Q201" i="61"/>
  <c r="P202" i="61"/>
  <c r="Q202" i="61"/>
  <c r="P203" i="61"/>
  <c r="Q203" i="61"/>
  <c r="P204" i="61"/>
  <c r="Q204" i="61"/>
  <c r="P205" i="61"/>
  <c r="Q205" i="61"/>
  <c r="P206" i="61"/>
  <c r="Q206" i="61"/>
  <c r="P207" i="61"/>
  <c r="Q207" i="61"/>
  <c r="P208" i="61"/>
  <c r="Q208" i="61"/>
  <c r="P209" i="61"/>
  <c r="Q209" i="61"/>
  <c r="P215" i="61"/>
  <c r="Q215" i="61"/>
  <c r="P216" i="61"/>
  <c r="Q216" i="61"/>
  <c r="P217" i="61"/>
  <c r="Q217" i="61"/>
  <c r="P218" i="61"/>
  <c r="Q218" i="61"/>
  <c r="P219" i="61"/>
  <c r="Q219" i="61"/>
  <c r="P220" i="61"/>
  <c r="Q220" i="61"/>
  <c r="P221" i="61"/>
  <c r="Q221" i="61"/>
  <c r="P222" i="61"/>
  <c r="Q222" i="61"/>
  <c r="P223" i="61"/>
  <c r="Q223" i="61"/>
  <c r="P224" i="61"/>
  <c r="Q224" i="61"/>
  <c r="P225" i="61"/>
  <c r="Q225" i="61"/>
  <c r="P226" i="61"/>
  <c r="Q226" i="61"/>
  <c r="P227" i="61"/>
  <c r="Q227" i="61"/>
  <c r="P228" i="61"/>
  <c r="Q228" i="61"/>
  <c r="P229" i="61"/>
  <c r="Q229" i="61"/>
  <c r="P230" i="61"/>
  <c r="Q230" i="61"/>
  <c r="P231" i="61"/>
  <c r="Q231" i="61"/>
  <c r="P232" i="61"/>
  <c r="Q232" i="61"/>
  <c r="P233" i="61"/>
  <c r="Q233" i="61"/>
  <c r="P234" i="61"/>
  <c r="Q234" i="61"/>
  <c r="P235" i="61"/>
  <c r="Q235" i="61"/>
  <c r="P236" i="61"/>
  <c r="Q236" i="61"/>
  <c r="P237" i="61"/>
  <c r="Q237" i="61"/>
  <c r="P238" i="61"/>
  <c r="Q238" i="61"/>
  <c r="P239" i="61"/>
  <c r="Q239" i="61"/>
  <c r="P240" i="61"/>
  <c r="Q240" i="61"/>
  <c r="P241" i="61"/>
  <c r="Q241" i="61"/>
  <c r="P242" i="61"/>
  <c r="Q242" i="61"/>
  <c r="P243" i="61"/>
  <c r="Q243" i="61"/>
  <c r="P244" i="61"/>
  <c r="Q244" i="61"/>
  <c r="P245" i="61"/>
  <c r="Q245" i="61"/>
  <c r="P246" i="61"/>
  <c r="Q246" i="61"/>
  <c r="P247" i="61"/>
  <c r="Q247" i="61"/>
  <c r="P248" i="61"/>
  <c r="Q248" i="61"/>
  <c r="P249" i="61"/>
  <c r="Q249" i="61"/>
  <c r="P250" i="61"/>
  <c r="Q250" i="61"/>
  <c r="P251" i="61"/>
  <c r="Q251" i="61"/>
  <c r="P252" i="61"/>
  <c r="Q252" i="61"/>
  <c r="P253" i="61"/>
  <c r="Q253" i="61"/>
  <c r="P254" i="61"/>
  <c r="Q254" i="61"/>
  <c r="P255" i="61"/>
  <c r="Q255" i="61"/>
  <c r="P256" i="61"/>
  <c r="Q256" i="61"/>
  <c r="P257" i="61"/>
  <c r="Q257" i="61"/>
  <c r="P258" i="61"/>
  <c r="Q258" i="61"/>
  <c r="P259" i="61"/>
  <c r="Q259" i="61"/>
  <c r="P260" i="61"/>
  <c r="Q260" i="61"/>
  <c r="P261" i="61"/>
  <c r="Q261" i="61"/>
  <c r="P262" i="61"/>
  <c r="Q262" i="61"/>
  <c r="P263" i="61"/>
  <c r="Q263" i="61"/>
  <c r="P264" i="61"/>
  <c r="Q264" i="61"/>
  <c r="P265" i="61"/>
  <c r="Q265" i="61"/>
  <c r="P266" i="61"/>
  <c r="Q266" i="61"/>
  <c r="P267" i="61"/>
  <c r="Q267" i="61"/>
  <c r="P268" i="61"/>
  <c r="Q268" i="61"/>
  <c r="P269" i="61"/>
  <c r="Q269" i="61"/>
  <c r="P270" i="61"/>
  <c r="Q270" i="61"/>
  <c r="P271" i="61"/>
  <c r="Q271" i="61"/>
  <c r="P272" i="61"/>
  <c r="Q272" i="61"/>
  <c r="P273" i="61"/>
  <c r="Q273" i="61"/>
  <c r="P274" i="61"/>
  <c r="Q274" i="61"/>
  <c r="P275" i="61"/>
  <c r="Q275" i="61"/>
  <c r="P276" i="61"/>
  <c r="Q276" i="61"/>
  <c r="P277" i="61"/>
  <c r="Q277" i="61"/>
  <c r="P278" i="61"/>
  <c r="Q278" i="61"/>
  <c r="P279" i="61"/>
  <c r="Q279" i="61"/>
  <c r="P280" i="61"/>
  <c r="Q280" i="61"/>
  <c r="P281" i="61"/>
  <c r="Q281" i="61"/>
  <c r="P282" i="61"/>
  <c r="Q282" i="61"/>
  <c r="P283" i="61"/>
  <c r="Q283" i="61"/>
  <c r="P284" i="61"/>
  <c r="Q284" i="61"/>
  <c r="P285" i="61"/>
  <c r="Q285" i="61"/>
  <c r="P286" i="61"/>
  <c r="Q286" i="61"/>
  <c r="P287" i="61"/>
  <c r="Q287" i="61"/>
  <c r="P288" i="61"/>
  <c r="Q288" i="61"/>
  <c r="P289" i="61"/>
  <c r="Q289" i="61"/>
  <c r="P290" i="61"/>
  <c r="Q290" i="61"/>
  <c r="P291" i="61"/>
  <c r="Q291" i="61"/>
  <c r="P292" i="61"/>
  <c r="Q292" i="61"/>
  <c r="P293" i="61"/>
  <c r="Q293" i="61"/>
  <c r="P294" i="61"/>
  <c r="Q294" i="61"/>
  <c r="P295" i="61"/>
  <c r="Q295" i="61"/>
  <c r="P296" i="61"/>
  <c r="Q296" i="61"/>
  <c r="P297" i="61"/>
  <c r="Q297" i="61"/>
  <c r="P298" i="61"/>
  <c r="Q298" i="61"/>
  <c r="P299" i="61"/>
  <c r="Q299" i="61"/>
  <c r="P300" i="61"/>
  <c r="Q300" i="61"/>
  <c r="P301" i="61"/>
  <c r="Q301" i="61"/>
  <c r="P302" i="61"/>
  <c r="Q302" i="61"/>
  <c r="P303" i="61"/>
  <c r="Q303" i="61"/>
  <c r="P304" i="61"/>
  <c r="Q304" i="61"/>
  <c r="P305" i="61"/>
  <c r="Q305" i="61"/>
  <c r="P306" i="61"/>
  <c r="Q306" i="61"/>
  <c r="P307" i="61"/>
  <c r="Q307" i="61"/>
  <c r="P308" i="61"/>
  <c r="Q308" i="61"/>
  <c r="P309" i="61"/>
  <c r="Q309" i="61"/>
  <c r="P310" i="61"/>
  <c r="Q310" i="61"/>
  <c r="P3" i="61"/>
  <c r="Q3" i="61"/>
  <c r="BH100" i="60" l="1"/>
  <c r="BK100" i="60" s="1"/>
  <c r="BN100" i="60" s="1"/>
  <c r="BQ5" i="60" l="1"/>
  <c r="BR5" i="60"/>
  <c r="BS5" i="60"/>
  <c r="BT5" i="60"/>
  <c r="BU5" i="60"/>
  <c r="BV5" i="60"/>
  <c r="BQ6" i="60"/>
  <c r="BR6" i="60"/>
  <c r="BS6" i="60"/>
  <c r="BT6" i="60"/>
  <c r="BU6" i="60"/>
  <c r="BV6" i="60"/>
  <c r="BQ7" i="60"/>
  <c r="BR7" i="60"/>
  <c r="BS7" i="60"/>
  <c r="BT7" i="60"/>
  <c r="BU7" i="60"/>
  <c r="BV7" i="60"/>
  <c r="BQ8" i="60"/>
  <c r="BR8" i="60"/>
  <c r="BS8" i="60"/>
  <c r="BT8" i="60"/>
  <c r="BU8" i="60"/>
  <c r="BV8" i="60"/>
  <c r="BQ9" i="60"/>
  <c r="BR9" i="60"/>
  <c r="BS9" i="60"/>
  <c r="BT9" i="60"/>
  <c r="BU9" i="60"/>
  <c r="BV9" i="60"/>
  <c r="BQ10" i="60"/>
  <c r="BR10" i="60"/>
  <c r="BS10" i="60"/>
  <c r="BT10" i="60"/>
  <c r="BU10" i="60"/>
  <c r="BV10" i="60"/>
  <c r="BQ11" i="60"/>
  <c r="BR11" i="60"/>
  <c r="BS11" i="60"/>
  <c r="BT11" i="60"/>
  <c r="BU11" i="60"/>
  <c r="BV11" i="60"/>
  <c r="BQ12" i="60"/>
  <c r="BR12" i="60"/>
  <c r="BS12" i="60"/>
  <c r="BT12" i="60"/>
  <c r="BU12" i="60"/>
  <c r="BV12" i="60"/>
  <c r="BQ13" i="60"/>
  <c r="BR13" i="60"/>
  <c r="BS13" i="60"/>
  <c r="BT13" i="60"/>
  <c r="BU13" i="60"/>
  <c r="BV13" i="60"/>
  <c r="BQ14" i="60"/>
  <c r="BR14" i="60"/>
  <c r="BS14" i="60"/>
  <c r="BT14" i="60"/>
  <c r="BU14" i="60"/>
  <c r="BV14" i="60"/>
  <c r="BQ15" i="60"/>
  <c r="BR15" i="60"/>
  <c r="BS15" i="60"/>
  <c r="BT15" i="60"/>
  <c r="BU15" i="60"/>
  <c r="BV15" i="60"/>
  <c r="BQ16" i="60"/>
  <c r="BR16" i="60"/>
  <c r="BS16" i="60"/>
  <c r="BT16" i="60"/>
  <c r="BU16" i="60"/>
  <c r="BV16" i="60"/>
  <c r="BQ17" i="60"/>
  <c r="BR17" i="60"/>
  <c r="BS17" i="60"/>
  <c r="BT17" i="60"/>
  <c r="BU17" i="60"/>
  <c r="BV17" i="60"/>
  <c r="BQ18" i="60"/>
  <c r="BR18" i="60"/>
  <c r="BS18" i="60"/>
  <c r="BT18" i="60"/>
  <c r="BU18" i="60"/>
  <c r="BV18" i="60"/>
  <c r="BQ19" i="60"/>
  <c r="BR19" i="60"/>
  <c r="BS19" i="60"/>
  <c r="BT19" i="60"/>
  <c r="BU19" i="60"/>
  <c r="BV19" i="60"/>
  <c r="BQ20" i="60"/>
  <c r="BR20" i="60"/>
  <c r="BS20" i="60"/>
  <c r="BT20" i="60"/>
  <c r="BU20" i="60"/>
  <c r="BV20" i="60"/>
  <c r="BQ21" i="60"/>
  <c r="BR21" i="60"/>
  <c r="BS21" i="60"/>
  <c r="BT21" i="60"/>
  <c r="BU21" i="60"/>
  <c r="BV21" i="60"/>
  <c r="BQ22" i="60"/>
  <c r="BR22" i="60"/>
  <c r="BS22" i="60"/>
  <c r="BT22" i="60"/>
  <c r="BU22" i="60"/>
  <c r="BV22" i="60"/>
  <c r="BQ23" i="60"/>
  <c r="BR23" i="60"/>
  <c r="BS23" i="60"/>
  <c r="BT23" i="60"/>
  <c r="BU23" i="60"/>
  <c r="BV23" i="60"/>
  <c r="BQ24" i="60"/>
  <c r="BR24" i="60"/>
  <c r="BS24" i="60"/>
  <c r="BT24" i="60"/>
  <c r="BU24" i="60"/>
  <c r="BV24" i="60"/>
  <c r="BQ25" i="60"/>
  <c r="BR25" i="60"/>
  <c r="BS25" i="60"/>
  <c r="BT25" i="60"/>
  <c r="BU25" i="60"/>
  <c r="BV25" i="60"/>
  <c r="BQ26" i="60"/>
  <c r="BR26" i="60"/>
  <c r="BS26" i="60"/>
  <c r="BT26" i="60"/>
  <c r="BU26" i="60"/>
  <c r="BV26" i="60"/>
  <c r="BQ27" i="60"/>
  <c r="BR27" i="60"/>
  <c r="BS27" i="60"/>
  <c r="BT27" i="60"/>
  <c r="BU27" i="60"/>
  <c r="BV27" i="60"/>
  <c r="BQ28" i="60"/>
  <c r="BR28" i="60"/>
  <c r="BS28" i="60"/>
  <c r="BT28" i="60"/>
  <c r="BU28" i="60"/>
  <c r="BV28" i="60"/>
  <c r="BQ29" i="60"/>
  <c r="BR29" i="60"/>
  <c r="BS29" i="60"/>
  <c r="BT29" i="60"/>
  <c r="BU29" i="60"/>
  <c r="BV29" i="60"/>
  <c r="BQ30" i="60"/>
  <c r="BR30" i="60"/>
  <c r="BS30" i="60"/>
  <c r="BT30" i="60"/>
  <c r="BU30" i="60"/>
  <c r="BV30" i="60"/>
  <c r="BQ31" i="60"/>
  <c r="BR31" i="60"/>
  <c r="BS31" i="60"/>
  <c r="BT31" i="60"/>
  <c r="BU31" i="60"/>
  <c r="BV31" i="60"/>
  <c r="BQ32" i="60"/>
  <c r="BR32" i="60"/>
  <c r="BS32" i="60"/>
  <c r="BT32" i="60"/>
  <c r="BU32" i="60"/>
  <c r="BV32" i="60"/>
  <c r="BQ33" i="60"/>
  <c r="BR33" i="60"/>
  <c r="BS33" i="60"/>
  <c r="BT33" i="60"/>
  <c r="BU33" i="60"/>
  <c r="BV33" i="60"/>
  <c r="BQ34" i="60"/>
  <c r="BR34" i="60"/>
  <c r="BS34" i="60"/>
  <c r="BT34" i="60"/>
  <c r="BU34" i="60"/>
  <c r="BV34" i="60"/>
  <c r="BQ35" i="60"/>
  <c r="BR35" i="60"/>
  <c r="BS35" i="60"/>
  <c r="BT35" i="60"/>
  <c r="BU35" i="60"/>
  <c r="BV35" i="60"/>
  <c r="BQ36" i="60"/>
  <c r="BR36" i="60"/>
  <c r="BS36" i="60"/>
  <c r="BT36" i="60"/>
  <c r="BU36" i="60"/>
  <c r="BV36" i="60"/>
  <c r="BQ37" i="60"/>
  <c r="BR37" i="60"/>
  <c r="BS37" i="60"/>
  <c r="BT37" i="60"/>
  <c r="BU37" i="60"/>
  <c r="BV37" i="60"/>
  <c r="BQ38" i="60"/>
  <c r="BR38" i="60"/>
  <c r="BS38" i="60"/>
  <c r="BT38" i="60"/>
  <c r="BU38" i="60"/>
  <c r="BV38" i="60"/>
  <c r="BQ39" i="60"/>
  <c r="BR39" i="60"/>
  <c r="BS39" i="60"/>
  <c r="BT39" i="60"/>
  <c r="BU39" i="60"/>
  <c r="BV39" i="60"/>
  <c r="BQ40" i="60"/>
  <c r="BR40" i="60"/>
  <c r="BS40" i="60"/>
  <c r="BT40" i="60"/>
  <c r="BU40" i="60"/>
  <c r="BV40" i="60"/>
  <c r="BQ41" i="60"/>
  <c r="BR41" i="60"/>
  <c r="BS41" i="60"/>
  <c r="BT41" i="60"/>
  <c r="BU41" i="60"/>
  <c r="BV41" i="60"/>
  <c r="BQ42" i="60"/>
  <c r="BR42" i="60"/>
  <c r="BS42" i="60"/>
  <c r="BT42" i="60"/>
  <c r="BU42" i="60"/>
  <c r="BV42" i="60"/>
  <c r="BQ43" i="60"/>
  <c r="BR43" i="60"/>
  <c r="BS43" i="60"/>
  <c r="BT43" i="60"/>
  <c r="BU43" i="60"/>
  <c r="BV43" i="60"/>
  <c r="BQ44" i="60"/>
  <c r="BR44" i="60"/>
  <c r="BS44" i="60"/>
  <c r="BT44" i="60"/>
  <c r="BU44" i="60"/>
  <c r="BV44" i="60"/>
  <c r="BQ45" i="60"/>
  <c r="BR45" i="60"/>
  <c r="BS45" i="60"/>
  <c r="BT45" i="60"/>
  <c r="BU45" i="60"/>
  <c r="BV45" i="60"/>
  <c r="BQ46" i="60"/>
  <c r="BR46" i="60"/>
  <c r="BS46" i="60"/>
  <c r="BT46" i="60"/>
  <c r="BU46" i="60"/>
  <c r="BV46" i="60"/>
  <c r="BQ47" i="60"/>
  <c r="BR47" i="60"/>
  <c r="BS47" i="60"/>
  <c r="BT47" i="60"/>
  <c r="BU47" i="60"/>
  <c r="BV47" i="60"/>
  <c r="BQ48" i="60"/>
  <c r="BR48" i="60"/>
  <c r="BS48" i="60"/>
  <c r="BT48" i="60"/>
  <c r="BU48" i="60"/>
  <c r="BV48" i="60"/>
  <c r="BQ49" i="60"/>
  <c r="BR49" i="60"/>
  <c r="BS49" i="60"/>
  <c r="BT49" i="60"/>
  <c r="BU49" i="60"/>
  <c r="BV49" i="60"/>
  <c r="BQ50" i="60"/>
  <c r="BR50" i="60"/>
  <c r="BS50" i="60"/>
  <c r="BT50" i="60"/>
  <c r="BU50" i="60"/>
  <c r="BV50" i="60"/>
  <c r="BQ51" i="60"/>
  <c r="BR51" i="60"/>
  <c r="BS51" i="60"/>
  <c r="BT51" i="60"/>
  <c r="BU51" i="60"/>
  <c r="BV51" i="60"/>
  <c r="BQ52" i="60"/>
  <c r="BR52" i="60"/>
  <c r="BS52" i="60"/>
  <c r="BT52" i="60"/>
  <c r="BU52" i="60"/>
  <c r="BV52" i="60"/>
  <c r="BQ53" i="60"/>
  <c r="BR53" i="60"/>
  <c r="BS53" i="60"/>
  <c r="BT53" i="60"/>
  <c r="BU53" i="60"/>
  <c r="BV53" i="60"/>
  <c r="BQ54" i="60"/>
  <c r="BR54" i="60"/>
  <c r="BS54" i="60"/>
  <c r="BT54" i="60"/>
  <c r="BU54" i="60"/>
  <c r="BV54" i="60"/>
  <c r="BQ55" i="60"/>
  <c r="BR55" i="60"/>
  <c r="BS55" i="60"/>
  <c r="BT55" i="60"/>
  <c r="BU55" i="60"/>
  <c r="BV55" i="60"/>
  <c r="BQ56" i="60"/>
  <c r="BR56" i="60"/>
  <c r="BS56" i="60"/>
  <c r="BT56" i="60"/>
  <c r="BU56" i="60"/>
  <c r="BV56" i="60"/>
  <c r="BQ57" i="60"/>
  <c r="BR57" i="60"/>
  <c r="BS57" i="60"/>
  <c r="BT57" i="60"/>
  <c r="BU57" i="60"/>
  <c r="BV57" i="60"/>
  <c r="BQ58" i="60"/>
  <c r="BR58" i="60"/>
  <c r="BS58" i="60"/>
  <c r="BT58" i="60"/>
  <c r="BU58" i="60"/>
  <c r="BV58" i="60"/>
  <c r="BQ59" i="60"/>
  <c r="BR59" i="60"/>
  <c r="BS59" i="60"/>
  <c r="BT59" i="60"/>
  <c r="BU59" i="60"/>
  <c r="BV59" i="60"/>
  <c r="BQ60" i="60"/>
  <c r="BR60" i="60"/>
  <c r="BS60" i="60"/>
  <c r="BT60" i="60"/>
  <c r="BU60" i="60"/>
  <c r="BV60" i="60"/>
  <c r="BQ61" i="60"/>
  <c r="BR61" i="60"/>
  <c r="BS61" i="60"/>
  <c r="BT61" i="60"/>
  <c r="BU61" i="60"/>
  <c r="BV61" i="60"/>
  <c r="BQ62" i="60"/>
  <c r="BR62" i="60"/>
  <c r="BS62" i="60"/>
  <c r="BT62" i="60"/>
  <c r="BU62" i="60"/>
  <c r="BV62" i="60"/>
  <c r="BQ63" i="60"/>
  <c r="BR63" i="60"/>
  <c r="BS63" i="60"/>
  <c r="BT63" i="60"/>
  <c r="BU63" i="60"/>
  <c r="BV63" i="60"/>
  <c r="BQ64" i="60"/>
  <c r="BR64" i="60"/>
  <c r="BS64" i="60"/>
  <c r="BT64" i="60"/>
  <c r="BU64" i="60"/>
  <c r="BV64" i="60"/>
  <c r="BQ65" i="60"/>
  <c r="BR65" i="60"/>
  <c r="BS65" i="60"/>
  <c r="BT65" i="60"/>
  <c r="BU65" i="60"/>
  <c r="BV65" i="60"/>
  <c r="BQ66" i="60"/>
  <c r="BR66" i="60"/>
  <c r="BS66" i="60"/>
  <c r="BT66" i="60"/>
  <c r="BU66" i="60"/>
  <c r="BV66" i="60"/>
  <c r="BQ67" i="60"/>
  <c r="BR67" i="60"/>
  <c r="BS67" i="60"/>
  <c r="BT67" i="60"/>
  <c r="BU67" i="60"/>
  <c r="BV67" i="60"/>
  <c r="BQ68" i="60"/>
  <c r="BR68" i="60"/>
  <c r="BS68" i="60"/>
  <c r="BT68" i="60"/>
  <c r="BU68" i="60"/>
  <c r="BV68" i="60"/>
  <c r="BQ69" i="60"/>
  <c r="BR69" i="60"/>
  <c r="BS69" i="60"/>
  <c r="BT69" i="60"/>
  <c r="BU69" i="60"/>
  <c r="BV69" i="60"/>
  <c r="BQ70" i="60"/>
  <c r="BR70" i="60"/>
  <c r="BS70" i="60"/>
  <c r="BT70" i="60"/>
  <c r="BU70" i="60"/>
  <c r="BV70" i="60"/>
  <c r="BQ71" i="60"/>
  <c r="BR71" i="60"/>
  <c r="BS71" i="60"/>
  <c r="BT71" i="60"/>
  <c r="BU71" i="60"/>
  <c r="BV71" i="60"/>
  <c r="BQ72" i="60"/>
  <c r="BR72" i="60"/>
  <c r="BS72" i="60"/>
  <c r="BT72" i="60"/>
  <c r="BU72" i="60"/>
  <c r="BV72" i="60"/>
  <c r="BQ73" i="60"/>
  <c r="BR73" i="60"/>
  <c r="BS73" i="60"/>
  <c r="BT73" i="60"/>
  <c r="BU73" i="60"/>
  <c r="BV73" i="60"/>
  <c r="BQ74" i="60"/>
  <c r="BR74" i="60"/>
  <c r="BS74" i="60"/>
  <c r="BT74" i="60"/>
  <c r="BU74" i="60"/>
  <c r="BV74" i="60"/>
  <c r="BQ75" i="60"/>
  <c r="BR75" i="60"/>
  <c r="BS75" i="60"/>
  <c r="BT75" i="60"/>
  <c r="BU75" i="60"/>
  <c r="BV75" i="60"/>
  <c r="BQ76" i="60"/>
  <c r="BR76" i="60"/>
  <c r="BS76" i="60"/>
  <c r="BT76" i="60"/>
  <c r="BU76" i="60"/>
  <c r="BV76" i="60"/>
  <c r="BQ77" i="60"/>
  <c r="BR77" i="60"/>
  <c r="BS77" i="60"/>
  <c r="BT77" i="60"/>
  <c r="BU77" i="60"/>
  <c r="BV77" i="60"/>
  <c r="BQ78" i="60"/>
  <c r="BR78" i="60"/>
  <c r="BS78" i="60"/>
  <c r="BT78" i="60"/>
  <c r="BU78" i="60"/>
  <c r="BV78" i="60"/>
  <c r="BQ79" i="60"/>
  <c r="BR79" i="60"/>
  <c r="BS79" i="60"/>
  <c r="BT79" i="60"/>
  <c r="BU79" i="60"/>
  <c r="BV79" i="60"/>
  <c r="BQ80" i="60"/>
  <c r="BR80" i="60"/>
  <c r="BS80" i="60"/>
  <c r="BT80" i="60"/>
  <c r="BU80" i="60"/>
  <c r="BV80" i="60"/>
  <c r="BQ81" i="60"/>
  <c r="BR81" i="60"/>
  <c r="BS81" i="60"/>
  <c r="BT81" i="60"/>
  <c r="BU81" i="60"/>
  <c r="BV81" i="60"/>
  <c r="BQ82" i="60"/>
  <c r="BR82" i="60"/>
  <c r="BS82" i="60"/>
  <c r="BT82" i="60"/>
  <c r="BU82" i="60"/>
  <c r="BV82" i="60"/>
  <c r="BQ83" i="60"/>
  <c r="BR83" i="60"/>
  <c r="BS83" i="60"/>
  <c r="BT83" i="60"/>
  <c r="BU83" i="60"/>
  <c r="BV83" i="60"/>
  <c r="BQ84" i="60"/>
  <c r="BR84" i="60"/>
  <c r="BS84" i="60"/>
  <c r="BT84" i="60"/>
  <c r="BU84" i="60"/>
  <c r="BV84" i="60"/>
  <c r="BQ85" i="60"/>
  <c r="BR85" i="60"/>
  <c r="BS85" i="60"/>
  <c r="BT85" i="60"/>
  <c r="BU85" i="60"/>
  <c r="BV85" i="60"/>
  <c r="BQ86" i="60"/>
  <c r="BR86" i="60"/>
  <c r="BS86" i="60"/>
  <c r="BT86" i="60"/>
  <c r="BU86" i="60"/>
  <c r="BV86" i="60"/>
  <c r="BQ87" i="60"/>
  <c r="BR87" i="60"/>
  <c r="BS87" i="60"/>
  <c r="BT87" i="60"/>
  <c r="BU87" i="60"/>
  <c r="BV87" i="60"/>
  <c r="BQ88" i="60"/>
  <c r="BR88" i="60"/>
  <c r="BS88" i="60"/>
  <c r="BT88" i="60"/>
  <c r="BU88" i="60"/>
  <c r="BV88" i="60"/>
  <c r="BQ89" i="60"/>
  <c r="BR89" i="60"/>
  <c r="BS89" i="60"/>
  <c r="BT89" i="60"/>
  <c r="BU89" i="60"/>
  <c r="BV89" i="60"/>
  <c r="BQ90" i="60"/>
  <c r="BR90" i="60"/>
  <c r="BS90" i="60"/>
  <c r="BT90" i="60"/>
  <c r="BU90" i="60"/>
  <c r="BV90" i="60"/>
  <c r="BQ91" i="60"/>
  <c r="BR91" i="60"/>
  <c r="BS91" i="60"/>
  <c r="BT91" i="60"/>
  <c r="BU91" i="60"/>
  <c r="BV91" i="60"/>
  <c r="BQ92" i="60"/>
  <c r="BR92" i="60"/>
  <c r="BS92" i="60"/>
  <c r="BT92" i="60"/>
  <c r="BU92" i="60"/>
  <c r="BV92" i="60"/>
  <c r="BQ93" i="60"/>
  <c r="BR93" i="60"/>
  <c r="BS93" i="60"/>
  <c r="BT93" i="60"/>
  <c r="BU93" i="60"/>
  <c r="BV93" i="60"/>
  <c r="BQ94" i="60"/>
  <c r="BR94" i="60"/>
  <c r="BS94" i="60"/>
  <c r="BT94" i="60"/>
  <c r="BU94" i="60"/>
  <c r="BV94" i="60"/>
  <c r="BQ95" i="60"/>
  <c r="BR95" i="60"/>
  <c r="BS95" i="60"/>
  <c r="BT95" i="60"/>
  <c r="BU95" i="60"/>
  <c r="BV95" i="60"/>
  <c r="BQ96" i="60"/>
  <c r="BR96" i="60"/>
  <c r="BS96" i="60"/>
  <c r="BT96" i="60"/>
  <c r="BU96" i="60"/>
  <c r="BV96" i="60"/>
  <c r="BQ97" i="60"/>
  <c r="BR97" i="60"/>
  <c r="BS97" i="60"/>
  <c r="BT97" i="60"/>
  <c r="BU97" i="60"/>
  <c r="BV97" i="60"/>
  <c r="BQ98" i="60"/>
  <c r="BR98" i="60"/>
  <c r="BS98" i="60"/>
  <c r="BT98" i="60"/>
  <c r="BU98" i="60"/>
  <c r="BV98" i="60"/>
  <c r="BQ99" i="60"/>
  <c r="BR99" i="60"/>
  <c r="BS99" i="60"/>
  <c r="BT99" i="60"/>
  <c r="BU99" i="60"/>
  <c r="BV99" i="60"/>
  <c r="BQ100" i="60"/>
  <c r="BR100" i="60"/>
  <c r="BS100" i="60"/>
  <c r="BT100" i="60"/>
  <c r="BU100" i="60"/>
  <c r="BV100" i="60"/>
  <c r="BQ101" i="60"/>
  <c r="BR101" i="60"/>
  <c r="BS101" i="60"/>
  <c r="BT101" i="60"/>
  <c r="BU101" i="60"/>
  <c r="BV101" i="60"/>
  <c r="BQ102" i="60"/>
  <c r="BR102" i="60"/>
  <c r="BS102" i="60"/>
  <c r="BT102" i="60"/>
  <c r="BU102" i="60"/>
  <c r="BV102" i="60"/>
  <c r="BQ103" i="60"/>
  <c r="BR103" i="60"/>
  <c r="BS103" i="60"/>
  <c r="BT103" i="60"/>
  <c r="BU103" i="60"/>
  <c r="BV103" i="60"/>
  <c r="BQ104" i="60"/>
  <c r="BR104" i="60"/>
  <c r="BS104" i="60"/>
  <c r="BT104" i="60"/>
  <c r="BU104" i="60"/>
  <c r="BV104" i="60"/>
  <c r="BQ105" i="60"/>
  <c r="BR105" i="60"/>
  <c r="BS105" i="60"/>
  <c r="BT105" i="60"/>
  <c r="BU105" i="60"/>
  <c r="BV105" i="60"/>
  <c r="BQ106" i="60"/>
  <c r="BR106" i="60"/>
  <c r="BS106" i="60"/>
  <c r="BT106" i="60"/>
  <c r="BU106" i="60"/>
  <c r="BV106" i="60"/>
  <c r="BQ107" i="60"/>
  <c r="BR107" i="60"/>
  <c r="BS107" i="60"/>
  <c r="BT107" i="60"/>
  <c r="BU107" i="60"/>
  <c r="BV107" i="60"/>
  <c r="BQ108" i="60"/>
  <c r="BR108" i="60"/>
  <c r="BS108" i="60"/>
  <c r="BT108" i="60"/>
  <c r="BU108" i="60"/>
  <c r="BV108" i="60"/>
  <c r="BQ109" i="60"/>
  <c r="BR109" i="60"/>
  <c r="BS109" i="60"/>
  <c r="BT109" i="60"/>
  <c r="BU109" i="60"/>
  <c r="BV109" i="60"/>
  <c r="BQ110" i="60"/>
  <c r="BR110" i="60"/>
  <c r="BS110" i="60"/>
  <c r="BT110" i="60"/>
  <c r="BU110" i="60"/>
  <c r="BV110" i="60"/>
  <c r="BQ111" i="60"/>
  <c r="BR111" i="60"/>
  <c r="BS111" i="60"/>
  <c r="BT111" i="60"/>
  <c r="BU111" i="60"/>
  <c r="BV111" i="60"/>
  <c r="BQ112" i="60"/>
  <c r="BR112" i="60"/>
  <c r="BS112" i="60"/>
  <c r="BT112" i="60"/>
  <c r="BU112" i="60"/>
  <c r="BV112" i="60"/>
  <c r="BQ113" i="60"/>
  <c r="BR113" i="60"/>
  <c r="BS113" i="60"/>
  <c r="BT113" i="60"/>
  <c r="BU113" i="60"/>
  <c r="BV113" i="60"/>
  <c r="BQ114" i="60"/>
  <c r="BR114" i="60"/>
  <c r="BS114" i="60"/>
  <c r="BT114" i="60"/>
  <c r="BU114" i="60"/>
  <c r="BV114" i="60"/>
  <c r="BQ115" i="60"/>
  <c r="BR115" i="60"/>
  <c r="BS115" i="60"/>
  <c r="BT115" i="60"/>
  <c r="BU115" i="60"/>
  <c r="BV115" i="60"/>
  <c r="BQ116" i="60"/>
  <c r="BR116" i="60"/>
  <c r="BS116" i="60"/>
  <c r="BT116" i="60"/>
  <c r="BU116" i="60"/>
  <c r="BV116" i="60"/>
  <c r="BQ117" i="60"/>
  <c r="BR117" i="60"/>
  <c r="BS117" i="60"/>
  <c r="BT117" i="60"/>
  <c r="BU117" i="60"/>
  <c r="BV117" i="60"/>
  <c r="BQ118" i="60"/>
  <c r="BR118" i="60"/>
  <c r="BS118" i="60"/>
  <c r="BT118" i="60"/>
  <c r="BU118" i="60"/>
  <c r="BV118" i="60"/>
  <c r="BQ119" i="60"/>
  <c r="BR119" i="60"/>
  <c r="BS119" i="60"/>
  <c r="BT119" i="60"/>
  <c r="BU119" i="60"/>
  <c r="BV119" i="60"/>
  <c r="BQ120" i="60"/>
  <c r="BR120" i="60"/>
  <c r="BS120" i="60"/>
  <c r="BT120" i="60"/>
  <c r="BU120" i="60"/>
  <c r="BV120" i="60"/>
  <c r="BQ121" i="60"/>
  <c r="BR121" i="60"/>
  <c r="BS121" i="60"/>
  <c r="BT121" i="60"/>
  <c r="BU121" i="60"/>
  <c r="BV121" i="60"/>
  <c r="BQ122" i="60"/>
  <c r="BR122" i="60"/>
  <c r="BS122" i="60"/>
  <c r="BT122" i="60"/>
  <c r="BU122" i="60"/>
  <c r="BV122" i="60"/>
  <c r="BQ123" i="60"/>
  <c r="BR123" i="60"/>
  <c r="BS123" i="60"/>
  <c r="BT123" i="60"/>
  <c r="BU123" i="60"/>
  <c r="BV123" i="60"/>
  <c r="BQ124" i="60"/>
  <c r="BR124" i="60"/>
  <c r="BS124" i="60"/>
  <c r="BT124" i="60"/>
  <c r="BU124" i="60"/>
  <c r="BV124" i="60"/>
  <c r="BQ125" i="60"/>
  <c r="BR125" i="60"/>
  <c r="BS125" i="60"/>
  <c r="BT125" i="60"/>
  <c r="BU125" i="60"/>
  <c r="BV125" i="60"/>
  <c r="BQ126" i="60"/>
  <c r="BR126" i="60"/>
  <c r="BS126" i="60"/>
  <c r="BT126" i="60"/>
  <c r="BU126" i="60"/>
  <c r="BV126" i="60"/>
  <c r="BQ127" i="60"/>
  <c r="BR127" i="60"/>
  <c r="BS127" i="60"/>
  <c r="BT127" i="60"/>
  <c r="BU127" i="60"/>
  <c r="BV127" i="60"/>
  <c r="BQ128" i="60"/>
  <c r="BR128" i="60"/>
  <c r="BS128" i="60"/>
  <c r="BT128" i="60"/>
  <c r="BU128" i="60"/>
  <c r="BV128" i="60"/>
  <c r="BQ129" i="60"/>
  <c r="BR129" i="60"/>
  <c r="BS129" i="60"/>
  <c r="BT129" i="60"/>
  <c r="BU129" i="60"/>
  <c r="BV129" i="60"/>
  <c r="BQ130" i="60"/>
  <c r="BR130" i="60"/>
  <c r="BS130" i="60"/>
  <c r="BT130" i="60"/>
  <c r="BU130" i="60"/>
  <c r="BV130" i="60"/>
  <c r="BQ131" i="60"/>
  <c r="BR131" i="60"/>
  <c r="BS131" i="60"/>
  <c r="BT131" i="60"/>
  <c r="BU131" i="60"/>
  <c r="BV131" i="60"/>
  <c r="BQ132" i="60"/>
  <c r="BR132" i="60"/>
  <c r="BS132" i="60"/>
  <c r="BT132" i="60"/>
  <c r="BU132" i="60"/>
  <c r="BV132" i="60"/>
  <c r="BQ133" i="60"/>
  <c r="BR133" i="60"/>
  <c r="BS133" i="60"/>
  <c r="BT133" i="60"/>
  <c r="BU133" i="60"/>
  <c r="BV133" i="60"/>
  <c r="BQ134" i="60"/>
  <c r="BR134" i="60"/>
  <c r="BS134" i="60"/>
  <c r="BT134" i="60"/>
  <c r="BU134" i="60"/>
  <c r="BV134" i="60"/>
  <c r="BQ135" i="60"/>
  <c r="BR135" i="60"/>
  <c r="BS135" i="60"/>
  <c r="BT135" i="60"/>
  <c r="BU135" i="60"/>
  <c r="BV135" i="60"/>
  <c r="BQ136" i="60"/>
  <c r="BR136" i="60"/>
  <c r="BS136" i="60"/>
  <c r="BT136" i="60"/>
  <c r="BU136" i="60"/>
  <c r="BV136" i="60"/>
  <c r="BQ137" i="60"/>
  <c r="BR137" i="60"/>
  <c r="BS137" i="60"/>
  <c r="BT137" i="60"/>
  <c r="BU137" i="60"/>
  <c r="BV137" i="60"/>
  <c r="BQ138" i="60"/>
  <c r="BR138" i="60"/>
  <c r="BS138" i="60"/>
  <c r="BT138" i="60"/>
  <c r="BU138" i="60"/>
  <c r="BV138" i="60"/>
  <c r="BQ139" i="60"/>
  <c r="BR139" i="60"/>
  <c r="BS139" i="60"/>
  <c r="BT139" i="60"/>
  <c r="BU139" i="60"/>
  <c r="BV139" i="60"/>
  <c r="BQ140" i="60"/>
  <c r="BR140" i="60"/>
  <c r="BS140" i="60"/>
  <c r="BT140" i="60"/>
  <c r="BU140" i="60"/>
  <c r="BV140" i="60"/>
  <c r="BQ141" i="60"/>
  <c r="BR141" i="60"/>
  <c r="BS141" i="60"/>
  <c r="BT141" i="60"/>
  <c r="BU141" i="60"/>
  <c r="BV141" i="60"/>
  <c r="BQ142" i="60"/>
  <c r="BR142" i="60"/>
  <c r="BS142" i="60"/>
  <c r="BT142" i="60"/>
  <c r="BU142" i="60"/>
  <c r="BV142" i="60"/>
  <c r="BQ143" i="60"/>
  <c r="BR143" i="60"/>
  <c r="BS143" i="60"/>
  <c r="BT143" i="60"/>
  <c r="BU143" i="60"/>
  <c r="BV143" i="60"/>
  <c r="BQ144" i="60"/>
  <c r="BR144" i="60"/>
  <c r="BS144" i="60"/>
  <c r="BT144" i="60"/>
  <c r="BU144" i="60"/>
  <c r="BV144" i="60"/>
  <c r="BQ145" i="60"/>
  <c r="BR145" i="60"/>
  <c r="BS145" i="60"/>
  <c r="BT145" i="60"/>
  <c r="BU145" i="60"/>
  <c r="BV145" i="60"/>
  <c r="BQ146" i="60"/>
  <c r="BR146" i="60"/>
  <c r="BS146" i="60"/>
  <c r="BT146" i="60"/>
  <c r="BU146" i="60"/>
  <c r="BV146" i="60"/>
  <c r="BQ147" i="60"/>
  <c r="BR147" i="60"/>
  <c r="BS147" i="60"/>
  <c r="BT147" i="60"/>
  <c r="BU147" i="60"/>
  <c r="BV147" i="60"/>
  <c r="BQ148" i="60"/>
  <c r="BR148" i="60"/>
  <c r="BS148" i="60"/>
  <c r="BT148" i="60"/>
  <c r="BU148" i="60"/>
  <c r="BV148" i="60"/>
  <c r="BQ149" i="60"/>
  <c r="BR149" i="60"/>
  <c r="BS149" i="60"/>
  <c r="BT149" i="60"/>
  <c r="BU149" i="60"/>
  <c r="BV149" i="60"/>
  <c r="BQ150" i="60"/>
  <c r="BR150" i="60"/>
  <c r="BS150" i="60"/>
  <c r="BT150" i="60"/>
  <c r="BU150" i="60"/>
  <c r="BV150" i="60"/>
  <c r="BQ151" i="60"/>
  <c r="BR151" i="60"/>
  <c r="BS151" i="60"/>
  <c r="BT151" i="60"/>
  <c r="BU151" i="60"/>
  <c r="BV151" i="60"/>
  <c r="BQ152" i="60"/>
  <c r="BR152" i="60"/>
  <c r="BS152" i="60"/>
  <c r="BT152" i="60"/>
  <c r="BU152" i="60"/>
  <c r="BV152" i="60"/>
  <c r="BQ153" i="60"/>
  <c r="BR153" i="60"/>
  <c r="BS153" i="60"/>
  <c r="BT153" i="60"/>
  <c r="BU153" i="60"/>
  <c r="BV153" i="60"/>
  <c r="BQ154" i="60"/>
  <c r="BR154" i="60"/>
  <c r="BS154" i="60"/>
  <c r="BT154" i="60"/>
  <c r="BU154" i="60"/>
  <c r="BV154" i="60"/>
  <c r="BQ155" i="60"/>
  <c r="BR155" i="60"/>
  <c r="BS155" i="60"/>
  <c r="BT155" i="60"/>
  <c r="BU155" i="60"/>
  <c r="BV155" i="60"/>
  <c r="BQ156" i="60"/>
  <c r="BR156" i="60"/>
  <c r="BS156" i="60"/>
  <c r="BT156" i="60"/>
  <c r="BU156" i="60"/>
  <c r="BV156" i="60"/>
  <c r="BQ157" i="60"/>
  <c r="BR157" i="60"/>
  <c r="BS157" i="60"/>
  <c r="BT157" i="60"/>
  <c r="BU157" i="60"/>
  <c r="BV157" i="60"/>
  <c r="BQ158" i="60"/>
  <c r="BR158" i="60"/>
  <c r="BS158" i="60"/>
  <c r="BT158" i="60"/>
  <c r="BU158" i="60"/>
  <c r="BV158" i="60"/>
  <c r="BQ159" i="60"/>
  <c r="BR159" i="60"/>
  <c r="BS159" i="60"/>
  <c r="BT159" i="60"/>
  <c r="BU159" i="60"/>
  <c r="BV159" i="60"/>
  <c r="BQ160" i="60"/>
  <c r="BR160" i="60"/>
  <c r="BS160" i="60"/>
  <c r="BT160" i="60"/>
  <c r="BU160" i="60"/>
  <c r="BV160" i="60"/>
  <c r="BQ161" i="60"/>
  <c r="BR161" i="60"/>
  <c r="BS161" i="60"/>
  <c r="BT161" i="60"/>
  <c r="BU161" i="60"/>
  <c r="BV161" i="60"/>
  <c r="BQ162" i="60"/>
  <c r="BR162" i="60"/>
  <c r="BS162" i="60"/>
  <c r="BT162" i="60"/>
  <c r="BU162" i="60"/>
  <c r="BV162" i="60"/>
  <c r="BQ163" i="60"/>
  <c r="BR163" i="60"/>
  <c r="BS163" i="60"/>
  <c r="BT163" i="60"/>
  <c r="BU163" i="60"/>
  <c r="BV163" i="60"/>
  <c r="BQ164" i="60"/>
  <c r="BR164" i="60"/>
  <c r="BS164" i="60"/>
  <c r="BT164" i="60"/>
  <c r="BU164" i="60"/>
  <c r="BV164" i="60"/>
  <c r="BQ165" i="60"/>
  <c r="BR165" i="60"/>
  <c r="BS165" i="60"/>
  <c r="BT165" i="60"/>
  <c r="BU165" i="60"/>
  <c r="BV165" i="60"/>
  <c r="BQ166" i="60"/>
  <c r="BR166" i="60"/>
  <c r="BS166" i="60"/>
  <c r="BT166" i="60"/>
  <c r="BU166" i="60"/>
  <c r="BV166" i="60"/>
  <c r="BQ167" i="60"/>
  <c r="BR167" i="60"/>
  <c r="BS167" i="60"/>
  <c r="BT167" i="60"/>
  <c r="BU167" i="60"/>
  <c r="BV167" i="60"/>
  <c r="BQ168" i="60"/>
  <c r="BR168" i="60"/>
  <c r="BS168" i="60"/>
  <c r="BT168" i="60"/>
  <c r="BU168" i="60"/>
  <c r="BV168" i="60"/>
  <c r="BQ169" i="60"/>
  <c r="BR169" i="60"/>
  <c r="BS169" i="60"/>
  <c r="BT169" i="60"/>
  <c r="BU169" i="60"/>
  <c r="BV169" i="60"/>
  <c r="BQ170" i="60"/>
  <c r="BR170" i="60"/>
  <c r="BS170" i="60"/>
  <c r="BT170" i="60"/>
  <c r="BU170" i="60"/>
  <c r="BV170" i="60"/>
  <c r="BQ171" i="60"/>
  <c r="BR171" i="60"/>
  <c r="BS171" i="60"/>
  <c r="BT171" i="60"/>
  <c r="BU171" i="60"/>
  <c r="BV171" i="60"/>
  <c r="BQ172" i="60"/>
  <c r="BR172" i="60"/>
  <c r="BS172" i="60"/>
  <c r="BT172" i="60"/>
  <c r="BU172" i="60"/>
  <c r="BV172" i="60"/>
  <c r="BQ173" i="60"/>
  <c r="BR173" i="60"/>
  <c r="BS173" i="60"/>
  <c r="BT173" i="60"/>
  <c r="BU173" i="60"/>
  <c r="BV173" i="60"/>
  <c r="BQ174" i="60"/>
  <c r="BR174" i="60"/>
  <c r="BS174" i="60"/>
  <c r="BT174" i="60"/>
  <c r="BU174" i="60"/>
  <c r="BV174" i="60"/>
  <c r="BQ175" i="60"/>
  <c r="BR175" i="60"/>
  <c r="BS175" i="60"/>
  <c r="BT175" i="60"/>
  <c r="BU175" i="60"/>
  <c r="BV175" i="60"/>
  <c r="BQ176" i="60"/>
  <c r="BR176" i="60"/>
  <c r="BS176" i="60"/>
  <c r="BT176" i="60"/>
  <c r="BU176" i="60"/>
  <c r="BV176" i="60"/>
  <c r="BQ177" i="60"/>
  <c r="BR177" i="60"/>
  <c r="BS177" i="60"/>
  <c r="BT177" i="60"/>
  <c r="BU177" i="60"/>
  <c r="BV177" i="60"/>
  <c r="BQ178" i="60"/>
  <c r="BR178" i="60"/>
  <c r="BS178" i="60"/>
  <c r="BT178" i="60"/>
  <c r="BU178" i="60"/>
  <c r="BV178" i="60"/>
  <c r="BQ179" i="60"/>
  <c r="BR179" i="60"/>
  <c r="BS179" i="60"/>
  <c r="BT179" i="60"/>
  <c r="BU179" i="60"/>
  <c r="BV179" i="60"/>
  <c r="BQ180" i="60"/>
  <c r="BR180" i="60"/>
  <c r="BS180" i="60"/>
  <c r="BT180" i="60"/>
  <c r="BU180" i="60"/>
  <c r="BV180" i="60"/>
  <c r="BQ181" i="60"/>
  <c r="BR181" i="60"/>
  <c r="BS181" i="60"/>
  <c r="BT181" i="60"/>
  <c r="BU181" i="60"/>
  <c r="BV181" i="60"/>
  <c r="BQ182" i="60"/>
  <c r="BR182" i="60"/>
  <c r="BS182" i="60"/>
  <c r="BT182" i="60"/>
  <c r="BU182" i="60"/>
  <c r="BV182" i="60"/>
  <c r="BV219" i="60" l="1"/>
  <c r="BU219" i="60"/>
  <c r="BT219" i="60"/>
  <c r="BS219" i="60"/>
  <c r="BR219" i="60"/>
  <c r="BQ219" i="60"/>
  <c r="BV218" i="60"/>
  <c r="BU218" i="60"/>
  <c r="BT218" i="60"/>
  <c r="BS218" i="60"/>
  <c r="BR218" i="60"/>
  <c r="BQ218" i="60"/>
  <c r="BV217" i="60"/>
  <c r="BU217" i="60"/>
  <c r="BT217" i="60"/>
  <c r="BS217" i="60"/>
  <c r="BR217" i="60"/>
  <c r="BQ217" i="60"/>
  <c r="BV216" i="60"/>
  <c r="BU216" i="60"/>
  <c r="BT216" i="60"/>
  <c r="BS216" i="60"/>
  <c r="BR216" i="60"/>
  <c r="BQ216" i="60"/>
  <c r="BV215" i="60"/>
  <c r="BU215" i="60"/>
  <c r="BT215" i="60"/>
  <c r="BS215" i="60"/>
  <c r="BR215" i="60"/>
  <c r="BQ215" i="60"/>
  <c r="BV214" i="60"/>
  <c r="BU214" i="60"/>
  <c r="BT214" i="60"/>
  <c r="BS214" i="60"/>
  <c r="BR214" i="60"/>
  <c r="BQ214" i="60"/>
  <c r="BV213" i="60"/>
  <c r="BU213" i="60"/>
  <c r="BT213" i="60"/>
  <c r="BS213" i="60"/>
  <c r="BR213" i="60"/>
  <c r="BQ213" i="60"/>
  <c r="BV212" i="60"/>
  <c r="BU212" i="60"/>
  <c r="BT212" i="60"/>
  <c r="BS212" i="60"/>
  <c r="BR212" i="60"/>
  <c r="BQ212" i="60"/>
  <c r="BV211" i="60"/>
  <c r="BU211" i="60"/>
  <c r="BT211" i="60"/>
  <c r="BS211" i="60"/>
  <c r="BR211" i="60"/>
  <c r="BQ211" i="60"/>
  <c r="BV210" i="60"/>
  <c r="BU210" i="60"/>
  <c r="BT210" i="60"/>
  <c r="BS210" i="60"/>
  <c r="BR210" i="60"/>
  <c r="BQ210" i="60"/>
  <c r="BV209" i="60"/>
  <c r="BU209" i="60"/>
  <c r="BT209" i="60"/>
  <c r="BS209" i="60"/>
  <c r="BR209" i="60"/>
  <c r="BQ209" i="60"/>
  <c r="BV208" i="60"/>
  <c r="BU208" i="60"/>
  <c r="BT208" i="60"/>
  <c r="BS208" i="60"/>
  <c r="BR208" i="60"/>
  <c r="BQ208" i="60"/>
  <c r="BV207" i="60"/>
  <c r="BU207" i="60"/>
  <c r="BT207" i="60"/>
  <c r="BS207" i="60"/>
  <c r="BR207" i="60"/>
  <c r="BQ207" i="60"/>
  <c r="BV206" i="60"/>
  <c r="BU206" i="60"/>
  <c r="BT206" i="60"/>
  <c r="BS206" i="60"/>
  <c r="BR206" i="60"/>
  <c r="BQ206" i="60"/>
  <c r="BV205" i="60"/>
  <c r="BU205" i="60"/>
  <c r="BT205" i="60"/>
  <c r="BS205" i="60"/>
  <c r="BR205" i="60"/>
  <c r="BQ205" i="60"/>
  <c r="BV204" i="60"/>
  <c r="BU204" i="60"/>
  <c r="BT204" i="60"/>
  <c r="BS204" i="60"/>
  <c r="BR204" i="60"/>
  <c r="BQ204" i="60"/>
  <c r="BV203" i="60"/>
  <c r="BU203" i="60"/>
  <c r="BT203" i="60"/>
  <c r="BS203" i="60"/>
  <c r="BR203" i="60"/>
  <c r="BQ203" i="60"/>
  <c r="BV202" i="60"/>
  <c r="BU202" i="60"/>
  <c r="BT202" i="60"/>
  <c r="BS202" i="60"/>
  <c r="BR202" i="60"/>
  <c r="BQ202" i="60"/>
  <c r="BV201" i="60"/>
  <c r="BU201" i="60"/>
  <c r="BT201" i="60"/>
  <c r="BS201" i="60"/>
  <c r="BR201" i="60"/>
  <c r="BQ201" i="60"/>
  <c r="BV200" i="60"/>
  <c r="BU200" i="60"/>
  <c r="BT200" i="60"/>
  <c r="BS200" i="60"/>
  <c r="BR200" i="60"/>
  <c r="BQ200" i="60"/>
  <c r="BV199" i="60"/>
  <c r="BU199" i="60"/>
  <c r="BT199" i="60"/>
  <c r="BS199" i="60"/>
  <c r="BR199" i="60"/>
  <c r="BQ199" i="60"/>
  <c r="BV198" i="60"/>
  <c r="BU198" i="60"/>
  <c r="BT198" i="60"/>
  <c r="BS198" i="60"/>
  <c r="BR198" i="60"/>
  <c r="BQ198" i="60"/>
  <c r="BV197" i="60"/>
  <c r="BU197" i="60"/>
  <c r="BT197" i="60"/>
  <c r="BS197" i="60"/>
  <c r="BR197" i="60"/>
  <c r="BQ197" i="60"/>
  <c r="BV196" i="60"/>
  <c r="BU196" i="60"/>
  <c r="BT196" i="60"/>
  <c r="BS196" i="60"/>
  <c r="BR196" i="60"/>
  <c r="BQ196" i="60"/>
  <c r="BV195" i="60"/>
  <c r="BU195" i="60"/>
  <c r="BT195" i="60"/>
  <c r="BS195" i="60"/>
  <c r="BR195" i="60"/>
  <c r="BQ195" i="60"/>
  <c r="BV194" i="60"/>
  <c r="BU194" i="60"/>
  <c r="BT194" i="60"/>
  <c r="BS194" i="60"/>
  <c r="BR194" i="60"/>
  <c r="BQ194" i="60"/>
  <c r="BV193" i="60"/>
  <c r="BU193" i="60"/>
  <c r="BT193" i="60"/>
  <c r="BS193" i="60"/>
  <c r="BR193" i="60"/>
  <c r="BQ193" i="60"/>
  <c r="BV192" i="60"/>
  <c r="BU192" i="60"/>
  <c r="BT192" i="60"/>
  <c r="BS192" i="60"/>
  <c r="BR192" i="60"/>
  <c r="BQ192" i="60"/>
  <c r="BV191" i="60"/>
  <c r="BU191" i="60"/>
  <c r="BT191" i="60"/>
  <c r="BS191" i="60"/>
  <c r="BR191" i="60"/>
  <c r="BQ191" i="60"/>
  <c r="BV190" i="60"/>
  <c r="BU190" i="60"/>
  <c r="BT190" i="60"/>
  <c r="BS190" i="60"/>
  <c r="BR190" i="60"/>
  <c r="BQ190" i="60"/>
  <c r="BV189" i="60"/>
  <c r="BU189" i="60"/>
  <c r="BT189" i="60"/>
  <c r="BS189" i="60"/>
  <c r="BR189" i="60"/>
  <c r="BQ189" i="60"/>
  <c r="BV188" i="60"/>
  <c r="BU188" i="60"/>
  <c r="BT188" i="60"/>
  <c r="BS188" i="60"/>
  <c r="BR188" i="60"/>
  <c r="BQ188" i="60"/>
  <c r="BV187" i="60"/>
  <c r="BU187" i="60"/>
  <c r="BT187" i="60"/>
  <c r="BS187" i="60"/>
  <c r="BR187" i="60"/>
  <c r="BQ187" i="60"/>
  <c r="BV186" i="60"/>
  <c r="BU186" i="60"/>
  <c r="BT186" i="60"/>
  <c r="BS186" i="60"/>
  <c r="BR186" i="60"/>
  <c r="BQ186" i="60"/>
  <c r="BV185" i="60"/>
  <c r="BU185" i="60"/>
  <c r="BT185" i="60"/>
  <c r="BS185" i="60"/>
  <c r="BR185" i="60"/>
  <c r="BQ185" i="60"/>
  <c r="BV184" i="60"/>
  <c r="BU184" i="60"/>
  <c r="BT184" i="60"/>
  <c r="BS184" i="60"/>
  <c r="BR184" i="60"/>
  <c r="BQ184" i="60"/>
  <c r="BV183" i="60"/>
  <c r="BU183" i="60"/>
  <c r="BT183" i="60"/>
  <c r="BS183" i="60"/>
  <c r="BR183" i="60"/>
  <c r="BQ183" i="60"/>
  <c r="BV4" i="60"/>
  <c r="BU4" i="60"/>
  <c r="BT4" i="60"/>
  <c r="BS4" i="60"/>
  <c r="BR4" i="60"/>
  <c r="BQ4" i="60"/>
  <c r="M56" i="47" l="1"/>
  <c r="M17" i="47"/>
  <c r="M18" i="47"/>
  <c r="M19" i="47"/>
  <c r="M20" i="47"/>
  <c r="M21" i="47"/>
  <c r="M22" i="47"/>
  <c r="M23" i="47"/>
  <c r="M24" i="47"/>
  <c r="M25" i="47"/>
  <c r="M26" i="47"/>
  <c r="M27" i="47"/>
  <c r="M28" i="47"/>
  <c r="M29" i="47"/>
  <c r="M30" i="47"/>
  <c r="M31" i="47"/>
  <c r="M32" i="47"/>
  <c r="M33" i="47"/>
  <c r="M34" i="47"/>
  <c r="M35" i="47"/>
  <c r="M36" i="47"/>
  <c r="M37" i="47"/>
  <c r="M38" i="47"/>
  <c r="M39" i="47"/>
  <c r="M40" i="47"/>
  <c r="M41" i="47"/>
  <c r="M42" i="47"/>
  <c r="M43" i="47"/>
  <c r="M44" i="47"/>
  <c r="M45" i="47"/>
  <c r="M46" i="47"/>
  <c r="M49" i="47"/>
  <c r="M51" i="47"/>
  <c r="M52" i="47"/>
  <c r="M53" i="47"/>
  <c r="M54" i="47"/>
  <c r="M55" i="47"/>
  <c r="M57" i="47"/>
  <c r="M58" i="47"/>
  <c r="M59" i="47"/>
  <c r="M60" i="47"/>
  <c r="M61" i="47"/>
  <c r="M62" i="47"/>
  <c r="M63" i="47"/>
  <c r="M64" i="47"/>
  <c r="M65" i="47"/>
  <c r="M66" i="47"/>
  <c r="M16" i="47"/>
  <c r="K50" i="47"/>
  <c r="M50" i="47" s="1"/>
  <c r="AW35" i="47" l="1"/>
  <c r="AW36" i="47"/>
  <c r="AW37" i="47"/>
  <c r="AW38" i="47"/>
  <c r="AW39" i="47"/>
  <c r="AW40" i="47"/>
  <c r="AW41" i="47"/>
  <c r="AW42" i="47"/>
  <c r="AW43" i="47"/>
  <c r="AW44" i="47"/>
  <c r="AW45" i="47"/>
  <c r="AW46" i="47"/>
  <c r="AW47" i="47"/>
  <c r="AW48" i="47"/>
  <c r="AW49" i="47"/>
  <c r="AW50" i="47"/>
  <c r="AW51" i="47"/>
  <c r="AW52" i="47"/>
  <c r="AW53" i="47"/>
  <c r="AW54" i="47"/>
  <c r="AW55" i="47"/>
  <c r="AW34" i="47"/>
  <c r="AW28" i="47"/>
  <c r="AW29" i="47"/>
  <c r="AW30" i="47"/>
  <c r="AW31" i="47"/>
  <c r="AW32" i="47"/>
  <c r="AW33" i="47"/>
  <c r="K48" i="47"/>
  <c r="M48" i="47" s="1"/>
  <c r="K47" i="47"/>
  <c r="M47" i="47" l="1"/>
  <c r="AV20" i="47" l="1"/>
  <c r="AV21" i="47"/>
  <c r="AV22" i="47"/>
  <c r="AV23" i="47"/>
  <c r="AV24" i="47"/>
  <c r="AV25" i="47"/>
  <c r="AV26" i="47"/>
  <c r="AV28" i="47"/>
  <c r="AV29" i="47"/>
  <c r="AV31" i="47"/>
  <c r="AV33" i="47"/>
  <c r="AV35" i="47"/>
  <c r="AV36" i="47"/>
  <c r="AV37" i="47"/>
  <c r="AV38" i="47"/>
  <c r="AV39" i="47"/>
  <c r="AV40" i="47"/>
  <c r="AV41" i="47"/>
  <c r="AV42" i="47"/>
  <c r="AV43" i="47"/>
  <c r="AV45" i="47"/>
  <c r="AV46" i="47"/>
  <c r="AV47" i="47"/>
  <c r="AV48" i="47"/>
  <c r="AV49" i="47"/>
  <c r="AV50" i="47"/>
  <c r="AV51" i="47"/>
  <c r="AV52" i="47"/>
  <c r="AV53" i="47"/>
  <c r="AV54" i="47"/>
  <c r="AV55" i="47"/>
  <c r="AV56" i="47"/>
  <c r="AV57" i="47"/>
  <c r="AV58" i="47"/>
  <c r="AV59" i="47"/>
  <c r="AV1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tc={BA66567C-9FB7-441A-B271-0EED7740DA35}</author>
    <author>tc={824DC5D4-E767-4560-803F-9CA1CBCB058A}</author>
    <author>tc={C76A9400-AC94-43DC-8365-6212903F6073}</author>
    <author>tc={075485E5-5711-419E-AAF5-0FE32B5DA501}</author>
    <author>tc={4BBBA765-94CB-44E0-A8B4-8C7E7AAC4FF1}</author>
    <author>tc={23F4DD48-5EDA-4B6A-B91B-3716E1BED06E}</author>
    <author>tc={1367B1E8-E8F9-4E0E-A6E4-63DDBEB14B09}</author>
  </authors>
  <commentList>
    <comment ref="AS32" authorId="0" shapeId="0" xr:uid="{BA66567C-9FB7-441A-B271-0EED7740DA35}">
      <text>
        <t>[Comentario encadenado]
Su versión de Excel le permite leer este comentario encadenado; sin embargo, las ediciones que se apliquen se quitarán si el archivo se abre en una versión más reciente de Excel. Más información: https://go.microsoft.com/fwlink/?linkid=870924
Comentario:
    150.000
Respuesta:
    150.000</t>
      </text>
    </comment>
    <comment ref="AT32" authorId="1" shapeId="0" xr:uid="{824DC5D4-E767-4560-803F-9CA1CBCB058A}">
      <text>
        <t>[Comentario encadenado]
Su versión de Excel le permite leer este comentario encadenado; sin embargo, las ediciones que se apliquen se quitarán si el archivo se abre en una versión más reciente de Excel. Más información: https://go.microsoft.com/fwlink/?linkid=870924
Comentario:
    150.000</t>
      </text>
    </comment>
    <comment ref="AU32" authorId="2" shapeId="0" xr:uid="{C76A9400-AC94-43DC-8365-6212903F6073}">
      <text>
        <t>[Comentario encadenado]
Su versión de Excel le permite leer este comentario encadenado; sin embargo, las ediciones que se apliquen se quitarán si el archivo se abre en una versión más reciente de Excel. Más información: https://go.microsoft.com/fwlink/?linkid=870924
Comentario:
    300.000</t>
      </text>
    </comment>
    <comment ref="AV32" authorId="3" shapeId="0" xr:uid="{075485E5-5711-419E-AAF5-0FE32B5DA501}">
      <text>
        <t>[Comentario encadenado]
Su versión de Excel le permite leer este comentario encadenado; sin embargo, las ediciones que se apliquen se quitarán si el archivo se abre en una versión más reciente de Excel. Más información: https://go.microsoft.com/fwlink/?linkid=870924
Comentario:
    250.000</t>
      </text>
    </comment>
    <comment ref="AW32" authorId="4" shapeId="0" xr:uid="{4BBBA765-94CB-44E0-A8B4-8C7E7AAC4FF1}">
      <text>
        <t>[Comentario encadenado]
Su versión de Excel le permite leer este comentario encadenado; sin embargo, las ediciones que se apliquen se quitarán si el archivo se abre en una versión más reciente de Excel. Más información: https://go.microsoft.com/fwlink/?linkid=870924
Comentario:
    100.000</t>
      </text>
    </comment>
    <comment ref="AX32" authorId="5" shapeId="0" xr:uid="{23F4DD48-5EDA-4B6A-B91B-3716E1BED06E}">
      <text>
        <t>[Comentario encadenado]
Su versión de Excel le permite leer este comentario encadenado; sin embargo, las ediciones que se apliquen se quitarán si el archivo se abre en una versión más reciente de Excel. Más información: https://go.microsoft.com/fwlink/?linkid=870924
Comentario:
    800.000</t>
      </text>
    </comment>
    <comment ref="AS72" authorId="6" shapeId="0" xr:uid="{1367B1E8-E8F9-4E0E-A6E4-63DDBEB14B0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actualizó el dato de 403.862 a lo reportado al cierre de diciembre 2022 409.038</t>
      </text>
    </comment>
  </commentList>
</comments>
</file>

<file path=xl/sharedStrings.xml><?xml version="1.0" encoding="utf-8"?>
<sst xmlns="http://schemas.openxmlformats.org/spreadsheetml/2006/main" count="7471" uniqueCount="2111">
  <si>
    <t>Oficina Asesora de Planeación y Finanzas</t>
  </si>
  <si>
    <t xml:space="preserve">Responsable </t>
  </si>
  <si>
    <t>Articulación MIPG y SIG</t>
  </si>
  <si>
    <t>Alineación con la planeación</t>
  </si>
  <si>
    <t>Alineación políticas transversales</t>
  </si>
  <si>
    <t>Alineación con otros compromisos</t>
  </si>
  <si>
    <t>Programación de metas cuatrienio</t>
  </si>
  <si>
    <t>Avances cuatrienio</t>
  </si>
  <si>
    <t>Programación de metas 2024</t>
  </si>
  <si>
    <t>Nivel</t>
  </si>
  <si>
    <t>Despacho o dirección</t>
  </si>
  <si>
    <t>Dependencia</t>
  </si>
  <si>
    <t>Dimensión MIPG</t>
  </si>
  <si>
    <t>Objetivo del SIG</t>
  </si>
  <si>
    <t>Proceso del SIG</t>
  </si>
  <si>
    <t>Meta Objetivos de Desarrollo Sostenible (ODS)</t>
  </si>
  <si>
    <t>Transformación</t>
  </si>
  <si>
    <t>Pilar</t>
  </si>
  <si>
    <t xml:space="preserve">Catalizador </t>
  </si>
  <si>
    <t>Componente</t>
  </si>
  <si>
    <t>Eje estratégico</t>
  </si>
  <si>
    <t>Estrategia</t>
  </si>
  <si>
    <t>Nombre del indicador</t>
  </si>
  <si>
    <t>Tipo de indicador</t>
  </si>
  <si>
    <t>Tipo de acumulación</t>
  </si>
  <si>
    <t>Fórmula de cálculo</t>
  </si>
  <si>
    <t>Unidad de medida</t>
  </si>
  <si>
    <t>Periodicidad</t>
  </si>
  <si>
    <t>Días de rezago</t>
  </si>
  <si>
    <t>Medio de verificación</t>
  </si>
  <si>
    <t>Origen</t>
  </si>
  <si>
    <t xml:space="preserve">Macrometa </t>
  </si>
  <si>
    <t>Étnicos - Indígenas</t>
  </si>
  <si>
    <t>Étnicos - Comunidad Negra, Afrocolombiana, Raizal y Palenquera</t>
  </si>
  <si>
    <t>Étnicos - Rrom</t>
  </si>
  <si>
    <t>Equidad de la Mujer</t>
  </si>
  <si>
    <t>Primera Infancia, Infancia y Adolescencia</t>
  </si>
  <si>
    <t>Víctimas</t>
  </si>
  <si>
    <t>Participación Ciudadana</t>
  </si>
  <si>
    <t>Discapacidad</t>
  </si>
  <si>
    <t>TIC</t>
  </si>
  <si>
    <t>CTeI</t>
  </si>
  <si>
    <t>Iniciativas PPI</t>
  </si>
  <si>
    <t>Derechos Humanos</t>
  </si>
  <si>
    <t xml:space="preserve">Pactos Territoriales </t>
  </si>
  <si>
    <r>
      <t xml:space="preserve">CONPES 
</t>
    </r>
    <r>
      <rPr>
        <sz val="9"/>
        <color theme="0"/>
        <rFont val="Calibri"/>
        <family val="2"/>
        <scheme val="minor"/>
      </rPr>
      <t>(Número documento )</t>
    </r>
  </si>
  <si>
    <t>Otros</t>
  </si>
  <si>
    <t>Línea Base 2022</t>
  </si>
  <si>
    <t>Meta 2023</t>
  </si>
  <si>
    <t>Meta 2024</t>
  </si>
  <si>
    <t>Meta 2025</t>
  </si>
  <si>
    <t>Meta 2026</t>
  </si>
  <si>
    <t>Meta cuatrienio</t>
  </si>
  <si>
    <t>Avance 2023</t>
  </si>
  <si>
    <t>Avance 2024</t>
  </si>
  <si>
    <t>Avance 2025</t>
  </si>
  <si>
    <t>Avance 2026</t>
  </si>
  <si>
    <t>Meta enero</t>
  </si>
  <si>
    <t>Meta febrero</t>
  </si>
  <si>
    <t>Meta marzo</t>
  </si>
  <si>
    <t>Meta abril</t>
  </si>
  <si>
    <t>Meta mayo</t>
  </si>
  <si>
    <t>Meta junio</t>
  </si>
  <si>
    <t>Meta julio</t>
  </si>
  <si>
    <t>Meta agosto</t>
  </si>
  <si>
    <t>Meta septiembre</t>
  </si>
  <si>
    <t>Meta octubre</t>
  </si>
  <si>
    <t>Meta noviembre</t>
  </si>
  <si>
    <t>Meta diciembre</t>
  </si>
  <si>
    <t>llave_ID</t>
  </si>
  <si>
    <r>
      <t xml:space="preserve">MPC
</t>
    </r>
    <r>
      <rPr>
        <sz val="9"/>
        <color theme="0"/>
        <rFont val="Calibri"/>
        <family val="2"/>
        <scheme val="minor"/>
      </rPr>
      <t>Mesa Permanente de Concertación</t>
    </r>
  </si>
  <si>
    <r>
      <t xml:space="preserve">MRA
</t>
    </r>
    <r>
      <rPr>
        <sz val="9"/>
        <color theme="0"/>
        <rFont val="Calibri"/>
        <family val="2"/>
        <scheme val="minor"/>
      </rPr>
      <t>Mesa Regional Amazónica</t>
    </r>
  </si>
  <si>
    <r>
      <t xml:space="preserve"> CRIC
</t>
    </r>
    <r>
      <rPr>
        <sz val="9"/>
        <color theme="0"/>
        <rFont val="Calibri"/>
        <family val="2"/>
        <scheme val="minor"/>
      </rPr>
      <t>Consejo Regional Indígena del Cauca</t>
    </r>
  </si>
  <si>
    <r>
      <t xml:space="preserve"> CRIDEC
</t>
    </r>
    <r>
      <rPr>
        <sz val="9"/>
        <color theme="0"/>
        <rFont val="Calibri"/>
        <family val="2"/>
        <scheme val="minor"/>
      </rPr>
      <t>Consejo Regional Indígena de Caldas</t>
    </r>
  </si>
  <si>
    <r>
      <t xml:space="preserve"> CRIHU
</t>
    </r>
    <r>
      <rPr>
        <sz val="9"/>
        <color theme="0"/>
        <rFont val="Calibri"/>
        <family val="2"/>
        <scheme val="minor"/>
      </rPr>
      <t>Consejo Regional Indígena del Huila</t>
    </r>
  </si>
  <si>
    <t>Otras mesas</t>
  </si>
  <si>
    <t>Sigla Dirección</t>
  </si>
  <si>
    <t>Catalizador</t>
  </si>
  <si>
    <t>VPBM</t>
  </si>
  <si>
    <t>Dirección de Cobertura y Equidad</t>
  </si>
  <si>
    <t>Subdirección de Permanencia</t>
  </si>
  <si>
    <t>Direccionamiento Estratégico.</t>
  </si>
  <si>
    <t>2. Aumentar los niveles de satisfacción del cliente y de los grupos de valor.</t>
  </si>
  <si>
    <t>Implementación de la política</t>
  </si>
  <si>
    <t>4.6  De aquí a 2030, asegurar que todos los jóvenes y una proporción considerable de los adultos, tanto hombres como mujeres, estén alfabetizados y tengan nociones elementales de aritmética</t>
  </si>
  <si>
    <t>2. Seguridad humana y justicia social</t>
  </si>
  <si>
    <t>1. Habilitadores que potencian la seguridad humana y las oportunidades de bienestar.</t>
  </si>
  <si>
    <t>2. Fortalecimiento y desarrollo de infraestructura social_x000D_</t>
  </si>
  <si>
    <t>Plan de infraestructura educativa PBM y ES</t>
  </si>
  <si>
    <t>6. Acceso al derecho (transversal)</t>
  </si>
  <si>
    <t>1. Acceso al derecho a la educación</t>
  </si>
  <si>
    <t>Personas mayores de 15 años alfabetizadas en las zonas rurales A.64</t>
  </si>
  <si>
    <t>Producto</t>
  </si>
  <si>
    <t>Acumulado</t>
  </si>
  <si>
    <t>Sumatoria de personas mayores de 15 años alfabetizadas en las zonas rurales</t>
  </si>
  <si>
    <t>Número</t>
  </si>
  <si>
    <t>Anual</t>
  </si>
  <si>
    <t xml:space="preserve">SIMAT </t>
  </si>
  <si>
    <t>PMI</t>
  </si>
  <si>
    <t>X</t>
  </si>
  <si>
    <t>4.1  De aquí a 2030, asegurar que todas las niñas y todos los niños terminen la enseñanza primaria y secundaria, que ha de ser gratuita, equitativa y de calidad y producir resultados de aprendizaje pertinentes y efectivos</t>
  </si>
  <si>
    <t>2. Superación de privaciones como fundamento de la dignidad humana y condiciones básicas para el bienestar</t>
  </si>
  <si>
    <t>3. Educación de calidad para reducir la desigualdad</t>
  </si>
  <si>
    <t>h. Hacia la erradicación de los analfabetismos y el cierre de inequidades</t>
  </si>
  <si>
    <t>Personas mayores de 15 años alfabetizadas en las zonas rurales de municipios PDET A.64P</t>
  </si>
  <si>
    <t>Sumatoria de personas mayores de 15 años alfabetizadas en las zonas rurales de municipios PDET</t>
  </si>
  <si>
    <t>3. Educación Media: General y Sistema regional de educación media y superior, en zonas de ruralidad dispersa (SIMES)</t>
  </si>
  <si>
    <t>2. Estrategias de calidad</t>
  </si>
  <si>
    <t>Porcentaje de instituciones educativas rurales que requieren y cuentan con modelos educativos flexibles implementados A.40</t>
  </si>
  <si>
    <t>Capacidad</t>
  </si>
  <si>
    <t>(Sumatoria de sedes educativas rurales fortalecidas con modelos educativos flexibles / Número total de sedes educativas rurales)*100</t>
  </si>
  <si>
    <t>Porcentaje</t>
  </si>
  <si>
    <t xml:space="preserve">Contrato y focalización </t>
  </si>
  <si>
    <t> </t>
  </si>
  <si>
    <t>Porcentaje de instituciones educativas rurales  en municipios PDET que requieren y cuentan con modelos educativos flexibles implementados A.40P</t>
  </si>
  <si>
    <t>(Número de sedes educativas rurales en municipios PDET fortalecidas con modelos educativos flexibles/ Número total de sedes educativas rurales en municipios PDET)*100</t>
  </si>
  <si>
    <t>4.2  De aquí a 2030, asegurar que todas las niñas y todos los niños tengan acceso a servicios de atención y desarrollo en la primera infancia y educación preescolar de calidad, a fin de que estén preparados para la enseñanza primaria</t>
  </si>
  <si>
    <t>Porcentaje de Secretarías de Educación Certificadas con transporte escolar rural contratado que cumpla con la normatividad A.57</t>
  </si>
  <si>
    <t>Flujo</t>
  </si>
  <si>
    <t>(Número de Secretarías de Educación Certificadas que reportan la efectiva contratación de transporte escolar (diferentes modalidades), bajo la normatividad vigente, en sedes educativas oficiales de la zona rural /Total de Secretarías de Educación Certificadas con sedes educativas oficiales en la zona rural)*100</t>
  </si>
  <si>
    <t>Semestral</t>
  </si>
  <si>
    <t xml:space="preserve">Registro de contratos suscritos por las secretarías </t>
  </si>
  <si>
    <t>2. Formación Integral</t>
  </si>
  <si>
    <t>2. Implementación de PTA-FI</t>
  </si>
  <si>
    <t>Porcentaje de establecimientos educativos oficiales en zonas rurales con dotación gratuita de material pedagógico (útiles y textos) pertinente
A 42</t>
  </si>
  <si>
    <t>(Número de sedes educativas rurales fortalecidas y dotadas con material pedagógico/ Número total de sedes educativas rurales)*100</t>
  </si>
  <si>
    <t>Documento con la Relación de sedes educativas beneficiadas con dotación o material pedagógico durante la vigencia</t>
  </si>
  <si>
    <t>Porcentaje de establecimientos educativos oficiales en zonas rurales de municipios PDET con dotación gratuita de material pedagógico (útiles y textos) pertinente
A 42P</t>
  </si>
  <si>
    <t>(Número de sedes educativas rurales en municipios PDET fortalecidas y dotadas con material pedagógico/ Número total de sedes educativas rurales en municipios PDET)*100</t>
  </si>
  <si>
    <t>Documento con la relación de sedes  educativas en municipios PDET beneficiadas con dotación o material pedagógico durante la vigencia</t>
  </si>
  <si>
    <t>Tasa de Analfabetismo Rural A.447</t>
  </si>
  <si>
    <t>Resultado</t>
  </si>
  <si>
    <t>Reducción</t>
  </si>
  <si>
    <t>Tasa de Analfabetismo = (población de 15 y más años que no sabe leer ni escribir en los centros poblados y rural disperso / población total de 15 y más años que se encuentra ubicada en centros poblados y rural disperso) * 100</t>
  </si>
  <si>
    <t>Anexo estadístico que dispone el DANE 
Archivo en excel con  relación del número de beneficiarios en las zonas rurales del país para cada vigencia</t>
  </si>
  <si>
    <t>Erradicación del analfabetismo rural A.MT.4</t>
  </si>
  <si>
    <t>(Población de 15 y más años que no sabe leer ni escribir en los centros poblados y rural disperso / población total de 15 y más años que se encuentra ubicada en Centros poblados y rural disperso) * 100</t>
  </si>
  <si>
    <t>Porcentaje de residencias escolares fortalecidas y cualificadas en el servicio educativo PNS.8.2</t>
  </si>
  <si>
    <t>Porcentaje de residencias escolares fortalecidas y cualificadas en el servicio educativo = (Residencias escolares fortalecidas y cualificadas / Total de residencias escolares) * 100</t>
  </si>
  <si>
    <t>Personas alfabetizadas a través de estrategias educativas con enfoque diferencial para la vida.</t>
  </si>
  <si>
    <t>Sumatoria de personas alfabetizadas</t>
  </si>
  <si>
    <t xml:space="preserve">Reporte SIMAT </t>
  </si>
  <si>
    <t>PND - Sectorial</t>
  </si>
  <si>
    <t>4031
4005
4040
4051</t>
  </si>
  <si>
    <t>Número de ETC con asistencia técnica para la formulación de planes de permanencia  con énfasís en los componentes de politica pública (búsqueda activa, discapacidad, trabajo infantil, víctimas, y Educación Media)</t>
  </si>
  <si>
    <t>Gestión</t>
  </si>
  <si>
    <t>Mantenimiento</t>
  </si>
  <si>
    <t>Sumatoria de ETC con acompañamiento para la formulación de planes de permanencia</t>
  </si>
  <si>
    <t>Trimestral</t>
  </si>
  <si>
    <t>Listado de asistencia, grabación o acta de asistencias técnicas realizadas en ETC (Focalizar las ETC objeto de este indicador)</t>
  </si>
  <si>
    <t>PAI</t>
  </si>
  <si>
    <t>4023
4031
4040</t>
  </si>
  <si>
    <t xml:space="preserve">Número de ETC con asistencias técnicas frente a estrategias de permanencia para prevenir la deserción escolar y promover las trayectorias educativas </t>
  </si>
  <si>
    <t>Sumatoria de ETC con asistencias técnicas realizadas</t>
  </si>
  <si>
    <t>Lista de asistencia, grabación, acta de reunión</t>
  </si>
  <si>
    <t>Porcentaje de población campesina que no sabe leer y escribir</t>
  </si>
  <si>
    <t xml:space="preserve">(población autoreconocida campesina de 15 y más años que no sabe leer ni escribir - población atendida en la vigencia / población total autoreconocida campesina de 15 y más años) * 100 </t>
  </si>
  <si>
    <t xml:space="preserve">Porcentaje </t>
  </si>
  <si>
    <t>Encuesta Nacional de Calidad de Vida</t>
  </si>
  <si>
    <t>Subdirección de Acceso</t>
  </si>
  <si>
    <t>4.a  Construir y adecuar instalaciones educativas que tengan en cuenta las necesidades de los niños y las personas con discapacidad y las diferencias de género, y que ofrezcan entornos de aprendizaje seguros, no violentos, inclusivos y eficaces para todos</t>
  </si>
  <si>
    <t>g. Educación media para la construcción de proyectos de vida.</t>
  </si>
  <si>
    <t>Sedes rurales construidas y/o mejoradas en municipios PDET</t>
  </si>
  <si>
    <t xml:space="preserve">Acumulado </t>
  </si>
  <si>
    <t>Conteo semestral en la vigencia correspondiente del número de sedes intervenidas o beneficiadas en zona rural de municipios PDET
SrP =∑ S pit
Sr = sumatoria de sedes rurales del sector oficial en municipios PDET construidas y/o mejoradas para la prestación del servicio educativo.
S =   sedes rurales en municipios PDET construidas y/o mejoradas
p=   municipios PDET
i =   Número de sedes rurales en municipios PDET intervenidas desde 1 hasta n.
t =   Año de observación</t>
  </si>
  <si>
    <t>1. Base de datos con la relación de las sedes educativas entregadas.
2. Acta de entrega del mobiliario escolar en las sedes educativas</t>
  </si>
  <si>
    <t>Sedes rurales construidas y/o mejoradas</t>
  </si>
  <si>
    <t>Conteo por anualidad en la vigencia correspondiente del número de sedes intervenidas o beneficiadas.
Sr =∑ S it
Sr = sumatoria de sedes rurales construidas y/o mejoradas del sector oficial para la prestación del servicio educativo.
S =   sedes rurales construidas y/o mejoradas
i =   Número de sedes rurales intervenidas desde 1 hasta n.
t =   Año de observación</t>
  </si>
  <si>
    <t>7. Espacios educativos como centro de la vida comunitaria y la paz</t>
  </si>
  <si>
    <t>Ambientes educativos construidos o mejorados en educación preescolar, básica y media para la paz y la vida</t>
  </si>
  <si>
    <t xml:space="preserve">Sumatoria de ambientes educativos intervenidos con obras de construcción (ampliación, obra nueva, reforzamiento, reposición) y/o mejoramiento (mejoramientos de tipo: saneamiento básico, menores y/o complementarias, mantenimiento correctivo, emergencia o riesgo, mantenimiento preventivo) en infraestructura educativa.
Sumatoria mensual del total de ambientes educativos intervenidos a la fecha de corte
Ae=∑ N t
Ae = Sumatoria de ambientes educativos
N = Ambientes educativos
t = Mes de observación
Definase ambientes pedagogicos, así; corresponde a todos los tipos de ambiente de la norma técnica 4595 del capítulo 5 el cual se compone de ambientes pedagogicos básicos (aulas, bibliotecas, laboratorios, aulas multiples, entre otros) y ambientes pedagogicos complementarios (baterias sanitarias, comedores) y los demás definidos en dicha norma. </t>
  </si>
  <si>
    <t>Mensual</t>
  </si>
  <si>
    <t>Base de datos con la relación de las obras entregadas por sede educativa, municipio y Departamento</t>
  </si>
  <si>
    <t>PND</t>
  </si>
  <si>
    <t>Ambientes pedagógicos con dotación para infraestructura escolar</t>
  </si>
  <si>
    <t>El indicador mide los ambientes pedagógicos que son fortalecidos con dotación de mobiliario escolar, menaje cocina - comedor y/o elementos para residencias escolares establecidos en el manual de dotaciones escolares del Ministerio de Educación Nacional y sus actualizaciones.
Sumatoria mensual del total de ambientes pedagogicos dotados a la fecha de corte.
Ar=∑ N t
Ar = Sumatoria de ambientes pedagogicos
N = Ambientes pedagogicos
t = Mes de observación</t>
  </si>
  <si>
    <t>Base de datos con la relación de las entregas por sede educativa, municipio y Departamento</t>
  </si>
  <si>
    <t>Sedes educativas en residencias escolares con obras de infrestructura construida, mejorada y/o con dotación de mobiliario</t>
  </si>
  <si>
    <t>Conteo trimestral en la vigencia correspondiente del número de sedes en residencias escolares con obras de infrestructura construida, mejorada y/o con dotación de mobiliario
Sr =∑ S 
Sr = Sumatoria de sedes construidas, mejoradas y/o dotadas en residencias escolares
S =   Sedes en residencias escolares con obras de infrestructura construida, mejorada y/o con dotación de mobiliario</t>
  </si>
  <si>
    <t>Institucional</t>
  </si>
  <si>
    <t>Sedes indigenas con obras de infrestructura construida, mejorada y/o con dotación de mobiliario</t>
  </si>
  <si>
    <t>Conteo trimestral en la vigencia correspondiente del número de sedes en indigenas con obras de infrestructura construida, mejorada y/o con dotación de mobiliario
Sr =∑ S 
Sr = Sumatoria de sedes indigenas construidas, mejoradas y/o dotadas 
S =   Sedes indigenas con obras de infrestructura construida, mejorada y/o con dotación de mobiliario</t>
  </si>
  <si>
    <t>PND_INDÍGENAS</t>
  </si>
  <si>
    <t>Sedes negras, afrocolombianas, palenqueras y/o raizales con obras de infrestructura construida, mejorada y/o con dotación de mobiliario</t>
  </si>
  <si>
    <t>Conteo trimestral en la vigencia correspondiente del número de sedes NARP con obras de infrestructura construida, mejorada y/o con dotación de mobiliario
Sr =∑ S 
Sr = Sumatoria de sedes NARP construidas, mejoradas y/o dotadas en residencias escolares
S =   Sedes NARP con obras de infrestructura construida, mejorada y/o con dotación de mobiliario</t>
  </si>
  <si>
    <t>PND_NARP</t>
  </si>
  <si>
    <t>Transformación / Componente</t>
  </si>
  <si>
    <t>Construcción de paz</t>
  </si>
  <si>
    <t>1. Fortalecimiento de la infraestructura de educación preescolar, básica y media</t>
  </si>
  <si>
    <t>Infraestructura_EPBM</t>
  </si>
  <si>
    <t>2. SEGURIDAD HUMANA Y JUSTICIA SOCIAL / 2. FORTALECIMIENTO Y DESARROLLO DE INFRAESTRUCTURA SOCIAL</t>
  </si>
  <si>
    <t>Servicio de asistencia técnica en educación inicial, preescolar, básica y media</t>
  </si>
  <si>
    <t>Realizar asistencia técnica en formulación, desarrollo y seguimiento a proyectos de infraestructura educativa</t>
  </si>
  <si>
    <t>Servicios profesionales</t>
  </si>
  <si>
    <t>Enero</t>
  </si>
  <si>
    <t>Mes (es)</t>
  </si>
  <si>
    <t>CONTRATACIÓN DIRECTA / SERVICIOS PROFESIONALES</t>
  </si>
  <si>
    <t>PRESTACIÓN DE SERVICIOS PROFESIONALES</t>
  </si>
  <si>
    <t>PRESUPUESTO DE ENTIDAD NACIONAL</t>
  </si>
  <si>
    <t>2. Fortalecimiento de la infraestructura de educación superior</t>
  </si>
  <si>
    <t>Infraestructura educativa mejorada</t>
  </si>
  <si>
    <t>Otro tipo de gasto</t>
  </si>
  <si>
    <t xml:space="preserve">FIDUCIA Y/O ENCARGO FIDUCIARIO          </t>
  </si>
  <si>
    <t>NA</t>
  </si>
  <si>
    <t>CONTRATO INTERADMINISTRATIVO</t>
  </si>
  <si>
    <t>Infraestructura educativa construida</t>
  </si>
  <si>
    <t>Realizar seguimiento y revisión técnica, administrativa, financiera y jurídica al desarrollo de las obras y/o la operación de infraestructura educativa construida</t>
  </si>
  <si>
    <t>02</t>
  </si>
  <si>
    <t>Viáticos</t>
  </si>
  <si>
    <t xml:space="preserve">OTROS          </t>
  </si>
  <si>
    <t>Tiquetes</t>
  </si>
  <si>
    <t>SELECCIÓN ABREVIADA / SUBASTA INVERSA ELECTRÓNICA</t>
  </si>
  <si>
    <t xml:space="preserve">COMPRAVENTA Y/O SUMINISTRO </t>
  </si>
  <si>
    <t>Diseñar y/o construir infraestructura educativa</t>
  </si>
  <si>
    <t>MODIFICATORIOS (ADICIONES, PRÓRROGAS Y MODIFICACIONES)</t>
  </si>
  <si>
    <t>Marzo</t>
  </si>
  <si>
    <t>CONTRATACIÓN DIRECTA / CONVENIOS INTERADMINISTRATIVOS</t>
  </si>
  <si>
    <t>CONVENIO INTERADMINISTRATIVO</t>
  </si>
  <si>
    <t>Diseñar y/o realizar obras de mejoramiento a la infraestructura educativa</t>
  </si>
  <si>
    <t>REGÍMEN ESPECIAL / CONVENIO ASOCIACIÓN</t>
  </si>
  <si>
    <t>CONVENIO DE ASOCIACIÓN</t>
  </si>
  <si>
    <t>RECURSOS DE CRÉDITO</t>
  </si>
  <si>
    <t>Realizar seguimiento y revisión técnica, administrativa, financiera y jurídica al desarrollo de las obras de mejoramiento y/o la operación de la infraestructura educativa</t>
  </si>
  <si>
    <t>CONCURSO DE MÉRITOS / ABIERTO</t>
  </si>
  <si>
    <t xml:space="preserve">CONSULTORÍA                             </t>
  </si>
  <si>
    <t>Instituciones educativas fortalecidas</t>
  </si>
  <si>
    <t>Dotar con mobiliario escolar las instituciones educativas</t>
  </si>
  <si>
    <t>ACUERDO MARCO DE PRECIOS</t>
  </si>
  <si>
    <t>ORDEN DE COMPRA</t>
  </si>
  <si>
    <t>Realizar interventoría técnica, administrativa y financiera a la adquisición y suministro de mobiliario escolar</t>
  </si>
  <si>
    <t>INTERVENTORÍA</t>
  </si>
  <si>
    <t>Servicios de información en materia educativa</t>
  </si>
  <si>
    <t>Administrar, gestionar y actualizar la información del sistema de información de infraestructura educativa</t>
  </si>
  <si>
    <t>Realizar asistencia técnica y seguimiento al recaudo, la administración y manejo del portafolio del aporte parafiscal de la Ley 21 de 1982</t>
  </si>
  <si>
    <t>Septiembre</t>
  </si>
  <si>
    <t>TRANSVERSALES</t>
  </si>
  <si>
    <t>Secretaría General</t>
  </si>
  <si>
    <t>LICITACIÓN PÚBLICA</t>
  </si>
  <si>
    <t xml:space="preserve">PRESTACIÓN DE SERVICIOS                 </t>
  </si>
  <si>
    <t>5. Capacidades territoriales</t>
  </si>
  <si>
    <t>2. Fortalecimiento de las capacidades de gestión de todas las ETC</t>
  </si>
  <si>
    <t>Educación_Integral</t>
  </si>
  <si>
    <t>2. SEGURIDAD HUMANA Y JUSTICIA SOCIAL / F. GESTIÓN TERRITORIAL EDUCATIVA Y COMUNITARIA</t>
  </si>
  <si>
    <t>Servicio de asistencia técnica en educación inicial, preescolar, básica y media.</t>
  </si>
  <si>
    <t>Logistica</t>
  </si>
  <si>
    <t>GASTOS DE PERSONAL</t>
  </si>
  <si>
    <t>Días calendario</t>
  </si>
  <si>
    <t>1. Búsqueda activa</t>
  </si>
  <si>
    <t xml:space="preserve">3. Colegios y comunidades </t>
  </si>
  <si>
    <t xml:space="preserve">Servicio educación formal por modelos educativos flexibles </t>
  </si>
  <si>
    <t>CONTRATACIÓN DIRECTA / CONVENIO COOPERACIÓN</t>
  </si>
  <si>
    <t>CONVENIO DE COOPERACIÓN</t>
  </si>
  <si>
    <t>Capacidades_Territoriales</t>
  </si>
  <si>
    <t xml:space="preserve">Servicio de alfabetización </t>
  </si>
  <si>
    <t>Desarrollar programas y/o estrategias educativas de alfabetización orientadas a la restitución de los derechos a la educación en jóvenes, adultos y personas mayores en situación de analfabetismo en contextos de mayor vulnerabilidad y víctimas del conflicto armado.</t>
  </si>
  <si>
    <t>llave_hito</t>
  </si>
  <si>
    <t xml:space="preserve">Línea de acción </t>
  </si>
  <si>
    <t>Acción</t>
  </si>
  <si>
    <t>Peso (%)</t>
  </si>
  <si>
    <t>Fecha inicial</t>
  </si>
  <si>
    <t>Fecha final</t>
  </si>
  <si>
    <t>Punto crítico</t>
  </si>
  <si>
    <t>Seguimiento a la matrícula de las 97 ETC</t>
  </si>
  <si>
    <t>Elaborar el reporte de avance de matrícula "Cobertura en cifras"</t>
  </si>
  <si>
    <t xml:space="preserve"> </t>
  </si>
  <si>
    <t>Elaborar el reporte de corte I de desertores interanuales comparado con noviembre 2023</t>
  </si>
  <si>
    <t>Reporte de desertores</t>
  </si>
  <si>
    <t>Elaborar el reporte corte II de desertores interanuales comparado con noviembre 2023</t>
  </si>
  <si>
    <t>Elaborar el reporte corte III de desertores interanuales comparado con noviembre 2023</t>
  </si>
  <si>
    <t>Capacidad institucional y proyección de cupos</t>
  </si>
  <si>
    <t>Elaborar lineamientos de proyección de cupos vigencia 2025</t>
  </si>
  <si>
    <t>Comunicación de lineamientos de proyección de cupos</t>
  </si>
  <si>
    <t>Desarrollar la asistencia Técnica para Proyección de Cupos (capacitación)</t>
  </si>
  <si>
    <t>Convocatoria líderes de cobertura, adminsitradores de SIMAT, listado de asistencia, memorias de la capacitación</t>
  </si>
  <si>
    <t>Elaborar el reporte de corte I de proyección de cupos vigencia 2025</t>
  </si>
  <si>
    <t>Reporte avance de proyección de cupos</t>
  </si>
  <si>
    <t>Elaborar y presentar el resultado de la etapa capacidad institucional y proyección de cupos vigencia</t>
  </si>
  <si>
    <t>Contratación del servicio educativo</t>
  </si>
  <si>
    <t>Diseñar y socializar los lineamientos para la elaboración y conceptualización de proyectos normativos para al contratación del servicio 2024</t>
  </si>
  <si>
    <t>Entrega de lineamientos</t>
  </si>
  <si>
    <t>Diseñar y socializar los lineamientos para la, elaboración y conceptualización de proyectos normativos para al contratación del servicio 2025</t>
  </si>
  <si>
    <t>Desarrollar la asistencia técnica en contratación del servicio educativo (Tipos contractuales, atención población étnica, elaboración de EIL, PACSE y BO, canasta educativa, supervisión de contratos, diligenciamiento de FUC y SIMAT)</t>
  </si>
  <si>
    <t>Ejecutar el corte Principal de FUC</t>
  </si>
  <si>
    <t>Consolidado FUC 31 de marzo</t>
  </si>
  <si>
    <t>Adelantar el seguimiento y control de la contratación del servicio realizada por las ETC.</t>
  </si>
  <si>
    <t xml:space="preserve">Generar la información estadística sobre la contratación del servicio educativo para la toma de decisiones (OAPyF, DFGT, SRHSE, DCyE, Etc.) </t>
  </si>
  <si>
    <t>Apoyar los grupos de trabajo interno en temas transversales del servicio educativo y acompañamiento a mesas de dialogo  social con pueblos y comunidades étnicas.</t>
  </si>
  <si>
    <t xml:space="preserve">  </t>
  </si>
  <si>
    <t>Formulación e implementación de políticas en materia de fortalecimiento a la gestión de la infraestructura educativa oficial en los territorios</t>
  </si>
  <si>
    <t>Publicar y brindar asistencia técnica, capacitación, socialización y acompañamiento a la implementación de la Norma Técnica Colombiana 6705 para la elaboración de planes de infraestructura escolar en los territorios</t>
  </si>
  <si>
    <t>Actualización, ajuste y complemento a los sistemas de inventario y seguimiento a proyectos, migrando información, capacitando y prestando soporte técnico a los territorios para su implementación.</t>
  </si>
  <si>
    <t>Focalizar, priorizar y estructurar las inversiones conforme las líneas estratégicas del PND 2022-2026 (Formación Integral, SIMES, Primera Infancia, PAE, Paz, Educacion Ambiental, Riesgos, compromisos, entre otros)</t>
  </si>
  <si>
    <t>Comprometer los recursos del proyecto de inversión en los diferentes esquemas, contratos, acuerdos y/o adiciones conforme los Planes de Compra correspondientes</t>
  </si>
  <si>
    <t>Ejecutar y dar cierre presupuestal a los recursos del proyecto de inversión de la vigencia 2024, conforme los productos esperados</t>
  </si>
  <si>
    <t>Acompañar con asistencia técnica la gestión de otras fuentes de financiación que permitan cofinanciar las diferentes iniciativas y el logro de metas de la vigencia 2024 (Obras por Impuestos, SGR, cooperación, fundaciones, recursos propios de las ETC, cooperación intersectorial, entre otras)</t>
  </si>
  <si>
    <t>Dependencias x Dirección/oficina</t>
  </si>
  <si>
    <t>NOMBRE DEL OBJETO DE GASTO</t>
  </si>
  <si>
    <t>COD_OBJ GASTO</t>
  </si>
  <si>
    <t>FUENTE</t>
  </si>
  <si>
    <t>CONCEPTOS DE GASTO</t>
  </si>
  <si>
    <t>MES PRESENTACION OFERTA</t>
  </si>
  <si>
    <t>TIPO DURACIÓN</t>
  </si>
  <si>
    <t>TIPO DE CONTRATO</t>
  </si>
  <si>
    <t>MODALIDAD</t>
  </si>
  <si>
    <t>FUENTE RECURSOS</t>
  </si>
  <si>
    <t>ESTADO VF</t>
  </si>
  <si>
    <t>01</t>
  </si>
  <si>
    <t>Funcionamiento</t>
  </si>
  <si>
    <t>AGENCIA</t>
  </si>
  <si>
    <t>NO APLICA</t>
  </si>
  <si>
    <t>Categorías Trazador Equidad de la Mujer</t>
  </si>
  <si>
    <t>VES</t>
  </si>
  <si>
    <t>DC_PBM</t>
  </si>
  <si>
    <t>DCE</t>
  </si>
  <si>
    <t>DF_GT</t>
  </si>
  <si>
    <t>DPI</t>
  </si>
  <si>
    <t>DC_ES</t>
  </si>
  <si>
    <t>DF_ES</t>
  </si>
  <si>
    <t>OAC</t>
  </si>
  <si>
    <t>OAPF</t>
  </si>
  <si>
    <t>OAJ</t>
  </si>
  <si>
    <t>OCI</t>
  </si>
  <si>
    <t>OCAI</t>
  </si>
  <si>
    <t>OIE</t>
  </si>
  <si>
    <t>OTSI</t>
  </si>
  <si>
    <t>SG</t>
  </si>
  <si>
    <t>SC</t>
  </si>
  <si>
    <t>SDO</t>
  </si>
  <si>
    <t>SGA</t>
  </si>
  <si>
    <t>SGF</t>
  </si>
  <si>
    <t>STH</t>
  </si>
  <si>
    <t>UAC</t>
  </si>
  <si>
    <t>Inversión</t>
  </si>
  <si>
    <t>Febrero</t>
  </si>
  <si>
    <t>ARRENDAMIENTO Y/O ADQUISICIÓN DE INMUEBL</t>
  </si>
  <si>
    <t>BM-SELECCIÓN CALIFICACIÓN CONSULTORES</t>
  </si>
  <si>
    <t>No solicitadas</t>
  </si>
  <si>
    <t>Autonomía económica y acceso a activos</t>
  </si>
  <si>
    <t>Pilar 1.4 Educación rural</t>
  </si>
  <si>
    <t>Contratación</t>
  </si>
  <si>
    <t>Oficina Asesora de Comunicaciones</t>
  </si>
  <si>
    <t>Dirección de Calidad para la Educación Superior</t>
  </si>
  <si>
    <t>Dirección de Calidad para la Educación Preescolar, Básica y Media</t>
  </si>
  <si>
    <t>Dirección de Fortalecimiento a la Gestión Territorial</t>
  </si>
  <si>
    <t>Dirección de Primera Infancia</t>
  </si>
  <si>
    <t>Dirección de Fomento de la Educación Superior</t>
  </si>
  <si>
    <t>Oficina Asesora Jurídica</t>
  </si>
  <si>
    <t>Oficina de Control Interno</t>
  </si>
  <si>
    <t>Oficina de Cooperación y Asuntos Internacionales</t>
  </si>
  <si>
    <t>Oficina de Innovación Educativa con Uso de Nuevas Tecnologías</t>
  </si>
  <si>
    <t>Oficina de Tecnología y Sistemas de Información</t>
  </si>
  <si>
    <t>Subdirección de Contratación</t>
  </si>
  <si>
    <t>Subdirección de Desarrollo Organizacional</t>
  </si>
  <si>
    <t>Subdirección de Gestión Administrativa</t>
  </si>
  <si>
    <t>Subdirección de Gestión Financiera</t>
  </si>
  <si>
    <t>Subdirección de Talento Humano</t>
  </si>
  <si>
    <t>Unidad de Atención al Ciudadano</t>
  </si>
  <si>
    <t>03</t>
  </si>
  <si>
    <t>Papeleria y otros elementos de oficina</t>
  </si>
  <si>
    <t>Año (s)</t>
  </si>
  <si>
    <t>CESIÓN DE CRÉDITOS</t>
  </si>
  <si>
    <t>BM-BIENES / LICITACIÓN PÚBLICA INTERNACIONAL</t>
  </si>
  <si>
    <t>Solicitadas</t>
  </si>
  <si>
    <t>Educación y acceso a nuevas tecnologías</t>
  </si>
  <si>
    <t>Pilar 1.8 Planes de acción para la transformación regional
PDET</t>
  </si>
  <si>
    <t>Diseño de políticas e instrumentos</t>
  </si>
  <si>
    <t>Subdirección de Fomento de Competencias</t>
  </si>
  <si>
    <t>Subdirección de Recursos Humanos del Sector Educativo</t>
  </si>
  <si>
    <t>Subdirección de Calidad</t>
  </si>
  <si>
    <t>Subdirección de Aseguramiento de la Calidad para la Educación Superior</t>
  </si>
  <si>
    <t>Subdirección de Apoyo a la Gestión de las IES</t>
  </si>
  <si>
    <t>Abril</t>
  </si>
  <si>
    <t>COMISIÓN</t>
  </si>
  <si>
    <t>BM-BIENES / LICITACIÓN PÚBLICA NACIONAL</t>
  </si>
  <si>
    <t>RECURSOS PROPIOS</t>
  </si>
  <si>
    <t>Aprobadas</t>
  </si>
  <si>
    <t>Salud y derechos sexuales y reproductivos</t>
  </si>
  <si>
    <t xml:space="preserve">Pilar 2.2 Mecanismos demócraticos de participación ciudadana </t>
  </si>
  <si>
    <t>Evaluación de política</t>
  </si>
  <si>
    <t>Subdirección de Referentes y Evaluación de la Calidad Educativa</t>
  </si>
  <si>
    <t>Subdirección d Monitoreo y Control</t>
  </si>
  <si>
    <t>Subdirección de Cobertura</t>
  </si>
  <si>
    <t>Subdirección de Inspección y Vigilancia</t>
  </si>
  <si>
    <t>Subdirección de Desarrollo Sectorial</t>
  </si>
  <si>
    <t>Mayo</t>
  </si>
  <si>
    <t xml:space="preserve">COMODATO                                </t>
  </si>
  <si>
    <t>BM-CONSULT / SELECC BASADA EN CALID Y COSTOS</t>
  </si>
  <si>
    <t>REGALÍAS</t>
  </si>
  <si>
    <t>Mujer libre de violencias</t>
  </si>
  <si>
    <r>
      <t>Pilar 4.1</t>
    </r>
    <r>
      <rPr>
        <b/>
        <sz val="10"/>
        <color rgb="FFCC00FF"/>
        <rFont val="Arial"/>
        <family val="2"/>
      </rPr>
      <t xml:space="preserve"> </t>
    </r>
    <r>
      <rPr>
        <b/>
        <sz val="10"/>
        <color rgb="FFFFFFFF"/>
        <rFont val="Arial"/>
        <family val="2"/>
      </rPr>
      <t>Programa Naciona Integral de Sustitución de Cultivos de uso ilícito (PNIS)</t>
    </r>
  </si>
  <si>
    <t>Evaluación y asuntos disciplinarios</t>
  </si>
  <si>
    <t>Subdirección de Fortalecimiento Territorial</t>
  </si>
  <si>
    <t>Junio</t>
  </si>
  <si>
    <t xml:space="preserve">COMPRAVENTA MERCANTIL               </t>
  </si>
  <si>
    <t>BM-CONSULT / SELECC DE CONSULT INDIV CONT DIRECTA</t>
  </si>
  <si>
    <t>SGP</t>
  </si>
  <si>
    <t>Participación en los escenarios de poder y toma de decisiones</t>
  </si>
  <si>
    <t>Gestión administrativa</t>
  </si>
  <si>
    <t>Julio</t>
  </si>
  <si>
    <t>BM-CONSULT / SELECC CONSULTOR INDIV COMP 3HV</t>
  </si>
  <si>
    <t>Desarrollo institucional y transformación cultural</t>
  </si>
  <si>
    <t>Gestión de alianzas</t>
  </si>
  <si>
    <t>Agosto</t>
  </si>
  <si>
    <t xml:space="preserve">CONCESIÓN                               </t>
  </si>
  <si>
    <t>BM-CONSULT/SELECCION FTE UNICA FIRMA</t>
  </si>
  <si>
    <t>Gestión de comunicaciones</t>
  </si>
  <si>
    <t>BM-COMPARACION DE PRECIOS</t>
  </si>
  <si>
    <t>Gestión de procesos y mejora</t>
  </si>
  <si>
    <t>Octubre</t>
  </si>
  <si>
    <t>CONTRATO DE APORTE</t>
  </si>
  <si>
    <t>BM-CONVENIOS INTERADMINISTRATIVOS</t>
  </si>
  <si>
    <t>Gestión de servicios TIC</t>
  </si>
  <si>
    <t>Noviembre</t>
  </si>
  <si>
    <t>BM-CONVENIOS DE COOPERACION</t>
  </si>
  <si>
    <t>Gestión del conocimiento e innovación</t>
  </si>
  <si>
    <t>Diciembre</t>
  </si>
  <si>
    <t>CONTRATOS DE ACTIVIDAD CIENTÍFICA Y TEC</t>
  </si>
  <si>
    <t>Gestión del talento humano</t>
  </si>
  <si>
    <t>CONTRATOS DE ESTABILIDAD JURÍDICA</t>
  </si>
  <si>
    <t>CONCURSO DE MÉRITOS / PTD</t>
  </si>
  <si>
    <t>Gestión documental</t>
  </si>
  <si>
    <t>CONCURSO DE MÉRITOS / PTS</t>
  </si>
  <si>
    <t>Gestión financiera</t>
  </si>
  <si>
    <t>CONTRATACIÓN DIRECTA / ARRENDAMIENTO DE INMUEBLES</t>
  </si>
  <si>
    <t>Gestión jurídica</t>
  </si>
  <si>
    <t>CONTRATACIÓN DIRECTA / COMPRAVENTA DE INMUEBLES</t>
  </si>
  <si>
    <t>Implementación de política</t>
  </si>
  <si>
    <t>Códigos Rurales (Columna U)</t>
  </si>
  <si>
    <t>PRODUCTOS x PROYECTO  (columna P)</t>
  </si>
  <si>
    <t xml:space="preserve">CODIGO PPRODUCTO (Columna Q) </t>
  </si>
  <si>
    <t xml:space="preserve">ACTIVIDAD x PPRODUCTO (Columna R) </t>
  </si>
  <si>
    <t xml:space="preserve">CORRETAJE                               </t>
  </si>
  <si>
    <t>CONTRATACIÓN DIRECTA / CONTRATO DE APORTE</t>
  </si>
  <si>
    <t>Planeación</t>
  </si>
  <si>
    <t xml:space="preserve">DEPÓSITO                                </t>
  </si>
  <si>
    <t>CONTRATACIÓN DIRECTA / CONTRATOS INTERADMINISTRATIVOS</t>
  </si>
  <si>
    <t>Servicio al ciudadano</t>
  </si>
  <si>
    <t>Código</t>
  </si>
  <si>
    <t>Calidad_ES</t>
  </si>
  <si>
    <t>Fomento_ES</t>
  </si>
  <si>
    <t>Poder_Pedagógico</t>
  </si>
  <si>
    <t>ICETEX</t>
  </si>
  <si>
    <t>Infraestructura_EPByM</t>
  </si>
  <si>
    <t>TRANSVERSAL</t>
  </si>
  <si>
    <t>Estampilla</t>
  </si>
  <si>
    <t>Infraestructura_ES</t>
  </si>
  <si>
    <t>Fortalecimiento_IES_PFC</t>
  </si>
  <si>
    <t>FACTORING</t>
  </si>
  <si>
    <t xml:space="preserve">DEPENDENCIA </t>
  </si>
  <si>
    <t>SIGLA</t>
  </si>
  <si>
    <t>Nombre corto</t>
  </si>
  <si>
    <t>Dependencia Descripcion</t>
  </si>
  <si>
    <t>Nombre Proyecto</t>
  </si>
  <si>
    <t>BPIN</t>
  </si>
  <si>
    <t>Código Presupuestal</t>
  </si>
  <si>
    <t>Códigos Rurales</t>
  </si>
  <si>
    <t>Transversal</t>
  </si>
  <si>
    <t xml:space="preserve">Ambientes de aprendizaje para la educación inicial preescolar, básica y media dotados </t>
  </si>
  <si>
    <t>CALIDAD_ES_2202004</t>
  </si>
  <si>
    <t>CALIDAD_ES_2202035</t>
  </si>
  <si>
    <t>CALIDAD_ES_2202054</t>
  </si>
  <si>
    <t>CALIDAD_ES_2202057</t>
  </si>
  <si>
    <t>CALIDAD_ES_2202059</t>
  </si>
  <si>
    <t>CALIDAD_ES_2202066</t>
  </si>
  <si>
    <t>Fomento_ES_2202005</t>
  </si>
  <si>
    <t>Fomento_ES_2202038</t>
  </si>
  <si>
    <t>Fomento_ES_2202059</t>
  </si>
  <si>
    <t>PODER_PEDAGÓGICO_2201049</t>
  </si>
  <si>
    <t>PODER_PEDAGÓGICO_2201074</t>
  </si>
  <si>
    <t>PODER_PEDAGÓGICO_2201089</t>
  </si>
  <si>
    <t>PODER_PEDAGÓGICO_2201090</t>
  </si>
  <si>
    <t>PODER_PEDAGÓGICO_2201092</t>
  </si>
  <si>
    <t>ICETEX_2202007</t>
  </si>
  <si>
    <t>ICETEX_2202008</t>
  </si>
  <si>
    <t>ICETEX_2202047</t>
  </si>
  <si>
    <t>ICETEX_2202048</t>
  </si>
  <si>
    <t>Infraestructura_EPBM_2201004</t>
  </si>
  <si>
    <t>Infraestructura_EPBM_2201005</t>
  </si>
  <si>
    <t>Infraestructura_EPBM_2201006</t>
  </si>
  <si>
    <t>Infraestructura_EPBM_2201027</t>
  </si>
  <si>
    <t>Infraestructura_EPBM_2201048</t>
  </si>
  <si>
    <t>Infraestructura_EPBM_2201051</t>
  </si>
  <si>
    <t>Infraestructura_EPBM_2201052</t>
  </si>
  <si>
    <t>Infraestructura_EPBM_2201001</t>
  </si>
  <si>
    <t>Capacidades_Territoriales_2201032</t>
  </si>
  <si>
    <t>Capacidades_Territoriales_2201037</t>
  </si>
  <si>
    <t>Capacidades_Territoriales_2201048</t>
  </si>
  <si>
    <t>Capacidades_Territoriales_2201070</t>
  </si>
  <si>
    <t>Capacidades_Territoriales_2201089</t>
  </si>
  <si>
    <t>Capacidades_Territoriales_´2201089</t>
  </si>
  <si>
    <t>Capacidades_Territoriales_2201090</t>
  </si>
  <si>
    <t>Capacidades_Territoriales_2201094</t>
  </si>
  <si>
    <t>TRANSVERSAL_2299053</t>
  </si>
  <si>
    <t>TRANSVERSAL_2299052</t>
  </si>
  <si>
    <t>TRANSVERSAL_2299054</t>
  </si>
  <si>
    <t>TRANSVERSAL_2299060</t>
  </si>
  <si>
    <t>TRANSVERSAL_2299062</t>
  </si>
  <si>
    <t>TRANSVERSAL_2299063</t>
  </si>
  <si>
    <t>EDUCACIÓN_INTEGRAL_2201005</t>
  </si>
  <si>
    <t>EDUCACIÓN_INTEGRAL_2201030</t>
  </si>
  <si>
    <t>Educación_Integral_2201070</t>
  </si>
  <si>
    <t>Educación_Integral_2201089</t>
  </si>
  <si>
    <t>Educación_Integral_2201090</t>
  </si>
  <si>
    <t>ESTAMPILLA_2202030</t>
  </si>
  <si>
    <t>INFRAESTRUCTURA_ES_2202030</t>
  </si>
  <si>
    <t>INFRAESTRUCTURA_ES_2202059</t>
  </si>
  <si>
    <t>Fortalecimiento_IES_PFC_2202030</t>
  </si>
  <si>
    <t>CONTRATACIÓN DIRECTA / CONVENIO MARCO</t>
  </si>
  <si>
    <t>FORTALECIMIENTO DE LAS CAPACIDADES TERRITORIALES PARA LA GESTIÓN EDUCATIVA CON ÉNFASIS EN ZONAS RURALES NACIONAL</t>
  </si>
  <si>
    <t>C-2201-0700-24</t>
  </si>
  <si>
    <t>C_2201_0700_24</t>
  </si>
  <si>
    <t>Servicio de asistencia técnica para el fomento a la calidad y pertinencia de la educación superior</t>
  </si>
  <si>
    <t>F_ES_1</t>
  </si>
  <si>
    <t>Servicio de asistencia técnica en educación inicial, preescolar, básica y media para el  fortalecimiento de las condiciones de bienestar de los docentes y agentes educativos.</t>
  </si>
  <si>
    <t>PP_1</t>
  </si>
  <si>
    <t>Documentos de investigación aplicada  - Diseñar e implementar un mecanismo de contingencia para la resolución de procesos rezagados</t>
  </si>
  <si>
    <t>C_ES_1</t>
  </si>
  <si>
    <t>Servicio de apoyo financiero a las Instituciones de Educación Superior</t>
  </si>
  <si>
    <t>E_1</t>
  </si>
  <si>
    <t>Servicio de apoyo financiero para el acceso a la educación superior o terciaria</t>
  </si>
  <si>
    <t>I_1</t>
  </si>
  <si>
    <t>Documentos de lineamientos técnicos</t>
  </si>
  <si>
    <t>INFRA_B_1</t>
  </si>
  <si>
    <t>CT_1</t>
  </si>
  <si>
    <t>Documentos de lineamientos técnicos.</t>
  </si>
  <si>
    <t>T_1</t>
  </si>
  <si>
    <t>EI_1</t>
  </si>
  <si>
    <t>Servicio de apoyo financiero a las Instituciones de Educación Superior - Instituciones de Educación Superior Públicas</t>
  </si>
  <si>
    <t>F_IES_1</t>
  </si>
  <si>
    <t>Divulgación</t>
  </si>
  <si>
    <t>Documento con el diseño metodológico</t>
  </si>
  <si>
    <t>Implementación del sistema</t>
  </si>
  <si>
    <t>Apoyar las actividades relacionadas con las actuaciones administrativas en ejercicio de las funciones preventivas y sancionatorias de inspección y vigilancia.</t>
  </si>
  <si>
    <t>Acompañar, socializar y apoyar a los actores que hacen parte del SAC en los procesos de mejoramiento de la calidad de la educación superior</t>
  </si>
  <si>
    <t>Brindar lineamientos y acompañamiento a las IES sobre la acreditación en alta calidad de los programas académicos e instituciones, tomando como base los parámetros establecidos en el modelo de acreditación, con el apoyo del CNA</t>
  </si>
  <si>
    <t>Brindar acompañamiento a las IES en la implementación de planes y programas orientados al acceso, permanencia y graduación de personas de especial protección constitucional.</t>
  </si>
  <si>
    <t>Brindar acompañamiento a las IES en la implementación del Programa de Transito a la Educación Superior con enfoque poblacional y territorial</t>
  </si>
  <si>
    <t>Brindar acompañamiento a las IES en el desarrollo de estrategias orientadas al aseguramiento de la calidad y la pertinencia de la educación superior.</t>
  </si>
  <si>
    <t>Desarrollar estrategias de fortalecimiento de aprendizaje entre pares, consolidación de redes y comunidades de aprendizaje alrededor de temas de formación integral, educación para la paz, ambiental intercultura, aprendizajes de competencias básicas.</t>
  </si>
  <si>
    <t>Acompañar a educadores en el fortalecimiento de su práctica de aula en proyectos pedagógicos, competencias básicas, socioemocionales y comunicativas.</t>
  </si>
  <si>
    <t>Desarrollar actividades de bienestar de los docentes de educación inicial, preescolar, básica y media en los diferentes escenarios y actividades  programadas por el sector educativo.</t>
  </si>
  <si>
    <t>Establecer el proceso de evaluación de los docentes regidos por la normatividad vigente.</t>
  </si>
  <si>
    <t>Brindar acompañamiento a las entidades territoriales certificadas y hacer seguimiento a la administración de plantas de personal del sector educativo.</t>
  </si>
  <si>
    <t>Adjudicar Beca "Jóvenes ciudadanos de paz"</t>
  </si>
  <si>
    <t>Adjudicar Subsidios de sostenimiento a grupos focalizados por SISBÉN</t>
  </si>
  <si>
    <t>Ajustar tasas de interés de créditos de amortización</t>
  </si>
  <si>
    <t>Condonar créditos 25%</t>
  </si>
  <si>
    <t>Actualizar, emitir y divulgar normas técnicas de infraestructura educativa y/o mobiliario escolar</t>
  </si>
  <si>
    <t>Actualizar, emitir y divulgar lineamientos técnicos de infraestructura educativa y/o mobiliario escolar</t>
  </si>
  <si>
    <t>Diseño de parámetros de articulación interinstitucional y/o de cooperación para la realización de proyectos de infraestructura educativa</t>
  </si>
  <si>
    <t>Acompañar a Establecimientos Educativos en la ampliación y cualificación de la educación inicial,  en territorios rurales y rurales dispersos</t>
  </si>
  <si>
    <t>Elaborar y actualizar las herramientas, reportes e informes requeridos en la gestión del Programa.</t>
  </si>
  <si>
    <t>Adquirir y entregar dotación de mobiliario escolar para zonas rurales y rurales dispersas</t>
  </si>
  <si>
    <t>Acompañar a las secretarias de educación y establecimientos educativos en el conocimiento, diseño e implementación de estrategias educativas que enriquezcan el curriculo y el PEI  el PIER y el PEC</t>
  </si>
  <si>
    <t>Acompañar la formulación y ejecución de proyectos educativos comunitarios propios e interculturales, y proyectos educativos de educación rural- PIER. (PEC-CONTCEPI)</t>
  </si>
  <si>
    <t>Diseñar e implementar la evaluación de las estrategias educativas  implementadas en la ruralidad</t>
  </si>
  <si>
    <t>Desarrollo</t>
  </si>
  <si>
    <t>Desarrollar acciones de articulación a través de mecanismos y espacios de concertación</t>
  </si>
  <si>
    <t>Digitalizar los documentos de carácter histórico de la Entidad</t>
  </si>
  <si>
    <t>Acompañar en la definición de modelos y lineamientos para la distribución, ejecución y seguimiento de los recursos del Sector</t>
  </si>
  <si>
    <t>Brindar asistencia técnica a las Secretarías de Educación Certificadas en políticas de servicio al ciudadano y gestión documental</t>
  </si>
  <si>
    <t>Aumentar el nivel de capacidad de infraestructura y disponibilidad de servicios de TI</t>
  </si>
  <si>
    <t>Generar y divulgar la información estadística sectorial</t>
  </si>
  <si>
    <t>Documento con la descripción de procesos, métodos y herramientas</t>
  </si>
  <si>
    <t>Desarrollar programa Jóvenes en Paz con oferta educativa pertinente y formación CRESE para consolidación de proyectos de vida de jóvenes en condiciones de vulnerabilidad.</t>
  </si>
  <si>
    <t>Adelantar adquisición, entrega y uso de recursos educativos escolares (Libros, textos, guías, cuadernillos de trabajo, entre otros) y mobiliario escolar para el fortalecimiento de la educación media</t>
  </si>
  <si>
    <t>Acompañar y cooperar técnicamente con las ETC y EE en la implementación de estrategias de orientación socio ocupacional que se articulen con iniciativas comunitarias de innovación productiva y con la educación superior.</t>
  </si>
  <si>
    <t>Diseñar, ajustar y validar  los mecanismos de seguimiento a los aprendizajes, teniendo en cuenta enfoques diferenciales étnicos</t>
  </si>
  <si>
    <t>Adelantar el proceso de verificación y recaudo de la contribución parafiscal prevista en la Ley 1697 de 2013.</t>
  </si>
  <si>
    <t>Apoyar financieramente a las instituciones de educación superior públicas para la dotación de ambientes de aprendizaje</t>
  </si>
  <si>
    <t>Brindar asesoramiento y guía a las Instituciones de Educación Superior (IES) públicas, acorde con la normativa vigente en materia de proyectos de infraestructura.</t>
  </si>
  <si>
    <t>Distribuir y transferir los recursos adicionales a las instituciones de educación superior públicas con para financiar los proyectos de inversión enfocados a la calidad educativa (59 IES públicas)</t>
  </si>
  <si>
    <t>FLETAMENTO</t>
  </si>
  <si>
    <t>TRANSFORMACIÓN  DE LA EDUCACIÓN INICIAL, PREESCOLAR, BÁSICA Y MEDIA CON ENFOQUE INTEGRAL PARA LA REDUCCIÓN DE DESIGUALDADES Y CONSTRUCCIÓN DE LA PAZ  NACIONAL</t>
  </si>
  <si>
    <t>C-2201-0700-20</t>
  </si>
  <si>
    <t>C_2201_0700_20</t>
  </si>
  <si>
    <t>Servicio de fomento para el acceso a la educación superior o terciaria  - Instituciones de educación terciaria o superior con acompañamiento en procesos de regionalización</t>
  </si>
  <si>
    <t>F_ES_2</t>
  </si>
  <si>
    <t xml:space="preserve">Servicio de educación informal </t>
  </si>
  <si>
    <t>PP_2</t>
  </si>
  <si>
    <t>Documentos de lineamientos técnicos  - Rediseñar los cuatro principales procesos del SACES registro calificado, acreditación en alta calidad, convalidaciones de títulos e inspección y vigilancia</t>
  </si>
  <si>
    <t>C_ES_2</t>
  </si>
  <si>
    <t>Servicio de apoyo financiero para el fomento de la graduación en la educación superior o terciaria</t>
  </si>
  <si>
    <t>I_2</t>
  </si>
  <si>
    <t>Documentos de planeación.</t>
  </si>
  <si>
    <t>INFRA_B_2</t>
  </si>
  <si>
    <t>CT_2</t>
  </si>
  <si>
    <t>Documentos de planeación</t>
  </si>
  <si>
    <t>T_2</t>
  </si>
  <si>
    <t>EI_2</t>
  </si>
  <si>
    <t>Servicio de asistencia técnica para fortalecer la capacidad para la formulación, estructuración y seguimiento de proyectos de infraestructura en IES públicas</t>
  </si>
  <si>
    <t>Pruebas y aseguramiento de calidad</t>
  </si>
  <si>
    <t>Apoyar las actividades relacionadas con los diferentes trámites y solicitudes administrativas en el ejercicio de las funciones de inspección y vigilancia</t>
  </si>
  <si>
    <t>Títulos convalidados - Evaluar los Títulos de educación superior otorgados por una institución extranjera para convalidación con el apoyo de la CONACES</t>
  </si>
  <si>
    <t>Brindar lineamientos y acompañamiento a las instituciones autorizadas por la ley para ofertar programas académicos de educación superior en trámites de creación de instituciones y otorgamiento de registros calificados con la asesoría de la CONACES</t>
  </si>
  <si>
    <t>Brindar asistencia técnica y financiera para el fortalecimiento de la educación intercultural y propia</t>
  </si>
  <si>
    <t>Brindar asistencia   y soporte técnico para la implementación del sistema de gestión de la información</t>
  </si>
  <si>
    <t>Brindar apoyo a las IES para el fortalecimiento de sus procesos de investigación, internacionalización e innovación</t>
  </si>
  <si>
    <t>Diseñar espacios para cursos, talleres y/o reuniones de construcción comunitaria para la educación.</t>
  </si>
  <si>
    <t>Diseñar el programa de formación posgradual para docentes de educación inicial, preescolar, básica y media</t>
  </si>
  <si>
    <t>Actualizar y/o diseñar e implementar documentos de política social y lineamientos técnicos orientados al fortalecimiento de estrategias de bienestar de los docentes de educación inicial, preescolar, básica y media.</t>
  </si>
  <si>
    <t>Establecer la ruta y el diseño de la evaluación de docentes oficiales en segunda lengua.</t>
  </si>
  <si>
    <t>Diseñar, actualizar y poner en marcha directrices y documentos de política para regular el proceso de selección y vinculación laboral de los docentes al sector educativo oficial.</t>
  </si>
  <si>
    <t>Adjudicar beneficios de Gratuidad en Matrícula</t>
  </si>
  <si>
    <t>Otorgar auxilios económicos para el pago de la matrícula de los jóvenes en condición de vulnerabilidad, en instituciones de educación superior pública</t>
  </si>
  <si>
    <t>Condonar créditos SABER PRO</t>
  </si>
  <si>
    <t>Diagnosticar, diseñar y formular normas técnicas de infraestructura educativa y/o mobiliario escolar</t>
  </si>
  <si>
    <t>Diagnosticar, diseñar y formular lineamientos técnicos de infraestructura educativa y/o mobiliario escolar</t>
  </si>
  <si>
    <t>Analizar, diseñar y desarrollar el sistema de información de infraestructura educativa</t>
  </si>
  <si>
    <t>Realizar interventoría técnica, administrativa y financiera a las obras y contratos relacionados con la construcción de infraestructura educativa construida</t>
  </si>
  <si>
    <t>Realizar interventoría técnica, administrativa y financiera a las obras y contratos relacionados con el mejoramiento de infraestructura educativa</t>
  </si>
  <si>
    <t>Divulgar metodología para coordinar esfuerzos interinstitucionales y/o de cooperación para realizar proyectos de mejoramiento de infraestructura educativa</t>
  </si>
  <si>
    <t>Realizar interventoría administrativa, financiera, jurídica, pedagógica y técnica a los convenios y contratos para la atención de jóvenes y adultos analfabetas</t>
  </si>
  <si>
    <t>Fortalecer a las ETC en la implementación de estrategias de educación inicial en el marco de la atención integral</t>
  </si>
  <si>
    <t>Realizar el control interno, inspecciones, informes y auditoría del uso de los recursos de Banca Multilateral</t>
  </si>
  <si>
    <t>Realizar la interventoría técnica, administrativa, contable, financiera y jurídica al proceso de dotación de mobiliario escolar en zonas rurales y rurales dispersas</t>
  </si>
  <si>
    <t>Acompañar técnicamente a Secretarias de Educación y EE, en el desarrollo de estrategias de educaciones en emergencia y gestión de riesgos</t>
  </si>
  <si>
    <t>Apoyar en la implementación de estrategias de fortalecimiento de la gestión institucional y la articulación de procesos de planeación territorial en materia educativa</t>
  </si>
  <si>
    <t>Diseñar y aplicar una estrategia de difusión e intercambios de conocimientos derivados de los procesos de evaluación y gestión de conocimientos.</t>
  </si>
  <si>
    <t>Plan de trabajo</t>
  </si>
  <si>
    <t>Diseñar e implementar una estrategia que permita liderar acciones en materia de relacionamiento, alianzas y cooperación internacional</t>
  </si>
  <si>
    <t>Implementar una solución tecnológica basada en el Modelo de Gestión Documental de la Entidad</t>
  </si>
  <si>
    <t>Acompañar la formulación y seguimiento a los instrumentos de planeación e indicadores sectoriales, así como la distribución, ejecución y auditoría de recursos financieros</t>
  </si>
  <si>
    <t>Desarrollar acciones de intervención y de mejora continua a los procesos institucionales</t>
  </si>
  <si>
    <t>Implementar acciones de transformación digital pública</t>
  </si>
  <si>
    <t>Validar la información reportada por las instituciones en los sistemas de información institucionales</t>
  </si>
  <si>
    <t>Diseñar modelos educativos flexibles</t>
  </si>
  <si>
    <t>Elaborar diseño, producción y postproducción de recursos educativos escolares (Libros, textos, guías, cuadernillos de trabajo, videos, entre otros) para el fortalecimiento de la educación media</t>
  </si>
  <si>
    <t>Asistencia técnica para la implementación de un sistema modular de formación certificada en la educación media para tránsito inmediato con la educación superior</t>
  </si>
  <si>
    <t>Implementar los mecanismos de seguimiento a los aprendizajes</t>
  </si>
  <si>
    <t>Efectuar la distribución de los recursos conforme a la metodología definida en la Ley</t>
  </si>
  <si>
    <t>Apoyar financieramente los estudios y diseños de proyectos de infraestructura para ambientes de aprendizaje en instituciones de educación superior públicas</t>
  </si>
  <si>
    <t>Evaluar y revisar los proyectos de infraestructura presentados por las IES públicas, garantizando que cumplan con los estándares y requisitos establecidos.</t>
  </si>
  <si>
    <t>Trasladar los recursos adicionales a las IES públicas adscritas (5 IES públicas)</t>
  </si>
  <si>
    <t>FRANQUICIA</t>
  </si>
  <si>
    <t>CONTRATACIÓN DIRECTA / DESARROLLO DE ACTIVIDADES CIENTÍFICAS Y TECNOLÓGICAS</t>
  </si>
  <si>
    <t>FORTALECIMIENTO DE LAS CAPACIDADES Y CONDICIONES DE BIENESTAR QUE DIGNIFIQUEN LA LABOR DOCENTE EN EDUCACIÓN INICIAL, PREESCOLAR, BÁSICA Y MEDIA.   NACIONAL</t>
  </si>
  <si>
    <t>C-2201-0700-23</t>
  </si>
  <si>
    <t>C_2201_0700_23</t>
  </si>
  <si>
    <t>Servicio de fomento para la regionalización en la educación superior o terciaria - Acompañamiento en procesos de regionalización a las IES</t>
  </si>
  <si>
    <t>F_ES_3</t>
  </si>
  <si>
    <t>Servicio de evaluación para docentes.</t>
  </si>
  <si>
    <t>PP_3</t>
  </si>
  <si>
    <t>Servicio de acreditación de la calidad de la educación superior</t>
  </si>
  <si>
    <t>C_ES_3</t>
  </si>
  <si>
    <t>Servicio de apoyo financiero para la amortización de créditos educativos en la educación superior o terciaria</t>
  </si>
  <si>
    <t>I_3</t>
  </si>
  <si>
    <t>Documentos normativos</t>
  </si>
  <si>
    <t>INFRA_B_3</t>
  </si>
  <si>
    <t>Servicio de asistencia técnica en educación inicial,preescolar, básica y media en procesos de gestión del conocimiento</t>
  </si>
  <si>
    <t>CT_3</t>
  </si>
  <si>
    <t>Servicio de gestión documental</t>
  </si>
  <si>
    <t>T_3</t>
  </si>
  <si>
    <t>EI_3</t>
  </si>
  <si>
    <t>Apoyar, asesorar y brindar acompañamiento a las IES en los procesos de inspección y vigilancia de la Educación Superior.</t>
  </si>
  <si>
    <t>Desarrollar programas que permitan la implementación de las políticas de educación inclusiva, intercultural y diversa para la educación superior.</t>
  </si>
  <si>
    <t>Construir y socializar los lineamientos para la implementación de la política de gratuidad en cada de la IES</t>
  </si>
  <si>
    <t>Consolidar las rutas metodológicas que permitan a las IES la adopción del Marco Nacional de Cualificaciones para la formulación de programas académicos.</t>
  </si>
  <si>
    <t>Planear, diseñar y desarrollar el Foro Educativo Nacional.</t>
  </si>
  <si>
    <t>Establecer alianzas con distintos actores interesados en promover participación de docentes y comunidades educativas en procesos de investigación e innovación de sus prácticas pedagógicas.</t>
  </si>
  <si>
    <t>Diseñar y desarrollar un mecanismo de diagnóstico de bienestar de los docentes.</t>
  </si>
  <si>
    <t>Hacer seguimiento en las Entidades Territoriales Certificadas a la provisión y verificación de transparencia del proceso de vacantes de docentes y directivos docentes del sector oficial.</t>
  </si>
  <si>
    <t>Adjudicar beneficios de Gratuidad en Sostenimiento</t>
  </si>
  <si>
    <t>Otorgar créditos condonables para fomentar la certificación en la educación para el trabajo y el desarrollo humano, en el marco del Decreto 662 de 2020</t>
  </si>
  <si>
    <t>Evaluar el impacto de las normas técnicas de infraestructura educativa y/o mobiliario escolar</t>
  </si>
  <si>
    <t>Evaluar el impacto de los lineamientos técnicos de infraestructura educativa y/o mobiliario escolar</t>
  </si>
  <si>
    <t>Realizar estudios de diagnósticos de estado, de diseño y de estructuración técnica y/o financiera de proyectos de infraestructura educativa</t>
  </si>
  <si>
    <t>Realizar seguimiento y revisión técnica, administrativa, financiera y jurídica a las adquisiciones de mobiliario escolar para instituciones educativas</t>
  </si>
  <si>
    <t>Capacitar y formar a funcionarios y a ETC en el sistema de información de infraestructura educativa</t>
  </si>
  <si>
    <t>Formular esquemas y/o metodologías de articulación interinstitucional y/o de cooperación para la realización de proyectos de infraestructura educativa</t>
  </si>
  <si>
    <t>Seleccionar y/o producir y entregar dotaciones pedagógicas, material didáctico y de mediación con sus orientaciones de uso y adecuaciones socioculturales en zonas rurales y rurales dispersas</t>
  </si>
  <si>
    <t>Asistir y acompañar técnicamente a Secretarias de Educación y Establecimientos Educativos en el diseño e implementación de procesos de fortalecimiento a la estrategia de residencias escolares y los procesos de educación media rural</t>
  </si>
  <si>
    <t>Apoyar la gestión educativa de las Entidades Territoriales certificadas en la incorporación y articulación del plan sectorial de educación y los planes territoriales</t>
  </si>
  <si>
    <t>Organizar archivísticamente los fondos acumulados de la Entidad</t>
  </si>
  <si>
    <t>Asesorar la formulación y el seguimiento a los lineamientos e instrumentos de planeación institucionales y sectoriales</t>
  </si>
  <si>
    <t>Desarrollar estrategias de comunicación dirigidas a la comunidad digital de la Entidad</t>
  </si>
  <si>
    <t>Mejorar la estabilización de los sistemas de información y el desarrollo de capacidades de arquitectura de software</t>
  </si>
  <si>
    <t>Adelantar adquisición, entrega y uso de recursos educativos escolares (Libros, textos, guías, cuadernillos de trabajo, entre otros) y mobiliario escolar para la formación integral y la educación CRESE, entre otras estrategias educativas integrales</t>
  </si>
  <si>
    <t>Asistencia técnica y acompañamiento para diversificar la oferta educativa vocacional en articulación con el SENA</t>
  </si>
  <si>
    <t>Diseñar mecanismos para la evaluación de programas, proyectos y estrategias, con énfasis en formación integral y educación CRESE</t>
  </si>
  <si>
    <t>Apoyar financieramentea a las instituciones de educación superior públicas para la construcción de obra nueva y mejoramiento de ambientes de aprendizaje</t>
  </si>
  <si>
    <t>Otorgar viabilidad sectorial a los proyectos de infraestructura presentados por las IES públicas, asegurando que estén alineados con las políticas y prioridades del sector educativo.</t>
  </si>
  <si>
    <t>INTERMEDIACIÓN DE SEGUROS</t>
  </si>
  <si>
    <t>CONTRATACIÓN DIRECTA / EMPRÉSTITOS</t>
  </si>
  <si>
    <t>Infraestructura_ EPByM</t>
  </si>
  <si>
    <t>CONSTRUCCIÓN , MEJORAMIENTO Y DOTACIÓN DE ESPACIOS DE APRENDIZAJE PARA PRESTACIÓN DEL SERVICIO EDUCATIVO E IMPLEMENTACIÓN DE ESTRATEGIAS DE CALIDAD Y COBERTURA   NACIONAL</t>
  </si>
  <si>
    <t>C-2201-0700-16</t>
  </si>
  <si>
    <t>C_2201_0700_16</t>
  </si>
  <si>
    <t>Servicio de fortalecimiento a las capacidades de los docentes de educación Inicial, preescolar, básica y media</t>
  </si>
  <si>
    <t>PP_4</t>
  </si>
  <si>
    <t xml:space="preserve">Servicio de asistencia técnica </t>
  </si>
  <si>
    <t>C_ES_4</t>
  </si>
  <si>
    <t>Servicio de apoyo financiero para la permanencia a la educación superior o terciaria</t>
  </si>
  <si>
    <t>I_4</t>
  </si>
  <si>
    <t>INFRA_B_4</t>
  </si>
  <si>
    <t>Servicio de asistencia técnica en educación inicial,preescolar, básica y media para el desarrollo de procesos de cualificación de estrategias de acogida, bienestar y permanencia</t>
  </si>
  <si>
    <t>CT_4</t>
  </si>
  <si>
    <t>Servicio de Implementación Sistemas de Gestión</t>
  </si>
  <si>
    <t>T_4</t>
  </si>
  <si>
    <t>Servicio de evaluación de la calidad de la educación inicial, preescolar, básica y media.</t>
  </si>
  <si>
    <t>EI_4</t>
  </si>
  <si>
    <t>Generar espacios de dialogo y planes o programas para que las IES fortalezcan sus políticas de regionalización de la educación superior.</t>
  </si>
  <si>
    <t>Construir e implementar planes, programas y proyectos que permitan el fortalecimiento de la educación técnica y tecnológica.</t>
  </si>
  <si>
    <t>Realizar eventos territoriales que promuevan la participación, socialización y evaluación de las experiencias relacionadas con el sector educativo.</t>
  </si>
  <si>
    <t>Establecer alianzas estratégicas con Instituciones del sector para fortalecer la oferta institucional de las Escuelas Normales Superiores del país.</t>
  </si>
  <si>
    <t>Realizar seguimiento a la ejecución de los recursos del Sistema de Prestaciones sociales del Magisterio.</t>
  </si>
  <si>
    <t>Adjudicar Crédito educativo para Posgrado en Derecho Internacional Humanitario-Alfonso López Michelsen</t>
  </si>
  <si>
    <t>Renovar Beca "Jóvenes ciudadanos de paz"</t>
  </si>
  <si>
    <t>Realizar interventoría técnica, administrativa y financiera a estudios de diagnósticos de estado, de diseño y de estructuración técnica y/o financiera de proyectos de infraestructura educativa</t>
  </si>
  <si>
    <t>Implementar software complementario y de apoyo a la gestión del sistema de información de infraestructura educativa</t>
  </si>
  <si>
    <t>Asistir, cooperar y acompañar técnicamente a áreas del MEN, Secretarias de Educación y Establecimientos Educativos en el desarrollo de procesos de gestión de conocimiento en torno a prácticas significativas relacionadas con la implementación de estrategias de educación en zonas rurales</t>
  </si>
  <si>
    <t>Elaborar estudios para el redireccionamiento estratégico del Sector a partir del análisis de la información sectorial y de otras fuentes</t>
  </si>
  <si>
    <t>Desarrollar herramientas de aprendizaje organizacional en el Ministerio y en los procesos de asistencia técnica dirigidos a las entidades adscritas y vinculadas</t>
  </si>
  <si>
    <t>Realizar el acompañamiento técnico en TI a usuarios y entidades del Sector</t>
  </si>
  <si>
    <t>Elaborar diseño, producción y postproducción de recursos educativos escolares (Libros, textos, guías, cuadernillos de trabajo, videos, entre otros) para la formación integral y la educación CRESE, entre otras estrategias educativas integrales</t>
  </si>
  <si>
    <t>Prestar asistencia técnica y acompañamiento en la implementación de  la estrategia de Educación CRESE (ciudadana, para la reconciliación, antirracista, socioemocional y para el cambio climático)</t>
  </si>
  <si>
    <t>Validar los mecanismos para la evaluación de programas, proyectos y estrategias, con énfasis en formación integral y educación CRESE</t>
  </si>
  <si>
    <t>Participar activamente en los comités técnicos encargados de la ejecución y supervisión de los recursos destinados a los proyectos de infraestructura educativa.</t>
  </si>
  <si>
    <t>CONTRATACIÓN DIRECTA / NO EXISTA PLURALIDAD DE OFERENTES</t>
  </si>
  <si>
    <t>INCREMENTO EN LA CALIDAD DEL SERVICIO PÚBLICO DE EDUCACIÓN SUPERIOR EN COLOMBIA NACIONAL  NACIONAL</t>
  </si>
  <si>
    <t>C-2202-0700-56</t>
  </si>
  <si>
    <t>C_2202_0700_56</t>
  </si>
  <si>
    <t>Servicio de monitoreo y seguimiento a la gestión del sector educativo.</t>
  </si>
  <si>
    <t>PP_5</t>
  </si>
  <si>
    <t>Servicio de información implementado  - Sistemas de información y gestión para cada Proceso implementados</t>
  </si>
  <si>
    <t>C_ES_5</t>
  </si>
  <si>
    <t>INFRA_B_5</t>
  </si>
  <si>
    <t xml:space="preserve">Servicio de atención integral para la primera infancia </t>
  </si>
  <si>
    <t>CT_5</t>
  </si>
  <si>
    <t>Servicios de información actualizados</t>
  </si>
  <si>
    <t>T_5</t>
  </si>
  <si>
    <t>EI_5</t>
  </si>
  <si>
    <t>Orientar a las IES en la formulación, implementación, ejecución y evaluación de planes y programas que contribuyan al fortalecimiento de la permanencia estudiantil en educación superior con enfoque poblacional y territorial que permita disminuir las brechas sociales.</t>
  </si>
  <si>
    <t>Revisar, ajustar y/o diseñar estrategias para el mejoramiento de las prácticas pedagógicas.</t>
  </si>
  <si>
    <t>Adjudicar créditos a población víctima</t>
  </si>
  <si>
    <t>Renovar beneficios de Gratuidad en Matrícula</t>
  </si>
  <si>
    <t>Levantamiento de información de inventario de infraestructura educativa</t>
  </si>
  <si>
    <t>Fortalecer la gestión educativa y escolar de las Entidades Territoriales Certificadas y Establecimientos Educativos con énfasis en zonas rurales en el marco del PEER  alrededor del PEI, PEC o PIER.</t>
  </si>
  <si>
    <t>Orientar y gestionar la viabilidad técnica de proyectos del sector educación financiados o cofinanciados con recursos del Sistema General de Regalías</t>
  </si>
  <si>
    <t>Desarrollar herramientas de aprendizaje organizacional en los procesos de asistencia técnica dirigidos a las entidades adscritas y vinculadas</t>
  </si>
  <si>
    <t>Prestar asistencia técnica y acompañamiento en la implementación de estrategias educativas de educación inicial en el marco de una atención integral para una primera infancia feliz y protegida</t>
  </si>
  <si>
    <t>Prestar asistencia técnica para la formulación, ejecución y seguimiento de proyectos de infraestructura y dotación de ambientes de aprendizaje en educación superior</t>
  </si>
  <si>
    <t xml:space="preserve">LEASING                                 </t>
  </si>
  <si>
    <t>CONTRATACIÓN DIRECTA / SERVICIOS DE APOYO</t>
  </si>
  <si>
    <t>MEJORAMIENTO INTEGRAL DE LAS CONDICIONES DE CALIDAD DE LAS INSTITUCIONES DE EDUCACIÓN SUPERIOR PÚBLICAS NACIONAL - [DISTRIBUCION PREVIO CONCEPTO DNP]</t>
  </si>
  <si>
    <t>C-2202-0700-54</t>
  </si>
  <si>
    <t>C_2202_0700_54</t>
  </si>
  <si>
    <t>Servicio de inspección y vigilancia  - Apoyar, asesorar y brindar acompañamiento a las IES en los procesos de inspección y vigilancia de la Educación Superior, incluidas preventivas y sancionatorias</t>
  </si>
  <si>
    <t>C_ES_6</t>
  </si>
  <si>
    <t>INFRA_B_6</t>
  </si>
  <si>
    <t>Servicio de evaluación de las estrategias educativas implementadas en la educación inicial, preescolar, básica y media</t>
  </si>
  <si>
    <t>CT_6</t>
  </si>
  <si>
    <t>Servicios de información implementados</t>
  </si>
  <si>
    <t>T_6</t>
  </si>
  <si>
    <t>Formar docentes y agentes educativos.</t>
  </si>
  <si>
    <t>Adjudicar Créditos Beca "Luis Antonio Robles"</t>
  </si>
  <si>
    <t>Renovar beneficios de Gratuidad en Sostenimiento</t>
  </si>
  <si>
    <t>Realizar soporte y mantenimiento al sistema de información de infraestructura educativa</t>
  </si>
  <si>
    <t>Diseñar, promocionar y divulgar estrategias de comunicación interna y externa</t>
  </si>
  <si>
    <t>Prestar asistencia técnica y acompañamiento en la implementación de estrategias educativas que incorporen la cultura, el deporte, la recreación, la actividad física, las artes y la ciencia.</t>
  </si>
  <si>
    <t>Realizar visitas de seguimiento in situ a los proyectos viabilizados y financiados por el Ministerio de Educación Nacional (MEN), con el fin de monitorear y evaluar su avance y cumplimiento de objetivos.</t>
  </si>
  <si>
    <t>MANTENIMIENTO Y/O REPARACIÓN</t>
  </si>
  <si>
    <t>APOYO PARA FOMENTAR EL ACCESO CON CALIDAD A LA EDUCACIÓN SUPERIOR A TRAVÉS DE INCENTIVOS A LA DEMANDA EN COLOMBIA   NACIONAL</t>
  </si>
  <si>
    <t>C-2202-0700-47</t>
  </si>
  <si>
    <t>C_2202_0700_47</t>
  </si>
  <si>
    <t>INFRA_B_7</t>
  </si>
  <si>
    <t xml:space="preserve">Servicios de información en materia educativa </t>
  </si>
  <si>
    <t>CT_7</t>
  </si>
  <si>
    <t>Adjudicar Créditos Beca "Omaira Sánchez"</t>
  </si>
  <si>
    <t>Renovar créditos a población víctima</t>
  </si>
  <si>
    <t>Implementar acciones y herramientas de mejoramiento continuo de los procesos de defensa jurídica y prevención del daño antijurídico</t>
  </si>
  <si>
    <t>Prestar asistencia técnica y acompañamiento en la implementación de estrategias educativas que promuevan la innovación educativa</t>
  </si>
  <si>
    <t xml:space="preserve">MEDIACIÓN O MANDATO                   </t>
  </si>
  <si>
    <t>CONTRATACIÓN DIRECTA / URGENCIA MANIFIESTA</t>
  </si>
  <si>
    <t>FORTALECIMIENTO DE LOS PROCESOS DE FOMENTO DE EDUCACIÓN SUPERIOR PARA MEJORAR LAS CONDICIONES INSTITUCIONALES QUE GARANTICEN EQUIDAD EN EL ACCESO, PERMANENCIA Y PERTINENCIA EN LA EDUCACIÓN SUPERIOR  NACIONAL</t>
  </si>
  <si>
    <t>C-2202-0700-55</t>
  </si>
  <si>
    <t>C_2202_0700_55</t>
  </si>
  <si>
    <t>INFRA_B_8</t>
  </si>
  <si>
    <t>Servicios de información implementado para la gestión de la educación inicial y preescolar en condiciones de calidad</t>
  </si>
  <si>
    <t>CT_8</t>
  </si>
  <si>
    <t>Adjudicar Créditos Beca de la convocatoria del 0,1% de los mejores Saber Pro</t>
  </si>
  <si>
    <t>Renovar créditos Beca "Luis Antonio Robles"</t>
  </si>
  <si>
    <t>Implementar actividades de seguimiento, valoración y control a la gestión dentro del proceso de evaluación</t>
  </si>
  <si>
    <t xml:space="preserve">OBRA PUBLICA                            </t>
  </si>
  <si>
    <t>CONVENIO COMISIÓN DE ESTUDIOS</t>
  </si>
  <si>
    <t>Infraestructura_ ES</t>
  </si>
  <si>
    <t>MEJORAMIENTO DE LAS CONDICIONES DE INFRAESTRUCTURA DE LAS INSTITUCIONES DE EDUCACIÓN SUPERIOR PÚBLICAS  NACIONAL</t>
  </si>
  <si>
    <t>C-2202-0700-49</t>
  </si>
  <si>
    <t>C_2202_0700_49</t>
  </si>
  <si>
    <t>Adjudicar créditos Beca en Matrícula "Excelencia"</t>
  </si>
  <si>
    <t>Renovar créditos Beca "Omaira Sánchez"</t>
  </si>
  <si>
    <t>Implementar el modelo de cultura organizacional articulando los modelos referenciales</t>
  </si>
  <si>
    <t>INSTRUMENTO DE AGREGACIÓN A LA DEMANDA</t>
  </si>
  <si>
    <t>FORTALECIMIENTO DE LAS UNIVERSIDADES ESTATALES - ESTAMPILLA PRO UNIVERSIDAD LEY 1697 DE 2013  NACIONAL</t>
  </si>
  <si>
    <t>C-2202-0700-50</t>
  </si>
  <si>
    <t>C_2202_0700_50</t>
  </si>
  <si>
    <t>C_2299_0700_10</t>
  </si>
  <si>
    <t>Adjudicar créditos Beca en sostenimiento "Excelencia"</t>
  </si>
  <si>
    <t>Renovar créditos Beca "Ser Pilo Paga"</t>
  </si>
  <si>
    <t>Poner a disposición los canales del centro de contacto en atención a la política de servicio al ciudadano</t>
  </si>
  <si>
    <t>ORDEN DE TRABAJO</t>
  </si>
  <si>
    <t>LICITACIÓN / ENCARGO FIDUCIARIO</t>
  </si>
  <si>
    <t>DESARROLLO DE LAS CAPACIDADES DE PLANEACIÓN Y GESTIÓN INSTITUCIONALES Y SECTORIALES  NACIONAL</t>
  </si>
  <si>
    <t>C-2299-0700-10</t>
  </si>
  <si>
    <t>2. SEGURIDAD HUMANA Y JUSTICIA SOCIAL / D. DATOS SECTORIALES PARA AUMENTAR EL APROVECHAMIENTO DE DATOS EN EL PAÍS</t>
  </si>
  <si>
    <t>2. SEGURIDAD HUMANA Y JUSTICIA SOCIAL / C. DIGNIFICACIÓN, FORMACIÓN Y DESARROLLO DE LA PROFESIÓN DOCENTE PARA UNA EDUCACIÓN DE CALIDAD</t>
  </si>
  <si>
    <t>2. SEGURIDAD HUMANA Y JUSTICIA SOCIAL / B. RECONCEPTUALIZACIÓN DEL SISTEMA DE ASEGURAMIENTO DE LA CALIDAD DE LA EDUCACIÓN SUPERIOR</t>
  </si>
  <si>
    <t>2. SEGURIDAD HUMANA Y JUSTICIA SOCIAL / A. PRIMERA INFANCIA FELIZ Y PROTEGIDA</t>
  </si>
  <si>
    <t>Adjudicar créditos Becas Hipólita</t>
  </si>
  <si>
    <t>Renovar créditos Beca de la convocatoria del 0,1% de los mejores Saber Pro</t>
  </si>
  <si>
    <t>Promover intervenciones que desarrollen habilidades, capacidades y comportamientos en la búsqueda de soluciones innovadoras y eficientes</t>
  </si>
  <si>
    <t>LICITACIÓN / OBRA PÚBLICA</t>
  </si>
  <si>
    <t>5. CONVERGENCIA REGIONAL / C. APROPIACIÓN DE LO PÚBLICO DESDE EL EJERCICIO DEL CONTROL SOCIAL</t>
  </si>
  <si>
    <t>2. SEGURIDAD HUMANA Y JUSTICIA SOCIAL / A. CONSOLIDACIÓN DEL SISTEMA DE EDUCACIÓN SUPERIOR COLOMBIANO</t>
  </si>
  <si>
    <t>2. SEGURIDAD HUMANA Y JUSTICIA SOCIAL / E. SISTEMA NACIONAL DE DEFENSA JURÍDICA DEL ESTADO</t>
  </si>
  <si>
    <t>2. SEGURIDAD HUMANA Y JUSTICIA SOCIAL / B. RESIGNIFICACIÓN DE LA JORNADA ESCOLAR: MÁS QUE TIEMPO</t>
  </si>
  <si>
    <t>Adjudicar créditos condonables a afrodescendientes para realizar estudios en los niveles de maestría o doctorado en el exterior</t>
  </si>
  <si>
    <t>Renovar créditos Beca en Matrícula "Excelencia"</t>
  </si>
  <si>
    <t>Realizar actividades que promuevan la cultura de compartir y difundir</t>
  </si>
  <si>
    <t xml:space="preserve">PERMUTA                                 </t>
  </si>
  <si>
    <t>5. CONVERGENCIA REGIONAL / D. CONSOLIDACIÓN DE LA PLANEACIÓN PARTICIPATIVA</t>
  </si>
  <si>
    <t>2. SEGURIDAD HUMANA Y JUSTICIA SOCIAL / G. EDUCACIÓN MEDIA PARA LA CONSTRUCCIÓN DE PROYECTOS DE VIDA</t>
  </si>
  <si>
    <t>5. CONVERGENCIA REGIONAL / A. LUCHA CONTRA LA CORRUPCIÓN EN LAS ENTIDADES PÚBLICAS NACIONALES Y TERRITORIALES</t>
  </si>
  <si>
    <t>Adjudicar Créditos condonables a población con discapacidad</t>
  </si>
  <si>
    <t>Renovar créditos Beca en sostenimiento "Excelencia"</t>
  </si>
  <si>
    <t>MINIMA CUANTIA</t>
  </si>
  <si>
    <t>5. CONVERGENCIA REGIONAL / C. CALIDAD, EFECTIVIDAD, TRANSPARENCIA Y COHERENCIA DE LAS NORMAS</t>
  </si>
  <si>
    <t>5. CONVERGENCIA REGIONAL / F. EFICIENCIA INSTITUCIONAL PARA EL CUMPLIMIENTO DE LOS ACUERDOS REALIZADOS CON LAS COMUNIDADES</t>
  </si>
  <si>
    <t>5. CONVERGENCIA REGIONAL / B. ENTIDADES PÚBLICAS TERRITORIALES Y NACIONALES FORTALECIDAS</t>
  </si>
  <si>
    <t>2. SEGURIDAD HUMANA Y JUSTICIA SOCIAL / E. CURRÍCULOS PARA LA JUSTICIA SOCIAL</t>
  </si>
  <si>
    <t>Adjudicar créditos condonables a población indígena</t>
  </si>
  <si>
    <t>Renovar créditos condonables a población indígena</t>
  </si>
  <si>
    <t>PRESTACIÓN DE SERVICIOS APOYO</t>
  </si>
  <si>
    <t>5. CONVERGENCIA REGIONAL / E. CAPACIDADES Y ARTICULACIÓN PARA LA GESTIÓN TERRITORIAL</t>
  </si>
  <si>
    <t>Adjudicar créditos condonables a población rural</t>
  </si>
  <si>
    <t>Renovar créditos condonables a población rural</t>
  </si>
  <si>
    <t>PRESTACIÓN DE SERVICIOS DE SALUD</t>
  </si>
  <si>
    <t>REDUCCIONES</t>
  </si>
  <si>
    <t>5. CONVERGENCIA REGIONAL / D. GOBIERNO DIGITAL PARA LA GENTE</t>
  </si>
  <si>
    <t>Adjudicar créditos condonables del Fondo de Veteranos de la Fuerza Pública</t>
  </si>
  <si>
    <t>Renovar créditos condonables adjudicados a población con discapacidad</t>
  </si>
  <si>
    <t>2. SEGURIDAD HUMANA Y JUSTICIA SOCIAL / H. HACIA LA ERRADICACIÓN DE LOS ANALFABETISMOS Y EL CIERRE DE INEQUIDADES</t>
  </si>
  <si>
    <t>Adjudicar créditos condonables para población afrodescendiente</t>
  </si>
  <si>
    <t>Renovar créditos condonables del Fondo de Veteranos de la Fuerza Pública</t>
  </si>
  <si>
    <t xml:space="preserve">PRÉSTAMO O MUTUO     </t>
  </si>
  <si>
    <t>REGÍMEN ESPECIAL / CONVENIO APOYO ESAL</t>
  </si>
  <si>
    <t>5. CONVERGENCIA REGIONAL / A. CONDICIONES Y CAPACIDADES INSTITUCIONALES, ORGANIZATIVAS E INDIVIDUALES PARA LA PARTICIPACIÓN CIUDADANA</t>
  </si>
  <si>
    <t>2. SEGURIDAD HUMANA Y JUSTICIA SOCIAL / I. PROGRAMA DE EDUCACIÓN INTERCULTURAL Y BILINGÜE</t>
  </si>
  <si>
    <t>Adjudicar créditos condonables para población ROM</t>
  </si>
  <si>
    <t>Renovar créditos condonables para población afrodescendiente</t>
  </si>
  <si>
    <t>PUBLICIDAD</t>
  </si>
  <si>
    <t>SELECCIÓN ABREVIADA / BOLSA DE PRODUCTOS</t>
  </si>
  <si>
    <t>5. CONVERGENCIA REGIONAL / B. EFECTIVIDAD DE LOS DISPOSITIVOS DE PARTICIPACIÓN CIUDADANA, POLÍTICA Y ELECTORAL</t>
  </si>
  <si>
    <t>2. SEGURIDAD HUMANA Y JUSTICIA SOCIAL / B. ALFABETIZACIÓN Y APROPIACIÓN DIGITAL COMO MOTOR DE OPORTUNIDADES PARA LA IGUALDAD</t>
  </si>
  <si>
    <t>Adjudicar créditos educativos en todas las líneas ICETEX</t>
  </si>
  <si>
    <t>Renovar créditos condonables para población ROM</t>
  </si>
  <si>
    <t>RENTING</t>
  </si>
  <si>
    <t>SELECCIÓN ABREVIADA / LICITACIÓN DECLARADA DESIERTA</t>
  </si>
  <si>
    <t>2. SEGURIDAD HUMANA Y JUSTICIA SOCIAL / C. FOMENTO Y ESTÍMULOS A LAS CULTURAS, LAS ARTES Y LOS SABERES</t>
  </si>
  <si>
    <t>Adjudicar créditos Médicos Ley 100</t>
  </si>
  <si>
    <t>Renovar créditos educativos adjudicados en todas las líneas ICETEX</t>
  </si>
  <si>
    <t xml:space="preserve">SEGUROS             </t>
  </si>
  <si>
    <t>SELECCIÓN ABREVIADA / MENOR CUANTÍA</t>
  </si>
  <si>
    <t>Adjudicar créditos Posgrado Docentes</t>
  </si>
  <si>
    <t>Renovar créditos Médicos Ley 100</t>
  </si>
  <si>
    <t xml:space="preserve">TRANSPORTE                              </t>
  </si>
  <si>
    <t>Adjudicar Subsidios a Mejores Bachilleres - Ley 1546 de 2012</t>
  </si>
  <si>
    <t>Renovar créditos Posgrado Docentes</t>
  </si>
  <si>
    <t>SELECCIÓN ABREVIADA / SUBASTA INVERSA PRESENCIAL</t>
  </si>
  <si>
    <t>´2201089</t>
  </si>
  <si>
    <t>Renovar subsidios a Mejores Bachilleres.- Ley 1546 de 2012</t>
  </si>
  <si>
    <t>Otorgar créditos a jóvenes del Archipiélago de San Andrés, Providencia y Santa Catalina</t>
  </si>
  <si>
    <t>Renovar Subsidios de sostenimiento a grupos focalizados por SISBÉN</t>
  </si>
  <si>
    <t>10</t>
  </si>
  <si>
    <t>16</t>
  </si>
  <si>
    <t xml:space="preserve">Estrategias </t>
  </si>
  <si>
    <t>Transformación_T</t>
  </si>
  <si>
    <t>Pilar_C</t>
  </si>
  <si>
    <t>Catalizador_ET</t>
  </si>
  <si>
    <t>Componentes_CPT</t>
  </si>
  <si>
    <t>Eje_E_1</t>
  </si>
  <si>
    <t>Eje_E_2</t>
  </si>
  <si>
    <t>Eje_E_3</t>
  </si>
  <si>
    <t>Eje_E_4</t>
  </si>
  <si>
    <t>Eje_E_5</t>
  </si>
  <si>
    <t>Eje_E_6</t>
  </si>
  <si>
    <t>Eje_E_7</t>
  </si>
  <si>
    <t>Eje_E_8</t>
  </si>
  <si>
    <t>Eje_E_9</t>
  </si>
  <si>
    <t>Vacio</t>
  </si>
  <si>
    <t>D_MEN</t>
  </si>
  <si>
    <t>D_VPBM</t>
  </si>
  <si>
    <t>D_VES</t>
  </si>
  <si>
    <t xml:space="preserve">Compromisos </t>
  </si>
  <si>
    <t>Tipo Indicador</t>
  </si>
  <si>
    <t>Tipo de Acumulación</t>
  </si>
  <si>
    <t>Macrometa</t>
  </si>
  <si>
    <t>N_corto</t>
  </si>
  <si>
    <t>T_AD</t>
  </si>
  <si>
    <t>T_1_C_1</t>
  </si>
  <si>
    <t>T_2_C_1</t>
  </si>
  <si>
    <t>T_2_C_2</t>
  </si>
  <si>
    <t>T_2_C_3</t>
  </si>
  <si>
    <t>T_3_C_1</t>
  </si>
  <si>
    <t>T_5_C_1</t>
  </si>
  <si>
    <t>T_5_C_2</t>
  </si>
  <si>
    <t>T_AD_C_1</t>
  </si>
  <si>
    <t>T_AD_C_2</t>
  </si>
  <si>
    <t>T_AD_C_3</t>
  </si>
  <si>
    <t>T_AD_C_4</t>
  </si>
  <si>
    <t>T_AD_C_5</t>
  </si>
  <si>
    <t>T_AD_C_6</t>
  </si>
  <si>
    <t>T_AD_C_7</t>
  </si>
  <si>
    <t>T_AD_C_8</t>
  </si>
  <si>
    <t>T_1_C_1_ET_1</t>
  </si>
  <si>
    <t>T_2_C_1_ET_1</t>
  </si>
  <si>
    <t>T_2_C_1_ET_2</t>
  </si>
  <si>
    <t>T_2_C_1_ET_3</t>
  </si>
  <si>
    <t>T_2_C_2_ET_1</t>
  </si>
  <si>
    <t>T_2_C_2_ET_2</t>
  </si>
  <si>
    <t>T_2_C_3_ET_1</t>
  </si>
  <si>
    <t>T_2_C_3_ET_2</t>
  </si>
  <si>
    <t>T_2_C_3_ET_3</t>
  </si>
  <si>
    <t>T_2_C_3_ET_4</t>
  </si>
  <si>
    <t>T_2_C_3_ET_5</t>
  </si>
  <si>
    <t>T_2_C_3_ET_6</t>
  </si>
  <si>
    <t>T_3_C_1_ET_1</t>
  </si>
  <si>
    <t>T_5_C_1_ET_1</t>
  </si>
  <si>
    <t>T_5_C_1_ET_2</t>
  </si>
  <si>
    <t>T_5_C_1_ET_3</t>
  </si>
  <si>
    <t>T_5_C_1_ET_4</t>
  </si>
  <si>
    <t>T_5_C_1_ET_5</t>
  </si>
  <si>
    <t>T_5_C_1_ET_6</t>
  </si>
  <si>
    <t>T_5_C_2_ET_1</t>
  </si>
  <si>
    <t>T_5_C_2_ET_2</t>
  </si>
  <si>
    <t>T_5_C_2_ET_3</t>
  </si>
  <si>
    <t>T_5_C_2_ET_4</t>
  </si>
  <si>
    <t>T_AD_C_1_ET_1</t>
  </si>
  <si>
    <t>T_AD_C_1_ET_2</t>
  </si>
  <si>
    <t>T_AD_C_2_ET_1</t>
  </si>
  <si>
    <t>T_AD_C_2_ET_2</t>
  </si>
  <si>
    <t>T_AD_C_3_ET_1</t>
  </si>
  <si>
    <t>T_AD_C_4_ET_1</t>
  </si>
  <si>
    <t>T_AD_C_4_ET_2</t>
  </si>
  <si>
    <t>T_AD_C_5_ET_1</t>
  </si>
  <si>
    <t>T_AD_C_5_ET_2</t>
  </si>
  <si>
    <t>T_AD_C_6_ET_1</t>
  </si>
  <si>
    <t>T_AD_C_7_ET_1</t>
  </si>
  <si>
    <t>T_AD_C_8_ET_1</t>
  </si>
  <si>
    <t>Talento Humano.</t>
  </si>
  <si>
    <t>1ª Dimensión: Talento Humano:
1.1 Alcance de la Dimensión
El propósito de esta dimensión es ofrecerle a la entidad pública las herramientas para gestionar adecuadamente su talento humano a través del ciclo de vida del servidor público (ingreso, desarrollo y retiro), de acuerdo con las prioridades estratégicas de la entidad, las normas que les rigen en materia de personal, y la garantía del derecho fundamental al diálogo social y a la concertación como principal mecanismo para resolver las controversias laborales; promoviendo siempre la integridad en el ejercicio de las funciones y competencias de los servidores públicos.
Esta dimensión orienta el ingreso y desarrollo de los servidores garantizando el principio de mérito en la provisión de los empleos, el desarrollo de competencias, la prestación del servicio, la aplicación de estímulos y el desempeño individual.</t>
  </si>
  <si>
    <t>1. Aumentar de manera sostenida el Índice Anual de Desempeño Institucional.</t>
  </si>
  <si>
    <t xml:space="preserve">1. Educación inicial en el marco de la atención integral </t>
  </si>
  <si>
    <t>1. Ampliación de la oferta de prejardín y jardin, con énfasis en ruralidad dispersa</t>
  </si>
  <si>
    <t>Eje_E_1_1</t>
  </si>
  <si>
    <t>1. Coordinación oferta intersectorial</t>
  </si>
  <si>
    <t>Eje_E_2_1</t>
  </si>
  <si>
    <t>Eje_E_3_1</t>
  </si>
  <si>
    <t>1. Formación docente</t>
  </si>
  <si>
    <t>Eje_E_4_1</t>
  </si>
  <si>
    <t>1. Atención diferencial a 37 ETC priorizadas</t>
  </si>
  <si>
    <t>Eje_E_5_1</t>
  </si>
  <si>
    <t>Eje_E_6_1</t>
  </si>
  <si>
    <t>Eje_E_7_1</t>
  </si>
  <si>
    <t>1. Universidad en tu Territorio</t>
  </si>
  <si>
    <t>Eje_E_8_1</t>
  </si>
  <si>
    <t>Despacho Ministra</t>
  </si>
  <si>
    <t>Viceministerio de Educación Superior</t>
  </si>
  <si>
    <t>Viceministerio de Educación Preescolar, Básica y Media</t>
  </si>
  <si>
    <t>Despacho VPBM</t>
  </si>
  <si>
    <t>Despacho VES</t>
  </si>
  <si>
    <t xml:space="preserve">Sentencias </t>
  </si>
  <si>
    <t xml:space="preserve">Mantenimiento </t>
  </si>
  <si>
    <t>Generación de la Paz</t>
  </si>
  <si>
    <t>1. Ordenamiento del territorio alrededor del agua y justicia ambiental</t>
  </si>
  <si>
    <t>1. Justicia ambiental y gobernanza inclusiva</t>
  </si>
  <si>
    <t>2. Acceso físico a alimentos</t>
  </si>
  <si>
    <t>31.  Bloque estratégico III  3. Bloque habilitador de la convergencia regional</t>
  </si>
  <si>
    <t>1. El cambio es con las mujeres</t>
  </si>
  <si>
    <t>a. Implementación del acuerdo de Escazú</t>
  </si>
  <si>
    <t>1. Bienestar físico, mental y social de la población.</t>
  </si>
  <si>
    <t>5. Prácticas de alimentación saludable y adecuadas al curso de vida, poblaciones y territorios</t>
  </si>
  <si>
    <t>5. Fortalecimiento institucional como motor de cambio para recuperar la confianza de la ciudadanía y para el fortalecimiento del vínculo Estado-Ciudadanía</t>
  </si>
  <si>
    <t>a. Condiciones y capacidades institucionales, organizativas e individuales para la participación ciudadana</t>
  </si>
  <si>
    <t>1. Mujeres como motor del desarrollo económico sostenible y protectoras de la vida y del ambiente.</t>
  </si>
  <si>
    <t>1. Acceso a la educación y al trabajo libre de discriminación a personas con orientaciones sexuales e identidades de género diversas</t>
  </si>
  <si>
    <t>2. Estabilización socioeconómica para las víctimas</t>
  </si>
  <si>
    <t>2. Universalización de la atención integral a la primera infancia en los territorios con mayor riesgo de vulneración de derechos para la niñez</t>
  </si>
  <si>
    <t>2. Igualdad de oportunidades y garantías para poblaciones vulneradas y excluidas que garanticen la seguridad humana.</t>
  </si>
  <si>
    <t>1. Oportunidades para que los jóvenes puedan construir sus proyectos de vida.</t>
  </si>
  <si>
    <t>3. Educación y trabajo inclusivos para garantizar autonomía e independencia.</t>
  </si>
  <si>
    <t>2. Educación con pertinencia para la población campesina</t>
  </si>
  <si>
    <t xml:space="preserve">Programa nacional de educación ambiental </t>
  </si>
  <si>
    <t>T_1_C_1_ET_1_CPT_1</t>
  </si>
  <si>
    <t>T_2_C_1_ET_1_CPT_1</t>
  </si>
  <si>
    <t>d. Datos sectoriales para aumentar el aprovechamiento de datos en el país</t>
  </si>
  <si>
    <t>T_2_C_1_ET_2_CPT_1</t>
  </si>
  <si>
    <t>e. Sistema Nacional de Defensa Jurídica del Estado</t>
  </si>
  <si>
    <t>T_2_C_1_ET_3_CPT_1</t>
  </si>
  <si>
    <t>a. Primera infancia feliz y protegida</t>
  </si>
  <si>
    <t>T_2_C_2_ET_1_CPT_1</t>
  </si>
  <si>
    <t>b. Alfabetización y apropiación digital como motor de oportunidades para la igualdad</t>
  </si>
  <si>
    <t>T_2_C_2_ET_2_CPT_1</t>
  </si>
  <si>
    <t>a. Promoción, prevención y atención integral de la salud mental</t>
  </si>
  <si>
    <t>T_2_C_3_ET_1_CPT_1</t>
  </si>
  <si>
    <t>c. Fomento y estímulos a las culturas, las artes y los saberes</t>
  </si>
  <si>
    <t>T_2_C_3_ET_2_CPT_1</t>
  </si>
  <si>
    <t>a. Democratizar el acceso de la población al deporte, la recreación y la activdad física.</t>
  </si>
  <si>
    <t>T_2_C_3_ET_3_CPT_1</t>
  </si>
  <si>
    <t>b. Modelo de gobernanza y territorialización del Sistema Nacional del Cuidado</t>
  </si>
  <si>
    <t>T_2_C_3_ET_4_CPT_1</t>
  </si>
  <si>
    <t>a. Consolidación del Sistema de Educación Superior Colombiano</t>
  </si>
  <si>
    <t>T_2_C_3_ET_5_CPT_1</t>
  </si>
  <si>
    <t>d. Modernización y transformación del empleo público</t>
  </si>
  <si>
    <t>T_2_C_3_ET_6_CPT_1</t>
  </si>
  <si>
    <t>b. Entornos de desarrollo que incentiven la alimentación saludable y adecuada</t>
  </si>
  <si>
    <t>T_3_C_1_ET_1_CPT_1</t>
  </si>
  <si>
    <t>a. Lucha contra la corrupción en las entidades públicas nacionales y territoriales</t>
  </si>
  <si>
    <t>T_5_C_1_ET_1_CPT_1</t>
  </si>
  <si>
    <t>T_5_C_1_ET_2_CPT_1</t>
  </si>
  <si>
    <t>Calidad, efectividad, transparencia y coherencia de las normas</t>
  </si>
  <si>
    <t>T_5_C_1_ET_3_CPT_1</t>
  </si>
  <si>
    <t>Gobierno digital</t>
  </si>
  <si>
    <t>T_5_C_1_ET_4_CPT_1</t>
  </si>
  <si>
    <t>Capacidades y articulación para la gestión territorial</t>
  </si>
  <si>
    <t>T_5_C_1_ET_5_CPT_1</t>
  </si>
  <si>
    <t>Cumplimiento de los acuerdos realizados con las comunidades</t>
  </si>
  <si>
    <t>T_5_C_1_ET_6_CPT_1</t>
  </si>
  <si>
    <t>Fortalecimiento de las capacidades institucionales en materia de participación ciudadana </t>
  </si>
  <si>
    <t>T_5_C_2_ET_1_CPT_1</t>
  </si>
  <si>
    <t>Promoción efectiva de la participación ciudadana en la gestión institucional</t>
  </si>
  <si>
    <t>T_5_C_2_ET_2_CPT_1</t>
  </si>
  <si>
    <t>Fortalecimiento de los mecanismos de participación y control social</t>
  </si>
  <si>
    <t>T_5_C_2_ET_3_CPT_1</t>
  </si>
  <si>
    <t>Promover la planeación participación en la gestión institucional</t>
  </si>
  <si>
    <t>T_5_C_2_ET_4_CPT_1</t>
  </si>
  <si>
    <t>T_AD_C_1_ET_1_CPT_1</t>
  </si>
  <si>
    <t>3. Hacia una vida libre de violencias contra mujer y por la garantía de sus derechos sexuales y reproductivos.</t>
  </si>
  <si>
    <t>T_AD_C_1_ET_2_CPT_1</t>
  </si>
  <si>
    <t>T_AD_C_2_ET_1_CPT_1</t>
  </si>
  <si>
    <t>3. Fortalecimiento de la institucionalidad</t>
  </si>
  <si>
    <t>T_AD_C_2_ET_2_CPT_1</t>
  </si>
  <si>
    <t>T_AD_C_3_ET_1_CPT_1</t>
  </si>
  <si>
    <t>T_AD_C_4_ET_1_CPT_1</t>
  </si>
  <si>
    <t>3. Protección de la trayectoria de vida y educativas a través del arte, deporte, cultura, ambiente y ciencia y tecnología</t>
  </si>
  <si>
    <t>T_AD_C_4_ET_2_CPT_1</t>
  </si>
  <si>
    <t>T_AD_C_5_ET_1_CPT_1</t>
  </si>
  <si>
    <t>5. Convergencia regional para el bienestar y buen vivir</t>
  </si>
  <si>
    <t>T_AD_C_5_ET_2_CPT_1</t>
  </si>
  <si>
    <t>T_AD_C_6_ET_1_CPT_1</t>
  </si>
  <si>
    <t>T_AD_C_7_ET_1_CPT_1</t>
  </si>
  <si>
    <t>T_AD_C_8_ET_1_CPT_1</t>
  </si>
  <si>
    <t xml:space="preserve">2ª Dimensión: Direccionamiento Estratégico y Planeación:
2.1 Alcance de esta Dimensión
El propósito de esta dimensión es permitirle a una entidad pública definir la ruta estratégica que guiará su gestión institucional, con miras a garantizar los derechos, satisfacer las necesidades y solucionar los problemas de los ciudadanos destinatarios de sus productos y servicios, así como fortalecer la confianza ciudadana y la legitimidad.
Un requisito básico para emprender un adecuado ejercicio de direccionamiento estratégico y de planeación, es que cada entidad tenga claro cuál es el propósito fundamental (misión, razón de ser u objeto social) para el cual fue creada y que enmarca lo que debe o tiene que hacer; para quién lo debe hacer, es decir, a qué grupo de ciudadanos debe dirigir sus productos y servicios (grupos de valor); para qué lo debe hacer ( necesidades o problemas sociales que debe resolver); cuáles son los derechos que debe garantizar; cuáles son sus prioridades fijadas en los planes de desarrollo (nacionales y territoriales), el presupuesto general asignado y, en general, el marco normativo que rige su actuación. Con base en esto, las entidades:
 Determinan las metas y resultados en términos de productos y servicios con las que espera resolver dichas necesidades o problemas en un periodo determinado – cuánto y cuándo -. Este proceso de decisión debe realizarse en forma participativa, involucrando a los grupos de valor en el diagnóstico y planeación organizacional.
 Identifican las capacidades con las que cuenta en términos de recursos, talento humano, procesos, y en general, todas las condiciones internas y externas que la caracterizan, para desarrollar su gestión y lograr un desempeño acorde con los resultados que se propone conseguir.
 Definen la manera de logar los resultados, teniendo en cuenta los insumos necesarios, los mejores cursos de acción (estrategias, actividades, responsables, plazos y puntos de control), los recursos que requiere (independiente de las fuentes de ingresos), la forma en que se organizará y operará, el talento humano requerido y los indicadores a través de los cuales llevará a cabo su seguimiento, control y evaluación.
</t>
  </si>
  <si>
    <t>2. Mejoramiento hacia la atención integral</t>
  </si>
  <si>
    <t>Eje_E_1_2</t>
  </si>
  <si>
    <t>Eje_E_2_2</t>
  </si>
  <si>
    <t>Eje_E_3_2</t>
  </si>
  <si>
    <t>2. Bienestar laboral y dignificación de la labor docente</t>
  </si>
  <si>
    <t>Eje_E_4_2</t>
  </si>
  <si>
    <t>Eje_E_5_2</t>
  </si>
  <si>
    <t>2. Fortalecimiento de la alimentación escolar</t>
  </si>
  <si>
    <t>Eje_E_6_2</t>
  </si>
  <si>
    <t>Eje_E_7_2</t>
  </si>
  <si>
    <t>2. Reglamentación del derecho a la educación superior- reformas de ley</t>
  </si>
  <si>
    <t>Eje_E_8_2</t>
  </si>
  <si>
    <t>Paro civico</t>
  </si>
  <si>
    <t>Bimenstral</t>
  </si>
  <si>
    <t xml:space="preserve">Flujo </t>
  </si>
  <si>
    <t>Gratuidad y ampliación de la cobertura en Educación Superior.</t>
  </si>
  <si>
    <t>2. Colombia igualitaria, diversa y libre de discriminación</t>
  </si>
  <si>
    <t>4. Acceso, uso y aprovechamiento de datos para impulsar la transformación social</t>
  </si>
  <si>
    <t>4. Conectividad digital para cambiar vidas</t>
  </si>
  <si>
    <t>2. Garantía del disfrute y ejercicio de los derechos culturales para la vida y la paz</t>
  </si>
  <si>
    <t>6. Dispositivos democráticos de participación: política de diálogo permanente con decisiones desde y para el territorio</t>
  </si>
  <si>
    <t>b. Efectividad de los dispositivos de participación ciudadana, política y electoral</t>
  </si>
  <si>
    <t>b. Resignificación de la jornada escolar: más que tiempo</t>
  </si>
  <si>
    <t>T_2_C_2_ET_1_CPT_2</t>
  </si>
  <si>
    <t>b. Reconceptualización del sistema de aseguramiento de la calidad de la educación superior</t>
  </si>
  <si>
    <t>T_2_C_3_ET_5_CPT_2</t>
  </si>
  <si>
    <t>b. Entidades públicas territoriales y nacionales fortalecidas</t>
  </si>
  <si>
    <t>T_5_C_1_ET_1_CPT_2</t>
  </si>
  <si>
    <t>T_5_C_1_ET_2_CPT_2</t>
  </si>
  <si>
    <t>4.3  De aquí a 2030, asegurar el acceso igualitario de todos los hombres y las mujeres a una formación técnica, profesional y superior de calidad, incluida la enseñanza universitaria</t>
  </si>
  <si>
    <t>Gestión con valores para resultados.</t>
  </si>
  <si>
    <t>3ª Dimensión: Gestión con valores para resultados
3.1 Alcance de esta Dimensión
El propósito de esta dimensión es permitirle a la entidad realizar las actividades que la conduzcan a lograr los resultados propuestos y a materializar las decisiones plasmadas en su planeación institucional, en el marco de los valores del servicio público.
Para concretar las decisiones tomadas en el proceso de planeación institucional, y teniendo en cuenta el talento humano del que se dispone, en esta Dimensión se abordan los aspectos más importantes que debe atender una organización para cumplir con las funciones y competencias que le han sido asignadas</t>
  </si>
  <si>
    <t>3. Reducir el impacto de los riesgos estratégicos, tácticos y operativos, identificados en cada modelo referencial.</t>
  </si>
  <si>
    <t>3. Evaluación de la formación integral</t>
  </si>
  <si>
    <t>Eje_E_2_3</t>
  </si>
  <si>
    <t>3. Articulación con el SENA, ENS y IES</t>
  </si>
  <si>
    <t>Eje_E_3_3</t>
  </si>
  <si>
    <t>3. Reconocimiento de los saberes y fortalezas pedagógicas de los territorios</t>
  </si>
  <si>
    <t>Eje_E_4_3</t>
  </si>
  <si>
    <t>Eje_E_5_3</t>
  </si>
  <si>
    <t>3. Fortalecimiento del sistema de educación superior</t>
  </si>
  <si>
    <t>Eje_E_8_3</t>
  </si>
  <si>
    <t>Acuerdos Sindicales</t>
  </si>
  <si>
    <t>Revolución en infraestructura educativa</t>
  </si>
  <si>
    <t>3. Derecho humano a la alimentación</t>
  </si>
  <si>
    <t>3. Expansión de capacidades: más y mejores oportunidades de la población para lograr sus proyectos de vida</t>
  </si>
  <si>
    <t>3. Reparación efectiva e integral a las víctimas</t>
  </si>
  <si>
    <t>10. Servicios de justicia centrados en las personas, comunidades y territorios</t>
  </si>
  <si>
    <t>3. Derecho al deporte, la recreación y la actividad física para la convivencia y la paz</t>
  </si>
  <si>
    <t>c. Apropiación de lo público desde el ejercicio del control social</t>
  </si>
  <si>
    <t>c. Dignificación y desarrollo de la profesión docente para una educación de calidad</t>
  </si>
  <si>
    <t>T_2_C_2_ET_1_CPT_3</t>
  </si>
  <si>
    <t>c. Oportunidades de educación, formación y de inserción y reconversión laboral</t>
  </si>
  <si>
    <t>T_2_C_3_ET_5_CPT_3</t>
  </si>
  <si>
    <t>c. Calidad, efectividad, transparencia y coherencia de las normas</t>
  </si>
  <si>
    <t>T_5_C_1_ET_1_CPT_3</t>
  </si>
  <si>
    <t>T_5_C_1_ET_2_CPT_3</t>
  </si>
  <si>
    <t>4.4  De aquí a 2030, aumentar considerablemente el número de jóvenes y adultos que tienen las competencias necesarias, en particular técnicas y profesionales, para acceder al empleo, el trabajo decente y el emprendimiento</t>
  </si>
  <si>
    <t>Evaluación de Resultados.</t>
  </si>
  <si>
    <t xml:space="preserve">4ª Dimensión: Evaluación de Resultados
4.1 Alcance de la Dimensión
Esta dimensión tiene como propósito promover en la entidad el seguimiento a la gestión y su desempeño, a fin de conocer permanentemente los avances en la consecución de los resultados previstos en su marco estratégico. Tener un conocimiento certero de cómo se comportan los factores más importantes en la ejecución de lo planeado, le permite a la entidad (i) saber permanentemente el estado de avance de su gestión, (ii) plantear las acciones para mitigar posibles riesgos que la puedan desviar del cumplimiento de sus metas, y (iii) al final del periodo, determinar si logró sus objetivos y metas en los tiempos  previstos, en las condiciones de cantidad y calidad esperadas y con un uso óptimo de recursos. La Evaluación de Resultados permite también definir los efectos de la gestión institucional en la garantía de los derechos, satisfacción de necesidades y resolución de los problemas de los grupos de valor.
En términos generales, MIPG busca que la Evaluación de Resultados se aprecie en dos momentos: a través del seguimiento a la gestión institucional, y en la evaluación propiamente de los resultados obtenidos. Tanto el seguimiento como la evaluación exigen contar con indicadores para monitorear y medir el desempeño de las entidades. Estos indicadores se diseñan en la dimensión de Direccionamiento Estratégico y Planeación, y dada la importancia que tienen, deben enfocarse en los criterios, directrices y normas que orientan la gestión, y en los productos, resultados e impactos derivados de ésta. </t>
  </si>
  <si>
    <t>4. Aumentar la eficiencia del modelo operativo con el ahorro de recursos y la disminución de reprocesos.</t>
  </si>
  <si>
    <t>4. Poder pedagógico popular</t>
  </si>
  <si>
    <t xml:space="preserve">4. Ruta para tránsito inmediato de media a superior </t>
  </si>
  <si>
    <t>Eje_E_3_4</t>
  </si>
  <si>
    <t>Cuatrimestral</t>
  </si>
  <si>
    <t>5. Convergencia Regional</t>
  </si>
  <si>
    <t>4. Crece la generación para la vida y la paz: niñas, niños y adolescentes protegidos, amados y con oportunidades</t>
  </si>
  <si>
    <t>4. Sistema de Cuidado para la vida y la paz</t>
  </si>
  <si>
    <t>d. Consolidación de la planeación participativa</t>
  </si>
  <si>
    <t>d. Movilización social por la educación en los territorios</t>
  </si>
  <si>
    <t>T_2_C_2_ET_1_CPT_4</t>
  </si>
  <si>
    <t>d. Talento digital para aumentar la productividad y la empleabilidad de las personas</t>
  </si>
  <si>
    <t>T_2_C_3_ET_5_CPT_4</t>
  </si>
  <si>
    <t>d. Gobierno digital para la gente</t>
  </si>
  <si>
    <t>T_5_C_1_ET_1_CPT_4</t>
  </si>
  <si>
    <t>T_5_C_1_ET_2_CPT_4</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</si>
  <si>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</si>
  <si>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Información y comunicación.</t>
  </si>
  <si>
    <t xml:space="preserve">5ª Dimensión: Información y Comunicación
La dimensión tiene como propósito garantizar un adecuado flujo de información interna, es decir aquella que permite la operación interna de una entidad, así como de la información externa, esto es, aquella que le permite una interacción con los ciudadanos; para tales fines se requiere contar con canales de comunicación acordes con las capacidades organizacionales y con lo previsto en la Ley de Transparencia y Acceso a la Información.
En este sentido, es importante que tanto la información como los documentos que la soportan (escrito, electrónico, audiovisual, entre otros) sean gestionados para facilitar la operación de la entidad, el desarrollo de sus funciones, la seguridad y protección de datos y garantizar la trazabilidad de la gestión.
Por su parte, la comunicación hace posible difundir y transmitir la información de calidad que se genera en toda la entidad, tanto entre dependencias como frente a los grupos de valor. Contar con servidores públicos bien informados, sobre cómo opera la entidad, y con ciudadanos bien informados sobre cómo hacer efectivos sus derechos, fomenta la eficiencia, la eficacia, la calidad y la transparencia en la gestión pública, la rendición de cuentas por parte de la administración y el control social ciudadano.
</t>
  </si>
  <si>
    <t>Gestión Documental</t>
  </si>
  <si>
    <t>5. Jóvenes en paz</t>
  </si>
  <si>
    <t>Eje_E_3_5</t>
  </si>
  <si>
    <t>PND_RROM</t>
  </si>
  <si>
    <t xml:space="preserve">Reducción </t>
  </si>
  <si>
    <t>Actores diferenciales para el cambio</t>
  </si>
  <si>
    <t>5. Pueblos y comunidades étnicas</t>
  </si>
  <si>
    <t>5. Educación, formación y reconversión laboral como respuesta al cambio productivo</t>
  </si>
  <si>
    <t>e. Currículos para la justicia social.</t>
  </si>
  <si>
    <t>T_2_C_2_ET_1_CPT_5</t>
  </si>
  <si>
    <t>e. Capacidades y articulación para la gestión territorial</t>
  </si>
  <si>
    <t>T_5_C_1_ET_1_CPT_5</t>
  </si>
  <si>
    <t>Gestión del conocimiento.</t>
  </si>
  <si>
    <t>6ª Dimensión: Gestión del Conocimiento y la Innovación 
6.1 Alcance de esta Dimensión
La sexta dimensión de MIPG -gestión del conocimiento y la innovación- plantea la importancia de que las entidades conserven y compartan su conocimiento para dinamizar el ciclo de la política pública, facilitar el aprendizaje y la adaptación a las nuevas tecnologías, interconectar el conocimiento entre los servidores y dependencias y promover buenas prácticas de gestión.
En el sector público se genera una cantidad importante de datos, información, ideas, investigaciones y experiencias que, en conjunto, se transforman en conocimiento. Este debe estar disponible para todos, con procesos de búsqueda y aplicación efectivos, que consoliden y enriquezcan la gestión institucional.
Esta dimensión también promueve el desarrollo de mecanismos de experimentación e innovación para proporcionar soluciones efectivas, que permitan orientar la gestión al servicio de los ciudadanos. Las entidades públicas pueden reducir el riesgo en la implementación de nuevas iniciativas de gestión al optar por la construcción de ensayos, prototipos o experimentos que contribuyan a comprobar o visualizar posibles fallas antes de la introducción de nuevos o mejorados
productos y servicios.
El conocimiento (capital intelectual)23 en las entidades estatales es su activo principal y debe estar disponible para todos, con procesos de búsqueda y aplicación efectivos, que consoliden y enriquezcan la gestión institucional. 
La actual era digital o de la información le plantea al Estado retos de cambio y de adaptación para mejorar la atención de las necesidades de los ciudadanos, quienes exigen respuestas más rápidas y efectivas para la garantía de sus derechos. De esta forma, la gestión del conocimiento puede entenderse como el proceso mediante el cual se implementan acciones, mecanismos o instrumentos orientados a generar, identificar, valorar, capturar, transferir, apropiar, analizar, difundir y preservar el conocimiento para fortalecer la gestión de las entidades públicas, facilitar procesos de innovación y mejorar la prestación de bienes y servicios a sus grupos de valor.
La dimensión de la gestión del conocimiento y la innovación propone el desarrollo de acciones para compartir y difundir el conocimiento entre los servidores públicos y los grupos de valor, con el objetivo de garantizar su apropiación y aprovechamiento, esto implica, además, que las entidades promuevan el análisis, evaluación y retroalimentación de dichas acciones, lo que les permitirá el mejoramiento continuo. Esta dimensión facilita a las entidades aprender de sí mismas y de su entorno de manera práctica (aprender haciendo).
En síntesis, la gestión del conocimiento y la innovación dentro de MIPG busca que las entidades:
✓ Consoliden el aprendizaje adaptativo, mejorando los escenarios de análisis y retroalimentación para ayudar a resolver problemas de forma rápida.
✓ Mitiguen la fuga de conocimiento.
✓ Construyan espacios y procesos de ideación, experimentación, innovación e investigación que fortalezcan la atención de sus grupos de valor y la gestión del Estado.
✓ Usen y promuevan las nuevas tecnologías para que los grupos de valor puedan acceder con más facilidad a la información.
✓ Fomenten la cultura de la medición y el análisis de la gestión institucional y estatal.
✓ Identifiquen y transfieran el conocimiento, fortaleciendo los canales y espacios para su apropiación.
✓ Promuevan la cultura de la difusión y la comunicación del conocimiento en los servidores y entidades públicas.
✓ Propicien la implementación de mecanismos e instrumentos para la captura de la memoria institucional y la difusión de buenas prácticas y lecciones aprendidas.
✓ Estén a la vanguardia en los temas de su competencia.
El desarrollo de esta dimensión implica interacción entre todas las Políticas de Gestión y Desempeño y cumple un rol esencial en el fortalecimiento de las demás dimensiones de MIPG.</t>
  </si>
  <si>
    <t>6. Jóvenes con derechos que lideran las transformaciones para la vida</t>
  </si>
  <si>
    <t>6. Trabajo digno y decente</t>
  </si>
  <si>
    <t>f. Gestión territorial educativa y comunitaria</t>
  </si>
  <si>
    <t>T_2_C_2_ET_1_CPT_6</t>
  </si>
  <si>
    <t>f. Eficiencia institucional para el cumplimiento de los acuerdos realizados con las comunidades</t>
  </si>
  <si>
    <t>T_5_C_1_ET_1_CPT_6</t>
  </si>
  <si>
    <t>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</si>
  <si>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Control Interno.</t>
  </si>
  <si>
    <t>7ª Dimensión: Control Interno
7.1 Alcance de esta Dimensión
La séptima dimensión de MIPG, el Control Interno24, se desarrolla a través del Modelo Estándar de Control Interno –MECI.
Es importante indicar que el Modelo Estándar de Control Interno -MECI se actualiza en el marco de MIPG; el MECI ha sido y continuará siendo la base para la implementación y fortalecimiento del Sistema de Control Interno de las entidades, que se encuentran dentro del campo de aplicación de la Ley 87 de 1993. En este sentido, el MECI es el Modelo que deberán seguir implementando tanto las entidades objeto de MIPG, como aquellas a las que no les aplica dicho modelo integralmente; por lo
tanto, los lineamientos para su implementación se enmarcan esta séptima Dimensión.
El objetivo del MECI es proporcionar una estructura de control de la gestión que especifique los elementos necesarios para construir y fortalecer el Sistema de Control Interno, a través de un modelo que determine los parámetros necesarios (autogestión) para que las entidades establezcan acciones, políticas, métodos, procedimientos, mecanismos de prevención, verificación y evaluación en procura de su mejoramiento continuo (autorregulación), en la cual cada uno de los servidores de la entidad se constituyen en parte integral (autocontrol).
Para MIPG es importante incorporar la política de control interno transversal a todas las actividades, procesos, procedimientos, políticas asociadas a la gestión, de manera tal que, a través de sus componentes, sea posible valorar la efectividad de la estructura de control interno.</t>
  </si>
  <si>
    <t>7. Garantías hacia un mundo sin barreras para las personas con discapacidad</t>
  </si>
  <si>
    <t>T_2_C_2_ET_1_CPT_7</t>
  </si>
  <si>
    <t>Todas las dimensiones.</t>
  </si>
  <si>
    <t>8. Educación superior como un derecho fundamental</t>
  </si>
  <si>
    <t>8. El campesinado colombiano como actor de cambio</t>
  </si>
  <si>
    <t>T_2_C_2_ET_1_CPT_8</t>
  </si>
  <si>
    <t>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</si>
  <si>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9. Humanización y fortalecimiento organizacional - acompañamiento al cambio</t>
  </si>
  <si>
    <t>i. Programa de Educación intercultural y Bilingüe</t>
  </si>
  <si>
    <t>T_2_C_2_ET_1_CPT_9</t>
  </si>
  <si>
    <t>4.c  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</si>
  <si>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Evaluación de la política</t>
  </si>
  <si>
    <t>j. Por un Programa de Alimentación Escolar (PAE) más equitativo, que contribuya al bienestar y la seguridad alimentaria</t>
  </si>
  <si>
    <t>T_2_C_2_ET_1_CPT_10</t>
  </si>
  <si>
    <t>k. Educación Superior como un derecho.</t>
  </si>
  <si>
    <t>T_2_C_2_ET_1_CPT_11</t>
  </si>
  <si>
    <t>Gestión de Servicios TIC</t>
  </si>
  <si>
    <t>Componentes</t>
  </si>
  <si>
    <t>*Acompañar a los establecimientos educativos que implementan esquemas de ampliacion del tiempo escolar</t>
  </si>
  <si>
    <t>*Prestar asistencia técnica y acompañamiento en la implementación de estrategias educativas de acceso y permanencia en el sistema educativo</t>
  </si>
  <si>
    <t>*Fortalecer las escuelas normales superiores en sus capacidades y condiciones para consolidarlas como centros de excelencia en formación y liderazgo educativo en las zonas rurales</t>
  </si>
  <si>
    <t>*Diseñar lineamientos técnicos para la incorporación de la formación integral y la educación CRESE</t>
  </si>
  <si>
    <t>Prestar asistencia técnica y acompañamiento en la implementación de  la politica pública LEO.</t>
  </si>
  <si>
    <t>Número de entidades territoriales que desarrollan la implementación de la Cátedra de Estudios Afrocolombianos</t>
  </si>
  <si>
    <t>Sumatoria de entidades territoriales que desarrollan la implementación de la Cátedra de Estudios Afrocolombianos</t>
  </si>
  <si>
    <t>Planes de implementación de la Cátedra</t>
  </si>
  <si>
    <t>Tasa de tránsito inmediato de grado 9 a grado 10</t>
  </si>
  <si>
    <t>(Número de estudiantes grado 10° de establecimientos educativos oficiales matriculados en el año t que estaban matriculados en grado 9° en el año (t-1) / Número total de estudiantes grado 9° de establecimientos educativos oficiales matriculados en el año (t-1) ) * 100</t>
  </si>
  <si>
    <t>82.5%</t>
  </si>
  <si>
    <t>83.5%</t>
  </si>
  <si>
    <t>84.5%</t>
  </si>
  <si>
    <t>Número de establecimientos educativos que incorporan la formación integral (arte, deporte, ciencias, programación) y la educación CRESE (ciudadana, para la reconciliación, antirracista, socioemocional y para el cambio climático) en prácticas pedagógicas basadas en la realidad.</t>
  </si>
  <si>
    <t xml:space="preserve">Sumatoria de número de establecimientos educativos cuyos estudiantes participan en algún proceso de formación integral (artes, deportes, ciencia y tecnología) y que después de un proceso de formación y acompañamiento con tutores de PTA, implementan estrategias pedagógicas CRESE. </t>
  </si>
  <si>
    <t>Número de establecimientos educativos que implementan evaluación de formación integral y de educación CRESE (ciudadana, para la reconciliación, antirracista, socioemocional y para el cambio climático) con enfoques étnicos y poblacionales</t>
  </si>
  <si>
    <t xml:space="preserve">Sumatoria de los Establecimientos Educativos que implementan evaluación de formación integral y de educación CRESE (ciudadana, para la reconciliación, antirracista, socioemocional y para el cambio climático) </t>
  </si>
  <si>
    <t>Número de estudiantes de grados transición a sexto en establecimientos educativos oficiales beneficiarios de programas para promover el desarrollo integral y reducir brechas y rezagos de los aprendizajes</t>
  </si>
  <si>
    <t>Sumatoria de estudiantes de grado transición a sexto en establecimientos educativos oficiales que son beneficiados con programas para promover el desarrollo integral y reducir brechas y rezagos de los aprendizajes.</t>
  </si>
  <si>
    <t>Porcentaje de Establecimientos Educativos rurales en categoría de desempeño D en las pruebas Saber 11</t>
  </si>
  <si>
    <t>[Establecimientos Educativos oficiales rurales en categoría D según resultados Pruebas Saber 11 del año anterior / Establecimientos Educativos oficiales rurales evaluados en Pruebas Saber 11] * 100</t>
  </si>
  <si>
    <t>55.5%</t>
  </si>
  <si>
    <t>Establecimientos educativos oficiales con ampliación y/o resignificación del tiempo escolar para la formación integral</t>
  </si>
  <si>
    <t>Sumatoria de establecimientos educativos oficiales que cuentan con un esquema de ampliación de la jornada escolar y/o que resignifique el uso del tiempo escolar</t>
  </si>
  <si>
    <t>Índice del desempeño satisfactorio de los estudiantes del sector oficial de los grados 5 y 9 que participan en las pruebas Saber Lenguaje</t>
  </si>
  <si>
    <t xml:space="preserve">[Porcentaje de estudiantes sector oficial con nivel de desempeño Satisfactorio (niveles 3 y 4) en Lenguaje en la Prueba SABER  5] * 0,5 + [Porcentaje de estudiantes sector oficial con nivel de desempeño Satisfactorio (niveles 3 y 4) en Lenguaje en la Prueba SABER  9] * 0,5					</t>
  </si>
  <si>
    <t>Índice</t>
  </si>
  <si>
    <t>Bienal</t>
  </si>
  <si>
    <t>Índice del desempeño satisfactorio de los estudiantes del sector oficial de los grados 5 y 9 que participan en las pruebas Saber matemáticas</t>
  </si>
  <si>
    <t xml:space="preserve">[Porcentaje de estudiantes sector oficial con nivel de desempeño Satisfactorio (niveles 3 y 4) en Matemáticas en la Prueba SABER  5] * 0,5 + [Porcentaje de estudiantes sector oficial con nivel de desempeño Satisfactorio (niveles 3 y 4) en Matemáticas en la Prueba SABER  9] * 0,5					</t>
  </si>
  <si>
    <t>Porcentaje de estudiantes de educación media beneficiados con programas para garantizar el tránsito inmediato a educación posmedia</t>
  </si>
  <si>
    <t>(Sumatoria de estudiantes beneficiados con al menos dos programas para garantizar el tránsito inmediato a educación posmedia) / (Matrícula de estudiantes de educación media) * 100</t>
  </si>
  <si>
    <t>Porcentaje de estudiantes en establecimientos educativos oficiales con ampliación de jornada escolar</t>
  </si>
  <si>
    <t xml:space="preserve">((Número de estudiantes del sector oficial (oficial + contratada oficial) en Jornada Única) + (No de estudiantes del sector oficial (oficial + contratada oficial) en jornada escolar complementaria))/Total de estudiantes del sector oficial (oficial + contratada oficial))*100 </t>
  </si>
  <si>
    <t>Acompañar a las entidades territoriales en el fortalecimiento del SIEE en el marco de la valoración integral.</t>
  </si>
  <si>
    <t>Listas de asistencia</t>
  </si>
  <si>
    <t>Adelantar adquisición, entrega y uso de recursos educativos escolares (Libros, textos, guías, cuadernillos de trabajo, entre otros) y mobiliario escolar para la formación integral y la educación CRESE, entre otras estrategias educativas integrales.</t>
  </si>
  <si>
    <t>Actas de entrega</t>
  </si>
  <si>
    <t>Acompañamiento pedagógico para su uso y apropiación de las colecciones bibliográficasde literatura infantil y juvenil entregadas en sedes educativas focalizadas</t>
  </si>
  <si>
    <t>Registro de asistencia</t>
  </si>
  <si>
    <t>Foro Educativo Nacional</t>
  </si>
  <si>
    <t xml:space="preserve">Realizar el Foro Educativo Nacional en el segundo semestre del año 2024 a partir de las orientaciones dadas por el Ministerio de Educación Nacional </t>
  </si>
  <si>
    <t>Registro de asistencia al evento central de foro educativo nacional, piezas comunicativas, memorias del Foro Educativo Nacional 2024</t>
  </si>
  <si>
    <t xml:space="preserve">Realizar acompañamiento y asistencia técnica virtual y presencial a las secretarías de educación focalizadas para el desarrollo de la ruta de divulgación del saber pedagógico </t>
  </si>
  <si>
    <t xml:space="preserve"> Actas y listas de asistencia </t>
  </si>
  <si>
    <t xml:space="preserve">Acompañar y publicar las experiencias significativas reconocidas en el marco del Foro Educativo Nacional 2023 </t>
  </si>
  <si>
    <t xml:space="preserve">Experiencias significativas publicadas en el portal Contacto Maestro </t>
  </si>
  <si>
    <t>Acompañar a Establecimientos Educativos en la implementación de los Centros de Inmersión en Lengua Extranjera (CILE)</t>
  </si>
  <si>
    <t>Registro de participación que evidencia la implementación en la ruta a docentes y estudiantes</t>
  </si>
  <si>
    <t>Visibilizar las lenguas nativas y criollas para preservar la riqueza cultural, lingüística y étnica del país</t>
  </si>
  <si>
    <t>Documento de orientaciones pedagógicas diferenciadas en torno a la educación intercultural</t>
  </si>
  <si>
    <t>Gestión Institucional</t>
  </si>
  <si>
    <t xml:space="preserve">Brindar orientaciones y asistencia técnica, virtual y presencial, a las secretarías de educación en la revisión y resignificación de los Proyectos Educativos Institucionales -PEI-, Proyectos Institucionales de Educación Campesina y Rural -PIECR- y Proyectos Educativos Comunitarios -PEC en el marco de la política de Formación Integral y CRESE en los Establecimientos Educativos. </t>
  </si>
  <si>
    <t>Documentos de orientaciones.
Recursos audioviisuales de divulgación (piezas gráficas y webinar).
Listados de asistencia y actas de los espacios de acompañamiento y asistencia técnica a las ETC.</t>
  </si>
  <si>
    <t>Brindar orientaciones y asistencia técnica, virtual y presencial, a las secretarías de educación para que el fortalecimiento de la gestión escolar, en el marco de la política de formación integral, a través del diseño, la implementación y el seguimiento de sus planes de apoyo al mejoramiento -PAM- y  el acompañamiento a sus establecimientos educativos para la formulación de planes de mejoramiento -PMI-.</t>
  </si>
  <si>
    <t>Brindar orientaciones, acompañamiento técnico y financiero a  los pueblos y comunidades etnicas focalizados, en el fortalecimiento de los PEC para el diseño, implementación y seguimiento de Planes de fortalecimiento de proyectos educativos comunitarios - PEC- de manera concertada en territorios indígenas y en contexto de ciudad.</t>
  </si>
  <si>
    <t>Construcción y/o actualización de lineamientos curriculares para la formación integral</t>
  </si>
  <si>
    <t>Documento base de los lineamientos  curriculares para la formación integral</t>
  </si>
  <si>
    <t>Documento base</t>
  </si>
  <si>
    <t>Validación de los lineamientos curriculares para la formación integral con actores del sistema educativo</t>
  </si>
  <si>
    <t xml:space="preserve"> Instrumentos de recolección, sitematización y evaluación de los lineamientos curriculares para la formación integral</t>
  </si>
  <si>
    <t>Formación integral</t>
  </si>
  <si>
    <t>Apoyar la articulación intra e intersectorial para la implementación de estrategias de formación integral para la resignificación y ampliación del tiempo escolar.</t>
  </si>
  <si>
    <t xml:space="preserve">Fichas de los centros de interés conformados con los diferentes aliados.  Reportes de avance en la implementación de los CI.
Matrícula oficial de estudiantes en JU- JEC y centros interés
</t>
  </si>
  <si>
    <t>Documento técnico de la Política</t>
  </si>
  <si>
    <t>Libros publicados
Listado de inscritos al concurso de escritura
Listados de asistencia
Actas</t>
  </si>
  <si>
    <t xml:space="preserve">Propuesta técnica del documento de actualización de la política de educación ambiental </t>
  </si>
  <si>
    <t xml:space="preserve">Proceso de formación y acompañamiento a los nodos de educación ambiental </t>
  </si>
  <si>
    <t>Subdirección de Monitoreo y Control</t>
  </si>
  <si>
    <t>N/A</t>
  </si>
  <si>
    <t>Porcentaje de niños y niñas en primera infancia que cuentan con atención integral en zonas rurales</t>
  </si>
  <si>
    <t>(Número de niños y niñas de 0 a 5 años de zonas rurales de todos los municipios con 6 o atenciones priorizadas cumplidas / Total de niños de 0 a 5 años de las zonas rurales de todos los municipios según proyección DANE)*100</t>
  </si>
  <si>
    <t>Reporte SSDIPI</t>
  </si>
  <si>
    <t xml:space="preserve"> x </t>
  </si>
  <si>
    <t>61.00</t>
  </si>
  <si>
    <t>62.00</t>
  </si>
  <si>
    <t>63.00</t>
  </si>
  <si>
    <t>64.00</t>
  </si>
  <si>
    <t>Porcentaje de niños y niñas en primera infancia que cuentan con atención integral en zonas rurales en municipios PDET</t>
  </si>
  <si>
    <t>(Número de niños y niñas de 0 a 5 años  de zonas rurales de municipios PDET con 6 o más atenciones priorizadas cumplidas / Total de niños de 0 a 5 años de las zonas rurales de los municipios PDET según proyección DANE)*100</t>
  </si>
  <si>
    <t>Porcentaje de niñas y niños en primera infancia que cuentan con atención integral en zonas rurales con acuerdos colectivos para la sustitución de cultivos de uso ilícito.</t>
  </si>
  <si>
    <t>(Número de niños y niñas de 0 a 5 años  de zonas rurales con acuerdos colectivos para la sustitución de cultivos de uso ilícito, con 6 o más atenciones priorizadas cumplidas /  Total de niños de 0 a 5 años de las zonas rurales con acuerdos colectivos para la sustitución de cultivos de uso ilícito según proyección DANE) *100</t>
  </si>
  <si>
    <t>65.00</t>
  </si>
  <si>
    <t>Cobertura universal de atención integral para niños y niñas en primera infancia en zonas rurales</t>
  </si>
  <si>
    <t>CUnzr= (Nair/Tnr)*100
Nair = Número de niños y niñas en primera infancia con educación inicial en el marco de la atención integral en zona rural
Tnr = Total de niños en primera infancia, en la zona rural del municipio según proyección DANE
CUnzr: Cobertura Universal niños y niñas en primera infancia en Zona Rural.</t>
  </si>
  <si>
    <t>30.00</t>
  </si>
  <si>
    <t>31.00</t>
  </si>
  <si>
    <t>32.00</t>
  </si>
  <si>
    <t>33.00</t>
  </si>
  <si>
    <t>Número de niñas y niños nuevos atendidos en el sistema educativo con educación inicial para los grados de preescolar</t>
  </si>
  <si>
    <t>Sumatoria de niños y niñas nuevos matriculados en los grados del preescolar</t>
  </si>
  <si>
    <t>SIMAT</t>
  </si>
  <si>
    <t>10000.00</t>
  </si>
  <si>
    <t>20000.00</t>
  </si>
  <si>
    <t>50000.00</t>
  </si>
  <si>
    <t>110000.00</t>
  </si>
  <si>
    <t>Número de niñas y niños con educación inicial en el marco de la atención integral en preescolar.</t>
  </si>
  <si>
    <t>Sumatoria de niños y niñas de preescolar con educación inicial en el marco de la atención integral</t>
  </si>
  <si>
    <t>456893.00</t>
  </si>
  <si>
    <t>476893.00</t>
  </si>
  <si>
    <t>Porcentaje de niños y niñas en en el ciclo 2 de educación inicial (preescolar), que acceden a dotaciones de aula y otros recursos pedagógicos que potencian su desarrollo y aprendizaje.</t>
  </si>
  <si>
    <t>NND  = NNDOT / NN
Dónde:
NND = Porcentaje de niños y niñas en preescolar acceden a dotación para el fortaleciminento de ambientes pedagògicos.
NNDOT  = Niños y niñas en preescolar que acceden a dotación para el fortaleciminento de ambientes pedagògicos.
NN = Niños y niñas en preescolar oficial.</t>
  </si>
  <si>
    <t>73.00</t>
  </si>
  <si>
    <t>82.00</t>
  </si>
  <si>
    <t>91.00</t>
  </si>
  <si>
    <t>100.00</t>
  </si>
  <si>
    <t>75.00</t>
  </si>
  <si>
    <t>78.00</t>
  </si>
  <si>
    <t>80.00</t>
  </si>
  <si>
    <t>Número de SE con acompañamiento para la implementación de procesos de gestión de la educación inicial</t>
  </si>
  <si>
    <t>Sumatoria de Secretarías de Educación con acompañamiento para la implementación de procesos de gestión de la educación inicial</t>
  </si>
  <si>
    <t>Reporte de avance del acompañamiento</t>
  </si>
  <si>
    <t>50.00</t>
  </si>
  <si>
    <t>70.00</t>
  </si>
  <si>
    <t>Porcentaje de maestras y maestros de preescolar que participa en procesos de formación inicial, en servicio o avanzada</t>
  </si>
  <si>
    <t>No. total de maestras y maestros vinculados a servicios de educación inicial, que ha participado de proceso de formación inicial, en servicio o avanzada / No. total de maestras y maestros vinculados a servicios de educación inicial x 100</t>
  </si>
  <si>
    <t>85.00</t>
  </si>
  <si>
    <t>90.00</t>
  </si>
  <si>
    <t xml:space="preserve">Porcentaje de niñas y niños en educación inicial cuyas familias participan en la promoción del desarrollo y aprendizaje desde el disfrute de experiencias en el hogar o en la comunidad. </t>
  </si>
  <si>
    <t>NND  = NNDOT / NN
Dónde:
NND = Porcentaje de niños y niñas en preescolar cuyas familias participan en la promoción del desarrollo y aprendizaje desde el disfrute de experiencias en el hogar o en la comunidad. 
NNDOT  = Niños y niñas en preescolar cuyas familias participan en la promoción del desarrollo y aprendizaje desde el disfrute de experiencias en el hogar o en la comunidad.
NN = Niños y niñas en preescolar oficial.</t>
  </si>
  <si>
    <t>25.00</t>
  </si>
  <si>
    <t>40.00</t>
  </si>
  <si>
    <t>Porcentaje de avance en el diseño e implementación del modelo de seguimiento longitudinal de la cohorte de niños y niñas</t>
  </si>
  <si>
    <t>Acciones realizadas para el diseño e implementación del modelo de seguimiento/Total de acciones definidas para el diseño e implementación del modelo de seguimiento</t>
  </si>
  <si>
    <t>Documento de diseño e implementación del modelo</t>
  </si>
  <si>
    <t>60.00</t>
  </si>
  <si>
    <t>Porcentaje de avance en el diseño e implementación de la mediciòn de la calidad de la educaciòn inicial</t>
  </si>
  <si>
    <t>Acciones realizadas para el diseño e implementación de la medición de la calidad/Total de acciones definidas para el diseño e implementación de la medición de la calidad</t>
  </si>
  <si>
    <t>Porcentaje de establecimientos educativos con ampliación de cobertura en los grado del preescolar acompañados para el fortalecimiento de la gestión escolar en educación inicial</t>
  </si>
  <si>
    <t>EE acompañados/EE con ampliación de cobertura en preescolar</t>
  </si>
  <si>
    <t>Informe de avance del acompañamiento</t>
  </si>
  <si>
    <t>Número de colectivos pedagógicos que generan conocimiento en torno a la gestión pedagógica y curricular de la educación inicial</t>
  </si>
  <si>
    <t>Sumatoria de colectivos pedagógicos que generan conocimiento sistematicamente en torno a las prácticas educativas.</t>
  </si>
  <si>
    <t>Informe de avance del funcionamiento de los colectivos pedagógicos</t>
  </si>
  <si>
    <t>41.00</t>
  </si>
  <si>
    <t>Número de ETC con acompañamiento para la incorporación de acciones en sus planes de desarrollo territoriales que impacten la educación inicial en el marco de la atención integral y con seguimiento a los avances en su implementación.</t>
  </si>
  <si>
    <t>Sumatoria de ETC con acompañamiento para la incorporación de acciones en sus planes de desarrollo territoriales que impacten la educación inicial en el marco de la atención integral y con avances en su implementación.</t>
  </si>
  <si>
    <t>Informe de avance en la construcción e implementación de planes de desarrollo territorial con metas que impacten la educación inicial en el marco de la atención integral.</t>
  </si>
  <si>
    <t>97.00</t>
  </si>
  <si>
    <t>ESTRATEGIAS</t>
  </si>
  <si>
    <t>AMPLIACION OFERTA ENFASIS RURALIDAD</t>
  </si>
  <si>
    <t>MEJORAMIENTO ATENCION INTEGRAL</t>
  </si>
  <si>
    <t>COORDINACION OFERTA INTERSECTORIAL</t>
  </si>
  <si>
    <t>IMPLEMENTACION DE PTA-FI</t>
  </si>
  <si>
    <t>04</t>
  </si>
  <si>
    <t>EVALUACION FORMACION INTEGRAL</t>
  </si>
  <si>
    <t>05</t>
  </si>
  <si>
    <t>BUSQUEDA ACTIVA</t>
  </si>
  <si>
    <t>06</t>
  </si>
  <si>
    <t>ESTRATEGIAS DE CALIDAD</t>
  </si>
  <si>
    <t>07</t>
  </si>
  <si>
    <t>ARTICULACION CON SENA, ENS Y IES</t>
  </si>
  <si>
    <t>08</t>
  </si>
  <si>
    <t xml:space="preserve">TRANSITO INMEDIATO DE MEDIA A SUPERIOR </t>
  </si>
  <si>
    <t>09</t>
  </si>
  <si>
    <t>JOVENES EN PAZ</t>
  </si>
  <si>
    <t>FORMACION DOCENTE</t>
  </si>
  <si>
    <t>11</t>
  </si>
  <si>
    <t>12</t>
  </si>
  <si>
    <t>13</t>
  </si>
  <si>
    <t>ATENCION DIFERENCIAL A 37 ETC PRIORIZADAS</t>
  </si>
  <si>
    <t>14</t>
  </si>
  <si>
    <t>15</t>
  </si>
  <si>
    <t xml:space="preserve">COLEGIOS Y COMUNIDADES </t>
  </si>
  <si>
    <t>ACCESO Y PERMANENCIA AL DERECHO A LA EDUCACION</t>
  </si>
  <si>
    <t>17</t>
  </si>
  <si>
    <t>FORTALECIMIENTO DE LA ALIMENTACION ESCOLAR</t>
  </si>
  <si>
    <t>18</t>
  </si>
  <si>
    <t>FORTALECIMIENTO INFRAESTRUCTURA PBM</t>
  </si>
  <si>
    <t>19</t>
  </si>
  <si>
    <t>FORTALECIMIENTO INFRAESTRUCTURA ES</t>
  </si>
  <si>
    <t>20</t>
  </si>
  <si>
    <t>UNIVERSIDAD EN TU TERRITORIO</t>
  </si>
  <si>
    <t>21</t>
  </si>
  <si>
    <t>REGLAMENTACION DEL DERECHO A LA ES REFORMAS DE LEY</t>
  </si>
  <si>
    <t>22</t>
  </si>
  <si>
    <t>FORTALECIMIENTO SISTEMA DE ES</t>
  </si>
  <si>
    <t>23</t>
  </si>
  <si>
    <t>Despacho Ministr@</t>
  </si>
  <si>
    <t xml:space="preserve">Nombre dependencia </t>
  </si>
  <si>
    <t>Subdirección de Fortalecimiento Institucional</t>
  </si>
  <si>
    <t>FORTALECIMIENTO CAPACIDADES DE GESTION DE ETC</t>
  </si>
  <si>
    <t>RECONOCIMIENTO SABERES Y FORTALEZAS PEDAGOG.</t>
  </si>
  <si>
    <t>BIENESTAR Y DIGNIFICACION LABOR DOCENTE</t>
  </si>
  <si>
    <t>Nombre ofc para Dep Afectación</t>
  </si>
  <si>
    <t>Codigo para Funcionamiento</t>
  </si>
  <si>
    <t>Gratuidad_ES</t>
  </si>
  <si>
    <t>C_2202_0700_57</t>
  </si>
  <si>
    <t>Servicio de apoyo financiero para el acceso a la educación superior</t>
  </si>
  <si>
    <t>Servicio de apoyo financiero para el fomento de la graduación en la educación superior</t>
  </si>
  <si>
    <t>Servicio de apoyo financiero para la amortización de créditos educativos en la educación superior</t>
  </si>
  <si>
    <t>Servicio de apoyo financiero para la permanencia a la educación superior</t>
  </si>
  <si>
    <t>C-2202-0700-57</t>
  </si>
  <si>
    <t>IMPLEMENTACIÓN DE LA POLÍTICA DE GRATUIDAD Y ESTRATEGIAS PARA LA FINANCIACIÓN DEL ACCESO, LA PERMANENCIA Y LA GRADUACIÓN DE LOS ESTUDIANTES EN LA EDUCACIÓN SUPERIOR  NACIONAL</t>
  </si>
  <si>
    <t>Gratuidad_ES_2202063</t>
  </si>
  <si>
    <t>Gratuidad_ES_2202077</t>
  </si>
  <si>
    <t>Gratuidad_ES_2202076</t>
  </si>
  <si>
    <t>Gratuidad_ES_2202064</t>
  </si>
  <si>
    <t>Adjudicar créditos condonables a población indígena - Ley 1989 de 2019</t>
  </si>
  <si>
    <t>Adjudicar créditos condonables para población afrodescendiente - Ley 70 de 1993</t>
  </si>
  <si>
    <t>Adjudicar créditos condonables del Fondo de Veteranos de la Fuerza Pública - Ley 1979 de 2019</t>
  </si>
  <si>
    <t>Adjudicar créditos condonables a mujeres privadas de la libertad - Fondo Códigos de Paz - Ley 2292 de 2023</t>
  </si>
  <si>
    <t>Adjudicar Créditos Beca Luis Antonio Robles  - Ley 570 de 2000</t>
  </si>
  <si>
    <t>Adjudicar Créditos Beca Omaira Sánchez - Ley 1632 de 2013</t>
  </si>
  <si>
    <t>Adjudicar créditos condonables para población Rrom</t>
  </si>
  <si>
    <t>Adjudicar créditos a población víctima - Ley 1448 de 2011</t>
  </si>
  <si>
    <t>Adjudicar Crédito educativo para Posgrado en Derecho Internacional Humanitario-Alfonso López Michelsen - Ley 1599 de 2012</t>
  </si>
  <si>
    <t>Renovar créditos condonables para población afrodescendiente - Ley 70 de 1993</t>
  </si>
  <si>
    <t>Renovar créditos condonables del Fondo de Veteranos de la Fuerza Pública - Ley 1979 de 2019</t>
  </si>
  <si>
    <t>Renovar créditos Beca Luis Antonio Robles - Ley 570 de 2000</t>
  </si>
  <si>
    <t>Renovar créditos condonables a población indígena - Ley 1986 de 2019</t>
  </si>
  <si>
    <t>Otorgar apoyos económicos de la política de gratuidad en la matrícula de las Instituciones de Educación Superior Públicas - Ley 2307 de 2023</t>
  </si>
  <si>
    <t>Renovar créditos Beca Omaira Sánchez - Ley 1632 de 2013</t>
  </si>
  <si>
    <t xml:space="preserve">DESPACHO_MINISTRO(A) - </t>
  </si>
  <si>
    <t xml:space="preserve">OFIC. COMUNICACIONES - </t>
  </si>
  <si>
    <t xml:space="preserve">OFIC. PLANEACIONFINA - </t>
  </si>
  <si>
    <t xml:space="preserve">OFIC. ASESORJURIDICA - </t>
  </si>
  <si>
    <t xml:space="preserve">OFIC. CONTROLINTERNO - </t>
  </si>
  <si>
    <t xml:space="preserve">OFIC. COOPERACIONINT - </t>
  </si>
  <si>
    <t xml:space="preserve">OFIC. INNOVACIONEDUC - </t>
  </si>
  <si>
    <t xml:space="preserve">OFIC. TECNOLOGIAYSIS - </t>
  </si>
  <si>
    <t xml:space="preserve">VICEMINIST. SUPERIOR - </t>
  </si>
  <si>
    <t>Nuevos cupos en educación técnica, tecnológica, y superior, habilitados en zonas rurales</t>
  </si>
  <si>
    <t>"Variable de medición Número de nuevos cupos en educación superior para la zona rural: Se entiende como nuevo cupo, la diferencia entre la matrícula atendida en el nivel técnico, tecnológico y universitario en la zona rural y la matrícula proveniente de la zona rural atendida en municipios intermedios en el año de observación, menos la matrícula en el nivel técnico, tecnológico y universitario en la zona rural y la matrícula proveniente de la zona rural atendida en municipios intermedios del año inmediatamente anterior al del período de observación. NcESr = Nuevos cupos en educación técnica, tecnológica, y universitario, habilitados en la zona rural MESrt= Matrícula en educación superior en el nivel técnico, tecnológico, y universitario en la zona rural, más la matrícula proveniente de la zona rural atendida en municipios intermedios para el periodo en observación MES rt-1 = Matrícula en educación superior en el nivel técnico, tecnológico, y universitario en la zona rural, más la matrícula proveniente de la zona rural atendida en municipios intermedios para el año inmediatamente anterior al del período de observación. n = Cuenta desde el primer cupo hasta el último cupo generado en el año de observación. t = año de observación t-1= año inmediatamente anterior al del período de observación."</t>
  </si>
  <si>
    <t>Informes de estrategia de educación rural</t>
  </si>
  <si>
    <t>Nuevos cupos en educación técnica, tecnológica, y superior, habilitados en municipios del programa de desarrollo con Enfoque territorial PDET</t>
  </si>
  <si>
    <t>"Variable de medición Número de nuevos cupos en educación superior para municipios PDET: Se entiende como nuevo cupo, la diferencia entre la matrícula atendida en el nivel técnico, tecnológico y universitario en municipios PDET para el año de observación y la matrícula en el nivel técnico, tecnológico y universitario en municipios PDET del año inmediatamente anterior al del período de observación. NcESp = Nuevos cupos en educación técnica, tecnológica, y universitario, habilitados en municipios PDET MESpt= Matrícula en educación superior en el nivel técnico, tecnológico, y universitario en municipios PDET en el año de observación. MES pt-1 = Matrícula en educación superior en el nivel técnico, tecnológico, y universitario en municipios PDET para el año inmediatamente anterior al del período de observación. n = Cuenta desde el primer cupo hasta el último cupo generado en el año de observación. t = año de observación t-1= año inmediatamente anterior al del período de observación."</t>
  </si>
  <si>
    <t>Becas con créditos condonables en educación técnica, tecnológica y universitaria otorgadas a la población rural más pobre, incluyendo personas con discapacidad</t>
  </si>
  <si>
    <t>"Sumatoria de beneficiarios de créditos condonables en educación técnica profesional, tecnológica y universitaria otorgados a la población rural con condiciones socioeconómicas vulnerables, incluyendo personas con discapacidad. Variable de medición: Se hará medición al número de créditos condonables para la formación en programas del nivel técnico profesional, tecnológico y universitario otorgados (los cuales pueden ser condonables si el beneficiario cumple con los requisitos de condonación específicos) que sean asignados a la población proveniente de municipios rurales y rurales dispersos, y que cuente con condiciones socioeconómicas vulnerables reconocidas a través de la ficha SISBEN (incluyendo personas con discapacidad). La información para construir este indicador, será extraída de las bases de datos de créditos adjudicados del Instituto Colombiano de Crédito Educativo y Estudios Técnicos en el Exterior (ICETEX) quien es la institución encargada del manejo de los diferentes fondos para el apoyo a la demanda de programas de formación en los niveles de educación superior. "</t>
  </si>
  <si>
    <t>Reportes de seguimiento por el equipo de gestión de Generación E</t>
  </si>
  <si>
    <t>Becas con créditos condonables en educación técnica, tecnológica y universitaria otorgadas a la población de municipios PDET, incluyendo personas con discapacidad</t>
  </si>
  <si>
    <t>Sumatoria de beneficiarios de créditos condonables en educación técnica profesional, tecnológica y universitaria otorgados a la población rural con condiciones socioeconómicas vulnerables de municipios PDET, incluyendo personas con discapacidad.</t>
  </si>
  <si>
    <t>Nuevos programas de educación técnica, tecnológica y universitaria en áreas relacionadas con el desarrollo rural</t>
  </si>
  <si>
    <t>Sumatoria anual de programas nuevos, programas existentes con ampliación de cobertura o extensión en el nivel de formación técnico profesional, tecnológico y universitaria relacionados con el área de conocimiento de agronomía, veterinaria, zootecnia y otras ciencias agrarias afines, así como los diferentes programas de formación ofertados en municipios rurales y rurales dispersos.</t>
  </si>
  <si>
    <t>Reporte de programas diseñados, con ampliación de lugar de oferta en el marco de las acciones de fomento</t>
  </si>
  <si>
    <t>Avance en la estrategia de promoción, acceso y permanencia para la formación profesional de las mujeres en disciplinas no tradicionales para ellas, formulada e implementada </t>
  </si>
  <si>
    <t>Porcentaje de avance en la implementación de la estrategia de promoción, acceso y permanencia para la formación profesional de las mujeres en disciplinas no tradicionales para ellas formuladas e implementadas</t>
  </si>
  <si>
    <t>Documento de la estrategia de acceso y permanencia con enfoque de género</t>
  </si>
  <si>
    <t>Avance en el proceso de soporte, actualización y mejoramiento de los sistemas de información de educación superior</t>
  </si>
  <si>
    <t>Acumulado </t>
  </si>
  <si>
    <t>Porcentaje de ejecución en el soporte, mantenimiento y mejoramiento de los sistemas de información de educación superior</t>
  </si>
  <si>
    <t>Bimestral</t>
  </si>
  <si>
    <t>Informe de ejecución del contrato</t>
  </si>
  <si>
    <t>Producción, análisis y publicación de la información estadística del sector de educación superior en los ejes acceso, permanencia y pertinencia</t>
  </si>
  <si>
    <t>Porcentaje de avance en el proceso de producción, análisis y publicación de la información estadística del sector </t>
  </si>
  <si>
    <t>Públicación de la información estadistica del sector</t>
  </si>
  <si>
    <t>Distribución y asignación de recursos para las IES públicas</t>
  </si>
  <si>
    <t>Porcentaje de avance en el proceso de definición de metodología, distribución y asignación de recursos para las IES públicas</t>
  </si>
  <si>
    <t>Resoluciones para la distribución</t>
  </si>
  <si>
    <t>No de IES que desarrollan estrategias de acceso, permanencia y  bienestar  con enfoque diferencial para el cambio</t>
  </si>
  <si>
    <t>Sumatoria de IES que desarrollan estrategias de acceso, permanencia y bienestar</t>
  </si>
  <si>
    <t>Reporte de IES que implementan estrategias de acceso, permanencia y  bienestar  con enfoque diferencial para el cambio</t>
  </si>
  <si>
    <t>Avance en la actualización de la política de educación ambiental</t>
  </si>
  <si>
    <t>% de avance en la construcción de la política de educación ambiental</t>
  </si>
  <si>
    <t>Documento soporte del avance enla actualización de la política de edcación ambiental</t>
  </si>
  <si>
    <t>No. de estrategias desarrolladas para el fortalecimiento de las instituciones de educación superior </t>
  </si>
  <si>
    <t>Sumatoria de las estrategias desarrolladas para las IES en innovación, internacionalización y bilinguismo</t>
  </si>
  <si>
    <t>Reporte de estrategias diseñadas para las IES</t>
  </si>
  <si>
    <t>No. de estrategias implementadas para el aseguramiento de la calidad en las IES</t>
  </si>
  <si>
    <t>Sumatoria de las estrategias implementadas para el aseguramiento de la calidad en las IES</t>
  </si>
  <si>
    <t>Reporte de estrategias implementadas</t>
  </si>
  <si>
    <t>Estrategias desarrolladas para el aseguramiento de la calidad en las IES</t>
  </si>
  <si>
    <t>No. de estrategias desarrolladas para el aseguramiento de la calidad en las IES</t>
  </si>
  <si>
    <t>Convocatoria y selección de aliados, Reportes e informes de seguimiento</t>
  </si>
  <si>
    <t>Numero de estudiantes nuevos en educación superior</t>
  </si>
  <si>
    <t>Sumatoria de estudiantes nuevos en educación superior en el cuatrienio (matricula primer curso del semestre I del año T - matricula primer curso del semestre I del año T - 1) + (Matricula primer curso del semestre II del año T - matricula primer curso del semestre II del año T - 1)</t>
  </si>
  <si>
    <t>Base de dato SNIES</t>
  </si>
  <si>
    <t>Tasa de cobertura en educación superior</t>
  </si>
  <si>
    <t>Tasa de Cobertura Bruta educación superior = (Matriculados en programas de pregrado / Población entre 17 y 21 años) x 100</t>
  </si>
  <si>
    <t>Reportes anuales Subdirección de Desarrollo Sectorial</t>
  </si>
  <si>
    <t>100 nuevas sedes, multicampus o complejos de instituciones de educación superior públicas viabilizadas o con apoyo financiero</t>
  </si>
  <si>
    <t>Número de sedes nuevas, multicampus o complejos de instituciones de educación superior públicas viabilizadas o con apoyo financiero</t>
  </si>
  <si>
    <t>Informe consolidado de avance de las nuevas sedes, multicampus o complejos de instituciones de educación superior públicas viabilizadas o con apoyo financiero</t>
  </si>
  <si>
    <t>Aumento del número de mujeres matriculadas en programas de educación superior clasificadas en los campos detallados UNESCO- CINE en los que presentan brecha de genero</t>
  </si>
  <si>
    <t>Sumatoria de mujeres matriculadas en educación superior en los 20 campos detallados de la clasificación CINE UNESCO en donde se presenta brecha de género/total de estudiantes matriculados en educación superior en los 20 campos detallados de la clasificación CINE UNESCO en donde se presenta brecha de género</t>
  </si>
  <si>
    <t>Tasa de transito inmediato en zonas rurales</t>
  </si>
  <si>
    <t>TTI = (estudiantes de primer curso que provienen de zonas rurales matriculados en programas académicos de pregrado en el período t / estudiantes matriculados en grado 11 en período t-1 que residen en zonas rurales) * 100</t>
  </si>
  <si>
    <t>53,94% (2021)</t>
  </si>
  <si>
    <t>Focalización de los Programas de Tránsito Inmediato a la Educación Superior - PTIES</t>
  </si>
  <si>
    <t>Avance técnico en el ejecución de Programas de Tránsito Inmediato a la Educación Superior - PTIES</t>
  </si>
  <si>
    <t>Informe de ejecución de la estrategia a diciembre</t>
  </si>
  <si>
    <t>Formalización del licenciamiento de la herramienta de cargue de información al SNIES</t>
  </si>
  <si>
    <t>Licencia de funcionamiento HECAA</t>
  </si>
  <si>
    <t>Cierre estadístico SNIES de los datos de educación superior</t>
  </si>
  <si>
    <t>Bases de datos de cierre. Comunicación oficial de cierrre dirigida a las IES</t>
  </si>
  <si>
    <t>Análisis de precierre estadístico de los datos de educación superior</t>
  </si>
  <si>
    <t>Informe precierre estadistico</t>
  </si>
  <si>
    <t>Procesamiento y generación de bases e información estadística del sector</t>
  </si>
  <si>
    <t>Informes de análisis de cifras,  indicadores y variables</t>
  </si>
  <si>
    <t>Públicación estadística de educación superior</t>
  </si>
  <si>
    <t>Pagina web de los micrositios actualizada</t>
  </si>
  <si>
    <t>Verificación de metodologias de distribución de recursos a IES públicas</t>
  </si>
  <si>
    <t>Expedición de resoluciones correspondientes a distribución de recursos a las IES públicas</t>
  </si>
  <si>
    <t>Resoluciones distribución de recursos a las IES públicas</t>
  </si>
  <si>
    <t>Diseño e implementación de  acciones para la promoción de la equidad de género,  diversidades y masculinidades no hegemónicas </t>
  </si>
  <si>
    <t>Reporte de IES y acciones para la promoción de la equidad de genero y diversidades a diciembre</t>
  </si>
  <si>
    <t>Acompañamiento técnico y financiero a las IES para la implementación de estrategias de permanencia y bienestar orientados a la comunidad educativa</t>
  </si>
  <si>
    <t>Términos de convocatoria 
Informe de implementación de estrategias de permanencia y bienestar por las IES</t>
  </si>
  <si>
    <t>Implementación de acciones  de Orientacion Sociocupacional, como estrategia para el fomento del acceso y permanencia en educación superior</t>
  </si>
  <si>
    <t>Reporte de talleres de Orientación Sociocupacional realizados a nivel regional a diciembre</t>
  </si>
  <si>
    <t>Consolidación diagnóstico sobre las acciones de educación ambiental en clave de trayectoria educativa</t>
  </si>
  <si>
    <t>Documento consolidado</t>
  </si>
  <si>
    <t>Diseño de documento, socialización y validación de política de educación ambiental </t>
  </si>
  <si>
    <t>Documento de politica consolidado y validado a diciembre</t>
  </si>
  <si>
    <t>Diseño y socialización de la política de internacionalización de la educación superior</t>
  </si>
  <si>
    <t>Informe de avance de la politica a diciembre</t>
  </si>
  <si>
    <t>Fortalecimiento de las capacidades de las IES en el uso del inglés como segunda lengua</t>
  </si>
  <si>
    <t>Informe de avance sobre el fortalecimiento de capacidades a diciembre</t>
  </si>
  <si>
    <t>Diseño e implementación de estrategias para la innovación educativa y la transformación digital</t>
  </si>
  <si>
    <t>Documentos orientadores, talleres y espacios de socialización realizados durante el año entrega en diciembre</t>
  </si>
  <si>
    <t>Adjudicación de apoyos economicos de los Fondos constituidos entre el Ministerio y el Icetex</t>
  </si>
  <si>
    <t>Actas de adjudicación de los fondos durante el año</t>
  </si>
  <si>
    <t>Asignación de beneficiarios del Gratuidad 2024-1</t>
  </si>
  <si>
    <t>Actas de cierre y conciliación con las IES públicas en el mes de mayo</t>
  </si>
  <si>
    <t>Asignación de beneficiarios del Gratuidad 2024-2</t>
  </si>
  <si>
    <t>Actas de cierre y conciliación con las IES públicas en el mes de octubre</t>
  </si>
  <si>
    <t>Asignación y ejecución de los recursos para proyectos de infraestructura en educación superior</t>
  </si>
  <si>
    <t>Acompañamiento para la priorización, estructuración y ejecución de proyectos de infraestructura en educación superior</t>
  </si>
  <si>
    <t>Informes de avance del acompañamiento a los proyectos a diciembre</t>
  </si>
  <si>
    <t>Diseño, acompañamiento y seguimiento en la formulación y aprobación de los Planes Integrales de Cobertura (PIC) de las IES públicas. 2024-1</t>
  </si>
  <si>
    <t>Planes Integrales de Cobertura (PIC) de las IES públicas aprobados (junio)</t>
  </si>
  <si>
    <t>Diseño, acompañamiento y seguimiento en la formulación y aprobación de los Planes Integrales de Cobertura (PIC) de las IES públicas. 2024-2</t>
  </si>
  <si>
    <t>Planes Integrales de Cobertura (PIC) de las IES públicas aprobados (diciembre)</t>
  </si>
  <si>
    <t>Diseño e implementación de estrategias para el fortalecimiento de los Sistemas Internos de Aseguramiento de la Calidad (SIAC) de las IES focalizadas.</t>
  </si>
  <si>
    <t>Informe de resultados de la implementación de estrategias para el fortalecimiento de los Sistemas Internos de Aseguramiento de la Calidad (SIAC) de las IES focalizadas.(diciembre)</t>
  </si>
  <si>
    <t>Desarrollo de estrategias para el fomento de la educación técnica profesional y tecnológica (T&amp;T)</t>
  </si>
  <si>
    <t>Informe de resultados de la implementación de estrategias para el fomento de la educación técnica profesional y tecnológica (T&amp;T) en el mes de diciembre</t>
  </si>
  <si>
    <t>Diseño , actualización y promoción de catálogos de cualificaciones para el fortalecimiento de la oferta educativa, así como su articulación con actores externos en el marco del Sistema Nacional de Cualificaciones.</t>
  </si>
  <si>
    <t>Catalogos de cualificaciones diseñados y/o actualizados al mes de diciembre</t>
  </si>
  <si>
    <t>2. SEGURIDAD HUMANA Y JUSTICIA SOCIAL / K20. EDUCACIÓN SUPERIOR COMO UN DERECHO - SUBSIDIOS Y ALIVIOS PARA EL ACCESO A LA EDUCACIÓN SUPERIOR</t>
  </si>
  <si>
    <t>2. SEGURIDAD HUMANA Y JUSTICIA SOCIAL / K30. EDUCACIÓN SUPERIOR COMO UN DERECHO - POLÍTICA DE GRATUIDAD DE LA EDUCACIÓN SUPERIOR</t>
  </si>
  <si>
    <t>2. SEGURIDAD HUMANA Y JUSTICIA SOCIAL / K40. EDUCACIÓN SUPERIOR COMO UN DERECHO - PLAN NACIONAL DE ESPACIOS EDUCATIVOS</t>
  </si>
  <si>
    <t>2. SEGURIDAD HUMANA Y JUSTICIA SOCIAL / K41. RECONCEPTUALIZACIÓN DEL SISTEMA DE ASEGURAMIENTO DE LA CALIDAD DE LA EDUCACIÓN SUPERIOR</t>
  </si>
  <si>
    <t>Estrategia integral de servicio al Ciudadano</t>
  </si>
  <si>
    <t>2. SEGURIDAD HUMANA Y JUSTICIA SOCIAL / K40. EDUCACIÓN SUPERIOR COMO UN DERECHO - INFRAESTRUCTURA</t>
  </si>
  <si>
    <t>20110E</t>
  </si>
  <si>
    <t>201020</t>
  </si>
  <si>
    <t>20104D</t>
  </si>
  <si>
    <t>20203A</t>
  </si>
  <si>
    <t>20203B</t>
  </si>
  <si>
    <t>20203C</t>
  </si>
  <si>
    <t>20203E</t>
  </si>
  <si>
    <t>20203F</t>
  </si>
  <si>
    <t>20203G</t>
  </si>
  <si>
    <t>20203H</t>
  </si>
  <si>
    <t>20203I</t>
  </si>
  <si>
    <t>20203K20</t>
  </si>
  <si>
    <t>20203K30</t>
  </si>
  <si>
    <t>20203K40</t>
  </si>
  <si>
    <t>20203K41</t>
  </si>
  <si>
    <t>20204B</t>
  </si>
  <si>
    <t>20302C</t>
  </si>
  <si>
    <t>20305A</t>
  </si>
  <si>
    <t>20305B</t>
  </si>
  <si>
    <t>53105A</t>
  </si>
  <si>
    <t>53105B</t>
  </si>
  <si>
    <t>53105C</t>
  </si>
  <si>
    <t>53105D</t>
  </si>
  <si>
    <t>53105E</t>
  </si>
  <si>
    <t>53105F</t>
  </si>
  <si>
    <t>53106A</t>
  </si>
  <si>
    <t>53106B</t>
  </si>
  <si>
    <t>53106C</t>
  </si>
  <si>
    <t>53106D</t>
  </si>
  <si>
    <t>2. SEGURIDAD HUMANA Y JUSTICIA SOCIAL / K30. EDUCACIÓN SUPERIOR COMO UN DERECHO - POLÍTICA DE GRATUIDAD DE LA EDUCACIÓN SUPERIOR PÚBLICA</t>
  </si>
  <si>
    <t>Subdirección de Relacionamiento con la Ciudadanía</t>
  </si>
  <si>
    <t>Oficina de Infraestructura Educativa</t>
  </si>
  <si>
    <t>Subdirección de Referentes y Evaluación Educativa</t>
  </si>
  <si>
    <t>Subdirección de Recursos Humanos del Sector Educación</t>
  </si>
  <si>
    <t>Subdirección de Calidad de Primera Infancia</t>
  </si>
  <si>
    <t>Subdirección de Cobertura de Primera Infancia</t>
  </si>
  <si>
    <t>Subdirección de Aseguramiento de la Educación Superior</t>
  </si>
  <si>
    <t>ADQUIS. DE BYS</t>
  </si>
  <si>
    <t>TRANSF. CTES</t>
  </si>
  <si>
    <t>Crédito</t>
  </si>
  <si>
    <t>24</t>
  </si>
  <si>
    <t>25</t>
  </si>
  <si>
    <t>FORTALECIMIENTO INFRAESTRUCTURA PBM- CAF</t>
  </si>
  <si>
    <t>Gestión estratégica e integral del Talento Humano</t>
  </si>
  <si>
    <t>EVALUACION FORMACION INTEGRAL- BM</t>
  </si>
  <si>
    <t>26</t>
  </si>
  <si>
    <t>27</t>
  </si>
  <si>
    <t>FORMACION DOCENTE- BM</t>
  </si>
  <si>
    <t>ATENCION DIFERENCIAL A 37 ETC PRIORIZADAS- BID1</t>
  </si>
  <si>
    <t>28</t>
  </si>
  <si>
    <t>FORTALECIMIENTO CAPACIDADES DE GESTION DE ETC- BID1</t>
  </si>
  <si>
    <t>29</t>
  </si>
  <si>
    <t>30</t>
  </si>
  <si>
    <t>31</t>
  </si>
  <si>
    <t>FORTALECIMIENTO SISTEMA DE ES- BID2</t>
  </si>
  <si>
    <t>UNIVERSIDAD EN TU TERRITORIO- BID2</t>
  </si>
  <si>
    <t>32</t>
  </si>
  <si>
    <t>33</t>
  </si>
  <si>
    <t>34</t>
  </si>
  <si>
    <t>35</t>
  </si>
  <si>
    <t>36</t>
  </si>
  <si>
    <t>37</t>
  </si>
  <si>
    <t>38</t>
  </si>
  <si>
    <t>39</t>
  </si>
  <si>
    <t xml:space="preserve">VEPBM-DIR DE CALIDAD - </t>
  </si>
  <si>
    <t xml:space="preserve">VEPBM-SUB REFERENTES - </t>
  </si>
  <si>
    <t xml:space="preserve">VEPBM-SUB FOMENTOCOM - </t>
  </si>
  <si>
    <t xml:space="preserve">VEPBM-DIR FORTALECIM - </t>
  </si>
  <si>
    <t xml:space="preserve">VEPBM- SUB FORTALECI - </t>
  </si>
  <si>
    <t xml:space="preserve">VEPBM- DIR COBERTURA - </t>
  </si>
  <si>
    <t xml:space="preserve">VEPBM-DIR PRIMERAINF - </t>
  </si>
  <si>
    <t xml:space="preserve">VEPBM- SUB CALIDADPI - </t>
  </si>
  <si>
    <t xml:space="preserve">VEPBM-SUB COBERTURPI - </t>
  </si>
  <si>
    <t xml:space="preserve">VEPBM-SUB RECURSOSH - </t>
  </si>
  <si>
    <t>VICEMINISTER. BASICA -</t>
  </si>
  <si>
    <t>VEPBM- SUB MONITOREO -</t>
  </si>
  <si>
    <t xml:space="preserve">VES - DIR DE CALIDAD - </t>
  </si>
  <si>
    <t xml:space="preserve">VES - SUB ASEGURAMIE - </t>
  </si>
  <si>
    <t xml:space="preserve">VES - SUB INSPECCION - </t>
  </si>
  <si>
    <t xml:space="preserve">VES - DIR DE FOMENTO - </t>
  </si>
  <si>
    <t xml:space="preserve">VES - SUB APOYOGESTI - </t>
  </si>
  <si>
    <t xml:space="preserve">VES - SUB DESARROLLO - </t>
  </si>
  <si>
    <t xml:space="preserve">SECRETARIA  GENERAL - </t>
  </si>
  <si>
    <t xml:space="preserve">SG - SUB ADMINISTRATI - </t>
  </si>
  <si>
    <t xml:space="preserve">SG -  SUB  FINANCIERA - </t>
  </si>
  <si>
    <t xml:space="preserve">SG - SUB TALENTOHUMAN - </t>
  </si>
  <si>
    <t xml:space="preserve">SG - SUB R.CIUDADANIA - </t>
  </si>
  <si>
    <t xml:space="preserve">SG - SUB DESARROLLOOR - </t>
  </si>
  <si>
    <t xml:space="preserve">SG - SUB CONTRATACION - </t>
  </si>
  <si>
    <t xml:space="preserve">VEPBM- SUB DEACCESO - </t>
  </si>
  <si>
    <t xml:space="preserve">VEPBM- SUB PERMANEN - </t>
  </si>
  <si>
    <t>FORTALECIMIENTO SISTEMA DE ES- CAF</t>
  </si>
  <si>
    <t>Avanza digital con transformación, sostenibilidad y seguridad</t>
  </si>
  <si>
    <t>AVANZA DIGITAL</t>
  </si>
  <si>
    <t>Fortalecimiento de las capacidades institucionales y sectoriales para potenciar el vínculo Estado-Ciudadanía</t>
  </si>
  <si>
    <t>Formalización del empleo público de conformidad con las capacidades institucionales</t>
  </si>
  <si>
    <t>FORMALIZACIÓN DEL EMPLEO PÚBLICO</t>
  </si>
  <si>
    <t>Comunicación al servicio de la fuerza transformadora</t>
  </si>
  <si>
    <t>Fortalecimiento y orientación de la defensa judicial del MEN</t>
  </si>
  <si>
    <t>40</t>
  </si>
  <si>
    <t>41</t>
  </si>
  <si>
    <t>42</t>
  </si>
  <si>
    <t>43</t>
  </si>
  <si>
    <t>44</t>
  </si>
  <si>
    <t>45</t>
  </si>
  <si>
    <t>46</t>
  </si>
  <si>
    <t>47</t>
  </si>
  <si>
    <t>48</t>
  </si>
  <si>
    <t>49</t>
  </si>
  <si>
    <t>50</t>
  </si>
  <si>
    <t>51</t>
  </si>
  <si>
    <t>COMUNICACIONES</t>
  </si>
  <si>
    <t>DEFENSA JUDICIAL MEN</t>
  </si>
  <si>
    <t>Control, seguimiento y evaluación transparente y efectiva</t>
  </si>
  <si>
    <t>FORTALEC CAPACIDADES PARA POTENCIAR VÍNCULO ESTADO-CIUDADANÍA</t>
  </si>
  <si>
    <t>CONTROL, SEG Y EVAL TRANSPARENTE Y EFECTIVA</t>
  </si>
  <si>
    <t>Fortalecimiento del ecosistema sectorial de datos en educación</t>
  </si>
  <si>
    <t>Financiación del Sector Educativo</t>
  </si>
  <si>
    <t>Fortalecimiento de los mecanismos de planeación y seguimiento institucional</t>
  </si>
  <si>
    <t>Promocion de la participación ciudadana</t>
  </si>
  <si>
    <t>FINANCIACIÓN DEL SECTOR EDUCATIVO</t>
  </si>
  <si>
    <t>PROMOCION DE LA PARTICIPACIÓN CIUDADANA</t>
  </si>
  <si>
    <t>FORTALECIMIENTO MECANISMOS PLAN Y SEG INSTITUCIONAL</t>
  </si>
  <si>
    <t>FORTALEC ECOSISTEMA SECTORIAL DE DATOS EN EDUCACIÓN</t>
  </si>
  <si>
    <t>BID1</t>
  </si>
  <si>
    <t>BID2</t>
  </si>
  <si>
    <t>BM</t>
  </si>
  <si>
    <t>CAF</t>
  </si>
  <si>
    <t>VEPBM-SUB REFERENTES - BM</t>
  </si>
  <si>
    <t>VEPBM-SUB FOMENTOCOM - BM</t>
  </si>
  <si>
    <t>VEPBM-DIR DE CALIDAD - BM</t>
  </si>
  <si>
    <t>VEPBM- SUB CALIDADPI - BM</t>
  </si>
  <si>
    <t>|</t>
  </si>
  <si>
    <t>Número de docentes y directivos docentes que participan en procesos de formación y/o acompañamiento situado</t>
  </si>
  <si>
    <t>Sumatoria de docentes y directivos docentes que participan en procesos de formación y/o acompañamiento situado</t>
  </si>
  <si>
    <t>Listado de asistencia y/o
Bases de datos</t>
  </si>
  <si>
    <t>Porcentaje de avance en la aprobación de actos administrativos del proceso de convalidaciones de preescolar, básica y media  por la Dirección de Calidad EPBM.</t>
  </si>
  <si>
    <t>Número de actos administrativos aprobados por la Dirección de Calidad PBM/ Número de solicitudes de convalidaciones asignadas</t>
  </si>
  <si>
    <t>Actos administrativos aprobados por la Dirección de Calidad PBM.</t>
  </si>
  <si>
    <t>Porcentaje de avance en la construcción y/o actualización de lineamientos curriculares para la formación integral</t>
  </si>
  <si>
    <t>Sumatoria de hitos del porcentaje de avance en el diseño y/o actualización de lineamientos curriculares para la formación integral:
2024
Hito 1: Documento base de los lineamientos  curriculares para la formación integral (30 %)
Hito 2: Validación de los lineamientos curriculares para la formación integral con actores del sistema educativo (20 %)
2025
Hito 2: Validación de los lineamientos curriculares para la formación integral con actores del sistema educativo (10 %)
Hito 3: Publicación de los lineamientos curriculares para la formación integral (20 %)
Hito 4: Apropiación de los lineamientos curriculares para la formación integral (10 %)
2026
Hito 4: Apropiación de los lineamientos curriculares para la formación integral (10 %)</t>
  </si>
  <si>
    <t>Hito 1: Documento base de los lineamientos curriculares para la formación integral. 
Hito 2: Instrumentos de recolección, sitematización y evaluación de los lineamientos curriculares para la formación integral. 
Hito 3. Lineamientos curriculares para la formación integral publicados en la página del Ministerio de Educación Nacional. 
Hito 4: Estrategias de apropiación de los lineamientos curriculares para la formación integral (listas de asistencia y actas)</t>
  </si>
  <si>
    <t>Porcentaje de avance en el proceso evaluativo de ascenso y reubicación salarial para los educadores del estatuto 1278.</t>
  </si>
  <si>
    <t>Sumatoria de los hitos del porcentaje de avance en el proceso de Evaluación de Ascenso y Reubicación docentes del 1278.
Hito 1: Convocatoria y divulgación de la evaluación.  20%
Hito 2: Inscripción.  20%
Hito 3: Realización del proceso de evaluación. 35%
Hito 4: Divulgación de los resultados.  25%</t>
  </si>
  <si>
    <t>Hito 1. Resolución
Hito 2. Listado de candidatos emitidos por las ETC y/o base de datos de inscritos emitida por la entidad contratada
Hito 3. Base de datos de los docentes que aplicaron la prueba
Hito 4.  Base de resultados de los docentes y publicación de los resultados</t>
  </si>
  <si>
    <t>Número de educadores de educación inicial, preescolar, básica y media beneficiados con estrategias de acceso y permanencia a programas de Formación continua (cursos y diplomados)</t>
  </si>
  <si>
    <t>Sumatoria de educadores de educación inicial, preescolar, básica y media beneficiados con estrategias de acceso y permanencia a programas de Formación continua (cursos y diplomados)</t>
  </si>
  <si>
    <t>Documentos procesos de selección de programas de formación, documentos proceso de identificación de necesidades de formación, actas de Junta Administradora para aprobación de convocatorias y de adjudicación de créditos educativos, listados de beneficiairos</t>
  </si>
  <si>
    <t>Número de educadores de educación inicial, preescolar, básica y media beneficiados con estrategias de acceso y permanencia a programas de licenciatura y posgrado (especialización, maestrías y doctorados)</t>
  </si>
  <si>
    <t>Sumatoria de educadores de educación inicial, preescolar, básica y media beneficiados con estrategias de acceso y permanencia a programas de licenciatura y posgrado (especialización, maestrías y doctorados)</t>
  </si>
  <si>
    <t>Número de Pueblos con Planes de fortalecimiento de sus proyectos educativos comunitarios - PEC- formulados e implementados de manera concertada en territorios indígenas y en contexto de ciudad.</t>
  </si>
  <si>
    <t>Sumatoria de los pueblos con planes de fortalecimiento PEC, formulados e implementados</t>
  </si>
  <si>
    <t>Planes de fortalecimiento de sus proyectos educativos comunitarios - PEC- Formulados</t>
  </si>
  <si>
    <t>Transversales- Educación Ambiental</t>
  </si>
  <si>
    <t>Colombia Plurilingüe</t>
  </si>
  <si>
    <t>Comunidad globales e interculturales</t>
  </si>
  <si>
    <t>La lectura, la escritura y la oralidad en la formación integral</t>
  </si>
  <si>
    <t>Resolución (20%)
Listado de candidatos emitidos por las ETC y/o base de datos de inscritos emitida por la entidad contratada (35%)
 Base de datos de los docentes que aplicaron la prueba (35%)
 Base de resultados de los docentes y publicación de los resultados (25%)</t>
  </si>
  <si>
    <t>Evaluación Docente</t>
  </si>
  <si>
    <t>Evaluación para la formación integral</t>
  </si>
  <si>
    <t>Entidades con asistencia técnica en diseño, implementación y seguimiento de estrategias de acogida, bienestar y permanencia</t>
  </si>
  <si>
    <t># de ETC acompañadas</t>
  </si>
  <si>
    <t>Matriz de resultados del Crédito BID</t>
  </si>
  <si>
    <t>27.00</t>
  </si>
  <si>
    <t>Documentos elaborados</t>
  </si>
  <si>
    <t># de documentos elaborados</t>
  </si>
  <si>
    <t>Informes de Progreso semestrales</t>
  </si>
  <si>
    <t>3.00</t>
  </si>
  <si>
    <t>12.00</t>
  </si>
  <si>
    <t>2.00</t>
  </si>
  <si>
    <t>Instituciones educativas oficiales que implementan el nivel preescolar en el marco de la atención integral</t>
  </si>
  <si>
    <t># de EE beneficiados</t>
  </si>
  <si>
    <t>Ambientes de aprendizaje dotados</t>
  </si>
  <si>
    <t># de sedes beneficiadas</t>
  </si>
  <si>
    <t>1179.00</t>
  </si>
  <si>
    <t>1600.00</t>
  </si>
  <si>
    <t>500.00</t>
  </si>
  <si>
    <t>679.00</t>
  </si>
  <si>
    <t>Entidades con asistencia técnica en diseño, implementación y seguimiento en procesos de gestión del conocimiento</t>
  </si>
  <si>
    <t>Programas, proyectos y estrategias evaluadas</t>
  </si>
  <si>
    <t># de proyectos evaluados</t>
  </si>
  <si>
    <t>1.00</t>
  </si>
  <si>
    <t>P Porcentaje de provisión de vacantes definitivas ofertadas a través de concursos diseñados para municipios PDET</t>
  </si>
  <si>
    <t>IPEp=(#Vacantes provistas)/(#Vacantes ofertadas-#Vacantes excluibles)*100</t>
  </si>
  <si>
    <t>Documento con el Reporte oficial de docentes y directivos de municipios PDET activos del SINEB elegibles de los concursos de méritos.</t>
  </si>
  <si>
    <t>Número de ETC con acompañamiento para apoyo a la reorganización de plantas de cargos</t>
  </si>
  <si>
    <t>Sumatoria de entidades acompañadas</t>
  </si>
  <si>
    <t>Actas de acompañamiento</t>
  </si>
  <si>
    <t xml:space="preserve">Numero de entidades territoriales certificadas con capacitación en las nuevas funcionalidades del Sistema Maestro. </t>
  </si>
  <si>
    <t>Número de entidades capacitadas en el sistema maestro/Número total de entidades territoriales</t>
  </si>
  <si>
    <t>Porcentaje de avance en la realización de las actividades de bienestar programadas</t>
  </si>
  <si>
    <t xml:space="preserve">
Actividades de bienestar realizadas/ Actividades programadas</t>
  </si>
  <si>
    <t>Cronograma con los avances  de las actividades de Bienestar Laboral Docente (Juegos Nacionales, Encuentro folclorico, Mujer Maestra) ejecutados</t>
  </si>
  <si>
    <t>Porcentaje de avance en el diseño, actualización e implementación de un programa de inducción y reinducción en conocimiento institucional, competencias Laborales, Sociales, Emocionales y de Bienestar.</t>
  </si>
  <si>
    <t>Hito cumplidos de la ruta para la expedicion de la guia de lineamientos de actualización de la inducción y reinducción territorial.</t>
  </si>
  <si>
    <t>Documento con los lineamientos de actualización del proceso de inducción y reinducción para los docentes.</t>
  </si>
  <si>
    <t xml:space="preserve">Número de ETC acompañadas en aspectos conceptuales sobre el uso de los recursos del sector </t>
  </si>
  <si>
    <t xml:space="preserve">Sumatoria de las ETC acompañadas en aspectos conceptuales sobre el uso de los recursos del sector </t>
  </si>
  <si>
    <t>Actas de visita, insumos de realización de los talleres</t>
  </si>
  <si>
    <t xml:space="preserve">Numero de ETC con hoja de ruta para el fortalecimiento institucional </t>
  </si>
  <si>
    <t>Sumatoria de las ETC con hoja de ruta</t>
  </si>
  <si>
    <t>Documento que describa la hoja de ruta de cada una de las ETC con sus avances</t>
  </si>
  <si>
    <t>Número de ETC con retroalimentación de la formulación y el seguimiento al plan operativo anual de inspección y vigilancia</t>
  </si>
  <si>
    <t>Sumatoria de las ETC retroalimentadas</t>
  </si>
  <si>
    <t>Documento de retroalimentación</t>
  </si>
  <si>
    <t>Documento de reporte</t>
  </si>
  <si>
    <t>Número de ETC con seguimiento y levantamiento de la información de la estructura organizacional y de las plantas de cargos del nivel central</t>
  </si>
  <si>
    <t>Sumatoria de las ETC con seguimiento y levantamiento de la información</t>
  </si>
  <si>
    <t>Gestión de cobertura</t>
  </si>
  <si>
    <t>Asistencia técnica</t>
  </si>
  <si>
    <t>Incidencia en nuevos mandatarios</t>
  </si>
  <si>
    <t>Fortalecimiento de ambientes pedagógicos</t>
  </si>
  <si>
    <t>Formación de docentes</t>
  </si>
  <si>
    <t>Fotalecimiento ETC</t>
  </si>
  <si>
    <t>Armonización y ampliación curricular en educación inicial</t>
  </si>
  <si>
    <t>Consolidación de documentos de ampliación y armonización.</t>
  </si>
  <si>
    <t>Implementación pilotaje</t>
  </si>
  <si>
    <t>Seguimiento y evaluación del pilotaje</t>
  </si>
  <si>
    <t>Actualización de orientaciones sobre ambientes pedagógicos y procesos de cualificación y acompañamiento</t>
  </si>
  <si>
    <t>Compra y distribución de dotaciones de material pedagógico y colecciones de libros</t>
  </si>
  <si>
    <t>Cualificación y acompañamiento en torno a ambientes pedagógicos (material pedagógico y colecciones)</t>
  </si>
  <si>
    <t>Seguimiento y evaluación del pilotaje y los procesos de cualificación</t>
  </si>
  <si>
    <t>Consolidación del esquema de cualificación y acompañamiento para el mejoramiento de la gestión escolar y las prácticas pedagógicas en educación inicial (orientaciones curriculares)</t>
  </si>
  <si>
    <t>Implementación de convocatorias de formación continua (virtual y presencial) para docentes y directivos docentes de preescolar</t>
  </si>
  <si>
    <t>Realización de acompañamiento situado en torno a gestión escolar y prácticas pedagógicas</t>
  </si>
  <si>
    <t>Movilización y acompañamiento a colectivos pedagógicos</t>
  </si>
  <si>
    <t>Seguimiento y evaluación de los procesos de cualificación y acompañamiento</t>
  </si>
  <si>
    <t>Fortalecimiento del sistema de información y evaluación de la educación inicial</t>
  </si>
  <si>
    <t>Implementación del estudio de seguimiento longuitudinal del desarrollo</t>
  </si>
  <si>
    <t>Consolidacción del esquema de medición de la calidad para el nivel de educación inicial (Ciclo 1 y 2)</t>
  </si>
  <si>
    <t xml:space="preserve">Implementación del proceso de medición de la calidad </t>
  </si>
  <si>
    <t xml:space="preserve">Seguimiento y evaluación del proceso de medición de la calidad </t>
  </si>
  <si>
    <t>Iniciativas regulatorias del sistema de aseguramiento de la calidad de educación superior expedidas.</t>
  </si>
  <si>
    <t>Sumatoria de iniciativas regulatorias expedidas en materia de educación superior.
Nota: Leyes, decretos, resoluciones, acuerdos directivas, todo lo reglamentario que termine en un acto administrativo.</t>
  </si>
  <si>
    <t>Iniciativas regulatorias expedidas</t>
  </si>
  <si>
    <t>Porcentaje de IES con actividades preventivas  que apoyen, monitoreen y evaluen la gestión institucional en componentes financiero, gobierno, académico y administrativo.</t>
  </si>
  <si>
    <t>(A/B) * 100
A= Número de IES con actividad preventiva
B=Número Total de IES activas
Nota: Se entiende para este indicador como actividad preventiva al conjunto de actividades que involucran una visita o requerimiento con generación de informe, adicionalmente incluye informes de verificacion normativa.</t>
  </si>
  <si>
    <t>Reporte  de seguimiento de actividades preventivas por Institución</t>
  </si>
  <si>
    <t>Porcentaje de IES con análisis de la información recaudada, sobre las acciones afirmativas relacionadas con sujetos de especial protección constitucional aplicadas.</t>
  </si>
  <si>
    <t>(A/B) * 100
A= Número de IES con información analizada
B=Número Total de IES activas
Nota: Se entiende para este indicador como información analizada, a la recaudada por la Subdirección de Inspección y Vigilancia mediante visita o requerimiento, cuya revisión y análisis fue realizado por el equipo correspondiente.</t>
  </si>
  <si>
    <t xml:space="preserve">Reporte  de seguimiento al análisis de información remitida por las IES sobre  acciones afirmativas relacionadas con sujetos de especial protección constitucional </t>
  </si>
  <si>
    <t>Porcentaje de trámites de Convalidaciones de Educación Superior atendidos en el tiempo establecido en la normatividad vigente.</t>
  </si>
  <si>
    <t>(A/B)*100
A= Número de solicitudes de convalidaciones finalizadas en el tiempo establecido en la normatividad vigente.
B= Número de  solicitudes de convalidaciones que vencen en el periodo de medición.</t>
  </si>
  <si>
    <t>Reporte de segumiento a las solicitudes de convalidaciones cerradas</t>
  </si>
  <si>
    <t>Porcentaje de avance del proyecto de renovación y soporte tecnologico al sistema de aseguramiento de la calidad de educación superior.</t>
  </si>
  <si>
    <t>Suma de avance de las acciones estratégicas definidas por el área.</t>
  </si>
  <si>
    <t xml:space="preserve">Reporte de avance
Soportes documentales
URL del Sistema de Información </t>
  </si>
  <si>
    <t xml:space="preserve">Porcentaje de procesos de acreditación radicados bajo el Acuerdo CESU 02 de 2020 con concepto de evaluacion integral en 10 meses. </t>
  </si>
  <si>
    <t xml:space="preserve">(A/B)*100
A= Número de solicitudes de acreditación en alta calidad  finalizadas que cuentan con concepto a tiempo.
B= Número total de  solicitudes de acreditación en alta calidad que vencen en el periodo de medición bajo el Acuerdo CESU 02 de 2020.
Nota: Se entiende como finalizadas las solicitudes  que ya cuentan con concepto. </t>
  </si>
  <si>
    <t>Reporte de los procesos que cuentan con concepto .</t>
  </si>
  <si>
    <t>Porcentaje de respuesta a las solicitudes de Registro Calificado que se atienden en el tiempo establecido en la normatividad vigente.</t>
  </si>
  <si>
    <t>(A/B)*100
A= Número de solicitudes de RC finalizadas en el tiempo establecido en la normatividad vigente.
B= Número de  solicitudes de RC que vencen en el periodo de medición.</t>
  </si>
  <si>
    <t>Informe de las actividades
Sistemas de Información</t>
  </si>
  <si>
    <t>Transformación del sistema de aseguramiento de la calidad de la educación superior</t>
  </si>
  <si>
    <t>Expedir el Decreto por medio del cual se modifica el Decreto 1075 de 2015 en materia de reconocimiento de personería jurídica de instituciones de educación superior privadas y se reglamenta la cancelación de personería jurídica por vía administrativa diferente a la sancionatoria.</t>
  </si>
  <si>
    <t>Decreto expedido</t>
  </si>
  <si>
    <t>Expedir el Acuerdo por medio del cual se actualiza el Modelo de Acreditación en Alta Calidad.</t>
  </si>
  <si>
    <t>Acuerdo expedido</t>
  </si>
  <si>
    <t>Expedir la resolución por medio de la cual se definen características específicas para el registro calificado de los programas en salud.</t>
  </si>
  <si>
    <t>Resolución expedida</t>
  </si>
  <si>
    <t>Expedir la resolución por medio de la cual se modifica la Resolución 10414 de 2018, modificada por la Resolución 17979 de 2021, que organia y regula el Banco de Elegibles de la Comisión Nacional Intersectorial de Aseguramiento de la Calidad de la Educación Superior - CONACES.</t>
  </si>
  <si>
    <t>Expedir la resolución por medio de la cual se modifica la Resolución 14450 de 2022, por medio de la cual se organiza el Banco de Pares del Sistema de Aseguramiento de la Calidad de la Educación Superior.</t>
  </si>
  <si>
    <t>Expedir los lineamientos, guías y documentos técnicos del Modelo de Acreditación en Alta Calidad.</t>
  </si>
  <si>
    <t>Lineamientos, guías y documentos técnicos expedidos</t>
  </si>
  <si>
    <t>Expedir documentos técnicos el Sistema de Aseguramiento de la Calidad de la Educación Superior</t>
  </si>
  <si>
    <t>Documentos técnicos expedidos</t>
  </si>
  <si>
    <t xml:space="preserve">Fortalecer la acción oportuna, que permita la verificación y toma de decisiones en materia de imposición de medidas preventivas y/o de vigilancia especial a todas la IES del país. </t>
  </si>
  <si>
    <t>Expedir el Decreto por medio del cual se reglamenta la Ley 1740 de 2014.</t>
  </si>
  <si>
    <t>Convalidaciones en la Educación Superior</t>
  </si>
  <si>
    <t>Expedir la resolución por medio de la cual se modifica la Resolución 10687 de 2018</t>
  </si>
  <si>
    <t>Construir el plan anual de Visitas  (Analisis; PQRS, Tablero financiero power BI, esultados infORmes financieros, medios de comunicación, solicitudes especificas de las difrentes areas)</t>
  </si>
  <si>
    <t>Construir el modelo de operación del proceso preventivo: Organización de recursos, cronograma de trabajo</t>
  </si>
  <si>
    <t>Diseñar, construir y realizar pruebas del tablero financiero por parte del vehiculo contractual, supervisado por el area de sectorial.</t>
  </si>
  <si>
    <t>Plan de trabajo establecido</t>
  </si>
  <si>
    <t>Contratar la Firma Financiera PARA...: planeación, publicación, recepción de propuestas, evaluación de propuestas, adjudicación, firma del contrato, acta de inicio.</t>
  </si>
  <si>
    <t>Acta de inicio del contrato</t>
  </si>
  <si>
    <t>Concertar acciones para la contrucción del informe diagnóstico DE….., con definición de hitos, responsables, fechas, y seguimiento.</t>
  </si>
  <si>
    <t xml:space="preserve">Elaborar informe diagnóstico DE..., con análisis y descripción de las situaciones particulares evidenciadas, recopilación de datos, conclusiones y recomendaciones.    </t>
  </si>
  <si>
    <t>Informe diagnóstico con situaciones evedenciadas</t>
  </si>
  <si>
    <t>Implementar y desarrollar el trámite de Nuevo CNA - Acreditación en Alta Calidad</t>
  </si>
  <si>
    <t xml:space="preserve">Reporte de avance
Soportes documentales de especificación, desarrollo y pruebas </t>
  </si>
  <si>
    <t>Modelar detalladamente los Trámites institucionales (6)</t>
  </si>
  <si>
    <t>Modelar detalladamente los Trámites de Inspección y Vigilancia (5)</t>
  </si>
  <si>
    <t>Realizar las actividades de renovación y soporte tecnologico a las aplicaciones del Sistema de Aseguramiento de la Calidad: Gestión de Pares, Convalida y Nuevo SACES</t>
  </si>
  <si>
    <t xml:space="preserve">Reporte de avance
Soportes documentales de ajustes o controles de cambio
documentación de soporte técnico a las aplicaciones
URL del Sistema de Información </t>
  </si>
  <si>
    <t>Realizar conversatorios del proceso de convalidaciones de educación superior con la comunidad académica.</t>
  </si>
  <si>
    <t>Construir insumos que contribuyan  a la mejora del proceso de Convalidación de título de Educación Superior</t>
  </si>
  <si>
    <t>Guías, instructivos</t>
  </si>
  <si>
    <t>Fortalecer la formación,  información, comunicación y  acompañamiento a las Instituciones y a los pares académicos  sobre el Marco conceptual del trámite y los procesos de acreditación.</t>
  </si>
  <si>
    <t>Informe trimestral de gestion del CNA que se presenta al CESU</t>
  </si>
  <si>
    <t>Fortalecer las acciones de certificación internacional y los procesos de Internacionalización del Consejo Nacional de Acreditación - CNA</t>
  </si>
  <si>
    <t>Fortalecer los procedimientos e instrumentos en el tramite del proceso de acreditación de programas académicas e instituciones de educación superior al interior del CNA</t>
  </si>
  <si>
    <t>Caracterizar a los actores del sistema a partir de la actualización de la información personal, académica, profesional e investigativa de los pares de RC, CNA e integrantes de la Conaces en el aplicativo de gestión de informacción de pares. Incluye la depuración del registro de la información.</t>
  </si>
  <si>
    <t>Formular los sistemas de evaluación de pares de registro calificado, CNA e Integrantes de la Conaces.</t>
  </si>
  <si>
    <t>Implementar los sistemas de evaluación de pares de registro calificado, CNA e Integrantes de la Conaces.</t>
  </si>
  <si>
    <t>Evaluar los pares de registro calificado, CNA e integrantes de la Conaces</t>
  </si>
  <si>
    <t>Circular del viceministerio para informar a los pares de registro calificado, CNA e integrantes de la Conaces sobre la implementación de cada uno de los sistemas de evaluación, responsables, fechas de aplicación de las evaluaciones, respuestas y los planes de mejoramiento individual del caso.</t>
  </si>
  <si>
    <t>Actualizar, implementar y abrir el curso de formación integral de pares bajo la modalidad B-Learning dirigido a los pares de registro calificado.</t>
  </si>
  <si>
    <t>Capacitar los actores del Sistema de Aseguramiento de la Calidad de la Educación Superior, sobre el uso de plataforma que soporta el proceso de Registro Calificado y la actualización en normatividad.</t>
  </si>
  <si>
    <t>Documentos generados en las  capacitaciones realizadas (listas de asistencia, normativa).</t>
  </si>
  <si>
    <t>Realizar mesas de técnicas regionales con las Instituciones de Educación Superior sobre del proceso de Registro Calificado .</t>
  </si>
  <si>
    <t>Informes de la mesas de trabajo realizadas, listas de asistencias.</t>
  </si>
  <si>
    <t>(Contar) Realizar los procesos contractuales que permitan contar con el personal capacitado e idoneo para la atención oportuna de los trámites de registro caliifcado.</t>
  </si>
  <si>
    <t>Realizar las (Adelantar) acciones de internacionalización de la Conaces y del sistema de aseguramiento de la calidad de la educacion superior</t>
  </si>
  <si>
    <t>Nivel de percepción sobre la información divulgada en los canales de comunicación interna y externa del Ministerio.</t>
  </si>
  <si>
    <t>Sumatoria de los promedios de los puntajes de los criterios de percepción  / Número de criterios de percepción
Criterios: Claridad, utilidad, oportunidad y confianbilidad</t>
  </si>
  <si>
    <t xml:space="preserve">Informe encuesta de satisfacción </t>
  </si>
  <si>
    <t>Interacciones de los usuarios con los contenidos divulgados a través de las redes sociales.</t>
  </si>
  <si>
    <t>Sumatoria del número de interacciones de las publicaciones realizadas en las redes sociales del MEN.</t>
  </si>
  <si>
    <t>Numero</t>
  </si>
  <si>
    <t>Informe interacciones  en Redes Sociales</t>
  </si>
  <si>
    <t>Plan Estratégico de Comunicaciones alineado  a las Apuestas del Plan Nacional de Desarrollo- Comunicación externa</t>
  </si>
  <si>
    <t xml:space="preserve">Gestionar y divulgar derivado de las políticas y resultados  en materia educativa a través de los medios de comunicación externa del ministerio.
</t>
  </si>
  <si>
    <t>Informe de gestión de comunicación externa</t>
  </si>
  <si>
    <t>Plan Estratégico de Comunicaciones alineado  a las Apuestas del Plan Nacional de Desarrollo-Comunicación interna</t>
  </si>
  <si>
    <t xml:space="preserve">Generar y gestionar los contenidos que circulan por los canales internos de la entidad.
</t>
  </si>
  <si>
    <t>Informe de gestión de comunicación interna</t>
  </si>
  <si>
    <t>Plan Estratégico de Comunicaciones alineado  a las Apuestas del Plan Nacional de Desarrollo-Comunicación externa</t>
  </si>
  <si>
    <t xml:space="preserve">Ofrecer en la web un canal directo de comunicación institucional a las partes interesadas y a la ciudadanía en general. </t>
  </si>
  <si>
    <t>Informe de gestión de visitas a la página web</t>
  </si>
  <si>
    <t>Producir y divulgar en las redes sociales del MEN, mensajes institucionales derivados de las políticas y resultados  en materia educativa.</t>
  </si>
  <si>
    <t>Informe de interacciones en las redes sociales del Ministerio</t>
  </si>
  <si>
    <t>Plan Estratégico de Comunicaciones alineado  a las Apuestas del Plan Nacional de Desarrollo</t>
  </si>
  <si>
    <t xml:space="preserve">Diseñar y producir piezas gráficas y audiovisuales garantizando el buen uso de la imagen institucional </t>
  </si>
  <si>
    <t>Informe de piezas gráficas y videos producidos</t>
  </si>
  <si>
    <t>Fortalecer y orientar la defensa judicial del Ministerio de Educación  Nacional</t>
  </si>
  <si>
    <t>Documentos y/o actos administrativos expedidos que orienten la defensa judicial</t>
  </si>
  <si>
    <t>Sumatoria de documentos y/o actos administrativos expedidos</t>
  </si>
  <si>
    <t>Documentos y/o actos administrativos</t>
  </si>
  <si>
    <t xml:space="preserve">Estrategia para prevenir la causación de intereses de mora y costas procesales por el pago tardío de cesantías de los docentes afiliados al FOMAG de acuerdo a la Ley 1071 de 2006, en el marco de conciliaciones extrajudiciales y sentencias judiciales </t>
  </si>
  <si>
    <t>Acciones realizadas para la prevención de la causación de intereses de mora y costas procesales</t>
  </si>
  <si>
    <t>Sumatoria de # de pagos por vía administrativa + # de conciliaciones donde se pretenda reconocimiento y pago de sanción moratoria + # de contratos de transacción suscritos</t>
  </si>
  <si>
    <t>Base de datos conciliaciones</t>
  </si>
  <si>
    <t>Mejorar la eficacia del cobro coactivo</t>
  </si>
  <si>
    <t>Recursos recaudados por gestión de cobro coactivo a favor del MEN y del FOMAG</t>
  </si>
  <si>
    <t>Sumatoria de los valores recaudados por cobro coactivo a favor del MEN y del FOMAG
Nota: La contabilización se realiza por pagos directos y/o titulo de depósito judicial en cuentas directas del MEN y la Fiduprevisora.</t>
  </si>
  <si>
    <t>Base de datos de cobro coactivo</t>
  </si>
  <si>
    <t>Gestión de proyectos normativos estratégicos cumpliendo la Política de Mejora Normativa</t>
  </si>
  <si>
    <t>Porcentaje de normatividad estratégica proyectada</t>
  </si>
  <si>
    <t>(# de proyectos normativos estratégicos gestionados / # total de proyectos normativos estratégicos definidos) * 100%
Nota: La normatividad tendrá alcance sobre Decretos y Resoluciones.</t>
  </si>
  <si>
    <t>Normativa estratégica gestionada</t>
  </si>
  <si>
    <t>Fomentar la transferencia de conocimiento relacionada con la normativa del sector educación</t>
  </si>
  <si>
    <t xml:space="preserve">Espacios de transferencia de conocimiento realizados </t>
  </si>
  <si>
    <t>Sumatoria de espacios de transferencia de conocimiento realizados</t>
  </si>
  <si>
    <t>Actas de reunión, listas de asistencia y/o correos electrónicos</t>
  </si>
  <si>
    <t>Defensa judicial</t>
  </si>
  <si>
    <t>Expedir el manual de Defensa Judicial del Ministerio de Educación Nacional.</t>
  </si>
  <si>
    <t>Manual de Defensa Judicial del MEN</t>
  </si>
  <si>
    <t>Acciones de tutela</t>
  </si>
  <si>
    <t xml:space="preserve">Socializar a través de boletines las decisiones judiciales más relevantes que se han adoptado en razón a acciones constitucionales en las que se encuentre vinculado el MEN. </t>
  </si>
  <si>
    <t>Tramitar los actos administrativos por medio de los cuales se asignan actividades a las áreas misionales del MEN de acuerdo con sus competencias, para el cumplimiento de las órdenes de las sentencias T 025 y T 302.</t>
  </si>
  <si>
    <t>Actos administrativos</t>
  </si>
  <si>
    <t>Conciliaciones</t>
  </si>
  <si>
    <t>Previa reclamación y encontrándose procedente, reconocer y pagar por vía administrativa la sanción moratoria causada por el pago tardío de las cesantías de los docentes afiliados al FOMAG.</t>
  </si>
  <si>
    <t>Presentar formula de conciliación en instancia extrajudicial y judicial en aquellos procesos en donde se pretenda reconocimiento y pago de sanción moratoria, de que trata la Ley 1071 de 2006.</t>
  </si>
  <si>
    <t>Actas del Comité de Conciliación</t>
  </si>
  <si>
    <t>Suscribir contratos de transacción para dar fin a procesos activos y pagar sentencias ejecutoriadas por sanción moratoria de Ley 1071 de 2006, a efectos de generar ahorros al Estado.</t>
  </si>
  <si>
    <t>Contratos de transacción</t>
  </si>
  <si>
    <t>Cobro coactivo</t>
  </si>
  <si>
    <t>Emitir y comunicar circular a los alcaldes y gobernadores con el fin de orientarlos en el pago oportuno de las acreencias a favor del ministerio correspondiente a los aportes parafiscales de ley 21 y así evitar que se decreten medidas cautelares de embargo en contra de la entidad que representan.</t>
  </si>
  <si>
    <t>Realizar las acciones legales para gestionar el cobro coactivo.</t>
  </si>
  <si>
    <t>Normativa</t>
  </si>
  <si>
    <t>Realizar la emisión de comentarios y sugerencias a los proyectos normativos estratégicos, y su respectivo trámite en SUCOP.</t>
  </si>
  <si>
    <t>Conceptos</t>
  </si>
  <si>
    <t>Generar espacios que le permitan a la Oficina Asesora Jurídica fomentar la transferencia de conocimiento relacionada con la normativa del sector educación.</t>
  </si>
  <si>
    <t>Socializar conceptos jurídicos relevantes expedidos por la Oficina Asesora Jurídica a funcionarios y contratistas del MEN.</t>
  </si>
  <si>
    <t>Incremento del presupuesto gestionado para el Sector Educación de fuentes diferentes al PGN</t>
  </si>
  <si>
    <t>((Presupuesto gestionado para al sector Educación en la vigencia t - Presupuesto gestionado para el sector Educación en la vigencia t-1/ Presupuesto gestionado para el sector Educación en la vigencia t-1)*100%; 
donde Presupuesto corresponde a la sumatoria de los recursos de fuentes de PGN, Sistema General de Regalías, Obras por Impuestos, entre otros recursos gestionados por el Ministerio de Educacion Nacional para el desarrollo de planes, programas, políticas y proyectos del sector Educación</t>
  </si>
  <si>
    <t>porcentaje</t>
  </si>
  <si>
    <t>Informe de Presupuesto del Sector Educación</t>
  </si>
  <si>
    <t>Información estadística producida y publicada a través de los mecanismos electrónicos establecidos.</t>
  </si>
  <si>
    <t>Porcentaje de información estadística producida y publicada a través de los mecanismos electrónicos establecidos.</t>
  </si>
  <si>
    <t>Gestión y búsqueda de fuentes de financiación</t>
  </si>
  <si>
    <t xml:space="preserve">Posicionar las iniciativas de proyectos financiables con recursos del Sistema General de Regalías dentro de los planes de desarrollo departamental y/o municipal </t>
  </si>
  <si>
    <t>Asesorar y orientar a las entidades territoriales en la formulación y estructuración de los proyectos de inversión presentados ante el Sistema General de Regalías</t>
  </si>
  <si>
    <t xml:space="preserve">Emitir pronunciamientos técnicos sectoriales de los proyectos de inversión del sector educativo presentados ante el Ministerio de Educación Nacional para ser financiados con recursos del Sistema General de Regalías </t>
  </si>
  <si>
    <t>Reporte de proyectos viabilizados en 2024 para ser financiados con recursos del Sistema General de Regalias</t>
  </si>
  <si>
    <t>Brindar acompañamiento y asistencia a las entidades territoriales y a las empresas del sector privado en el funcionamiento del mecanismo de obras por impuestos y en la formulación de proyectos de inversión del sector a ser financiados a través del mecanismo</t>
  </si>
  <si>
    <t>Acompañar la viabilización técnica de los proyectos de inversión del sector educativo presentados ante el Ministerio de Educación Nacional para ser financiados a través del mecanismo de Obras por Impuestos</t>
  </si>
  <si>
    <t>Reporte de proyectos viabilizados en 2024 a través del mecanismo de Obras por Impuestos</t>
  </si>
  <si>
    <t>Programar el presupuesto anual de los recursos del Presupuesto General de la Nación (funcionamiento e inversión) de la siguiente vigencia.</t>
  </si>
  <si>
    <t xml:space="preserve">Anteproyecto de presupuesto de funcionamiento 
Anteproyecto de presupuesto de inversión 
POAI 
</t>
  </si>
  <si>
    <t>Distribución de recursos del SGP</t>
  </si>
  <si>
    <t>Definir la metodología de distribución de los recursos del Sistema General de Participaciones - SGP Educación y programarlos mediante el Programa Anual Mensualizado de Caja - PAC</t>
  </si>
  <si>
    <t xml:space="preserve">Documento de distribución de recursos del SGP </t>
  </si>
  <si>
    <t>Prestar asistencia técnica y acompañamiento a las entidades territoriales, secretarías de educación e instituciones educativas sobre los conceptos de asignación y distribución del SGP</t>
  </si>
  <si>
    <t>Planeación estratégica</t>
  </si>
  <si>
    <t>Diseñar la metodología y socializar los lineamientos e instrumentos para el seguimiento de avances a las estrategias del sector a implementarse en la vigencia 2024</t>
  </si>
  <si>
    <t>Realizar el seguimiento a los avances de las estrategias que implementa la Entidad a través de los instrumentos de planeación definidos en la metodología</t>
  </si>
  <si>
    <t>Plan de Acción Institucional 2024
Tablero de control del PAI 2024</t>
  </si>
  <si>
    <t>Diseñar e implementar la ruta e instrumentos de planeación institucional para la vigencia 2025</t>
  </si>
  <si>
    <t>Ruta de planeación institucional 2025
Documentos Plan de Acción Institucional 2025</t>
  </si>
  <si>
    <t>Preparar y realizar talleres de fortalecimiento de capacidades dirigidas al MEN y Entidades adscritas sobre temáticas relacionadas con el proceso de planeación</t>
  </si>
  <si>
    <t>Implementar acciones de fortalecimiento de las capacidades institucionales e individuales para promover de manera efectiva la participación ciudadana en la gestión institucional</t>
  </si>
  <si>
    <t>Estrategias de participación ciudada y rendición de cuentas en el PAAC 2024</t>
  </si>
  <si>
    <t>Incentivar la publicación y divulgación de planes, programas, proyectos normativos para la consulta y participación de la ciudadanía y demás grupos de interés, promoviendo así la vigilancia y control social </t>
  </si>
  <si>
    <t>Promover el desarrollo de espacios de diálogo donde se informe, explique y socialicen resultados de la gestión institucional a los ciudadanos y demás grupos de interés incrementando su nivel de satisfacción frente a la rendición de cuentas</t>
  </si>
  <si>
    <t>Producción</t>
  </si>
  <si>
    <t>Ejecutar  la producción para la consolidación de la matricula y de los indicadores estadisticos.</t>
  </si>
  <si>
    <t>Realizar una estrategia de fortalecimiento de los registros administrativos y las operaciones estadísticas con las áreas del Ministerio de Educación para mejorar el aprovechamiento de los datos estadísticos</t>
  </si>
  <si>
    <t xml:space="preserve">Realizar auditoría a los datos provenientes de los sistemas de información de educación preescolar, básica y media (SIMAT) y a educación superior (SNIES). </t>
  </si>
  <si>
    <t>Difusión</t>
  </si>
  <si>
    <t>Realizar la difusión de los resultados de todas las operaciones estadisticas a cargo del MEN de acuerdo con el calendario de publicación aplicando en todas sus fases la norma de calidad NTC 1000:2004</t>
  </si>
  <si>
    <t>Fortalecer y mantener actualizados los diferentes canales de difusión de la información estadística (portales web, Datos Abiertos, tableros PowerBi, entre otros)</t>
  </si>
  <si>
    <t>Realizar los reportes de datos estadísticos solicitados por organismos internacionales para participar en estudios de análisis comparativos regionales y globales.</t>
  </si>
  <si>
    <t xml:space="preserve">Producir y difundir insumos de análisis estadístico. </t>
  </si>
  <si>
    <t>Interoperabilidad</t>
  </si>
  <si>
    <t>Cumplir con los servicios establecidos en los diferentes convenios, acuerdos y protocolos de interoperabilidad e intercambio de información, y suscribir los nuevos que el sector requiera.</t>
  </si>
  <si>
    <t>Contribuir en la consolidación de un banco de los datos que produce el Ministerio de Educación Nacional, que garantice la calidad y la accesibilidad a la información.</t>
  </si>
  <si>
    <t>Informes del Estado de la Gestión de los Riesgos presentados</t>
  </si>
  <si>
    <t xml:space="preserve">Número de Informes del Estado de la Gestión del Riesgo presentados </t>
  </si>
  <si>
    <t>número</t>
  </si>
  <si>
    <t>semestral</t>
  </si>
  <si>
    <t>Informe de riesgos</t>
  </si>
  <si>
    <t>Implementacion de estrategia de autocontrol</t>
  </si>
  <si>
    <t>Estrategia para fomentar la cultura de autocontrol implementada</t>
  </si>
  <si>
    <t>anual</t>
  </si>
  <si>
    <t>Informe de Resultado de la Estrategia</t>
  </si>
  <si>
    <t>Porcentaje de auditorías realizadas</t>
  </si>
  <si>
    <t>Auditorías realizadas / auditorías programadas</t>
  </si>
  <si>
    <t>Informes de auditorías</t>
  </si>
  <si>
    <t>Evaluación de riesgos insitucionales del Ministerio</t>
  </si>
  <si>
    <t>Estrategia de autocontrol</t>
  </si>
  <si>
    <t>Auditorias de Calidad, ambiental, gestión y especiales</t>
  </si>
  <si>
    <t xml:space="preserve">Gestión de alianzas </t>
  </si>
  <si>
    <t>Recursos de cooperación gestionados con el apoyo y acompañamiento de la OCAI</t>
  </si>
  <si>
    <t>Sumatoria de los recursos de cooperación gestionados
Nota: Comprende recursos de cooperación técnica y financiera</t>
  </si>
  <si>
    <t>mensual</t>
  </si>
  <si>
    <t>Documento soporte cooperación  y/o matriz de relación de cooperación</t>
  </si>
  <si>
    <t>Número de espacios de articulación con aliados internacionales y del sector privado realizados</t>
  </si>
  <si>
    <t>Insumos para la participación</t>
  </si>
  <si>
    <t>Número de acciones de promoción de la internacionalización de la educación superior de Colombia desarrolladas</t>
  </si>
  <si>
    <t>Reporte de las acciones de promoción</t>
  </si>
  <si>
    <t xml:space="preserve">Número de escuelas con centros de interes en ciencia y tecnologia (Colombia programa, ondas y STEM+) </t>
  </si>
  <si>
    <t>Número de escuelas con centros de interes en ciencia y tecnologia (Colombia programa, ondas y STEM+) proyectados/ creados</t>
  </si>
  <si>
    <t>Base de datos</t>
  </si>
  <si>
    <t>Rediseño del portal colombia aprende a traves de una estrategia de gestión de contenidos educativos digitales, (actuactualización tecnológica, experiencia de usuario, creación de nuevos contenidos, curaduría, catalogación, publicación, circulación, movilización y uso de los mismos a traves de los canales de distribución online y offline) en el marco de la estrategia de REA - recursos educativos abiertos)</t>
  </si>
  <si>
    <t>Porcentaje de avance en el cumplimiento de la ejecución de la estrategia (Cantidad de acciones ejecutadas / Cantidad  de acciones programadas)</t>
  </si>
  <si>
    <t>Informe de Plan de implementación de la estrategia</t>
  </si>
  <si>
    <t>Desarrollo y fortalecimiento de la red de docentes de los centros de interés en articulación con el sector EDTECH, Gobierno de Corea, MinTIC y Minciencias</t>
  </si>
  <si>
    <t>Número de nodos regionales desarrollados y fortalecidos que emanen de los centros de interes, ciencia y tecnología</t>
  </si>
  <si>
    <t>AVANZA DIGITAL CON TRANSFORMACIÓN, SOSTENIBILIDAD Y SEGURIDAD</t>
  </si>
  <si>
    <t>Eficiencia en las acciones de gobierno y transformación digital</t>
  </si>
  <si>
    <t>(Cantidad de acciones de transformación digital ejecutadas  /Total de acciones planeadas) *100</t>
  </si>
  <si>
    <t>Se evidencia con el informe de avance de las acciones de gobierno y transformación digital trimestral</t>
  </si>
  <si>
    <t>Eficiencia en la gestión de conectividad escolar</t>
  </si>
  <si>
    <t>(Cantidad de secretarias con proyectos viabilizados / Total de Secretarias de Educación Certificadas ) *100</t>
  </si>
  <si>
    <t>Informe de avance de proyectos viabilizados de acuerdo con la gestión para la conectividad escolar</t>
  </si>
  <si>
    <t>Índice del Monitoreo del Rendimiento de Aplicaciones</t>
  </si>
  <si>
    <t>(Número de aplicaciones monitoreadas a través de APM /Total de aplicaciones priorizadas para monitorear a través de APM) *100</t>
  </si>
  <si>
    <t>Informe de avance en la implementación de la herramienta de monitoreo de aplicaciones</t>
  </si>
  <si>
    <t>Indice de satisfacción del usuario</t>
  </si>
  <si>
    <t>(Sumatoria de la calificación satisfactoria del servicio por parte de los usuarios atendidos en el periodo /Total de usuarios que responden la encuesta en el periodo) *100
Nota: en el numerador se contabilizan las respuestas Muy Satisfecho y Satisfecho.</t>
  </si>
  <si>
    <t>Informe de Encuesta Trimestral de Medición de la Satisfacción del Servicio</t>
  </si>
  <si>
    <t>N.A.</t>
  </si>
  <si>
    <t>Acompañamiento técnico en TI</t>
  </si>
  <si>
    <t>Formular y publicar el Plan Estratégico de Tecnologías de la Información y el Plan de Transformación Digital</t>
  </si>
  <si>
    <t>Realizar el diagnóstico y cierre de brechas de la Política de Gobierno Digital</t>
  </si>
  <si>
    <t>Autodiagnóstico de la política de gobierno digital</t>
  </si>
  <si>
    <t>Seguridad y Disponibilidad de servicios de TI</t>
  </si>
  <si>
    <t>Elaborar el plan anual de capacidad y disponibilidad</t>
  </si>
  <si>
    <t>Implementar la capacidad adicional de nube privada</t>
  </si>
  <si>
    <t>Informe de implementación de las capacidades de nube privada</t>
  </si>
  <si>
    <t>Sostenibilidad de sistemas de información</t>
  </si>
  <si>
    <t>Formular lineamientos en arquitectura de software</t>
  </si>
  <si>
    <t>Socialización de los lineamientos en arquitectura de software</t>
  </si>
  <si>
    <t>Listado de asistencia a la socialización</t>
  </si>
  <si>
    <t>Transformación Digital</t>
  </si>
  <si>
    <t>Definición de los iniciativas de Transformación Digital relacionados con Inteligencia artificial, robotización y/o automatización de procesos.</t>
  </si>
  <si>
    <t>Ejecución de las iniciativas de Transformación Digital relacionados con Inteligencia artificial, robotización y/o automatización de procesos.</t>
  </si>
  <si>
    <t>Informe de avance de las iniciativas de transformación digital trimestral</t>
  </si>
  <si>
    <t>Generar autos de archivo</t>
  </si>
  <si>
    <t>PAA</t>
  </si>
  <si>
    <t>Nivel de contratación del Plan Anual de Aquisiciones</t>
  </si>
  <si>
    <t>Número de Items del Plan Anual de Adquisiciones contratados / Número de Items del Plan Anual de Adquisiciones programados</t>
  </si>
  <si>
    <t>Informe de nivel trimestral del Plan Anual de Aquisiciones</t>
  </si>
  <si>
    <t>Avance de ejecución del Plan Anual de Aquisiciones</t>
  </si>
  <si>
    <t>Valor contratado del Plan Anual de Adquisiciones / Valor total del Plan Anual de Adquisiciones</t>
  </si>
  <si>
    <t>Informe de la ejecución trimestral del Plan Anual de Aquisiciones</t>
  </si>
  <si>
    <t>PAA contribuyendo al cambio
PAAl cambio
Gestión integral para el cambio</t>
  </si>
  <si>
    <t>Realizar seguimientos periódicos a los avances de la etapa precontractual con las alertas preventivas.</t>
  </si>
  <si>
    <t>Informe del seguimiento periódico</t>
  </si>
  <si>
    <t>Acompañar a las dependencias en la estructuración de los estudios previos y solicitudes de modificaciones contractuales.</t>
  </si>
  <si>
    <t>Documentos de estudios previos y modificaciones aprobados</t>
  </si>
  <si>
    <t>Adelantar los procesos de contratación y realizar las modificaciones requeridas.</t>
  </si>
  <si>
    <t>Procesos contractuales y modificaciones publicados y tramitados en plataformas de contratación</t>
  </si>
  <si>
    <t xml:space="preserve">Formalización del empleo públicio de conformidad con las capacidades institucionales </t>
  </si>
  <si>
    <t>Nivel de implementación del gestión de cambio</t>
  </si>
  <si>
    <t>Porcentaje implementación del gestión de cambio</t>
  </si>
  <si>
    <t>Informe técnico de las acciones ejecutadas</t>
  </si>
  <si>
    <t>Índice de fortalecimiento institucional y sectorial</t>
  </si>
  <si>
    <t>(Resultados obtenidos en la acción “Resignificar el modelo de cultura como movilizador de la estrategia organizacional”*30%) + (Resultados obtenidos en la acción “Generar, apropiar y transferir el conocimiento institucional y sectorial”*30%) + (Resultados obtenidos en la acción “Movilizar y monitorear el desempeño institucional y sectoriall”*40%)*100%</t>
  </si>
  <si>
    <t>Informe con la medición del índice de fortalecimiento institucional y sectorial</t>
  </si>
  <si>
    <t>Diseñar el plan de gestión de cambio en el marco del la formalización del empleo públicio de conformidad con las capacidades institucionales</t>
  </si>
  <si>
    <t>Plan de gestión de cambio diseñado</t>
  </si>
  <si>
    <t>Implementar el plan de gestión de cambio en el marco del la formalización del empleo públicio de conformidad con las capacidades institucionales</t>
  </si>
  <si>
    <t>Informe</t>
  </si>
  <si>
    <t>Evaluar el plan de gestión de cambio en el marco del la formalización del empleo públicio de conformidad con las capacidades institucionales</t>
  </si>
  <si>
    <t>Plan de gestión de cambio evaluado</t>
  </si>
  <si>
    <t xml:space="preserve">Resignificar el modelo de cultura como movilizador de la estrategia organizacional </t>
  </si>
  <si>
    <t>Informe técnico sobre el avance de la resignificación del modelo de cultura</t>
  </si>
  <si>
    <t>Generar, apropiar y transferir el conocimiento institucional y sectorial</t>
  </si>
  <si>
    <t>Informe técnico sobre el avance de la generaración, apropiación y transferencia el conocimiento institucional y sectorial</t>
  </si>
  <si>
    <t>Movilizar y monitorear el desempeño institucional y sectorial</t>
  </si>
  <si>
    <t>Informe técnico sobre el avance de la movilización y monitoreo el desempeño institucional y sectorial</t>
  </si>
  <si>
    <t xml:space="preserve">Sostenibilidad ambiental y eficiencia en el uso de recursos </t>
  </si>
  <si>
    <t>Criterios de sostenibilidad ambiental en los contratos con responsabilidad ambiental</t>
  </si>
  <si>
    <t>(Número de contratos con responsabilidad ambiental que cumplen los criterios de sostenibilidad ambiental / Número total de contratos con responsabilidad ambiental) * 100</t>
  </si>
  <si>
    <t>Informe de seguimiento de los contratos con responsabilidad ambiental.</t>
  </si>
  <si>
    <t xml:space="preserve">Medición programa de cambio climático </t>
  </si>
  <si>
    <t>(Número de actividades ejecutadas del programa de cambio climático / Número de actividades programadas del programa de cambio climático) * 100</t>
  </si>
  <si>
    <t xml:space="preserve">Informe de seguimiento del programa de cambio climático </t>
  </si>
  <si>
    <t xml:space="preserve">Seguimeinto plan de austeridad </t>
  </si>
  <si>
    <t>(Número de conceptos de austeridad que cumplen la meta definida para la vigencia  / Número de conceptos de austeridad establecidos para la vigencia) * 100</t>
  </si>
  <si>
    <t>Informe de cumplimiento de los conceptos establecidos en el plan de austeridad</t>
  </si>
  <si>
    <t>Criterios de sostenibilidad ambiental en los contratos</t>
  </si>
  <si>
    <t>Definir y priorizar los contratos del Ministerio a los cuales se les aplicarán criterios de sostenibilidad ambiental.</t>
  </si>
  <si>
    <t>Matriz de priorización de contratos con criterios de sostenibilidad ambiental</t>
  </si>
  <si>
    <t>Socializar la Guia de Compras Públicas Sostenibles para garantizar la inclusión de los criterios de sostenibilidad en los contratos priorizados</t>
  </si>
  <si>
    <t>Solicitar a los supervisores de los contratos priorizados los medios de verificación del cumplimiento de criterios de sostenibilidad ambiental.</t>
  </si>
  <si>
    <t>Realizar seguimiento al cumplimiento de los criterios de sostenibilidad ambiental en los contratos priorizados</t>
  </si>
  <si>
    <t>Presentar informe de seguimiento de los contratos con responsabilidad ambiental.</t>
  </si>
  <si>
    <t>Informe final</t>
  </si>
  <si>
    <t>Formular las acciones correspondientes al programa de cambio climático.</t>
  </si>
  <si>
    <t>Aprobación del programa de cambio climático por la mesa técnica ambiental.</t>
  </si>
  <si>
    <t>Acta mesa técnica ambiental</t>
  </si>
  <si>
    <t>Implementación de las acciones establecidas  en el programa de cambio climático.</t>
  </si>
  <si>
    <t>Presentación de los resultados de avance del programa de cambio climático en la mesa técnica ambiental.</t>
  </si>
  <si>
    <t>Informe final cumplimiento del programa de cambio climático</t>
  </si>
  <si>
    <t xml:space="preserve">Seguimiento plan de austeridad </t>
  </si>
  <si>
    <t>Formular plan de austeridad para la vigencia.</t>
  </si>
  <si>
    <t>Plan de austeridad 2024</t>
  </si>
  <si>
    <t>Realizar seguimiento al cumplimiento de las metas corresponientes a cada conceptos de austeridad establecido.</t>
  </si>
  <si>
    <t>Informe final de seguimiento al cumplimiento el plan de austerirdad</t>
  </si>
  <si>
    <t>Porcentaje de recaudo del aporte 1% para las Escuelas Industriales e Institutos Técnicos</t>
  </si>
  <si>
    <t>Valor del recaudo mensual/Valor de la proyección mensual de recaudo</t>
  </si>
  <si>
    <t xml:space="preserve">Identificación mensual de ingresos </t>
  </si>
  <si>
    <t>PAAL CAMBIO</t>
  </si>
  <si>
    <t>Identificación Mensual del Ingreso</t>
  </si>
  <si>
    <t>Identificación de Ingresos</t>
  </si>
  <si>
    <t>Determinación, fiscalización y cobro del 1% sobre el IBC relacionado al aporte parafiscal de las Escuelas Industriales e institutos Técnicos por parte de las entidades obligadas.</t>
  </si>
  <si>
    <t>Notificación de Liquidación de deuda</t>
  </si>
  <si>
    <t>Fortalecimiento al proceso de Gestión de Recaudo</t>
  </si>
  <si>
    <t>Procesos y procedimientos</t>
  </si>
  <si>
    <t>Aprobar la coherencia prespuestal de las necesidades de bienes y servicios del Plan Anual de Adquisiciones PAA</t>
  </si>
  <si>
    <t>Numeros de Planes Aprobadas</t>
  </si>
  <si>
    <t>Analisis del Impacto Presupuestal</t>
  </si>
  <si>
    <t>Porcentaje de Ejecucion del PAA Vs Programación</t>
  </si>
  <si>
    <t>Cumplir en un 100% las solicitudes de tramite de pagos para el cumplimiento de Plan Anual mensualizado de Caja - PAC</t>
  </si>
  <si>
    <t>Porcentaje de ejecución de PAC</t>
  </si>
  <si>
    <t> GESTIÓN ESTRATÉGICA E INTEGRAL DEL TALENTO HUMANO</t>
  </si>
  <si>
    <t>Cobertura de las acciones de sensibilización y prevención de violencia organizacional</t>
  </si>
  <si>
    <t># de asistentes a las actividades / # promedio de personas que trabajan en el MEN *100</t>
  </si>
  <si>
    <t>Porcentual</t>
  </si>
  <si>
    <t>Matriz de actividades y asistentes</t>
  </si>
  <si>
    <t>Cobertura de la atención psicosocial en el MEN</t>
  </si>
  <si>
    <t># de trabajadores casos blancos atendidos/ # de casos blancos detectados * 100</t>
  </si>
  <si>
    <t>Matriz de atenciones psicosociales</t>
  </si>
  <si>
    <t>Tasa de ausentismo laboral en el MEN</t>
  </si>
  <si>
    <t># de días laborados / # de días laborables * 100</t>
  </si>
  <si>
    <t>Matriz de ausentismo</t>
  </si>
  <si>
    <t>GESTIÓN ESTRATÉGICA E INTEGRAL DEL TALENTO HUMANO</t>
  </si>
  <si>
    <t>Clima y cultura Organizacional</t>
  </si>
  <si>
    <t>Realizar seguimiento a los casos blancos detectados en la medición de riesgo psicosocial.</t>
  </si>
  <si>
    <t>Informe de seguimiento a casos blancos detectados</t>
  </si>
  <si>
    <t>Socializar el protocolo de prevención y atención de casos de violencia con las dependencias involucradas.</t>
  </si>
  <si>
    <t>Listados de asistencia</t>
  </si>
  <si>
    <t>Llevar a cabo una campaña de sensibilización sobre el ausentismo laboral.</t>
  </si>
  <si>
    <t>Informe de avance sobre la campaña de sensibilización ralizadas</t>
  </si>
  <si>
    <t>Porcentaje de avance en la organización técnica de documentos</t>
  </si>
  <si>
    <t>Número de documentos organizados / total de documentos  por  organizar</t>
  </si>
  <si>
    <t>Informe de documentos organizados</t>
  </si>
  <si>
    <t>Porcentaje de avance en la digitalización de documentos</t>
  </si>
  <si>
    <t>Número de documentos digitalizados / total de documentos a  digitalizar</t>
  </si>
  <si>
    <t xml:space="preserve">Informe de  documentos digitalizados </t>
  </si>
  <si>
    <t xml:space="preserve">Porcentaje de avance en la implementación de la solución tecnológica (SGDEA) basada en el Modelo de Gestión Documental de la Entidad </t>
  </si>
  <si>
    <t>Número de actividades ejecutadas / Número de actividades planeadas interoperandocon la solución tecnológica (SGDEA) 
SGDEA: Sistema de Gestión de Documentos Electrónicos de Archivo</t>
  </si>
  <si>
    <t xml:space="preserve">Informe </t>
  </si>
  <si>
    <t>Servicio al Ciudadano</t>
  </si>
  <si>
    <t>Porcentaje de asistencias técnicas a las Secretarías de Educación Certificadas con aplicativo SAC, Modelo Integrado de Planeación y Gestión - Servicio al Ciudadano</t>
  </si>
  <si>
    <t>Número de asistencias técnicas realizadas en las Secretarías de Educación  / Total asistencias técnicas programadas
Nota: Se programa 1 (una) asistencia técnica por Secretaría de Educación Certificada con el Aplicativo SAC (87 SEC)</t>
  </si>
  <si>
    <t>organización 300 metros lineales</t>
  </si>
  <si>
    <t>Organización técnica de los expedientes del archivo central del MEN por aplicación de TRD y TVD.</t>
  </si>
  <si>
    <t xml:space="preserve"> digitalización de 800000 imágenes</t>
  </si>
  <si>
    <t>digitalización técnica para la conservación, preservación y divulgación del patrimonio documental de la Entidad, reflejado en la serie misional denominada Memorias de los Ministros, la cual es de conservación total por su carácter histórico, cultural e investigativo.</t>
  </si>
  <si>
    <t xml:space="preserve"> avance en la implementación de la solución tecnológica (SGDEA) basada en el Modelo de Gestión Documental de la Entidad </t>
  </si>
  <si>
    <t>Asistencia Técnica a 85 secretarías de Educación</t>
  </si>
  <si>
    <t xml:space="preserve">asistencias técnicas a las Secretarías de Educación Certificadas con aplicativo SAC en el Modelo Integrado de Planeación y Gestión - Servicio al Ciudadano </t>
  </si>
  <si>
    <t>Organización  Tecnica</t>
  </si>
  <si>
    <t>Diseñar el plan de trabajo</t>
  </si>
  <si>
    <t>Realizar el alistamiento y entrega de documentación</t>
  </si>
  <si>
    <t>Proceso y avance de organizacion de documentos</t>
  </si>
  <si>
    <t>informe</t>
  </si>
  <si>
    <t>Digitalizacion Tecnica</t>
  </si>
  <si>
    <t>Proceso y avance de digitalizacion de documentos</t>
  </si>
  <si>
    <t>Desarrollo, mantenimiento e interoperatividad del sistema SGDEA</t>
  </si>
  <si>
    <t>soporte tecnico nivel 3 y nuevas versiones</t>
  </si>
  <si>
    <t>Legalizaciones mantenimiento evolutivo de la plataforma</t>
  </si>
  <si>
    <t>Robotización de procesos  renovacion de licencias</t>
  </si>
  <si>
    <t>Relacionamiento Interinstitucional</t>
  </si>
  <si>
    <t>Realizar el cronograma de la planeación de las asistencias a las Secretarías de Educación durante el 2024</t>
  </si>
  <si>
    <t>Entregar la información de las Secretarías de Educación que reposa en el Ministerio del año 2019 al 2023</t>
  </si>
  <si>
    <t>Realizar las asistencias tecnicas a las Secretarías de Educación de acuerdo al cronograma establecido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</si>
</sst>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4" formatCode="_-&quot;$&quot;\ * #,##0.00_-;\-&quot;$&quot;\ * #,##0.00_-;_-&quot;$&quot;\ *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
    <numFmt numFmtId="170" formatCode="_(* #,##0_);_(* \(#,##0\);_(* &quot;-&quot;??_);_(@_)"/>
    <numFmt numFmtId="171" formatCode="_-* #,##0_-;\-* #,##0_-;_-* &quot;-&quot;??_-;_-@_-"/>
  </numFmts>
  <fonts count="38" x14ac:knownFonts="1">
    <font>
      <sz val="11"/>
      <color theme="1"/>
      <name val="Calibri"/>
      <family val="2"/>
      <scheme val="minor"/>
    </font>
    <font>
      <sz val="11"/>
      <color theme="1"/>
      <name val="Calibri"/>
      <family val="2"/>
      <scheme val="minor"/>
    </font>
    <font>
      <b/>
      <sz val="12"/>
      <color theme="0"/>
      <name val="Calibri"/>
      <family val="2"/>
      <scheme val="minor"/>
    </font>
    <font>
      <sz val="12"/>
      <color theme="1"/>
      <name val="Calibri"/>
      <family val="2"/>
      <scheme val="minor"/>
    </font>
    <font>
      <sz val="11"/>
      <name val="Calibri"/>
      <family val="2"/>
      <scheme val="minor"/>
    </font>
    <font>
      <sz val="11"/>
      <color rgb="FF000000"/>
      <name val="Calibri"/>
      <family val="2"/>
    </font>
    <font>
      <b/>
      <sz val="11"/>
      <color theme="1"/>
      <name val="Calibri"/>
      <family val="2"/>
      <scheme val="minor"/>
    </font>
    <font>
      <sz val="10"/>
      <color theme="1"/>
      <name val="Calibri"/>
      <family val="2"/>
      <scheme val="minor"/>
    </font>
    <font>
      <sz val="11"/>
      <name val="Calibri"/>
      <family val="2"/>
    </font>
    <font>
      <sz val="11"/>
      <color theme="0"/>
      <name val="Calibri"/>
      <family val="2"/>
      <scheme val="minor"/>
    </font>
    <font>
      <sz val="11"/>
      <color rgb="FF000000"/>
      <name val="Calibri"/>
      <family val="2"/>
      <scheme val="minor"/>
    </font>
    <font>
      <sz val="10"/>
      <name val="Calibri"/>
      <family val="2"/>
      <scheme val="minor"/>
    </font>
    <font>
      <sz val="12"/>
      <color theme="0"/>
      <name val="Calibri"/>
      <family val="2"/>
      <scheme val="minor"/>
    </font>
    <font>
      <b/>
      <sz val="10"/>
      <name val="Calibri"/>
      <family val="2"/>
      <scheme val="minor"/>
    </font>
    <font>
      <sz val="8"/>
      <name val="Calibri"/>
      <family val="2"/>
      <scheme val="minor"/>
    </font>
    <font>
      <b/>
      <sz val="11"/>
      <color theme="0"/>
      <name val="Calibri"/>
      <family val="2"/>
      <scheme val="minor"/>
    </font>
    <font>
      <sz val="10"/>
      <name val="Arial"/>
      <family val="2"/>
    </font>
    <font>
      <sz val="11"/>
      <color rgb="FFFF0000"/>
      <name val="Calibri"/>
      <family val="2"/>
    </font>
    <font>
      <sz val="10"/>
      <color rgb="FFFF0000"/>
      <name val="Calibri"/>
      <family val="2"/>
      <scheme val="minor"/>
    </font>
    <font>
      <sz val="10"/>
      <name val="Calibri"/>
      <family val="2"/>
    </font>
    <font>
      <b/>
      <sz val="16"/>
      <color theme="1"/>
      <name val="Calibri"/>
      <family val="2"/>
      <scheme val="minor"/>
    </font>
    <font>
      <b/>
      <sz val="18"/>
      <color theme="1"/>
      <name val="Calibri"/>
      <family val="2"/>
      <scheme val="minor"/>
    </font>
    <font>
      <b/>
      <sz val="14"/>
      <color theme="0"/>
      <name val="Calibri"/>
      <family val="2"/>
      <scheme val="minor"/>
    </font>
    <font>
      <sz val="14"/>
      <color theme="1"/>
      <name val="Calibri"/>
      <family val="2"/>
      <scheme val="minor"/>
    </font>
    <font>
      <sz val="9"/>
      <color theme="0"/>
      <name val="Calibri"/>
      <family val="2"/>
      <scheme val="minor"/>
    </font>
    <font>
      <b/>
      <sz val="12"/>
      <name val="Calibri"/>
      <family val="2"/>
      <scheme val="minor"/>
    </font>
    <font>
      <b/>
      <sz val="10"/>
      <color rgb="FFCC00FF"/>
      <name val="Arial"/>
      <family val="2"/>
    </font>
    <font>
      <b/>
      <sz val="10"/>
      <color rgb="FFFFFFFF"/>
      <name val="Arial"/>
      <family val="2"/>
    </font>
    <font>
      <sz val="14"/>
      <name val="Calibri"/>
      <family val="2"/>
      <scheme val="minor"/>
    </font>
    <font>
      <sz val="11"/>
      <color rgb="FFFF0000"/>
      <name val="Calibri"/>
      <family val="2"/>
      <scheme val="minor"/>
    </font>
    <font>
      <b/>
      <sz val="11"/>
      <name val="Calibri"/>
      <family val="2"/>
      <scheme val="minor"/>
    </font>
    <font>
      <b/>
      <sz val="14"/>
      <color theme="1"/>
      <name val="Calibri"/>
      <family val="2"/>
      <scheme val="minor"/>
    </font>
    <font>
      <b/>
      <sz val="11"/>
      <color rgb="FFFF0000"/>
      <name val="Calibri"/>
      <family val="2"/>
      <scheme val="minor"/>
    </font>
    <font>
      <sz val="12"/>
      <color rgb="FF000000"/>
      <name val="Calibri"/>
      <family val="2"/>
      <scheme val="minor"/>
    </font>
    <font>
      <sz val="12"/>
      <name val="Calibri"/>
      <family val="2"/>
      <scheme val="minor"/>
    </font>
    <font>
      <sz val="12"/>
      <name val="Calibri"/>
      <family val="2"/>
    </font>
    <font>
      <sz val="18"/>
      <name val="Calibri"/>
      <family val="2"/>
      <scheme val="minor"/>
    </font>
    <font>
      <sz val="18"/>
      <name val="Calibri"/>
      <family val="2"/>
    </font>
  </fonts>
  <fills count="22">
    <fill>
      <patternFill patternType="none"/>
    </fill>
    <fill>
      <patternFill patternType="gray125"/>
    </fill>
    <fill>
      <patternFill patternType="solid">
        <fgColor rgb="FF0066CC"/>
        <bgColor indexed="64"/>
      </patternFill>
    </fill>
    <fill>
      <patternFill patternType="solid">
        <fgColor rgb="FF00B050"/>
        <bgColor indexed="64"/>
      </patternFill>
    </fill>
    <fill>
      <patternFill patternType="solid">
        <fgColor theme="4"/>
        <bgColor theme="4"/>
      </patternFill>
    </fill>
    <fill>
      <patternFill patternType="solid">
        <fgColor theme="0"/>
        <bgColor indexed="64"/>
      </patternFill>
    </fill>
    <fill>
      <patternFill patternType="solid">
        <fgColor rgb="FF7030A0"/>
        <bgColor indexed="64"/>
      </patternFill>
    </fill>
    <fill>
      <patternFill patternType="solid">
        <fgColor rgb="FFFFFF00"/>
        <bgColor indexed="64"/>
      </patternFill>
    </fill>
    <fill>
      <patternFill patternType="solid">
        <fgColor rgb="FF00B0F0"/>
        <bgColor indexed="64"/>
      </patternFill>
    </fill>
    <fill>
      <patternFill patternType="solid">
        <fgColor rgb="FF002060"/>
        <bgColor indexed="64"/>
      </patternFill>
    </fill>
    <fill>
      <patternFill patternType="solid">
        <fgColor rgb="FF0070C0"/>
        <bgColor indexed="64"/>
      </patternFill>
    </fill>
    <fill>
      <patternFill patternType="solid">
        <fgColor theme="0" tint="-0.249977111117893"/>
        <bgColor indexed="64"/>
      </patternFill>
    </fill>
    <fill>
      <patternFill patternType="solid">
        <fgColor theme="0"/>
        <bgColor rgb="FF000000"/>
      </patternFill>
    </fill>
    <fill>
      <patternFill patternType="solid">
        <fgColor theme="4"/>
        <bgColor indexed="64"/>
      </patternFill>
    </fill>
    <fill>
      <patternFill patternType="solid">
        <fgColor theme="4" tint="0.79998168889431442"/>
        <bgColor theme="4" tint="0.79998168889431442"/>
      </patternFill>
    </fill>
    <fill>
      <patternFill patternType="solid">
        <fgColor rgb="FFC00000"/>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CCFF"/>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C00000"/>
        <bgColor theme="4"/>
      </patternFill>
    </fill>
  </fills>
  <borders count="29">
    <border>
      <left/>
      <right/>
      <top/>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2060"/>
      </left>
      <right/>
      <top/>
      <bottom style="thin">
        <color rgb="FF00206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rgb="FF000000"/>
      </left>
      <right style="thin">
        <color rgb="FF000000"/>
      </right>
      <top/>
      <bottom style="thin">
        <color rgb="FF000000"/>
      </bottom>
      <diagonal/>
    </border>
    <border>
      <left style="thin">
        <color theme="4" tint="0.39997558519241921"/>
      </left>
      <right style="thin">
        <color theme="4" tint="0.39997558519241921"/>
      </right>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89">
    <xf numFmtId="0" fontId="0" fillId="0" borderId="0"/>
    <xf numFmtId="167"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0" fillId="0" borderId="0"/>
    <xf numFmtId="165"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6" fillId="0" borderId="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6"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1" fillId="0" borderId="0"/>
    <xf numFmtId="0" fontId="10"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4" fillId="0" borderId="0"/>
    <xf numFmtId="44" fontId="1" fillId="0" borderId="0" applyFont="0" applyFill="0" applyBorder="0" applyAlignment="0" applyProtection="0"/>
    <xf numFmtId="43" fontId="1" fillId="0" borderId="0" applyFont="0" applyFill="0" applyBorder="0" applyAlignment="0" applyProtection="0"/>
  </cellStyleXfs>
  <cellXfs count="260">
    <xf numFmtId="0" fontId="0" fillId="0" borderId="0" xfId="0"/>
    <xf numFmtId="0" fontId="0" fillId="0" borderId="0" xfId="0" applyAlignment="1">
      <alignment horizontal="left"/>
    </xf>
    <xf numFmtId="0" fontId="0" fillId="0" borderId="0" xfId="0" applyAlignment="1">
      <alignment horizontal="left" indent="1"/>
    </xf>
    <xf numFmtId="0" fontId="0" fillId="7" borderId="0" xfId="0" applyFill="1"/>
    <xf numFmtId="0" fontId="0" fillId="0" borderId="0" xfId="0" applyAlignment="1">
      <alignment horizontal="center"/>
    </xf>
    <xf numFmtId="1" fontId="0" fillId="0" borderId="0" xfId="0" applyNumberFormat="1"/>
    <xf numFmtId="0" fontId="9" fillId="6" borderId="0" xfId="0" applyFont="1" applyFill="1" applyAlignment="1">
      <alignment horizontal="left" indent="1"/>
    </xf>
    <xf numFmtId="0" fontId="0" fillId="7" borderId="0" xfId="0" applyFill="1" applyAlignment="1">
      <alignment horizontal="left" indent="1"/>
    </xf>
    <xf numFmtId="0" fontId="9" fillId="3" borderId="0" xfId="0" applyFont="1" applyFill="1" applyAlignment="1">
      <alignment horizontal="left" indent="1"/>
    </xf>
    <xf numFmtId="0" fontId="0" fillId="8" borderId="0" xfId="0" applyFill="1" applyAlignment="1">
      <alignment horizontal="left" indent="1"/>
    </xf>
    <xf numFmtId="0" fontId="15" fillId="9" borderId="0" xfId="0" applyFont="1" applyFill="1" applyAlignment="1">
      <alignment horizontal="left"/>
    </xf>
    <xf numFmtId="0" fontId="6" fillId="0" borderId="0" xfId="0" applyFont="1"/>
    <xf numFmtId="0" fontId="15" fillId="9" borderId="0" xfId="0" applyFont="1" applyFill="1" applyAlignment="1">
      <alignment horizontal="center"/>
    </xf>
    <xf numFmtId="0" fontId="2" fillId="2" borderId="6" xfId="0" applyFont="1" applyFill="1" applyBorder="1" applyAlignment="1">
      <alignment horizontal="center"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0" fillId="7" borderId="0" xfId="0" applyFont="1" applyFill="1" applyAlignment="1">
      <alignment horizontal="left" indent="1"/>
    </xf>
    <xf numFmtId="0" fontId="21" fillId="7" borderId="0" xfId="0" applyFont="1" applyFill="1" applyAlignment="1">
      <alignment horizontal="left" indent="1"/>
    </xf>
    <xf numFmtId="0" fontId="2" fillId="2" borderId="15" xfId="0" applyFont="1" applyFill="1" applyBorder="1" applyAlignment="1">
      <alignment horizontal="center" vertical="center"/>
    </xf>
    <xf numFmtId="0" fontId="0" fillId="0" borderId="0" xfId="0" applyAlignment="1">
      <alignment vertical="center"/>
    </xf>
    <xf numFmtId="0" fontId="6" fillId="7" borderId="0" xfId="0" applyFont="1" applyFill="1"/>
    <xf numFmtId="0" fontId="15" fillId="10" borderId="0" xfId="0" applyFont="1" applyFill="1"/>
    <xf numFmtId="49" fontId="0" fillId="0" borderId="0" xfId="0" applyNumberFormat="1" applyAlignment="1">
      <alignment horizontal="center" vertical="center"/>
    </xf>
    <xf numFmtId="0" fontId="0" fillId="0" borderId="0" xfId="0" applyAlignment="1">
      <alignment horizontal="left" vertical="center"/>
    </xf>
    <xf numFmtId="0" fontId="16" fillId="0" borderId="0" xfId="134"/>
    <xf numFmtId="0" fontId="0" fillId="0" borderId="5" xfId="0" applyBorder="1" applyAlignment="1">
      <alignment horizontal="left" vertical="center"/>
    </xf>
    <xf numFmtId="0" fontId="0" fillId="0" borderId="20" xfId="0" applyBorder="1" applyAlignment="1">
      <alignment horizontal="left" vertical="center"/>
    </xf>
    <xf numFmtId="0" fontId="28" fillId="0" borderId="0" xfId="0" applyFont="1" applyAlignment="1">
      <alignment horizontal="left" vertical="center" readingOrder="1"/>
    </xf>
    <xf numFmtId="49" fontId="0" fillId="0" borderId="0" xfId="0" applyNumberFormat="1" applyAlignment="1">
      <alignment horizontal="center"/>
    </xf>
    <xf numFmtId="0" fontId="0" fillId="0" borderId="0" xfId="0" applyAlignment="1">
      <alignment horizontal="justify" vertical="center"/>
    </xf>
    <xf numFmtId="1" fontId="2" fillId="2" borderId="6" xfId="0" applyNumberFormat="1" applyFont="1" applyFill="1" applyBorder="1" applyAlignment="1">
      <alignment horizontal="center" vertical="center"/>
    </xf>
    <xf numFmtId="1" fontId="2" fillId="2" borderId="0" xfId="0" applyNumberFormat="1" applyFont="1" applyFill="1" applyAlignment="1">
      <alignment horizontal="center" vertical="center"/>
    </xf>
    <xf numFmtId="1" fontId="2" fillId="2" borderId="19" xfId="0" applyNumberFormat="1" applyFont="1" applyFill="1" applyBorder="1" applyAlignment="1">
      <alignment horizontal="center" vertical="center"/>
    </xf>
    <xf numFmtId="1" fontId="2" fillId="2" borderId="19" xfId="0" applyNumberFormat="1" applyFont="1" applyFill="1" applyBorder="1" applyAlignment="1">
      <alignment horizontal="left" vertical="center"/>
    </xf>
    <xf numFmtId="0" fontId="15" fillId="4" borderId="21" xfId="0" applyFont="1" applyFill="1" applyBorder="1" applyAlignment="1">
      <alignment horizontal="center"/>
    </xf>
    <xf numFmtId="0" fontId="15" fillId="4" borderId="21" xfId="0" applyFont="1" applyFill="1" applyBorder="1" applyAlignment="1">
      <alignment horizontal="left"/>
    </xf>
    <xf numFmtId="0" fontId="15" fillId="4" borderId="22" xfId="0" applyFont="1" applyFill="1" applyBorder="1" applyAlignment="1">
      <alignment horizontal="center"/>
    </xf>
    <xf numFmtId="0" fontId="9" fillId="13" borderId="0" xfId="0" applyFont="1" applyFill="1"/>
    <xf numFmtId="0" fontId="0" fillId="13" borderId="0" xfId="0" applyFill="1"/>
    <xf numFmtId="0" fontId="15" fillId="13" borderId="21" xfId="0" applyFont="1" applyFill="1" applyBorder="1"/>
    <xf numFmtId="0" fontId="0" fillId="14" borderId="23" xfId="0" applyFill="1" applyBorder="1"/>
    <xf numFmtId="0" fontId="0" fillId="0" borderId="22" xfId="0" applyBorder="1" applyAlignment="1">
      <alignment horizontal="left"/>
    </xf>
    <xf numFmtId="0" fontId="6" fillId="0" borderId="0" xfId="0" applyFont="1" applyAlignment="1">
      <alignment horizontal="left"/>
    </xf>
    <xf numFmtId="0" fontId="6" fillId="0" borderId="22" xfId="0" applyFont="1" applyBorder="1" applyAlignment="1">
      <alignment horizontal="left"/>
    </xf>
    <xf numFmtId="49" fontId="0" fillId="7" borderId="0" xfId="0" applyNumberFormat="1" applyFill="1" applyAlignment="1">
      <alignment horizontal="left" indent="1"/>
    </xf>
    <xf numFmtId="0" fontId="15" fillId="13" borderId="22" xfId="0" applyFont="1" applyFill="1" applyBorder="1"/>
    <xf numFmtId="0" fontId="0" fillId="5" borderId="0" xfId="0" applyFill="1" applyAlignment="1">
      <alignment horizontal="left" vertical="center"/>
    </xf>
    <xf numFmtId="0" fontId="0" fillId="0" borderId="0" xfId="0" applyAlignment="1">
      <alignment vertical="center" wrapText="1"/>
    </xf>
    <xf numFmtId="0" fontId="15" fillId="0" borderId="0" xfId="0" applyFont="1" applyAlignment="1">
      <alignment horizontal="center"/>
    </xf>
    <xf numFmtId="0" fontId="15" fillId="15" borderId="0" xfId="0" applyFont="1" applyFill="1" applyAlignment="1">
      <alignment horizontal="center"/>
    </xf>
    <xf numFmtId="0" fontId="4" fillId="0" borderId="0" xfId="0" applyFont="1"/>
    <xf numFmtId="0" fontId="30" fillId="0" borderId="0" xfId="0" applyFont="1" applyAlignment="1">
      <alignment horizontal="center"/>
    </xf>
    <xf numFmtId="0" fontId="31" fillId="7" borderId="0" xfId="0" applyFont="1" applyFill="1"/>
    <xf numFmtId="0" fontId="4" fillId="5" borderId="0" xfId="0" applyFont="1" applyFill="1" applyAlignment="1">
      <alignment horizontal="center" vertical="center"/>
    </xf>
    <xf numFmtId="0" fontId="0" fillId="16" borderId="0" xfId="0" applyFill="1"/>
    <xf numFmtId="0" fontId="9" fillId="15" borderId="0" xfId="0" applyFont="1" applyFill="1"/>
    <xf numFmtId="0" fontId="15" fillId="15" borderId="0" xfId="0" applyFont="1" applyFill="1" applyAlignment="1">
      <alignment horizontal="left"/>
    </xf>
    <xf numFmtId="0" fontId="29" fillId="0" borderId="0" xfId="0" applyFont="1"/>
    <xf numFmtId="0" fontId="32" fillId="0" borderId="0" xfId="0" applyFont="1"/>
    <xf numFmtId="0" fontId="0" fillId="0" borderId="15" xfId="0" applyBorder="1" applyAlignment="1">
      <alignment horizontal="center"/>
    </xf>
    <xf numFmtId="0" fontId="0" fillId="0" borderId="0" xfId="0" applyAlignment="1">
      <alignment horizontal="center" vertical="center"/>
    </xf>
    <xf numFmtId="0" fontId="6" fillId="11" borderId="0" xfId="0" applyFont="1" applyFill="1"/>
    <xf numFmtId="0" fontId="0" fillId="14" borderId="24" xfId="0" applyFill="1" applyBorder="1"/>
    <xf numFmtId="0" fontId="0" fillId="0" borderId="24" xfId="0" applyBorder="1"/>
    <xf numFmtId="0" fontId="15" fillId="19" borderId="0" xfId="0" applyFont="1" applyFill="1" applyAlignment="1">
      <alignment horizontal="center"/>
    </xf>
    <xf numFmtId="0" fontId="29" fillId="0" borderId="24" xfId="0" applyFont="1" applyBorder="1"/>
    <xf numFmtId="0" fontId="29" fillId="14" borderId="24" xfId="0" applyFont="1" applyFill="1" applyBorder="1"/>
    <xf numFmtId="0" fontId="15" fillId="4" borderId="0" xfId="0" applyFont="1" applyFill="1" applyAlignment="1">
      <alignment horizontal="center"/>
    </xf>
    <xf numFmtId="0" fontId="0" fillId="18" borderId="0" xfId="0" applyFill="1"/>
    <xf numFmtId="0" fontId="0" fillId="0" borderId="25" xfId="0" applyBorder="1"/>
    <xf numFmtId="0" fontId="29" fillId="0" borderId="0" xfId="0" applyFont="1" applyAlignment="1">
      <alignment horizontal="center"/>
    </xf>
    <xf numFmtId="0" fontId="0" fillId="16" borderId="0" xfId="0" applyFill="1" applyAlignment="1">
      <alignment horizontal="center"/>
    </xf>
    <xf numFmtId="0" fontId="0" fillId="7" borderId="0" xfId="0" applyFill="1" applyAlignment="1">
      <alignment horizontal="center" vertical="center"/>
    </xf>
    <xf numFmtId="0" fontId="0" fillId="20" borderId="0" xfId="0" applyFill="1"/>
    <xf numFmtId="0" fontId="0" fillId="20" borderId="0" xfId="0" applyFill="1" applyAlignment="1">
      <alignment horizontal="center" vertical="center"/>
    </xf>
    <xf numFmtId="0" fontId="6" fillId="20" borderId="0" xfId="0" applyFont="1" applyFill="1"/>
    <xf numFmtId="0" fontId="11" fillId="0" borderId="3" xfId="0" applyFont="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11" fillId="0" borderId="28" xfId="0" applyFont="1" applyBorder="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vertical="center" wrapText="1"/>
      <protection locked="0"/>
    </xf>
    <xf numFmtId="0" fontId="11" fillId="0" borderId="0" xfId="0" applyFont="1" applyAlignment="1" applyProtection="1">
      <alignment horizontal="center" vertical="center" wrapText="1"/>
      <protection locked="0"/>
    </xf>
    <xf numFmtId="0" fontId="7" fillId="5" borderId="0" xfId="0" applyFont="1" applyFill="1" applyAlignment="1" applyProtection="1">
      <alignment horizontal="center"/>
      <protection locked="0"/>
    </xf>
    <xf numFmtId="0" fontId="4" fillId="5" borderId="0" xfId="0" applyFont="1" applyFill="1" applyAlignment="1" applyProtection="1">
      <alignment horizontal="left" vertical="center"/>
      <protection locked="0"/>
    </xf>
    <xf numFmtId="0" fontId="7" fillId="5" borderId="0" xfId="0" applyFont="1" applyFill="1" applyAlignment="1">
      <alignment horizontal="left"/>
    </xf>
    <xf numFmtId="0" fontId="7" fillId="5" borderId="0" xfId="0" applyFont="1" applyFill="1" applyAlignment="1">
      <alignment horizontal="center"/>
    </xf>
    <xf numFmtId="0" fontId="18" fillId="0" borderId="0" xfId="0" applyFont="1"/>
    <xf numFmtId="0" fontId="7" fillId="5" borderId="0" xfId="0" applyFont="1" applyFill="1" applyAlignment="1">
      <alignment vertical="center"/>
    </xf>
    <xf numFmtId="0" fontId="7" fillId="5" borderId="0" xfId="0" applyFont="1" applyFill="1" applyAlignment="1">
      <alignment horizontal="center" vertical="center"/>
    </xf>
    <xf numFmtId="14" fontId="0" fillId="5" borderId="0" xfId="0" applyNumberFormat="1" applyFill="1" applyAlignment="1">
      <alignment horizontal="right" vertical="center"/>
    </xf>
    <xf numFmtId="0" fontId="7" fillId="5" borderId="0" xfId="0" applyFont="1" applyFill="1"/>
    <xf numFmtId="0" fontId="7" fillId="5" borderId="0" xfId="0" applyFont="1" applyFill="1" applyProtection="1">
      <protection locked="0"/>
    </xf>
    <xf numFmtId="0" fontId="4" fillId="0" borderId="9" xfId="0" applyFont="1" applyBorder="1" applyAlignment="1">
      <alignment horizontal="left" vertical="center" wrapText="1"/>
    </xf>
    <xf numFmtId="0" fontId="8" fillId="0" borderId="18" xfId="0" applyFont="1" applyBorder="1" applyAlignment="1">
      <alignmen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vertical="center" wrapText="1"/>
    </xf>
    <xf numFmtId="0" fontId="11" fillId="0" borderId="3" xfId="0" applyFont="1" applyBorder="1" applyAlignment="1">
      <alignment horizontal="center" vertical="center" wrapText="1"/>
    </xf>
    <xf numFmtId="14" fontId="4" fillId="0" borderId="3" xfId="0" applyNumberFormat="1" applyFont="1" applyBorder="1" applyAlignment="1">
      <alignment horizontal="right" vertical="center" wrapText="1"/>
    </xf>
    <xf numFmtId="0" fontId="36" fillId="0" borderId="3" xfId="0" applyFont="1" applyBorder="1" applyAlignment="1">
      <alignment horizontal="center" vertical="center" wrapText="1"/>
    </xf>
    <xf numFmtId="0" fontId="11" fillId="0" borderId="3" xfId="0" applyFont="1" applyBorder="1" applyAlignment="1">
      <alignment vertical="center" wrapText="1"/>
    </xf>
    <xf numFmtId="0" fontId="19" fillId="0" borderId="18" xfId="0" applyFont="1" applyBorder="1" applyAlignment="1">
      <alignment horizontal="center" vertical="center" wrapText="1"/>
    </xf>
    <xf numFmtId="14" fontId="8" fillId="0" borderId="18" xfId="0" applyNumberFormat="1" applyFont="1" applyBorder="1" applyAlignment="1">
      <alignment horizontal="right" vertical="center" wrapText="1"/>
    </xf>
    <xf numFmtId="0" fontId="37" fillId="0" borderId="18" xfId="0" applyFont="1" applyBorder="1" applyAlignment="1">
      <alignment vertical="center" wrapText="1"/>
    </xf>
    <xf numFmtId="0" fontId="8" fillId="0" borderId="17" xfId="0" applyFont="1" applyBorder="1" applyAlignment="1">
      <alignment vertical="center" wrapText="1"/>
    </xf>
    <xf numFmtId="0" fontId="19" fillId="0" borderId="17" xfId="0" applyFont="1" applyBorder="1" applyAlignment="1">
      <alignment horizontal="center" vertical="center" wrapText="1"/>
    </xf>
    <xf numFmtId="14" fontId="8" fillId="0" borderId="17" xfId="0" applyNumberFormat="1" applyFont="1" applyBorder="1" applyAlignment="1">
      <alignment horizontal="right" vertical="center" wrapText="1"/>
    </xf>
    <xf numFmtId="0" fontId="37" fillId="0" borderId="17" xfId="0" applyFont="1" applyBorder="1" applyAlignment="1">
      <alignment vertical="center" wrapText="1"/>
    </xf>
    <xf numFmtId="0" fontId="19" fillId="0" borderId="17" xfId="0" applyFont="1" applyBorder="1" applyAlignment="1">
      <alignment vertical="center" wrapText="1"/>
    </xf>
    <xf numFmtId="0" fontId="11"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11" fillId="0" borderId="26" xfId="0" applyFont="1" applyBorder="1" applyAlignment="1">
      <alignment vertical="center" wrapText="1"/>
    </xf>
    <xf numFmtId="0" fontId="11" fillId="0" borderId="26" xfId="0" applyFont="1" applyBorder="1" applyAlignment="1">
      <alignment horizontal="center" vertical="center" wrapText="1"/>
    </xf>
    <xf numFmtId="14" fontId="4" fillId="0" borderId="26" xfId="0" applyNumberFormat="1" applyFont="1" applyBorder="1" applyAlignment="1">
      <alignment horizontal="right" vertical="center" wrapText="1"/>
    </xf>
    <xf numFmtId="0" fontId="11" fillId="0" borderId="26" xfId="0" applyFont="1" applyBorder="1" applyAlignment="1">
      <alignment horizontal="left" vertical="center" wrapText="1"/>
    </xf>
    <xf numFmtId="0" fontId="34" fillId="0" borderId="3" xfId="0" applyFont="1" applyBorder="1" applyAlignment="1">
      <alignment vertical="center" wrapText="1"/>
    </xf>
    <xf numFmtId="0" fontId="34" fillId="0" borderId="3" xfId="0" applyFont="1" applyBorder="1" applyAlignment="1">
      <alignment horizontal="center" vertical="center" wrapText="1"/>
    </xf>
    <xf numFmtId="14" fontId="34" fillId="0" borderId="3" xfId="0" applyNumberFormat="1" applyFont="1" applyBorder="1" applyAlignment="1">
      <alignment horizontal="right" vertical="center" wrapText="1"/>
    </xf>
    <xf numFmtId="0" fontId="34" fillId="0" borderId="3" xfId="0" applyFont="1" applyBorder="1" applyAlignment="1">
      <alignment horizontal="left" vertical="center" wrapText="1"/>
    </xf>
    <xf numFmtId="0" fontId="11" fillId="0" borderId="28" xfId="0" applyFont="1" applyBorder="1" applyAlignment="1">
      <alignment horizontal="left" vertical="center" wrapText="1"/>
    </xf>
    <xf numFmtId="0" fontId="11" fillId="0" borderId="18" xfId="0" applyFont="1" applyBorder="1" applyAlignment="1">
      <alignment vertical="center" wrapText="1"/>
    </xf>
    <xf numFmtId="0" fontId="7" fillId="5" borderId="0" xfId="0" applyFont="1" applyFill="1" applyAlignment="1">
      <alignment horizontal="justify" vertical="top"/>
    </xf>
    <xf numFmtId="0" fontId="4" fillId="5" borderId="9" xfId="0" applyFont="1" applyFill="1" applyBorder="1" applyAlignment="1">
      <alignment horizontal="justify" vertical="top"/>
    </xf>
    <xf numFmtId="0" fontId="4" fillId="0" borderId="9" xfId="0" applyFont="1" applyBorder="1" applyAlignment="1">
      <alignment horizontal="justify" vertical="top"/>
    </xf>
    <xf numFmtId="0" fontId="4" fillId="5" borderId="3" xfId="0" applyFont="1" applyFill="1" applyBorder="1" applyAlignment="1">
      <alignment horizontal="justify" vertical="top"/>
    </xf>
    <xf numFmtId="0" fontId="12" fillId="5" borderId="9" xfId="0" applyFont="1" applyFill="1" applyBorder="1" applyAlignment="1">
      <alignment horizontal="justify" vertical="top"/>
    </xf>
    <xf numFmtId="0" fontId="8" fillId="5" borderId="3" xfId="0" applyFont="1" applyFill="1" applyBorder="1" applyAlignment="1">
      <alignment horizontal="justify" vertical="top"/>
    </xf>
    <xf numFmtId="0" fontId="12" fillId="5" borderId="3" xfId="0" applyFont="1" applyFill="1" applyBorder="1" applyAlignment="1">
      <alignment horizontal="justify" vertical="top"/>
    </xf>
    <xf numFmtId="2" fontId="0" fillId="5" borderId="2" xfId="0" applyNumberFormat="1" applyFill="1" applyBorder="1" applyAlignment="1">
      <alignment horizontal="justify" vertical="top"/>
    </xf>
    <xf numFmtId="2" fontId="0" fillId="5" borderId="3" xfId="0" applyNumberFormat="1" applyFill="1" applyBorder="1" applyAlignment="1">
      <alignment horizontal="justify" vertical="top"/>
    </xf>
    <xf numFmtId="0" fontId="0" fillId="5" borderId="0" xfId="0" applyFill="1" applyAlignment="1">
      <alignment horizontal="justify" vertical="top"/>
    </xf>
    <xf numFmtId="0" fontId="4" fillId="5" borderId="0" xfId="0" applyFont="1" applyFill="1" applyAlignment="1">
      <alignment horizontal="justify" vertical="top"/>
    </xf>
    <xf numFmtId="0" fontId="17" fillId="5" borderId="3" xfId="0" applyFont="1" applyFill="1" applyBorder="1" applyAlignment="1">
      <alignment horizontal="justify" vertical="top"/>
    </xf>
    <xf numFmtId="1" fontId="8" fillId="5" borderId="3" xfId="1" applyNumberFormat="1" applyFont="1" applyFill="1" applyBorder="1" applyAlignment="1" applyProtection="1">
      <alignment horizontal="justify" vertical="top"/>
    </xf>
    <xf numFmtId="0" fontId="33" fillId="5" borderId="9" xfId="0" applyFont="1" applyFill="1" applyBorder="1" applyAlignment="1">
      <alignment horizontal="justify" vertical="top"/>
    </xf>
    <xf numFmtId="2" fontId="0" fillId="5" borderId="10" xfId="0" applyNumberFormat="1" applyFill="1" applyBorder="1" applyAlignment="1">
      <alignment horizontal="justify" vertical="top"/>
    </xf>
    <xf numFmtId="2" fontId="0" fillId="5" borderId="9" xfId="0" applyNumberFormat="1" applyFill="1" applyBorder="1" applyAlignment="1">
      <alignment horizontal="justify" vertical="top"/>
    </xf>
    <xf numFmtId="0" fontId="5" fillId="5" borderId="5" xfId="0" applyFont="1" applyFill="1" applyBorder="1" applyAlignment="1">
      <alignment horizontal="justify" vertical="top"/>
    </xf>
    <xf numFmtId="2" fontId="4" fillId="5" borderId="3" xfId="1" applyNumberFormat="1" applyFont="1" applyFill="1" applyBorder="1" applyAlignment="1" applyProtection="1">
      <alignment horizontal="justify" vertical="top"/>
    </xf>
    <xf numFmtId="0" fontId="5" fillId="5" borderId="3" xfId="0" applyFont="1" applyFill="1" applyBorder="1" applyAlignment="1">
      <alignment horizontal="justify" vertical="top"/>
    </xf>
    <xf numFmtId="0" fontId="5" fillId="12" borderId="1" xfId="0" applyFont="1" applyFill="1" applyBorder="1" applyAlignment="1">
      <alignment horizontal="justify" vertical="top"/>
    </xf>
    <xf numFmtId="0" fontId="5" fillId="12" borderId="4" xfId="0" applyFont="1" applyFill="1" applyBorder="1" applyAlignment="1">
      <alignment horizontal="justify" vertical="top"/>
    </xf>
    <xf numFmtId="2" fontId="8" fillId="5" borderId="3" xfId="0" applyNumberFormat="1" applyFont="1" applyFill="1" applyBorder="1" applyAlignment="1">
      <alignment horizontal="justify" vertical="top"/>
    </xf>
    <xf numFmtId="0" fontId="17" fillId="5" borderId="5" xfId="0" applyFont="1" applyFill="1" applyBorder="1" applyAlignment="1">
      <alignment horizontal="justify" vertical="top"/>
    </xf>
    <xf numFmtId="1" fontId="8" fillId="5" borderId="3" xfId="0" applyNumberFormat="1" applyFont="1" applyFill="1" applyBorder="1" applyAlignment="1">
      <alignment horizontal="justify" vertical="top"/>
    </xf>
    <xf numFmtId="0" fontId="7" fillId="7" borderId="0" xfId="0" applyFont="1" applyFill="1" applyAlignment="1">
      <alignment horizontal="justify" vertical="top"/>
    </xf>
    <xf numFmtId="0" fontId="29" fillId="5" borderId="3" xfId="0" applyFont="1" applyFill="1" applyBorder="1" applyAlignment="1">
      <alignment horizontal="justify" vertical="top"/>
    </xf>
    <xf numFmtId="2" fontId="0" fillId="0" borderId="2" xfId="0" applyNumberFormat="1" applyBorder="1" applyAlignment="1">
      <alignment horizontal="justify" vertical="top"/>
    </xf>
    <xf numFmtId="2" fontId="0" fillId="0" borderId="3" xfId="0" applyNumberFormat="1" applyBorder="1" applyAlignment="1">
      <alignment horizontal="justify" vertical="top"/>
    </xf>
    <xf numFmtId="0" fontId="0" fillId="7" borderId="0" xfId="0" applyFill="1" applyAlignment="1">
      <alignment horizontal="justify" vertical="top"/>
    </xf>
    <xf numFmtId="0" fontId="8" fillId="17" borderId="3" xfId="0" applyFont="1" applyFill="1" applyBorder="1" applyAlignment="1">
      <alignment horizontal="justify" vertical="top"/>
    </xf>
    <xf numFmtId="0" fontId="10" fillId="5" borderId="3" xfId="0" applyFont="1" applyFill="1" applyBorder="1" applyAlignment="1">
      <alignment horizontal="justify" vertical="top"/>
    </xf>
    <xf numFmtId="169" fontId="4" fillId="5" borderId="3" xfId="0" applyNumberFormat="1" applyFont="1" applyFill="1" applyBorder="1" applyAlignment="1">
      <alignment horizontal="justify" vertical="top"/>
    </xf>
    <xf numFmtId="0" fontId="8" fillId="17" borderId="9" xfId="0" applyFont="1" applyFill="1" applyBorder="1" applyAlignment="1">
      <alignment horizontal="justify" vertical="top"/>
    </xf>
    <xf numFmtId="3" fontId="8" fillId="5" borderId="3" xfId="0" applyNumberFormat="1" applyFont="1" applyFill="1" applyBorder="1" applyAlignment="1">
      <alignment horizontal="justify" vertical="top"/>
    </xf>
    <xf numFmtId="2" fontId="8" fillId="5" borderId="3" xfId="2" applyNumberFormat="1" applyFont="1" applyFill="1" applyBorder="1" applyAlignment="1" applyProtection="1">
      <alignment horizontal="justify" vertical="top"/>
    </xf>
    <xf numFmtId="1" fontId="4" fillId="5" borderId="3" xfId="1" applyNumberFormat="1" applyFont="1" applyFill="1" applyBorder="1" applyAlignment="1" applyProtection="1">
      <alignment horizontal="justify" vertical="top"/>
    </xf>
    <xf numFmtId="2" fontId="4" fillId="5" borderId="3" xfId="3" applyNumberFormat="1" applyFont="1" applyFill="1" applyBorder="1" applyAlignment="1" applyProtection="1">
      <alignment horizontal="justify" vertical="top"/>
    </xf>
    <xf numFmtId="9" fontId="4" fillId="5" borderId="3" xfId="2" applyFont="1" applyFill="1" applyBorder="1" applyAlignment="1" applyProtection="1">
      <alignment horizontal="justify" vertical="top"/>
    </xf>
    <xf numFmtId="171" fontId="4" fillId="5" borderId="3" xfId="1" applyNumberFormat="1" applyFont="1" applyFill="1" applyBorder="1" applyAlignment="1" applyProtection="1">
      <alignment horizontal="justify" vertical="top"/>
    </xf>
    <xf numFmtId="3" fontId="4" fillId="5" borderId="3" xfId="1" applyNumberFormat="1" applyFont="1" applyFill="1" applyBorder="1" applyAlignment="1" applyProtection="1">
      <alignment horizontal="justify" vertical="top"/>
    </xf>
    <xf numFmtId="9" fontId="8" fillId="5" borderId="3" xfId="0" applyNumberFormat="1" applyFont="1" applyFill="1" applyBorder="1" applyAlignment="1">
      <alignment horizontal="justify" vertical="top"/>
    </xf>
    <xf numFmtId="0" fontId="19" fillId="5" borderId="3" xfId="0" applyFont="1" applyFill="1" applyBorder="1" applyAlignment="1">
      <alignment horizontal="justify" vertical="top"/>
    </xf>
    <xf numFmtId="0" fontId="0" fillId="5" borderId="3" xfId="0" applyFill="1" applyBorder="1" applyAlignment="1">
      <alignment horizontal="justify" vertical="top"/>
    </xf>
    <xf numFmtId="4" fontId="4" fillId="5" borderId="9" xfId="0" applyNumberFormat="1" applyFont="1" applyFill="1" applyBorder="1" applyAlignment="1">
      <alignment horizontal="justify" vertical="top"/>
    </xf>
    <xf numFmtId="10" fontId="4" fillId="5" borderId="9" xfId="0" applyNumberFormat="1" applyFont="1" applyFill="1" applyBorder="1" applyAlignment="1">
      <alignment horizontal="justify" vertical="top"/>
    </xf>
    <xf numFmtId="2" fontId="4" fillId="5" borderId="9" xfId="0" applyNumberFormat="1" applyFont="1" applyFill="1" applyBorder="1" applyAlignment="1">
      <alignment horizontal="justify" vertical="top"/>
    </xf>
    <xf numFmtId="0" fontId="4" fillId="5" borderId="17" xfId="0" applyFont="1" applyFill="1" applyBorder="1" applyAlignment="1">
      <alignment horizontal="justify" vertical="top"/>
    </xf>
    <xf numFmtId="3" fontId="4" fillId="0" borderId="3" xfId="1" applyNumberFormat="1" applyFont="1" applyFill="1" applyBorder="1" applyAlignment="1" applyProtection="1">
      <alignment horizontal="justify" vertical="top"/>
    </xf>
    <xf numFmtId="3" fontId="10" fillId="0" borderId="3" xfId="1" applyNumberFormat="1" applyFont="1" applyFill="1" applyBorder="1" applyAlignment="1" applyProtection="1">
      <alignment horizontal="justify" vertical="top"/>
    </xf>
    <xf numFmtId="3" fontId="4" fillId="5" borderId="3" xfId="2" applyNumberFormat="1" applyFont="1" applyFill="1" applyBorder="1" applyAlignment="1" applyProtection="1">
      <alignment horizontal="justify" vertical="top"/>
    </xf>
    <xf numFmtId="3" fontId="4" fillId="5" borderId="3" xfId="3" applyNumberFormat="1" applyFont="1" applyFill="1" applyBorder="1" applyAlignment="1" applyProtection="1">
      <alignment horizontal="justify" vertical="top"/>
    </xf>
    <xf numFmtId="4" fontId="4" fillId="5" borderId="3" xfId="2" applyNumberFormat="1" applyFont="1" applyFill="1" applyBorder="1" applyAlignment="1" applyProtection="1">
      <alignment horizontal="justify" vertical="top"/>
    </xf>
    <xf numFmtId="4" fontId="0" fillId="5" borderId="2" xfId="0" applyNumberFormat="1" applyFill="1" applyBorder="1" applyAlignment="1">
      <alignment horizontal="justify" vertical="top"/>
    </xf>
    <xf numFmtId="4" fontId="0" fillId="5" borderId="3" xfId="0" applyNumberFormat="1" applyFill="1" applyBorder="1" applyAlignment="1">
      <alignment horizontal="justify" vertical="top"/>
    </xf>
    <xf numFmtId="4" fontId="4" fillId="5" borderId="3" xfId="1" applyNumberFormat="1" applyFont="1" applyFill="1" applyBorder="1" applyAlignment="1" applyProtection="1">
      <alignment horizontal="justify" vertical="top"/>
    </xf>
    <xf numFmtId="169" fontId="4" fillId="5" borderId="3" xfId="1" applyNumberFormat="1" applyFont="1" applyFill="1" applyBorder="1" applyAlignment="1" applyProtection="1">
      <alignment horizontal="justify" vertical="top"/>
    </xf>
    <xf numFmtId="169" fontId="0" fillId="5" borderId="2" xfId="1" applyNumberFormat="1" applyFont="1" applyFill="1" applyBorder="1" applyAlignment="1" applyProtection="1">
      <alignment horizontal="justify" vertical="top"/>
    </xf>
    <xf numFmtId="169" fontId="0" fillId="5" borderId="3" xfId="1" applyNumberFormat="1" applyFont="1" applyFill="1" applyBorder="1" applyAlignment="1" applyProtection="1">
      <alignment horizontal="justify" vertical="top"/>
    </xf>
    <xf numFmtId="0" fontId="35" fillId="17" borderId="17" xfId="0" applyFont="1" applyFill="1" applyBorder="1" applyAlignment="1">
      <alignment horizontal="justify" vertical="top"/>
    </xf>
    <xf numFmtId="0" fontId="8" fillId="17" borderId="17" xfId="0" applyFont="1" applyFill="1" applyBorder="1" applyAlignment="1">
      <alignment horizontal="justify" vertical="top"/>
    </xf>
    <xf numFmtId="3" fontId="4" fillId="5" borderId="3" xfId="0" applyNumberFormat="1" applyFont="1" applyFill="1" applyBorder="1" applyAlignment="1">
      <alignment horizontal="justify" vertical="top"/>
    </xf>
    <xf numFmtId="0" fontId="4" fillId="5" borderId="3" xfId="134" applyFont="1" applyFill="1" applyBorder="1" applyAlignment="1">
      <alignment horizontal="justify" vertical="top"/>
    </xf>
    <xf numFmtId="3" fontId="4" fillId="5" borderId="3" xfId="6" applyNumberFormat="1" applyFont="1" applyFill="1" applyBorder="1" applyAlignment="1" applyProtection="1">
      <alignment horizontal="justify" vertical="top"/>
    </xf>
    <xf numFmtId="0" fontId="7" fillId="0" borderId="0" xfId="0" applyFont="1" applyAlignment="1">
      <alignment horizontal="justify" vertical="top"/>
    </xf>
    <xf numFmtId="0" fontId="4" fillId="0" borderId="9" xfId="0" applyFont="1" applyBorder="1" applyAlignment="1" applyProtection="1">
      <alignment horizontal="justify" vertical="top"/>
      <protection locked="0"/>
    </xf>
    <xf numFmtId="0" fontId="4" fillId="0" borderId="3" xfId="0" applyFont="1" applyBorder="1" applyAlignment="1" applyProtection="1">
      <alignment horizontal="justify" vertical="top"/>
      <protection locked="0"/>
    </xf>
    <xf numFmtId="0" fontId="4" fillId="0" borderId="8" xfId="0" applyFont="1" applyBorder="1" applyAlignment="1" applyProtection="1">
      <alignment horizontal="justify" vertical="top"/>
      <protection locked="0"/>
    </xf>
    <xf numFmtId="0" fontId="4" fillId="0" borderId="3" xfId="134" applyFont="1" applyBorder="1" applyAlignment="1" applyProtection="1">
      <alignment horizontal="justify" vertical="top"/>
      <protection locked="0"/>
    </xf>
    <xf numFmtId="0" fontId="12" fillId="0" borderId="9" xfId="0" applyFont="1" applyBorder="1" applyAlignment="1" applyProtection="1">
      <alignment horizontal="justify" vertical="top"/>
      <protection locked="0"/>
    </xf>
    <xf numFmtId="0" fontId="12" fillId="0" borderId="3" xfId="0" applyFont="1" applyBorder="1" applyAlignment="1" applyProtection="1">
      <alignment horizontal="justify" vertical="top"/>
      <protection locked="0"/>
    </xf>
    <xf numFmtId="3" fontId="8" fillId="0" borderId="3" xfId="0" applyNumberFormat="1" applyFont="1" applyBorder="1" applyAlignment="1" applyProtection="1">
      <alignment horizontal="justify" vertical="top"/>
      <protection locked="0"/>
    </xf>
    <xf numFmtId="3" fontId="4" fillId="0" borderId="3" xfId="6" applyNumberFormat="1" applyFont="1" applyFill="1" applyBorder="1" applyAlignment="1" applyProtection="1">
      <alignment horizontal="justify" vertical="top"/>
      <protection locked="0"/>
    </xf>
    <xf numFmtId="2" fontId="0" fillId="0" borderId="2" xfId="0" applyNumberFormat="1" applyBorder="1" applyAlignment="1" applyProtection="1">
      <alignment horizontal="justify" vertical="top"/>
      <protection locked="0"/>
    </xf>
    <xf numFmtId="2" fontId="0" fillId="0" borderId="3" xfId="0" applyNumberFormat="1" applyBorder="1" applyAlignment="1" applyProtection="1">
      <alignment horizontal="justify" vertical="top"/>
      <protection locked="0"/>
    </xf>
    <xf numFmtId="0" fontId="0" fillId="0" borderId="0" xfId="0" applyAlignment="1">
      <alignment horizontal="justify" vertical="top"/>
    </xf>
    <xf numFmtId="0" fontId="4" fillId="0" borderId="0" xfId="0" applyFont="1" applyAlignment="1">
      <alignment horizontal="justify" vertical="top"/>
    </xf>
    <xf numFmtId="3" fontId="4" fillId="0" borderId="3" xfId="1" applyNumberFormat="1" applyFont="1" applyFill="1" applyBorder="1" applyAlignment="1" applyProtection="1">
      <alignment horizontal="justify" vertical="top"/>
      <protection locked="0"/>
    </xf>
    <xf numFmtId="3" fontId="4" fillId="0" borderId="3" xfId="0" applyNumberFormat="1" applyFont="1" applyBorder="1" applyAlignment="1" applyProtection="1">
      <alignment horizontal="justify" vertical="top"/>
      <protection locked="0"/>
    </xf>
    <xf numFmtId="0" fontId="8" fillId="0" borderId="3" xfId="0" applyFont="1" applyBorder="1" applyAlignment="1" applyProtection="1">
      <alignment horizontal="justify" vertical="top"/>
      <protection locked="0"/>
    </xf>
    <xf numFmtId="4" fontId="4" fillId="0" borderId="3" xfId="1" applyNumberFormat="1" applyFont="1" applyFill="1" applyBorder="1" applyAlignment="1" applyProtection="1">
      <alignment horizontal="justify" vertical="top"/>
      <protection locked="0"/>
    </xf>
    <xf numFmtId="3" fontId="0" fillId="0" borderId="2" xfId="0" applyNumberFormat="1" applyBorder="1" applyAlignment="1" applyProtection="1">
      <alignment horizontal="justify" vertical="top"/>
      <protection locked="0"/>
    </xf>
    <xf numFmtId="3" fontId="0" fillId="0" borderId="3" xfId="0" applyNumberFormat="1" applyBorder="1" applyAlignment="1" applyProtection="1">
      <alignment horizontal="justify" vertical="top"/>
      <protection locked="0"/>
    </xf>
    <xf numFmtId="170" fontId="8" fillId="0" borderId="3" xfId="1" applyNumberFormat="1" applyFont="1" applyFill="1" applyBorder="1" applyAlignment="1" applyProtection="1">
      <alignment horizontal="justify" vertical="top"/>
      <protection locked="0"/>
    </xf>
    <xf numFmtId="170" fontId="4" fillId="0" borderId="3" xfId="1" applyNumberFormat="1" applyFont="1" applyFill="1" applyBorder="1" applyAlignment="1" applyProtection="1">
      <alignment horizontal="justify" vertical="top"/>
      <protection locked="0"/>
    </xf>
    <xf numFmtId="2" fontId="4" fillId="0" borderId="3" xfId="1" applyNumberFormat="1" applyFont="1" applyFill="1" applyBorder="1" applyAlignment="1" applyProtection="1">
      <alignment horizontal="justify" vertical="top"/>
      <protection locked="0"/>
    </xf>
    <xf numFmtId="167" fontId="0" fillId="0" borderId="2" xfId="1" applyFont="1" applyFill="1" applyBorder="1" applyAlignment="1" applyProtection="1">
      <alignment horizontal="justify" vertical="top"/>
      <protection locked="0"/>
    </xf>
    <xf numFmtId="4" fontId="0" fillId="0" borderId="2" xfId="0" applyNumberFormat="1" applyBorder="1" applyAlignment="1" applyProtection="1">
      <alignment horizontal="justify" vertical="top"/>
      <protection locked="0"/>
    </xf>
    <xf numFmtId="4" fontId="0" fillId="0" borderId="3" xfId="0" applyNumberFormat="1" applyBorder="1" applyAlignment="1" applyProtection="1">
      <alignment horizontal="justify" vertical="top"/>
      <protection locked="0"/>
    </xf>
    <xf numFmtId="167" fontId="4" fillId="0" borderId="3" xfId="1" applyFont="1" applyFill="1" applyBorder="1" applyAlignment="1" applyProtection="1">
      <alignment horizontal="justify" vertical="top"/>
      <protection locked="0"/>
    </xf>
    <xf numFmtId="171" fontId="4" fillId="0" borderId="3" xfId="1" applyNumberFormat="1" applyFont="1" applyFill="1" applyBorder="1" applyAlignment="1" applyProtection="1">
      <alignment horizontal="justify" vertical="top"/>
      <protection locked="0"/>
    </xf>
    <xf numFmtId="1" fontId="4" fillId="0" borderId="3" xfId="1" applyNumberFormat="1" applyFont="1" applyFill="1" applyBorder="1" applyAlignment="1" applyProtection="1">
      <alignment horizontal="justify" vertical="top"/>
      <protection locked="0"/>
    </xf>
    <xf numFmtId="168" fontId="4" fillId="0" borderId="3" xfId="1" applyNumberFormat="1" applyFont="1" applyFill="1" applyBorder="1" applyAlignment="1" applyProtection="1">
      <alignment horizontal="justify" vertical="top"/>
      <protection locked="0"/>
    </xf>
    <xf numFmtId="49" fontId="4" fillId="0" borderId="3" xfId="1" applyNumberFormat="1" applyFont="1" applyFill="1" applyBorder="1" applyAlignment="1" applyProtection="1">
      <alignment horizontal="justify" vertical="top"/>
      <protection locked="0"/>
    </xf>
    <xf numFmtId="0" fontId="17" fillId="17" borderId="18" xfId="0" applyFont="1" applyFill="1" applyBorder="1" applyAlignment="1">
      <alignment horizontal="justify" vertical="top"/>
    </xf>
    <xf numFmtId="0" fontId="17" fillId="17" borderId="17" xfId="0" applyFont="1" applyFill="1" applyBorder="1" applyAlignment="1">
      <alignment horizontal="justify" vertical="top"/>
    </xf>
    <xf numFmtId="0" fontId="8" fillId="0" borderId="18" xfId="0" applyFont="1" applyBorder="1" applyAlignment="1">
      <alignment horizontal="justify" vertical="top"/>
    </xf>
    <xf numFmtId="0" fontId="4" fillId="0" borderId="3" xfId="0" applyFont="1" applyBorder="1" applyAlignment="1">
      <alignment horizontal="justify" vertical="top"/>
    </xf>
    <xf numFmtId="0" fontId="23" fillId="15" borderId="7" xfId="0" applyFont="1" applyFill="1" applyBorder="1" applyAlignment="1">
      <alignment horizontal="justify" vertical="top"/>
    </xf>
    <xf numFmtId="0" fontId="2" fillId="15" borderId="11" xfId="0" applyFont="1" applyFill="1" applyBorder="1" applyAlignment="1">
      <alignment horizontal="justify" vertical="top" wrapText="1"/>
    </xf>
    <xf numFmtId="0" fontId="2" fillId="21" borderId="7" xfId="0" applyFont="1" applyFill="1" applyBorder="1" applyAlignment="1">
      <alignment horizontal="justify" vertical="top"/>
    </xf>
    <xf numFmtId="0" fontId="13" fillId="15" borderId="7" xfId="0" applyFont="1" applyFill="1" applyBorder="1" applyAlignment="1">
      <alignment horizontal="justify" vertical="top" wrapText="1"/>
    </xf>
    <xf numFmtId="0" fontId="6" fillId="15" borderId="7" xfId="0" applyFont="1" applyFill="1" applyBorder="1" applyAlignment="1">
      <alignment horizontal="justify" vertical="top"/>
    </xf>
    <xf numFmtId="0" fontId="7" fillId="15" borderId="7" xfId="0" applyFont="1" applyFill="1" applyBorder="1" applyAlignment="1" applyProtection="1">
      <alignment horizontal="center"/>
      <protection locked="0"/>
    </xf>
    <xf numFmtId="0" fontId="2" fillId="15" borderId="7" xfId="0" applyFont="1" applyFill="1" applyBorder="1" applyAlignment="1">
      <alignment horizontal="center" vertical="center"/>
    </xf>
    <xf numFmtId="0" fontId="7" fillId="15" borderId="12" xfId="0" applyFont="1" applyFill="1" applyBorder="1" applyProtection="1">
      <protection locked="0"/>
    </xf>
    <xf numFmtId="0" fontId="7" fillId="15" borderId="0" xfId="0" applyFont="1" applyFill="1" applyProtection="1">
      <protection locked="0"/>
    </xf>
    <xf numFmtId="0" fontId="25" fillId="15" borderId="7" xfId="0" applyFont="1" applyFill="1" applyBorder="1" applyAlignment="1">
      <alignment horizontal="center" vertical="center"/>
    </xf>
    <xf numFmtId="14" fontId="15" fillId="15" borderId="7" xfId="0" applyNumberFormat="1" applyFont="1" applyFill="1" applyBorder="1" applyAlignment="1">
      <alignment horizontal="right" vertical="center"/>
    </xf>
    <xf numFmtId="0" fontId="3" fillId="15" borderId="12" xfId="0" applyFont="1" applyFill="1" applyBorder="1" applyAlignment="1" applyProtection="1">
      <alignment horizontal="center" vertical="center"/>
      <protection locked="0"/>
    </xf>
    <xf numFmtId="0" fontId="2" fillId="15" borderId="0" xfId="0" applyFont="1" applyFill="1" applyAlignment="1">
      <alignment horizontal="center" vertical="center"/>
    </xf>
    <xf numFmtId="0" fontId="3" fillId="15" borderId="0" xfId="0" applyFont="1" applyFill="1" applyAlignment="1" applyProtection="1">
      <alignment horizontal="center" vertical="center"/>
      <protection locked="0"/>
    </xf>
    <xf numFmtId="0" fontId="4" fillId="5" borderId="8" xfId="0" applyFont="1" applyFill="1" applyBorder="1" applyAlignment="1">
      <alignment horizontal="justify" vertical="top"/>
    </xf>
    <xf numFmtId="0" fontId="8" fillId="5" borderId="8" xfId="0" applyFont="1" applyFill="1" applyBorder="1" applyAlignment="1">
      <alignment horizontal="justify" vertical="top"/>
    </xf>
    <xf numFmtId="0" fontId="8" fillId="5" borderId="9" xfId="0" applyFont="1" applyFill="1" applyBorder="1" applyAlignment="1">
      <alignment horizontal="justify" vertical="top"/>
    </xf>
    <xf numFmtId="0" fontId="4" fillId="5" borderId="3" xfId="0" applyFont="1" applyFill="1" applyBorder="1" applyAlignment="1" applyProtection="1">
      <alignment horizontal="justify" vertical="top"/>
      <protection locked="0"/>
    </xf>
    <xf numFmtId="0" fontId="4" fillId="5" borderId="9" xfId="0" applyFont="1" applyFill="1" applyBorder="1" applyAlignment="1" applyProtection="1">
      <alignment horizontal="justify" vertical="top"/>
      <protection locked="0"/>
    </xf>
    <xf numFmtId="0" fontId="4" fillId="5" borderId="8" xfId="0" applyFont="1" applyFill="1" applyBorder="1" applyAlignment="1" applyProtection="1">
      <alignment horizontal="justify" vertical="top"/>
      <protection locked="0"/>
    </xf>
    <xf numFmtId="0" fontId="22" fillId="15" borderId="7" xfId="0" applyFont="1" applyFill="1" applyBorder="1" applyAlignment="1">
      <alignment horizontal="center" vertical="top"/>
    </xf>
    <xf numFmtId="0" fontId="22" fillId="15" borderId="7" xfId="0" applyFont="1" applyFill="1" applyBorder="1" applyAlignment="1">
      <alignment horizontal="justify" vertical="top"/>
    </xf>
    <xf numFmtId="0" fontId="2" fillId="15" borderId="7" xfId="0" applyFont="1" applyFill="1" applyBorder="1" applyAlignment="1">
      <alignment horizontal="justify" vertical="top"/>
    </xf>
    <xf numFmtId="0" fontId="22" fillId="15" borderId="7" xfId="0" applyFont="1" applyFill="1" applyBorder="1" applyAlignment="1">
      <alignment horizontal="center" vertical="center"/>
    </xf>
    <xf numFmtId="0" fontId="22" fillId="15" borderId="16" xfId="0" applyFont="1" applyFill="1" applyBorder="1" applyAlignment="1">
      <alignment horizontal="center" vertical="top"/>
    </xf>
    <xf numFmtId="0" fontId="22" fillId="15" borderId="15" xfId="0" applyFont="1" applyFill="1" applyBorder="1" applyAlignment="1">
      <alignment horizontal="center" vertical="top"/>
    </xf>
    <xf numFmtId="0" fontId="22" fillId="15" borderId="13" xfId="0" applyFont="1" applyFill="1" applyBorder="1" applyAlignment="1">
      <alignment horizontal="center" vertical="top"/>
    </xf>
    <xf numFmtId="0" fontId="22" fillId="15" borderId="14" xfId="0" applyFont="1" applyFill="1" applyBorder="1" applyAlignment="1">
      <alignment horizontal="center" vertical="top"/>
    </xf>
    <xf numFmtId="0" fontId="22" fillId="21" borderId="7" xfId="0" applyFont="1" applyFill="1" applyBorder="1" applyAlignment="1">
      <alignment horizontal="center" vertical="top"/>
    </xf>
    <xf numFmtId="0" fontId="2" fillId="15" borderId="7" xfId="0" applyFont="1" applyFill="1" applyBorder="1" applyAlignment="1">
      <alignment horizontal="justify" vertical="top" wrapText="1"/>
    </xf>
    <xf numFmtId="0" fontId="2" fillId="21" borderId="7" xfId="0" applyFont="1" applyFill="1" applyBorder="1" applyAlignment="1">
      <alignment horizontal="justify" vertical="top"/>
    </xf>
    <xf numFmtId="0" fontId="2" fillId="15" borderId="11" xfId="0" applyFont="1" applyFill="1" applyBorder="1" applyAlignment="1">
      <alignment horizontal="justify" vertical="top" wrapText="1"/>
    </xf>
    <xf numFmtId="0" fontId="2" fillId="15" borderId="6" xfId="0" applyFont="1" applyFill="1" applyBorder="1" applyAlignment="1">
      <alignment horizontal="justify" vertical="top" wrapText="1"/>
    </xf>
    <xf numFmtId="0" fontId="22" fillId="21" borderId="7" xfId="0" applyFont="1" applyFill="1" applyBorder="1" applyAlignment="1">
      <alignment horizontal="justify" vertical="top"/>
    </xf>
    <xf numFmtId="0" fontId="2" fillId="21" borderId="7" xfId="0" applyFont="1" applyFill="1" applyBorder="1" applyAlignment="1">
      <alignment horizontal="justify" vertical="top" wrapText="1"/>
    </xf>
    <xf numFmtId="0" fontId="2" fillId="15" borderId="7" xfId="0" applyFont="1" applyFill="1" applyBorder="1" applyAlignment="1">
      <alignment horizontal="center" vertical="center"/>
    </xf>
  </cellXfs>
  <cellStyles count="189">
    <cellStyle name="Millares" xfId="1" builtinId="3"/>
    <cellStyle name="Millares [0]" xfId="3" builtinId="6"/>
    <cellStyle name="Millares [0] 10" xfId="125" xr:uid="{B3195663-4B3D-4FA4-AF1A-C9DA51D568F5}"/>
    <cellStyle name="Millares [0] 11" xfId="171" xr:uid="{6743647D-EB8B-43F0-AA56-5E9356674228}"/>
    <cellStyle name="Millares [0] 12" xfId="184" xr:uid="{60923D6D-BCB6-4C11-AD84-9F172C596307}"/>
    <cellStyle name="Millares [0] 2" xfId="7" xr:uid="{4BE8EB4E-0D00-4BC6-B15E-73DE18895B45}"/>
    <cellStyle name="Millares [0] 2 2" xfId="15" xr:uid="{BC75B072-7B98-4C2E-BBC3-2E65DAD195A9}"/>
    <cellStyle name="Millares [0] 2 2 2" xfId="84" xr:uid="{4A377FD0-ABFB-4488-9FAC-65A0A360B2FF}"/>
    <cellStyle name="Millares [0] 2 2 3" xfId="58" xr:uid="{0E12D924-7AA9-484B-A88A-C43170531235}"/>
    <cellStyle name="Millares [0] 2 3" xfId="26" xr:uid="{34AF2A4A-E68D-490F-B1CD-AC783BCF6285}"/>
    <cellStyle name="Millares [0] 2 3 2" xfId="91" xr:uid="{A103D773-925B-4F80-98F9-EA23B4FE763A}"/>
    <cellStyle name="Millares [0] 2 3 3" xfId="65" xr:uid="{706C9F56-476F-4547-9214-D23DFE45E0D7}"/>
    <cellStyle name="Millares [0] 2 4" xfId="72" xr:uid="{11D9B971-9A4E-457F-B5B3-B37D2141E7C1}"/>
    <cellStyle name="Millares [0] 2 5" xfId="98" xr:uid="{37D244F3-DF22-4B3C-BD91-66E6A27FC385}"/>
    <cellStyle name="Millares [0] 2 6" xfId="46" xr:uid="{B0243A25-599A-4193-A1D9-953DE17AE1F5}"/>
    <cellStyle name="Millares [0] 2 7" xfId="129" xr:uid="{2AB1DC7B-B6C7-4994-B6FF-1A59C56212D2}"/>
    <cellStyle name="Millares [0] 2 8" xfId="177" xr:uid="{A92E81BD-EC26-4B74-BBAB-3E9EB922B035}"/>
    <cellStyle name="Millares [0] 3" xfId="8" xr:uid="{BBDC8248-7B60-4817-827D-0AAC84E4030D}"/>
    <cellStyle name="Millares [0] 3 2" xfId="17" xr:uid="{7EF540B4-F1CD-4776-8A71-7C23E6FD2D4F}"/>
    <cellStyle name="Millares [0] 3 2 2" xfId="78" xr:uid="{CE7B7315-D5DA-4E61-916D-4D6F33952083}"/>
    <cellStyle name="Millares [0] 3 3" xfId="27" xr:uid="{A1DD67E2-6294-4CEA-A8DD-1BABBD97F7B9}"/>
    <cellStyle name="Millares [0] 3 3 2" xfId="104" xr:uid="{8D2F8474-4953-412C-915B-74145645F7A0}"/>
    <cellStyle name="Millares [0] 3 4" xfId="52" xr:uid="{362D1E74-DD92-4FA6-9261-BC65C0E01920}"/>
    <cellStyle name="Millares [0] 3 5" xfId="131" xr:uid="{EC760E72-75A0-4DBA-9200-DD301686EDF6}"/>
    <cellStyle name="Millares [0] 4" xfId="11" xr:uid="{C5CC7337-C349-42FE-95F9-C49A369750E4}"/>
    <cellStyle name="Millares [0] 4 2" xfId="82" xr:uid="{56B7DF70-5C63-4B14-9420-460E54C0A586}"/>
    <cellStyle name="Millares [0] 4 3" xfId="56" xr:uid="{0785F877-0BD8-464D-BE1D-B774B1D16DBE}"/>
    <cellStyle name="Millares [0] 5" xfId="19" xr:uid="{693739C2-3B3B-4E9A-8C6F-D4DAC2390FF2}"/>
    <cellStyle name="Millares [0] 5 2" xfId="89" xr:uid="{88E8E3BF-9E97-4341-921B-06C1D64ABD5E}"/>
    <cellStyle name="Millares [0] 5 3" xfId="63" xr:uid="{A8FDD08F-D933-4B40-96BD-7BFA1793636D}"/>
    <cellStyle name="Millares [0] 6" xfId="28" xr:uid="{424E1428-2031-43F1-A730-A24B6929F866}"/>
    <cellStyle name="Millares [0] 6 2" xfId="69" xr:uid="{991F02F1-1257-4952-AB58-F24019B4972F}"/>
    <cellStyle name="Millares [0] 7" xfId="96" xr:uid="{8B0CF7B4-CE62-4938-A98E-885A946E3386}"/>
    <cellStyle name="Millares [0] 8" xfId="44" xr:uid="{4A3B0BAE-90F2-45F5-AF4D-0029D945985A}"/>
    <cellStyle name="Millares [0] 9" xfId="120" xr:uid="{A5BBAD10-F647-44CB-BED6-3F0E55613480}"/>
    <cellStyle name="Millares 10" xfId="22" xr:uid="{46F625F9-EE0E-471E-9A1F-2C3724FA0EAA}"/>
    <cellStyle name="Millares 10 2" xfId="81" xr:uid="{92EBE855-80CB-4A72-9C16-AD2B1099D8CE}"/>
    <cellStyle name="Millares 10 3" xfId="55" xr:uid="{A565B309-75B0-4FEF-9A55-615CE5138A9D}"/>
    <cellStyle name="Millares 11" xfId="23" xr:uid="{BAFCC5A2-15AB-47E3-A155-021020CE71FA}"/>
    <cellStyle name="Millares 11 2" xfId="88" xr:uid="{52654C9F-7093-409E-AEAE-0D85F9C6C33F}"/>
    <cellStyle name="Millares 11 3" xfId="62" xr:uid="{2E72F57C-C7F6-4897-A75E-2FD4E4A3BA19}"/>
    <cellStyle name="Millares 12" xfId="24" xr:uid="{D87AA64D-EADC-4071-BDF6-F934EF28AA51}"/>
    <cellStyle name="Millares 12 2" xfId="80" xr:uid="{B3B0BFAA-E370-4315-B200-AE227DBFD3A4}"/>
    <cellStyle name="Millares 12 3" xfId="54" xr:uid="{52AFB64F-768A-459F-9256-B07ADE87B1F2}"/>
    <cellStyle name="Millares 13" xfId="25" xr:uid="{92DB0C9B-9A3E-452B-914C-ABD2BA12868A}"/>
    <cellStyle name="Millares 13 2" xfId="90" xr:uid="{368052E2-E196-4E4A-B140-825F8F788ADF}"/>
    <cellStyle name="Millares 13 3" xfId="64" xr:uid="{A13429FD-0CD9-4E8E-AF5D-1BCFE26A7976}"/>
    <cellStyle name="Millares 14" xfId="34" xr:uid="{24753F4C-DF0E-48E0-BF93-F92A9DDB52D1}"/>
    <cellStyle name="Millares 14 2" xfId="94" xr:uid="{8FEF3495-EC4E-4538-93AE-84804530C097}"/>
    <cellStyle name="Millares 14 3" xfId="68" xr:uid="{84AC9E1A-F99A-4729-A09E-91E70E96481A}"/>
    <cellStyle name="Millares 15" xfId="35" xr:uid="{221FEDE2-6E1A-4DEE-ADC6-B90757959ADF}"/>
    <cellStyle name="Millares 15 2" xfId="70" xr:uid="{0AA70AE9-9C43-4CB4-9241-290087E507F3}"/>
    <cellStyle name="Millares 16" xfId="36" xr:uid="{10B7601C-E39A-4C7B-B031-C72411021A80}"/>
    <cellStyle name="Millares 16 2" xfId="71" xr:uid="{B5F2D80E-C0F1-46C9-9753-6AC729503117}"/>
    <cellStyle name="Millares 17" xfId="37" xr:uid="{44A646E2-628D-4183-9C58-FBBD64DD7F5E}"/>
    <cellStyle name="Millares 17 2" xfId="97" xr:uid="{6AF6EFE7-6128-4E53-9915-8E498375BC74}"/>
    <cellStyle name="Millares 18" xfId="38" xr:uid="{FF498346-FC8A-41EB-847A-940F330BBA15}"/>
    <cellStyle name="Millares 18 2" xfId="106" xr:uid="{A1D34E41-CA0F-4279-864F-560EC6FE7781}"/>
    <cellStyle name="Millares 19" xfId="108" xr:uid="{C73EB987-EB23-4FDD-B0F3-0D75A46C6F8A}"/>
    <cellStyle name="Millares 2" xfId="5" xr:uid="{64470C57-1AA9-4D82-A75B-65F6F09A0407}"/>
    <cellStyle name="Millares 2 2" xfId="13" xr:uid="{396CCB37-3DD2-4712-8C7B-0D20274060DD}"/>
    <cellStyle name="Millares 2 2 2" xfId="85" xr:uid="{F58752F8-4D45-450C-884B-F7B24583B8AB}"/>
    <cellStyle name="Millares 2 2 3" xfId="59" xr:uid="{C8A0F742-489B-4E2B-AAB1-C46EA3937B9D}"/>
    <cellStyle name="Millares 2 3" xfId="29" xr:uid="{E5860415-51B1-4E51-A204-7799C520D4DC}"/>
    <cellStyle name="Millares 2 3 2" xfId="92" xr:uid="{D5790391-6FB5-49AA-85F4-40C01430B9C2}"/>
    <cellStyle name="Millares 2 3 3" xfId="66" xr:uid="{BBB0CE2E-361D-4B58-889F-6C3FE5A38D5B}"/>
    <cellStyle name="Millares 2 4" xfId="73" xr:uid="{976089AC-5CA9-486C-B813-BABB92F5DBAF}"/>
    <cellStyle name="Millares 2 5" xfId="99" xr:uid="{61891544-FFCF-4E24-8962-5CDE659AFE98}"/>
    <cellStyle name="Millares 2 6" xfId="47" xr:uid="{DAD8C4C0-280F-4AC0-BA05-5EC3591A4EA0}"/>
    <cellStyle name="Millares 2 7" xfId="127" xr:uid="{639481D3-F0FF-4787-88D9-CA9D7D9348B4}"/>
    <cellStyle name="Millares 2 8" xfId="188" xr:uid="{05CA7484-F109-4FD5-B967-DDD6A6F85680}"/>
    <cellStyle name="Millares 20" xfId="39" xr:uid="{8219B89C-C09C-4ACB-83EB-6855B0CF4B24}"/>
    <cellStyle name="Millares 20 2" xfId="107" xr:uid="{B204A32A-D175-4649-A33F-8FE8221BF49F}"/>
    <cellStyle name="Millares 21" xfId="40" xr:uid="{A60ED69D-F2C3-412B-8577-E637F4883DCB}"/>
    <cellStyle name="Millares 21 2" xfId="109" xr:uid="{BD10BA0C-D49C-42D4-8724-5A8795BE917E}"/>
    <cellStyle name="Millares 22" xfId="41" xr:uid="{3CAF2C4F-7A04-44A3-A96E-8CC9113607DD}"/>
    <cellStyle name="Millares 22 2" xfId="95" xr:uid="{AB544A8B-1426-4141-8A74-E8389B8849E3}"/>
    <cellStyle name="Millares 23" xfId="42" xr:uid="{9C76677A-28D2-4870-92C6-FA76EBAE09BB}"/>
    <cellStyle name="Millares 23 2" xfId="110" xr:uid="{3FA18FBA-178A-4DC8-9280-6E25DBA3AAE1}"/>
    <cellStyle name="Millares 24" xfId="45" xr:uid="{70980549-7AA4-4382-B747-B602E78D8D6E}"/>
    <cellStyle name="Millares 25" xfId="111" xr:uid="{D1157236-F6F3-422D-9148-3A3F874C41B9}"/>
    <cellStyle name="Millares 26" xfId="112" xr:uid="{739A16E7-B76E-4A47-AC5E-51FEE1221C7F}"/>
    <cellStyle name="Millares 27" xfId="113" xr:uid="{96824B9A-22F7-4CAD-AEDF-F5D74F95B9CC}"/>
    <cellStyle name="Millares 28" xfId="114" xr:uid="{FBBAEDE0-2FA9-4CAA-A676-3F64208E9A0F}"/>
    <cellStyle name="Millares 29" xfId="115" xr:uid="{AE6942BC-7AEB-4E01-A085-7352E94BFBD4}"/>
    <cellStyle name="Millares 3" xfId="4" xr:uid="{60405D15-4836-403A-83F4-9611A6F0A980}"/>
    <cellStyle name="Millares 3 2" xfId="12" xr:uid="{21DEEF54-D542-4237-B873-7679122B3348}"/>
    <cellStyle name="Millares 3 2 2" xfId="86" xr:uid="{1148F25B-0AA0-44CA-A88F-3B50A1A2961A}"/>
    <cellStyle name="Millares 3 2 3" xfId="60" xr:uid="{B7DF4DDC-ECC5-4BCC-8BA2-E5C93DAFA836}"/>
    <cellStyle name="Millares 3 3" xfId="30" xr:uid="{4768548E-362D-4D54-8511-91318AAB2522}"/>
    <cellStyle name="Millares 3 3 2" xfId="93" xr:uid="{E88E98D2-B585-40C1-97E5-4D402B497CD9}"/>
    <cellStyle name="Millares 3 3 3" xfId="67" xr:uid="{53E7EFE2-72EF-465E-BCD7-BCE623AE07DB}"/>
    <cellStyle name="Millares 3 4" xfId="74" xr:uid="{E6E2F4D7-61FA-46D6-BAC2-EA97AD1CF08C}"/>
    <cellStyle name="Millares 3 5" xfId="100" xr:uid="{1EC3EFE6-DEC0-48FB-BD12-D626FBEE946B}"/>
    <cellStyle name="Millares 3 6" xfId="48" xr:uid="{2ACAD39D-13E4-4173-9188-A640D6F6EE4F}"/>
    <cellStyle name="Millares 3 7" xfId="126" xr:uid="{103D1EDA-2C4B-4782-8E01-E42786DCBC07}"/>
    <cellStyle name="Millares 30" xfId="116" xr:uid="{6CF5DE3B-B63A-4233-BEC3-EE73BFF53FCD}"/>
    <cellStyle name="Millares 31" xfId="117" xr:uid="{91171EBE-B8F7-4E99-93D1-799829DD365A}"/>
    <cellStyle name="Millares 32" xfId="119" xr:uid="{E19F53BD-B996-45D2-BEBD-8BB608CEF8B3}"/>
    <cellStyle name="Millares 33" xfId="118" xr:uid="{537C6A81-C46E-43C4-94F4-8328E17FB5C7}"/>
    <cellStyle name="Millares 34" xfId="121" xr:uid="{0AE7079E-FA0F-4934-9005-78EB5F81AEE1}"/>
    <cellStyle name="Millares 35" xfId="123" xr:uid="{C8C62D20-5C9C-4986-B418-B7F4BC3C0C41}"/>
    <cellStyle name="Millares 36" xfId="122" xr:uid="{6F0B7A0C-0B60-4C0C-ACA4-7B3AF3B8AAD4}"/>
    <cellStyle name="Millares 37" xfId="124" xr:uid="{0B8872C4-F315-425D-8157-2D343F450C92}"/>
    <cellStyle name="Millares 38" xfId="132" xr:uid="{9F8C6A37-B63C-448A-B2C6-92CD611CEAFA}"/>
    <cellStyle name="Millares 39" xfId="137" xr:uid="{B5385A94-EAB9-41DB-A221-E35D7FD2A0F4}"/>
    <cellStyle name="Millares 4" xfId="6" xr:uid="{86932785-EED0-4AC5-9710-A05CC714B641}"/>
    <cellStyle name="Millares 4 2" xfId="14" xr:uid="{3EAD307B-EFC7-40A4-831B-F5262BAACA31}"/>
    <cellStyle name="Millares 4 2 2" xfId="77" xr:uid="{C5F9E344-7A64-4AAF-A1A0-DD5C84848EEB}"/>
    <cellStyle name="Millares 4 3" xfId="31" xr:uid="{245B1B71-5E20-4EC7-AB0B-A2DCFA423A8F}"/>
    <cellStyle name="Millares 4 3 2" xfId="103" xr:uid="{E18B0108-49EB-4D56-B846-9D5A969A322B}"/>
    <cellStyle name="Millares 4 4" xfId="51" xr:uid="{F1FC5276-A96E-4CD1-980E-1489B65EAEC6}"/>
    <cellStyle name="Millares 4 5" xfId="128" xr:uid="{8921DF26-1900-49D2-92BF-819A446F1CDB}"/>
    <cellStyle name="Millares 4 6" xfId="176" xr:uid="{9B4CBBFE-3678-4B27-B3B4-CB4D90A0E181}"/>
    <cellStyle name="Millares 4 7" xfId="185" xr:uid="{804BE1D3-C07D-40B8-A227-7F2E58E4211B}"/>
    <cellStyle name="Millares 40" xfId="133" xr:uid="{ED84CEE8-E80E-41E9-9178-BA2F325E549E}"/>
    <cellStyle name="Millares 41" xfId="138" xr:uid="{1C340774-5AF5-421B-8A17-3BC4C52AC7E3}"/>
    <cellStyle name="Millares 42" xfId="141" xr:uid="{0DBF290F-BB8F-461F-8900-F43E51E4223E}"/>
    <cellStyle name="Millares 42 2" xfId="173" xr:uid="{2412930E-2BA4-4C51-B459-4303DB12025C}"/>
    <cellStyle name="Millares 43" xfId="135" xr:uid="{61F7A180-0962-4EF2-931C-7B902ED48C8E}"/>
    <cellStyle name="Millares 44" xfId="136" xr:uid="{C2EEAF83-C41A-4F85-AF64-AA58EA692216}"/>
    <cellStyle name="Millares 45" xfId="139" xr:uid="{910AE19D-767F-43F6-874F-8FBBB2692EDB}"/>
    <cellStyle name="Millares 45 2" xfId="174" xr:uid="{CCA26AAF-D3D6-4007-8CF2-648A06997FF6}"/>
    <cellStyle name="Millares 46" xfId="143" xr:uid="{F566699A-5940-4520-8A37-498A23F092F8}"/>
    <cellStyle name="Millares 46 2" xfId="175" xr:uid="{4FF40229-5144-4057-916E-21C4DFDD4B46}"/>
    <cellStyle name="Millares 47" xfId="140" xr:uid="{CB219ECD-604A-4C44-A87A-AB052C4B1E2E}"/>
    <cellStyle name="Millares 48" xfId="144" xr:uid="{42F208D2-FBF0-441E-9CBC-DF936E85713E}"/>
    <cellStyle name="Millares 49" xfId="155" xr:uid="{B0827A36-F54D-4F37-88A9-FDF154262FF3}"/>
    <cellStyle name="Millares 5" xfId="10" xr:uid="{BC9735B4-BF5A-4C13-9EA5-B8AB3C5E094F}"/>
    <cellStyle name="Millares 5 2" xfId="79" xr:uid="{BFA2188D-5868-4F36-B974-AA3BF85D24C4}"/>
    <cellStyle name="Millares 5 3" xfId="105" xr:uid="{F4E4DFDF-936A-4EC5-AFAC-F667F804F163}"/>
    <cellStyle name="Millares 5 4" xfId="53" xr:uid="{8ACF9C81-6C0A-4097-B7A2-7A6E227E2D2F}"/>
    <cellStyle name="Millares 50" xfId="154" xr:uid="{D0862B96-5AE7-47A1-A06A-90977C47D131}"/>
    <cellStyle name="Millares 51" xfId="153" xr:uid="{78BE88ED-8673-4DCC-B0F6-EF5A7C961376}"/>
    <cellStyle name="Millares 52" xfId="156" xr:uid="{5CA84ABF-F99B-4A7A-93F2-8ECBE3E52007}"/>
    <cellStyle name="Millares 53" xfId="145" xr:uid="{7C202AA0-599C-423E-9233-A857ED637B3E}"/>
    <cellStyle name="Millares 54" xfId="147" xr:uid="{3499E18C-EA88-4F9B-BD05-F52DDD72370B}"/>
    <cellStyle name="Millares 55" xfId="157" xr:uid="{2D69BFF7-F01F-4A36-9E0C-E3D835B3CA22}"/>
    <cellStyle name="Millares 56" xfId="159" xr:uid="{2C03309B-35F5-43BF-AFA2-ECC98C74BA19}"/>
    <cellStyle name="Millares 57" xfId="158" xr:uid="{8E53C09C-547E-481E-8C10-D74145137F2C}"/>
    <cellStyle name="Millares 58" xfId="160" xr:uid="{B653E3AB-2EDD-4686-80D9-84DB0121ECEA}"/>
    <cellStyle name="Millares 59" xfId="161" xr:uid="{8BD8A9B7-5FF6-4884-8D5D-C7C02E6A95E7}"/>
    <cellStyle name="Millares 6" xfId="9" xr:uid="{01B9ECB1-59FA-4E8F-B684-6057A8BD7C53}"/>
    <cellStyle name="Millares 6 2" xfId="75" xr:uid="{28381225-AEAC-4A7C-B152-0A5B7BBDD9A6}"/>
    <cellStyle name="Millares 6 3" xfId="101" xr:uid="{2E20416E-7335-4B4D-9255-70BB090390DF}"/>
    <cellStyle name="Millares 6 4" xfId="49" xr:uid="{0ED285CE-5EF1-4A9D-960B-FEED01BE48D6}"/>
    <cellStyle name="Millares 60" xfId="152" xr:uid="{80B68E57-726D-4DF3-A955-4CB3AA6ED3A4}"/>
    <cellStyle name="Millares 61" xfId="142" xr:uid="{790CA8BA-BB98-4AD1-B07A-452ADCD2685C}"/>
    <cellStyle name="Millares 62" xfId="162" xr:uid="{99A6D0BA-BC11-431F-9AD4-C55C00EC1858}"/>
    <cellStyle name="Millares 63" xfId="163" xr:uid="{3030A1B8-39CE-4C5D-9DB0-77067472512F}"/>
    <cellStyle name="Millares 64" xfId="164" xr:uid="{F9CBF9E8-C65E-4974-AF42-ACFBEB4526A0}"/>
    <cellStyle name="Millares 65" xfId="167" xr:uid="{4BA8E7F6-46E3-4D17-B91F-6E9C434F1EE5}"/>
    <cellStyle name="Millares 66" xfId="165" xr:uid="{67EBC0A0-7F78-4155-9154-BBAE80D5469B}"/>
    <cellStyle name="Millares 67" xfId="146" xr:uid="{80C3F7F4-171E-40C2-AE87-EA4EF6CDDC8D}"/>
    <cellStyle name="Millares 68" xfId="166" xr:uid="{07DEE8F6-3FCD-4C2B-A118-8D806F9E9359}"/>
    <cellStyle name="Millares 69" xfId="168" xr:uid="{938BE97E-10D8-43C2-AA2D-320AF2AF2123}"/>
    <cellStyle name="Millares 7" xfId="32" xr:uid="{26979FA5-1450-4B06-AE30-7BABDF9A6326}"/>
    <cellStyle name="Millares 7 2" xfId="76" xr:uid="{FD66362A-003D-4FB6-BD48-D1396866A6DB}"/>
    <cellStyle name="Millares 7 3" xfId="102" xr:uid="{EEE1795A-769F-453A-ADB5-949566A2CA0B}"/>
    <cellStyle name="Millares 7 4" xfId="50" xr:uid="{EC07FBDD-6097-4330-BB68-A74B01489C69}"/>
    <cellStyle name="Millares 70" xfId="170" xr:uid="{1FE087B6-47EC-47F7-BD86-028CFB10851C}"/>
    <cellStyle name="Millares 71" xfId="169" xr:uid="{915D0151-CB30-4949-8481-060663CCF2EC}"/>
    <cellStyle name="Millares 72" xfId="172" xr:uid="{414CA53D-A7BE-4F90-89E1-8430FDAAFCFE}"/>
    <cellStyle name="Millares 73" xfId="179" xr:uid="{859218F4-9F93-4E4B-8598-734F69719548}"/>
    <cellStyle name="Millares 74" xfId="180" xr:uid="{EC8A02F5-F3D7-4444-A872-2A94EC3611CF}"/>
    <cellStyle name="Millares 75" xfId="182" xr:uid="{BC649062-8A0D-4797-A481-B66FC25B6B18}"/>
    <cellStyle name="Millares 76" xfId="178" xr:uid="{6B53190D-B1ED-471E-ACC1-EB37C033C00C}"/>
    <cellStyle name="Millares 77" xfId="181" xr:uid="{75BB033C-BDD2-4AF3-8436-CF6EB4287092}"/>
    <cellStyle name="Millares 78" xfId="183" xr:uid="{40CCC7C0-F405-404D-966F-03495F165EEF}"/>
    <cellStyle name="Millares 8" xfId="20" xr:uid="{A25E337D-238A-4FCA-ADD3-A2CE1F274A91}"/>
    <cellStyle name="Millares 8 2" xfId="83" xr:uid="{1C8CD575-023D-4570-9DA0-94D6ADB0F560}"/>
    <cellStyle name="Millares 8 3" xfId="57" xr:uid="{6A3C674C-11A0-4AF3-A343-E55BE636094D}"/>
    <cellStyle name="Millares 9" xfId="21" xr:uid="{E23D11CB-DD11-4BE4-8620-9059D7FE626F}"/>
    <cellStyle name="Millares 9 2" xfId="87" xr:uid="{8DA4763C-8758-4C5F-A188-AF3E16DE5A9A}"/>
    <cellStyle name="Millares 9 3" xfId="61" xr:uid="{E757CC16-68B9-43EE-858A-A105849BE649}"/>
    <cellStyle name="Moneda [0] 2" xfId="16" xr:uid="{12233F34-3F02-429D-9A38-E004F828EDAA}"/>
    <cellStyle name="Moneda [0] 3" xfId="33" xr:uid="{E95E0577-7552-4627-8BC1-C7ADED76065F}"/>
    <cellStyle name="Moneda [0] 4" xfId="130" xr:uid="{C1B057F3-E0BC-4ED5-9766-59DE36173CE3}"/>
    <cellStyle name="Moneda 2" xfId="148" xr:uid="{E20DBD5A-D5B5-401F-8481-A32ACA5586C0}"/>
    <cellStyle name="Moneda 2 2" xfId="187" xr:uid="{6802DF61-F8C7-4EDD-96AF-7CCA7C69C0C4}"/>
    <cellStyle name="Moneda 3" xfId="151" xr:uid="{BD88FFD8-77D4-472C-A61B-5733A7B491F6}"/>
    <cellStyle name="Normal" xfId="0" builtinId="0"/>
    <cellStyle name="Normal 2" xfId="18" xr:uid="{BE757CE5-9A79-4FAB-995D-471273DA774D}"/>
    <cellStyle name="Normal 2 2" xfId="150" xr:uid="{F250C96C-7F62-4E21-9792-2B258E4569D4}"/>
    <cellStyle name="Normal 2 3" xfId="134" xr:uid="{4A99C625-2296-4679-A78D-0DD3BE671B68}"/>
    <cellStyle name="Normal 3" xfId="149" xr:uid="{82F8784F-2430-4474-BAD2-1E21DA60872E}"/>
    <cellStyle name="Normal 4" xfId="186" xr:uid="{F4FCF136-A7D4-4439-B331-EDE937B71A09}"/>
    <cellStyle name="Normal 7" xfId="43" xr:uid="{A08A967A-60E3-49B8-B512-C7CB1E901B77}"/>
    <cellStyle name="Porcentaje" xfId="2" builtinId="5"/>
  </cellStyles>
  <dxfs count="391">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bottom" textRotation="0" wrapText="0" indent="0" justifyLastLine="0" shrinkToFit="0" readingOrder="0"/>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border outline="0">
        <top style="thin">
          <color theme="0"/>
        </top>
      </border>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border outline="0">
        <top style="thin">
          <color theme="0"/>
        </top>
      </border>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border outline="0">
        <top style="thin">
          <color theme="0"/>
        </top>
      </border>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solid">
          <fgColor rgb="FF00B050"/>
          <bgColor rgb="FF000000"/>
        </patternFill>
      </fill>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
      <alignment horizontal="left" vertical="bottom" textRotation="0" wrapText="0" indent="0" justifyLastLine="0" shrinkToFit="0" readingOrder="0"/>
    </dxf>
    <dxf>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
      <alignment horizontal="left" vertical="bottom" textRotation="0" wrapText="0" indent="0" justifyLastLine="0" shrinkToFit="0" readingOrder="0"/>
    </dxf>
    <dxf>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border outline="0">
        <bottom style="thin">
          <color theme="0"/>
        </bottom>
      </border>
    </dxf>
    <dxf>
      <font>
        <b/>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
      <fill>
        <patternFill patternType="solid">
          <fgColor indexed="64"/>
          <bgColor theme="4"/>
        </patternFill>
      </fill>
    </dxf>
    <dxf>
      <border outline="0">
        <top style="thin">
          <color theme="0"/>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
      <border outline="0">
        <top style="thin">
          <color theme="0"/>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
      <alignment horizontal="left" vertical="bottom" textRotation="0" wrapText="0" indent="0" justifyLastLine="0" shrinkToFit="0" readingOrder="0"/>
    </dxf>
    <dxf>
      <border outline="0">
        <top style="thin">
          <color theme="4" tint="0.39997558519241921"/>
        </top>
      </border>
    </dxf>
    <dxf>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
      <alignment horizontal="left" vertical="bottom" textRotation="0" wrapText="0" indent="0" justifyLastLine="0" shrinkToFit="0" readingOrder="0"/>
    </dxf>
    <dxf>
      <border outline="0">
        <top style="thin">
          <color theme="4" tint="0.39997558519241921"/>
        </top>
      </border>
    </dxf>
    <dxf>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border outline="0">
        <top style="thin">
          <color theme="0"/>
        </top>
      </border>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border outline="0">
        <top style="thin">
          <color theme="0"/>
        </top>
      </border>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border outline="0">
        <top style="thin">
          <color theme="0"/>
        </top>
      </border>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border outline="0">
        <top style="thin">
          <color theme="0"/>
        </top>
      </border>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border outline="0">
        <top style="thin">
          <color theme="0"/>
        </top>
      </border>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border outline="0">
        <top style="thin">
          <color theme="0"/>
        </top>
      </border>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border outline="0">
        <top style="thin">
          <color theme="0"/>
        </top>
      </border>
    </dxf>
    <dxf>
      <fill>
        <patternFill patternType="solid">
          <fgColor indexed="64"/>
          <bgColor theme="4"/>
        </patternFill>
      </fill>
    </dxf>
    <dxf>
      <fill>
        <patternFill patternType="solid">
          <fgColor indexed="64"/>
          <bgColor theme="4"/>
        </patternFill>
      </fill>
    </dxf>
    <dxf>
      <fill>
        <patternFill patternType="solid">
          <fgColor indexed="64"/>
          <bgColor theme="4"/>
        </patternFill>
      </fill>
    </dxf>
    <dxf>
      <border outline="0">
        <top style="thin">
          <color theme="0"/>
        </top>
      </border>
    </dxf>
    <dxf>
      <fill>
        <patternFill patternType="solid">
          <fgColor indexed="64"/>
          <bgColor theme="4"/>
        </patternFill>
      </fill>
    </dxf>
    <dxf>
      <fill>
        <patternFill patternType="solid">
          <fgColor indexed="64"/>
          <bgColor theme="4"/>
        </patternFill>
      </fill>
    </dxf>
    <dxf>
      <alignment horizontal="left" vertical="bottom" textRotation="0" wrapText="0" indent="0" justifyLastLine="0" shrinkToFit="0" readingOrder="0"/>
    </dxf>
    <dxf>
      <alignment horizontal="left" vertical="bottom" textRotation="0" wrapText="0" indent="0" justifyLastLine="0" shrinkToFit="0" readingOrder="0"/>
    </dxf>
    <dxf>
      <fill>
        <patternFill patternType="solid">
          <fgColor indexed="64"/>
          <bgColor theme="4"/>
        </patternFill>
      </fill>
    </dxf>
    <dxf>
      <font>
        <strike val="0"/>
        <outline val="0"/>
        <shadow val="0"/>
        <u val="none"/>
        <vertAlign val="baseline"/>
        <sz val="11"/>
        <color theme="0"/>
        <name val="Calibri"/>
        <family val="2"/>
        <scheme val="minor"/>
      </font>
      <fill>
        <patternFill patternType="solid">
          <fgColor indexed="64"/>
          <bgColor theme="4"/>
        </patternFill>
      </fill>
    </dxf>
    <dxf>
      <border outline="0">
        <top style="thin">
          <color theme="0"/>
        </top>
      </border>
    </dxf>
    <dxf>
      <font>
        <strike val="0"/>
        <outline val="0"/>
        <shadow val="0"/>
        <u val="none"/>
        <vertAlign val="baseline"/>
        <sz val="11"/>
        <color theme="0"/>
        <name val="Calibri"/>
        <family val="2"/>
        <scheme val="minor"/>
      </font>
      <fill>
        <patternFill patternType="solid">
          <fgColor indexed="64"/>
          <bgColor theme="4"/>
        </patternFill>
      </fill>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left" vertical="bottom"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border outline="0">
        <bottom style="thin">
          <color theme="0"/>
        </bottom>
      </border>
    </dxf>
    <dxf>
      <alignment horizontal="center" vertical="bottom"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left" vertical="center" textRotation="0" wrapText="0" indent="0" justifyLastLine="0" shrinkToFit="0" readingOrder="0"/>
    </dxf>
    <dxf>
      <border outline="0">
        <top style="thin">
          <color theme="0"/>
        </top>
      </border>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border outline="0">
        <top style="thin">
          <color theme="0"/>
        </top>
      </border>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
      <fill>
        <patternFill patternType="none">
          <fgColor indexed="64"/>
          <bgColor auto="1"/>
        </patternFill>
      </fill>
    </dxf>
    <dxf>
      <border outline="0">
        <top style="thin">
          <color theme="0"/>
        </top>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66CC"/>
        </patternFill>
      </fill>
      <alignment horizontal="center" vertical="center" textRotation="0" wrapText="0" indent="0" justifyLastLine="0" shrinkToFit="0" readingOrder="0"/>
    </dxf>
  </dxfs>
  <tableStyles count="0" defaultTableStyle="TableStyleMedium2" defaultPivotStyle="PivotStyleLight16"/>
  <colors>
    <mruColors>
      <color rgb="FFCC0066"/>
      <color rgb="FFFFCCFF"/>
      <color rgb="FF70AD47"/>
      <color rgb="FFC65911"/>
      <color rgb="FF1F4E78"/>
      <color rgb="FF305496"/>
      <color rgb="FF4472C4"/>
      <color rgb="FFCCECFF"/>
      <color rgb="FF954ECA"/>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ciongovco.sharepoint.com/personal/clindo_mineducacion_gov_co/Documents/DISCO%20D/PRESUPUESTO%202021/PAA/Plantilla%20PLC%202021%20Cargue%20NEON-Direcci&#243;n%20de%20Fomento%20de%20la%20Educaci&#243;n%20Superio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educaciongovco.sharepoint.com/Users/User/OneDrive%20-%20mineducacion.gov.co/Planeaci&#243;n%20MEN/2020/OAPF/PAI/Anexo%20presupuestal%20final%20OAPF.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atriz%20de%20Eventos%20TEQUENDAM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educaciongovco.sharepoint.com/cleaned"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mineducaciongovco-my.sharepoint.com/personal/alzambrano_mineducacion_gov_co/Documents/ALBERTO%20-%20AOPLA/2024/Presupuesto/PAI%202024%20Consolidado_V2_Ajt%20Decreto%20sin%20estrategias_ALB.xlsx" TargetMode="External"/><Relationship Id="rId1" Type="http://schemas.openxmlformats.org/officeDocument/2006/relationships/externalLinkPath" Target="/personal/alzambrano_mineducacion_gov_co/Documents/ALBERTO%20-%20AOPLA/2024/Presupuesto/PAI%202024%20Consolidado_V2_Ajt%20Decreto%20sin%20estrategias_AL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C 2021"/>
      <sheetName val="Hoja2"/>
      <sheetName val="PLC 2021 (2)"/>
      <sheetName val="PROGRAMABLE EN PLC"/>
      <sheetName val="OPS"/>
      <sheetName val="Hoja1"/>
      <sheetName val="Listas"/>
    </sheetNames>
    <sheetDataSet>
      <sheetData sheetId="0"/>
      <sheetData sheetId="1"/>
      <sheetData sheetId="2"/>
      <sheetData sheetId="3"/>
      <sheetData sheetId="4"/>
      <sheetData sheetId="5"/>
      <sheetData sheetId="6">
        <row r="2">
          <cell r="A2">
            <v>2021</v>
          </cell>
          <cell r="B2" t="str">
            <v>DÍAS CALENDARIO</v>
          </cell>
          <cell r="D2" t="str">
            <v>ACUERDO MARCO DE PRECIOS</v>
          </cell>
          <cell r="F2" t="str">
            <v>AGENCIA</v>
          </cell>
          <cell r="H2" t="str">
            <v>NO APLICA</v>
          </cell>
          <cell r="J2" t="str">
            <v>ALFABETIZAR JÓVENES Y ADULTOS</v>
          </cell>
        </row>
        <row r="3">
          <cell r="D3" t="str">
            <v>BM-SELECCIÓN CALIFICACIÓN CONSULTORES</v>
          </cell>
          <cell r="F3" t="str">
            <v>ARRENDAMIENTO Y/O ADQUISICIÓN DE INMUEBL</v>
          </cell>
          <cell r="H3" t="str">
            <v>PRESUPUESTO DE ENTIDAD NACIONAL</v>
          </cell>
          <cell r="J3" t="str">
            <v>DESPACHO MINISTRO(A) DE EDUCACIÓN NACIONAL</v>
          </cell>
        </row>
        <row r="4">
          <cell r="D4" t="str">
            <v>BM-BIENES / LICITACIÓN PÚBLICA INTERNACIONAL</v>
          </cell>
          <cell r="F4" t="str">
            <v>CESIÓN DE CRÉDITOS</v>
          </cell>
          <cell r="H4" t="str">
            <v>RECURSOS DE CRÉDITO</v>
          </cell>
          <cell r="J4" t="str">
            <v>DIRECCIÓN DE CALIDAD PARA LA EDUCACIÓN PREESCOLAR, BÁSICA Y MEDIA</v>
          </cell>
        </row>
        <row r="5">
          <cell r="D5" t="str">
            <v>BM-BIENES / LICITACIÓN PÚBLICA NACIONAL</v>
          </cell>
          <cell r="F5" t="str">
            <v>COMISIÓN</v>
          </cell>
          <cell r="H5" t="str">
            <v>RECURSOS PROPIOS</v>
          </cell>
          <cell r="J5" t="str">
            <v>DIRECCIÓN DE COBERTURA Y EQUIDAD</v>
          </cell>
        </row>
        <row r="6">
          <cell r="D6" t="str">
            <v>BM-CONSULT / SELECC BASADA EN CALID Y COSTOS</v>
          </cell>
          <cell r="F6" t="str">
            <v xml:space="preserve">COMODATO                                </v>
          </cell>
          <cell r="H6" t="str">
            <v>REGALÍAS</v>
          </cell>
          <cell r="J6" t="str">
            <v>DIRECCIÓN DE FOMENTO DE LA EDUCACIÓN SUPERIOR</v>
          </cell>
        </row>
        <row r="7">
          <cell r="D7" t="str">
            <v>BM-CONSULT / SELECC DE CONSULT INDIV CONT DIRECTA</v>
          </cell>
          <cell r="F7" t="str">
            <v xml:space="preserve">COMPRAVENTA MERCANTIL               </v>
          </cell>
          <cell r="H7" t="str">
            <v>SGP</v>
          </cell>
          <cell r="J7" t="str">
            <v>DIRECCIÓN DE LA CALIDAD PARA LA EDUCACIÓN SUPERIOR</v>
          </cell>
        </row>
        <row r="8">
          <cell r="D8" t="str">
            <v>BM-CONSULT / SELECC CONSULTOR INDIV COMP 3HV</v>
          </cell>
          <cell r="F8" t="str">
            <v xml:space="preserve">COMPRAVENTA Y/O SUMINISTRO </v>
          </cell>
          <cell r="J8" t="str">
            <v>DIRECCIÓN DE PRIMERA INFANCIA</v>
          </cell>
        </row>
        <row r="9">
          <cell r="D9" t="str">
            <v>BM-CONSULT/SELECCION FTE UNICA FIRMA</v>
          </cell>
          <cell r="F9" t="str">
            <v xml:space="preserve">CONCESIÓN                               </v>
          </cell>
          <cell r="J9" t="str">
            <v>DIRECCÍON DE FORTALECIMIENTO A LA GESTIÓN TERRITORIAL</v>
          </cell>
        </row>
        <row r="10">
          <cell r="D10" t="str">
            <v>BM-COMPARACION DE PRECIOS</v>
          </cell>
          <cell r="F10" t="str">
            <v xml:space="preserve">CONSULTORÍA                             </v>
          </cell>
          <cell r="J10" t="str">
            <v>FORTALECIMIENTO DEL DESARROLLO DE COMPETENCIAS EN LENGUA EXTRANJERA</v>
          </cell>
        </row>
        <row r="11">
          <cell r="D11" t="str">
            <v>BM-CONVENIOS INTERADMINISTRATIVOS</v>
          </cell>
          <cell r="F11" t="str">
            <v>CONTRATO DE APORTE</v>
          </cell>
          <cell r="J11" t="str">
            <v>JORNADA UNICA</v>
          </cell>
        </row>
        <row r="12">
          <cell r="D12" t="str">
            <v>BM-CONVENIOS DE COOPERACION</v>
          </cell>
          <cell r="F12" t="str">
            <v>CONTRATO INTERADMINISTRATIVO</v>
          </cell>
          <cell r="J12" t="str">
            <v>MODERNIZACIÓN DE LA EDUCACIÓN MEDIA</v>
          </cell>
        </row>
        <row r="13">
          <cell r="D13" t="str">
            <v>CONCURSO DE MÉRITOS / ABIERTO</v>
          </cell>
          <cell r="F13" t="str">
            <v>CONTRATOS DE ACTIVIDAD CIENTÍFICA Y TEC</v>
          </cell>
          <cell r="J13" t="str">
            <v>OFICINA ASESORA DE COMUNICACIONES</v>
          </cell>
        </row>
        <row r="14">
          <cell r="D14" t="str">
            <v>CONCURSO DE MÉRITOS / PTD</v>
          </cell>
          <cell r="F14" t="str">
            <v>CONTRATOS DE ESTABILIDAD JURÍDICA</v>
          </cell>
          <cell r="J14" t="str">
            <v>OFICINA ASESORA DE PLANEACIÓN Y FINANZAS</v>
          </cell>
        </row>
        <row r="15">
          <cell r="D15" t="str">
            <v>CONCURSO DE MÉRITOS / PTS</v>
          </cell>
          <cell r="F15" t="str">
            <v>CONVENIO DE ASOCIACIÓN</v>
          </cell>
          <cell r="J15" t="str">
            <v>OFICINA ASESORA JURÍDICA</v>
          </cell>
        </row>
        <row r="16">
          <cell r="D16" t="str">
            <v>CONTRATACIÓN DIRECTA / ARRENDAMIENTO DE INMUEBLES</v>
          </cell>
          <cell r="F16" t="str">
            <v>CONVENIO DE COOPERACIÓN</v>
          </cell>
          <cell r="J16" t="str">
            <v>OFICINA DE CONTROL INTERNO</v>
          </cell>
        </row>
        <row r="17">
          <cell r="D17" t="str">
            <v>CONTRATACIÓN DIRECTA / COMPRAVENTA DE INMUEBLES</v>
          </cell>
          <cell r="F17" t="str">
            <v>CONVENIO INTERADMINISTRATIVO</v>
          </cell>
          <cell r="J17" t="str">
            <v>OFICINA DE COOPERACIÓN Y ASUNTOS INTERNACIONALES</v>
          </cell>
        </row>
        <row r="18">
          <cell r="D18" t="str">
            <v>CONTRATACIÓN DIRECTA / CONTRATO DE APORTE</v>
          </cell>
          <cell r="F18" t="str">
            <v xml:space="preserve">CORRETAJE                               </v>
          </cell>
          <cell r="J18" t="str">
            <v>OFICINA DE INNOVACIÓN EDUCATIVA CON USO DE NUEVAS TECNOLOGÍAS</v>
          </cell>
        </row>
        <row r="19">
          <cell r="D19" t="str">
            <v>CONTRATACIÓN DIRECTA / CONTRATOS INTERADMINISTRATIVOS</v>
          </cell>
          <cell r="F19" t="str">
            <v xml:space="preserve">DEPÓSITO                                </v>
          </cell>
          <cell r="J19" t="str">
            <v>OFICINA DE TECNOLOGÍA Y SISTEMAS DE INFORMACIÓN</v>
          </cell>
        </row>
        <row r="20">
          <cell r="D20" t="str">
            <v>CONTRATACIÓN DIRECTA / CONVENIO COOPERACIÓN</v>
          </cell>
          <cell r="F20" t="str">
            <v>FACTORING</v>
          </cell>
          <cell r="J20" t="str">
            <v>PLAN NACIONAL DE LECTURA</v>
          </cell>
        </row>
        <row r="21">
          <cell r="D21" t="str">
            <v>CONTRATACIÓN DIRECTA / CONVENIO MARCO</v>
          </cell>
          <cell r="F21" t="str">
            <v xml:space="preserve">FIDUCIA Y/O ENCARGO FIDUCIARIO          </v>
          </cell>
          <cell r="J21" t="str">
            <v>PROGRAMA DE APOYO EN GESTIÓN AL PLAN DE EDUCACIÓN DE CALIDAD</v>
          </cell>
        </row>
        <row r="22">
          <cell r="D22" t="str">
            <v>CONTRATACIÓN DIRECTA / CONVENIOS INTERADMINISTRATIVOS</v>
          </cell>
          <cell r="F22" t="str">
            <v>FLETAMENTO</v>
          </cell>
          <cell r="J22" t="str">
            <v>PROGRAMA TODOS A APRENDER</v>
          </cell>
        </row>
        <row r="23">
          <cell r="D23" t="str">
            <v>CONTRATACIÓN DIRECTA / DESARROLLO DE ACTIVIDADES CIENTÍFICAS Y TECNOLÓGICAS</v>
          </cell>
          <cell r="F23" t="str">
            <v>FRANQUICIA</v>
          </cell>
          <cell r="J23" t="str">
            <v>PROYECTO DE EDUCACIÓN RURAL PER II</v>
          </cell>
        </row>
        <row r="24">
          <cell r="D24" t="str">
            <v>CONTRATACIÓN DIRECTA / EMPRÉSTITOS</v>
          </cell>
          <cell r="F24" t="str">
            <v>INTERMEDIACIÓN DE SEGUROS</v>
          </cell>
          <cell r="J24" t="str">
            <v>PROYECTO DE MODERNIZACIÓN</v>
          </cell>
        </row>
        <row r="25">
          <cell r="D25" t="str">
            <v>CONTRATACIÓN DIRECTA / NO EXISTA PLURALIDAD DE OFERENTES</v>
          </cell>
          <cell r="F25" t="str">
            <v>INTERVENTORÍA</v>
          </cell>
          <cell r="J25" t="str">
            <v>SECRETARÍA GENERAL</v>
          </cell>
        </row>
        <row r="26">
          <cell r="D26" t="str">
            <v>CONTRATACIÓN DIRECTA / SERVICIOS DE APOYO</v>
          </cell>
          <cell r="F26" t="str">
            <v xml:space="preserve">LEASING                                 </v>
          </cell>
          <cell r="J26" t="str">
            <v>SUBDIRECCION DE CALIDAD DE PRIMERA INFANCIA</v>
          </cell>
        </row>
        <row r="27">
          <cell r="D27" t="str">
            <v>CONTRATACIÓN DIRECTA / SERVICIOS PROFESIONALES</v>
          </cell>
          <cell r="F27" t="str">
            <v>MANTENIMIENTO Y/O REPARACIÓN</v>
          </cell>
          <cell r="J27" t="str">
            <v>SUBDIRECCIÓN DE ACCESO</v>
          </cell>
        </row>
        <row r="28">
          <cell r="D28" t="str">
            <v>CONTRATACIÓN DIRECTA / URGENCIA MANIFIESTA</v>
          </cell>
          <cell r="F28" t="str">
            <v xml:space="preserve">MEDIACIÓN O MANDATO                   </v>
          </cell>
          <cell r="J28" t="str">
            <v>SUBDIRECCIÓN DE APOYO A LA GESTIÓN DE LAS INST. DE EDU. SUPERIOR</v>
          </cell>
        </row>
        <row r="29">
          <cell r="D29" t="str">
            <v>CONVENIO COMISIÓN DE ESTUDIOS</v>
          </cell>
          <cell r="F29" t="str">
            <v xml:space="preserve">OBRA PUBLICA                            </v>
          </cell>
          <cell r="J29" t="str">
            <v>SUBDIRECCIÓN DE ASEGURAMIENTO DE LA CALIDAD DE LA EDUCACIÓN SUPERIOR</v>
          </cell>
        </row>
        <row r="30">
          <cell r="D30" t="str">
            <v>INSTRUMENTO DE AGREGACIÓN A LA DEMANDA</v>
          </cell>
          <cell r="F30" t="str">
            <v>ORDEN DE COMPRA</v>
          </cell>
          <cell r="J30" t="str">
            <v>SUBDIRECCIÓN DE COBERTURA DE PRIMERA INFANCIA</v>
          </cell>
        </row>
        <row r="31">
          <cell r="D31" t="str">
            <v>LICITACIÓN / ENCARGO FIDUCIARIO</v>
          </cell>
          <cell r="F31" t="str">
            <v>ORDEN DE TRABAJO</v>
          </cell>
          <cell r="J31" t="str">
            <v>SUBDIRECCIÓN DE CONTRATACIÓN</v>
          </cell>
        </row>
        <row r="32">
          <cell r="D32" t="str">
            <v>LICITACIÓN / OBRA PÚBLICA</v>
          </cell>
          <cell r="F32" t="str">
            <v xml:space="preserve">OTROS          </v>
          </cell>
          <cell r="J32" t="str">
            <v>SUBDIRECCIÓN DE DESARROLLO ORGANIZACIONAL</v>
          </cell>
        </row>
        <row r="33">
          <cell r="D33" t="str">
            <v>LICITACIÓN PÚBLICA</v>
          </cell>
          <cell r="F33" t="str">
            <v xml:space="preserve">PERMUTA                                 </v>
          </cell>
          <cell r="J33" t="str">
            <v>SUBDIRECCIÓN DE DESARROLLO SECTORIAL DE LA EDUCACIÓN SUPERIOR</v>
          </cell>
        </row>
        <row r="34">
          <cell r="D34" t="str">
            <v>MINIMA CUANTIA</v>
          </cell>
          <cell r="F34" t="str">
            <v xml:space="preserve">PRESTACIÓN DE SERVICIOS                 </v>
          </cell>
          <cell r="J34" t="str">
            <v>SUBDIRECCIÓN DE FOMENTO DE COMPETENCIAS</v>
          </cell>
        </row>
        <row r="35">
          <cell r="D35" t="str">
            <v>MODIFICATORIOS (ADICIONES, PRÓRROGAS Y MODIFICACIONES)</v>
          </cell>
          <cell r="F35" t="str">
            <v>PRESTACIÓN DE SERVICIOS APOYO</v>
          </cell>
          <cell r="J35" t="str">
            <v>SUBDIRECCIÓN DE FORTALECIMIENTO INSTITUCIONAL</v>
          </cell>
        </row>
        <row r="36">
          <cell r="D36" t="str">
            <v>REDUCCIONES</v>
          </cell>
          <cell r="F36" t="str">
            <v>PRESTACIÓN DE SERVICIOS DE SALUD</v>
          </cell>
          <cell r="J36" t="str">
            <v>SUBDIRECCIÓN DE GESTIÓN ADMINISTRATIVA Y OPERACIONES</v>
          </cell>
        </row>
        <row r="37">
          <cell r="D37" t="str">
            <v>REGÍMEN ESPECIAL / CONVENIO ASOCIACIÓN</v>
          </cell>
          <cell r="F37" t="str">
            <v>PRESTACIÓN DE SERVICIOS PROFESIONALES</v>
          </cell>
          <cell r="J37" t="str">
            <v>SUBDIRECCIÓN DE GESTIÓN FINANCIERA</v>
          </cell>
        </row>
        <row r="38">
          <cell r="D38" t="str">
            <v>SELECCIÓN ABREVIADA / BOLSA DE PRODUCTOS</v>
          </cell>
          <cell r="F38" t="str">
            <v xml:space="preserve">PRÉSTAMO O MUTUO     </v>
          </cell>
          <cell r="J38" t="str">
            <v>SUBDIRECCIÓN DE INSPECCIÓN Y VIGILANCIA</v>
          </cell>
        </row>
        <row r="39">
          <cell r="D39" t="str">
            <v>SELECCIÓN ABREVIADA / LICITACIÓN DECLARADA DESIERTA</v>
          </cell>
          <cell r="F39" t="str">
            <v>PUBLICIDAD</v>
          </cell>
          <cell r="J39" t="str">
            <v>SUBDIRECCIÓN DE MONITOREO Y CONTROL</v>
          </cell>
        </row>
        <row r="40">
          <cell r="D40" t="str">
            <v>SELECCIÓN ABREVIADA / MENOR CUANTÍA</v>
          </cell>
          <cell r="F40" t="str">
            <v>RENTING</v>
          </cell>
          <cell r="J40" t="str">
            <v>SUBDIRECCIÓN DE PERMANENCIA</v>
          </cell>
        </row>
        <row r="41">
          <cell r="D41" t="str">
            <v>SELECCIÓN ABREVIADA / SUBASTA INVERSA ELECTRÓNICA</v>
          </cell>
          <cell r="F41" t="str">
            <v xml:space="preserve">SEGUROS             </v>
          </cell>
          <cell r="J41" t="str">
            <v>SUBDIRECCIÓN DE RECURSOS HUMANOS DEL SECTOR EDUCATIVO</v>
          </cell>
        </row>
        <row r="42">
          <cell r="D42" t="str">
            <v>SELECCIÓN ABREVIADA / SUBASTA INVERSA PRESENCIAL</v>
          </cell>
          <cell r="F42" t="str">
            <v xml:space="preserve">TRANSPORTE                              </v>
          </cell>
          <cell r="J42" t="str">
            <v>SUBDIRECCIÓN DE REFERENTES Y EVALUACIÓN DE LA CALIDAD EDUCATIVA</v>
          </cell>
        </row>
        <row r="43">
          <cell r="J43" t="str">
            <v>SUBDIRECCIÓN DE TALENTO HUMANO</v>
          </cell>
        </row>
        <row r="44">
          <cell r="J44" t="str">
            <v>UNIDAD DE ATENCIÓN AL CIUDADANO</v>
          </cell>
        </row>
        <row r="45">
          <cell r="J45" t="str">
            <v>VICEMINISTERIO DE EDUCACIÓN PREESCOLAR, BÁSICA Y MEDIA</v>
          </cell>
        </row>
        <row r="46">
          <cell r="J46" t="str">
            <v>VICEMINISTRO DE EDUCACIÓN SUPERIOR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p3 Proyectos"/>
      <sheetName val="Listas_Desp2"/>
      <sheetName val="Hoja1"/>
      <sheetName val="Instructivo"/>
      <sheetName val="Hoja4"/>
      <sheetName val="Anexo presupuestal PAI 2020"/>
      <sheetName val="Listas_Desp3"/>
      <sheetName val="Hoja2"/>
      <sheetName val="Listas_Desp1"/>
      <sheetName val="Datos"/>
    </sheetNames>
    <sheetDataSet>
      <sheetData sheetId="0"/>
      <sheetData sheetId="1"/>
      <sheetData sheetId="2"/>
      <sheetData sheetId="3"/>
      <sheetData sheetId="4">
        <row r="1">
          <cell r="A1" t="str">
            <v>PROYECTO</v>
          </cell>
        </row>
      </sheetData>
      <sheetData sheetId="5"/>
      <sheetData sheetId="6">
        <row r="1">
          <cell r="A1" t="str">
            <v>PROYECTO</v>
          </cell>
          <cell r="B1" t="str">
            <v>IMPLEMENTACIÓN DEL PROGRAMA DE ALIMENTACIÓN ESCOLAR EN COLOMBIA NACIONAL</v>
          </cell>
          <cell r="C1" t="str">
            <v>CONSTRUCCIÓN , MEJORAMIENTO Y DOTACIÓN DE ESPACIOS DE APRENDIZAJE PARA PRESTACIÓN DEL SERVICIO EDUCATIVO E IMPLEMENTACIÓN DE ESTRATEGIAS DE CALIDAD Y COBERTURA   NACIONAL</v>
          </cell>
          <cell r="D1" t="str">
            <v>FORTALECIMIENTO DE LAS CONDICIONES PARA EL LOGRO DE TRAYECTORIAS EDUCATIVAS COMPLETAS QUE CONTRIBUYAN AL DESARROLLO INTEGRAL EN LA EDUCACIÓN INICIAL, PREESCOLAR, BÁSICA Y MEDIA. NACIONAL</v>
          </cell>
          <cell r="E1" t="str">
            <v>IMPLEMENTACIÓN DE ESTRATEGIAS EDUCATIVAS INTEGRALES, PERTINENTES Y DE CALIDAD EN ZONAS RURALES. NACIONAL</v>
          </cell>
          <cell r="F1" t="str">
            <v>FORTALECIMIENTO A LA GESTIÓN TERRITORIAL DE LA EDUCACIÓN INICIAL, PREESCOLAR, BÁSICA Y MEDIA. NACIONAL</v>
          </cell>
          <cell r="G1" t="str">
            <v>AMPLIACIÓN DE MECANISMOS DE FOMENTO DE LA EDUCACIÓN SUPERIOR NACIONAL SUPERIOR EN COLOMBIA NACIONAL</v>
          </cell>
          <cell r="H1" t="str">
            <v>APOYO PARA FOMENTAR EL ACCESO CON CALIDAD A LA EDUCACIÓN SUPERIOR A TRAVÉS DE INCENTIVOS A LA DEMANDA EN COLOMBIA NACIONAL</v>
          </cell>
          <cell r="I1" t="str">
            <v>DESARROLLO DE LAS CAPACIDADES DE PLANEACIÓN Y GESTIÓN INSTITUCIONALES Y SECTORIALES</v>
          </cell>
          <cell r="J1" t="str">
            <v>INCREMENTO DE LA CALIDAD EN LA PRESTACIÓN DEL SERVICIO PÚBLICO DE EDUCACIÓN SUPERIOR EN COLOMBIA. NACIONAL</v>
          </cell>
        </row>
        <row r="2">
          <cell r="A2" t="str">
            <v>BPIN</v>
          </cell>
          <cell r="B2" t="str">
            <v>2017011000288</v>
          </cell>
          <cell r="C2" t="str">
            <v>2018011001145</v>
          </cell>
          <cell r="D2" t="str">
            <v>2019011000178</v>
          </cell>
          <cell r="E2" t="str">
            <v>2019011000157</v>
          </cell>
          <cell r="F2" t="str">
            <v>2018011001030</v>
          </cell>
          <cell r="G2" t="str">
            <v>2018011001024</v>
          </cell>
          <cell r="H2" t="str">
            <v xml:space="preserve">2018011001144  </v>
          </cell>
          <cell r="I2" t="str">
            <v>2019011000177</v>
          </cell>
          <cell r="J2" t="str">
            <v>2018011001032</v>
          </cell>
        </row>
        <row r="3">
          <cell r="A3" t="str">
            <v>COD_PPTAL</v>
          </cell>
          <cell r="B3" t="str">
            <v>C-2201-0700-9</v>
          </cell>
          <cell r="C3" t="str">
            <v>C-2201-0700-16</v>
          </cell>
          <cell r="D3" t="str">
            <v>C-2201-0700-18</v>
          </cell>
          <cell r="E3" t="str">
            <v>C-2201-0700-19</v>
          </cell>
          <cell r="F3" t="str">
            <v>C-2201-0700-12</v>
          </cell>
          <cell r="G3" t="str">
            <v>C-2202-0700-45</v>
          </cell>
          <cell r="H3" t="str">
            <v>C-2202-0700-47</v>
          </cell>
          <cell r="I3" t="str">
            <v>C-2299-0700-10</v>
          </cell>
          <cell r="J3" t="str">
            <v>C-2202-0700-32</v>
          </cell>
        </row>
        <row r="4">
          <cell r="A4" t="str">
            <v>APROPIACION</v>
          </cell>
          <cell r="B4">
            <v>1058000000000</v>
          </cell>
          <cell r="C4">
            <v>343056686667</v>
          </cell>
          <cell r="D4">
            <v>230000000000</v>
          </cell>
          <cell r="E4">
            <v>56942931336</v>
          </cell>
          <cell r="F4">
            <v>17910639331</v>
          </cell>
          <cell r="G4">
            <v>37816890860</v>
          </cell>
          <cell r="H4">
            <v>1636827297483</v>
          </cell>
          <cell r="I4">
            <v>34635038585</v>
          </cell>
          <cell r="J4">
            <v>25205825200</v>
          </cell>
        </row>
        <row r="5">
          <cell r="B5" t="str">
            <v>PUNO</v>
          </cell>
          <cell r="C5" t="str">
            <v>PDOS</v>
          </cell>
          <cell r="D5" t="str">
            <v>PTRES</v>
          </cell>
          <cell r="E5" t="str">
            <v>PCUATRO</v>
          </cell>
          <cell r="F5" t="str">
            <v>PCINCO</v>
          </cell>
          <cell r="G5" t="str">
            <v>PSEIS</v>
          </cell>
          <cell r="H5" t="str">
            <v>PSIETE</v>
          </cell>
          <cell r="I5" t="str">
            <v>POCHO</v>
          </cell>
          <cell r="J5" t="str">
            <v>PNUEVE</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sheetName val="MATRIZ"/>
      <sheetName val="SEMÁFORO"/>
      <sheetName val="INFORME"/>
      <sheetName val="CONTROL SALDOS"/>
      <sheetName val="Saldos y adicion"/>
      <sheetName val="RUBROS Y CDP"/>
      <sheetName val="Indicadores TC"/>
      <sheetName val="PLANTILLA"/>
      <sheetName val="SALDOS ÁREAS"/>
      <sheetName val="SALDO CONTRATO"/>
      <sheetName val="Hoja1"/>
    </sheetNames>
    <sheetDataSet>
      <sheetData sheetId="0">
        <row r="3">
          <cell r="L3" t="str">
            <v>Alimentación</v>
          </cell>
        </row>
        <row r="4">
          <cell r="L4" t="str">
            <v>Salón Dotado</v>
          </cell>
        </row>
        <row r="5">
          <cell r="L5" t="str">
            <v>Alojamiento</v>
          </cell>
        </row>
        <row r="6">
          <cell r="L6" t="str">
            <v>Movilización y/o Convocatoria</v>
          </cell>
        </row>
        <row r="7">
          <cell r="L7" t="str">
            <v>Montaje de Escenario</v>
          </cell>
        </row>
        <row r="8">
          <cell r="L8" t="str">
            <v>Eventos Ministerio</v>
          </cell>
        </row>
        <row r="18">
          <cell r="Q18" t="str">
            <v>Si</v>
          </cell>
        </row>
        <row r="19">
          <cell r="Q19" t="str">
            <v>No</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 val="2. Ingresos (2)"/>
      <sheetName val="CUOTA DE AUDITAJE"/>
      <sheetName val="REP_PRG023_VersionesProgramacio"/>
      <sheetName val="Ingresos"/>
      <sheetName val="MGMP TOT."/>
      <sheetName val="TOT. FUNCIONAMI"/>
      <sheetName val="Inversión"/>
      <sheetName val="CONPES"/>
      <sheetName val="TECHOS ADSCRITAS"/>
      <sheetName val="VF2018"/>
      <sheetName val="VF.ANTERIORES"/>
      <sheetName val="INFLEXINVERSION2020"/>
      <sheetName val="CONSOLIDADVF"/>
      <sheetName val="2020-2023"/>
      <sheetName val="APP"/>
      <sheetName val="solicitudes a OAPF"/>
      <sheetName val="MGMP-APP-VF"/>
      <sheetName val="proyecciones"/>
      <sheetName val="antep 2021"/>
      <sheetName val="decreto"/>
      <sheetName val="desagregado"/>
      <sheetName val="Programas Presupuestales"/>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1 Acuerdo de Paz FTO."/>
      <sheetName val="6.1 Acuerdo de Paz Inversión"/>
      <sheetName val="6.2 Víctimas- Desplazados FUNC."/>
      <sheetName val="6.2 Víctimas- Desplazados INV."/>
      <sheetName val="6.3 Equidad Mujer Func."/>
      <sheetName val="6.3 Equidad Mujer Inv."/>
      <sheetName val="6.4 Indígenas_Func."/>
      <sheetName val="6.4 Indígenas_Inv."/>
      <sheetName val="6.4 Anexo_PND indígenas MPC"/>
      <sheetName val="6.4 Anexo_ indigenas CRIC"/>
      <sheetName val="6.5 NARP_Func."/>
      <sheetName val="6.5 NARP_Inv."/>
      <sheetName val="6.5 Anexo_PND NARP"/>
      <sheetName val="6.6 Rrom_Func."/>
      <sheetName val="6.6 Rrom_Inv."/>
      <sheetName val="6.6 Anexo_PND Rrom"/>
      <sheetName val="1. Principales Metas Basica"/>
      <sheetName val="1. Principales Metas superior"/>
      <sheetName val="PROYECCIÓN CESANTÍAS"/>
      <sheetName val="BASE PAGADAS 2015-2018"/>
      <sheetName val="Ces Pagas"/>
      <sheetName val="Aprobadas NURF-"/>
      <sheetName val="Consolidado"/>
      <sheetName val="FORMATO"/>
      <sheetName val="LISTAS (NO MODIFICAR)"/>
      <sheetName val="PARAMETRIZADO"/>
      <sheetName val="SALUD 2019 ULT"/>
      <sheetName val="PENSIONES 2020 ULT"/>
      <sheetName val="DETALLADO CES PARC ULT"/>
      <sheetName val="Detallado - CES PARCIAL"/>
      <sheetName val="PROY CES DEF"/>
      <sheetName val="DETALLADO CES DEFINITIVAS ULT"/>
      <sheetName val="Anteproy 2020"/>
      <sheetName val="CálcaportesSGP2020-AnteproyMEN"/>
      <sheetName val="SALUD"/>
      <sheetName val="ADRES"/>
      <sheetName val="PENSION"/>
      <sheetName val="CESANTIAS DEF"/>
      <sheetName val="CESANTIAS PARC"/>
      <sheetName val="Intereses a las Cesantias"/>
      <sheetName val="Auxilios"/>
      <sheetName val="Reembolso de Incapacidades"/>
      <sheetName val="Promedio Auxilios"/>
      <sheetName val="CONCILIACIONES"/>
      <sheetName val="Resumen Sanción Moratoria"/>
      <sheetName val="Sancion moratoria"/>
      <sheetName val="Resumen Ejecutivos"/>
      <sheetName val="Ejecutivos"/>
      <sheetName val="Ces Def y Parc Nov y Dic 2017"/>
      <sheetName val=" Pensiones Oct Nov y Dic 2017"/>
      <sheetName val="Mesadas Atrasadas RT 2017"/>
      <sheetName val="Aporte Nac Pensiones12%"/>
      <sheetName val="Nomina Ene 2018"/>
      <sheetName val="Nomina Febrero 2018"/>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MEMO"/>
      <sheetName val="DISPONIBILIDAD SALUD"/>
      <sheetName val="TRIBUNALES DE ARBITRAMENTO"/>
      <sheetName val="CDP y CRP DE EMP"/>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ductos Acuerdo de Paz"/>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Aportes Rendimientos"/>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VALOR"/>
      <sheetName val="REGISTROS"/>
      <sheetName val="TOTAL"/>
      <sheetName val="Promedios"/>
      <sheetName val="1 portafolio FE"/>
      <sheetName val="2 flujo FE"/>
      <sheetName val="base legal FE"/>
      <sheetName val="1 portafolio EPN"/>
      <sheetName val="base legal EPN"/>
      <sheetName val="listado FE 2006"/>
      <sheetName val="ANTEPROY 2021"/>
      <sheetName val="PPTO 2021 GSS SALUD"/>
      <sheetName val="Cesantias 2021"/>
      <sheetName val="CESANTIAS DEF Y PARC"/>
      <sheetName val="INICIO"/>
      <sheetName val="DATOS PERSONALES"/>
      <sheetName val="INFORMACION TRIBUTARIA"/>
      <sheetName val="ANEXO1"/>
      <sheetName val="DECLARACION JURAMENTADA"/>
      <sheetName val="ENVIA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sheetData sheetId="26"/>
      <sheetData sheetId="27" refreshError="1"/>
      <sheetData sheetId="28"/>
      <sheetData sheetId="29"/>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sheetData sheetId="65"/>
      <sheetData sheetId="66"/>
      <sheetData sheetId="67"/>
      <sheetData sheetId="68"/>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refreshError="1"/>
      <sheetData sheetId="90"/>
      <sheetData sheetId="91"/>
      <sheetData sheetId="92" refreshError="1"/>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refreshError="1"/>
      <sheetData sheetId="185"/>
      <sheetData sheetId="186"/>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refreshError="1"/>
      <sheetData sheetId="479" refreshError="1"/>
      <sheetData sheetId="480" refreshError="1"/>
      <sheetData sheetId="481" refreshError="1"/>
      <sheetData sheetId="482"/>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sheetData sheetId="515" refreshError="1"/>
      <sheetData sheetId="516" refreshError="1"/>
      <sheetData sheetId="517" refreshError="1"/>
      <sheetData sheetId="518" refreshError="1"/>
      <sheetData sheetId="519"/>
      <sheetData sheetId="520" refreshError="1"/>
      <sheetData sheetId="521" refreshError="1"/>
      <sheetData sheetId="522" refreshError="1"/>
      <sheetData sheetId="523" refreshError="1"/>
      <sheetData sheetId="524" refreshError="1"/>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refreshError="1"/>
      <sheetData sheetId="539" refreshError="1"/>
      <sheetData sheetId="540" refreshError="1"/>
      <sheetData sheetId="541" refreshError="1"/>
      <sheetData sheetId="542" refreshError="1"/>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sheetData sheetId="676"/>
      <sheetData sheetId="677" refreshError="1"/>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sheetData sheetId="712" refreshError="1"/>
      <sheetData sheetId="713" refreshError="1"/>
      <sheetData sheetId="714"/>
      <sheetData sheetId="715"/>
      <sheetData sheetId="716"/>
      <sheetData sheetId="717"/>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sheetData sheetId="727" refreshError="1"/>
      <sheetData sheetId="728" refreshError="1"/>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refreshError="1"/>
      <sheetData sheetId="920"/>
      <sheetData sheetId="921"/>
      <sheetData sheetId="922" refreshError="1"/>
      <sheetData sheetId="923"/>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sheetData sheetId="1046"/>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refreshError="1"/>
      <sheetData sheetId="1146"/>
      <sheetData sheetId="1147" refreshError="1"/>
      <sheetData sheetId="1148"/>
      <sheetData sheetId="1149" refreshError="1"/>
      <sheetData sheetId="1150"/>
      <sheetData sheetId="1151" refreshError="1"/>
      <sheetData sheetId="1152"/>
      <sheetData sheetId="1153"/>
      <sheetData sheetId="1154" refreshError="1"/>
      <sheetData sheetId="1155"/>
      <sheetData sheetId="1156"/>
      <sheetData sheetId="1157"/>
      <sheetData sheetId="1158" refreshError="1"/>
      <sheetData sheetId="1159" refreshError="1"/>
      <sheetData sheetId="1160" refreshError="1"/>
      <sheetData sheetId="1161" refreshError="1"/>
      <sheetData sheetId="1162" refreshError="1"/>
      <sheetData sheetId="1163" refreshError="1"/>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sheetData sheetId="1189"/>
      <sheetData sheetId="1190"/>
      <sheetData sheetId="1191" refreshError="1"/>
      <sheetData sheetId="1192"/>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sheetData sheetId="1203"/>
      <sheetData sheetId="1204"/>
      <sheetData sheetId="1205"/>
      <sheetData sheetId="1206"/>
      <sheetData sheetId="1207"/>
      <sheetData sheetId="1208"/>
      <sheetData sheetId="1209"/>
      <sheetData sheetId="1210"/>
      <sheetData sheetId="1211"/>
      <sheetData sheetId="1212" refreshError="1"/>
      <sheetData sheetId="1213" refreshError="1"/>
      <sheetData sheetId="1214"/>
      <sheetData sheetId="1215"/>
      <sheetData sheetId="1216"/>
      <sheetData sheetId="1217" refreshError="1"/>
      <sheetData sheetId="1218" refreshError="1"/>
      <sheetData sheetId="1219"/>
      <sheetData sheetId="1220" refreshError="1"/>
      <sheetData sheetId="1221" refreshError="1"/>
      <sheetData sheetId="1222" refreshError="1"/>
      <sheetData sheetId="1223" refreshError="1"/>
      <sheetData sheetId="1224" refreshError="1"/>
      <sheetData sheetId="1225" refreshError="1"/>
      <sheetData sheetId="1226" refreshError="1"/>
      <sheetData sheetId="1227"/>
      <sheetData sheetId="1228"/>
      <sheetData sheetId="1229"/>
      <sheetData sheetId="1230" refreshError="1"/>
      <sheetData sheetId="1231"/>
      <sheetData sheetId="1232"/>
      <sheetData sheetId="1233"/>
      <sheetData sheetId="1234"/>
      <sheetData sheetId="1235"/>
      <sheetData sheetId="1236"/>
      <sheetData sheetId="1237"/>
      <sheetData sheetId="1238"/>
      <sheetData sheetId="1239"/>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sheetData sheetId="1340"/>
      <sheetData sheetId="1341" refreshError="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refreshError="1"/>
      <sheetData sheetId="1481" refreshError="1"/>
      <sheetData sheetId="1482" refreshError="1"/>
      <sheetData sheetId="1483"/>
      <sheetData sheetId="1484" refreshError="1"/>
      <sheetData sheetId="1485"/>
      <sheetData sheetId="1486"/>
      <sheetData sheetId="1487" refreshError="1"/>
      <sheetData sheetId="1488" refreshError="1"/>
      <sheetData sheetId="1489" refreshError="1"/>
      <sheetData sheetId="1490" refreshError="1"/>
      <sheetData sheetId="1491" refreshError="1"/>
      <sheetData sheetId="1492"/>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sheetData sheetId="1606"/>
      <sheetData sheetId="1607"/>
      <sheetData sheetId="1608"/>
      <sheetData sheetId="1609" refreshError="1"/>
      <sheetData sheetId="1610" refreshError="1"/>
      <sheetData sheetId="1611" refreshError="1"/>
      <sheetData sheetId="1612"/>
      <sheetData sheetId="1613" refreshError="1"/>
      <sheetData sheetId="1614" refreshError="1"/>
      <sheetData sheetId="1615" refreshError="1"/>
      <sheetData sheetId="1616"/>
      <sheetData sheetId="1617" refreshError="1"/>
      <sheetData sheetId="1618" refreshError="1"/>
      <sheetData sheetId="1619" refreshError="1"/>
      <sheetData sheetId="1620"/>
      <sheetData sheetId="1621" refreshError="1"/>
      <sheetData sheetId="1622" refreshError="1"/>
      <sheetData sheetId="1623" refreshError="1"/>
      <sheetData sheetId="1624" refreshError="1"/>
      <sheetData sheetId="1625" refreshError="1"/>
      <sheetData sheetId="1626" refreshError="1"/>
      <sheetData sheetId="1627"/>
      <sheetData sheetId="1628"/>
      <sheetData sheetId="1629"/>
      <sheetData sheetId="1630"/>
      <sheetData sheetId="1631"/>
      <sheetData sheetId="1632"/>
      <sheetData sheetId="1633"/>
      <sheetData sheetId="1634"/>
      <sheetData sheetId="1635"/>
      <sheetData sheetId="1636" refreshError="1"/>
      <sheetData sheetId="1637" refreshError="1"/>
      <sheetData sheetId="1638" refreshError="1"/>
      <sheetData sheetId="1639"/>
      <sheetData sheetId="1640"/>
      <sheetData sheetId="1641"/>
      <sheetData sheetId="1642"/>
      <sheetData sheetId="1643"/>
      <sheetData sheetId="1644"/>
      <sheetData sheetId="1645"/>
      <sheetData sheetId="1646"/>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sheetData sheetId="1682"/>
      <sheetData sheetId="1683"/>
      <sheetData sheetId="1684"/>
      <sheetData sheetId="1685"/>
      <sheetData sheetId="1686"/>
      <sheetData sheetId="1687"/>
      <sheetData sheetId="1688"/>
      <sheetData sheetId="1689"/>
      <sheetData sheetId="1690"/>
      <sheetData sheetId="1691"/>
      <sheetData sheetId="1692" refreshError="1"/>
      <sheetData sheetId="1693" refreshError="1"/>
      <sheetData sheetId="1694"/>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sheetData sheetId="1717"/>
      <sheetData sheetId="1718"/>
      <sheetData sheetId="1719"/>
      <sheetData sheetId="1720"/>
      <sheetData sheetId="1721"/>
      <sheetData sheetId="1722"/>
      <sheetData sheetId="1723" refreshError="1"/>
      <sheetData sheetId="1724" refreshError="1"/>
      <sheetData sheetId="1725"/>
      <sheetData sheetId="1726" refreshError="1"/>
      <sheetData sheetId="1727" refreshError="1"/>
      <sheetData sheetId="1728" refreshError="1"/>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refreshError="1"/>
      <sheetData sheetId="1761" refreshError="1"/>
      <sheetData sheetId="1762" refreshError="1"/>
      <sheetData sheetId="1763" refreshError="1"/>
      <sheetData sheetId="1764"/>
      <sheetData sheetId="1765" refreshError="1"/>
      <sheetData sheetId="1766" refreshError="1"/>
      <sheetData sheetId="1767" refreshError="1"/>
      <sheetData sheetId="1768" refreshError="1"/>
      <sheetData sheetId="1769" refreshError="1"/>
      <sheetData sheetId="1770" refreshError="1"/>
      <sheetData sheetId="1771" refreshError="1"/>
      <sheetData sheetId="1772"/>
      <sheetData sheetId="1773"/>
      <sheetData sheetId="1774" refreshError="1"/>
      <sheetData sheetId="1775" refreshError="1"/>
      <sheetData sheetId="1776"/>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sheetData sheetId="1801" refreshError="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sheetData sheetId="1923" refreshError="1"/>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refreshError="1"/>
      <sheetData sheetId="2041"/>
      <sheetData sheetId="2042" refreshError="1"/>
      <sheetData sheetId="2043" refreshError="1"/>
      <sheetData sheetId="2044" refreshError="1"/>
      <sheetData sheetId="2045" refreshError="1"/>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sheetData sheetId="2062" refreshError="1"/>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refreshError="1"/>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refreshError="1"/>
      <sheetData sheetId="2131"/>
      <sheetData sheetId="2132"/>
      <sheetData sheetId="2133"/>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sheetData sheetId="2143"/>
      <sheetData sheetId="2144"/>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sheetData sheetId="2192"/>
      <sheetData sheetId="2193"/>
      <sheetData sheetId="2194"/>
      <sheetData sheetId="2195"/>
      <sheetData sheetId="2196"/>
      <sheetData sheetId="2197"/>
      <sheetData sheetId="2198"/>
      <sheetData sheetId="2199"/>
      <sheetData sheetId="2200"/>
      <sheetData sheetId="2201" refreshError="1"/>
      <sheetData sheetId="2202" refreshError="1"/>
      <sheetData sheetId="2203" refreshError="1"/>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refreshError="1"/>
      <sheetData sheetId="2234" refreshError="1"/>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refreshError="1"/>
      <sheetData sheetId="2299" refreshError="1"/>
      <sheetData sheetId="2300"/>
      <sheetData sheetId="2301" refreshError="1"/>
      <sheetData sheetId="2302" refreshError="1"/>
      <sheetData sheetId="2303" refreshError="1"/>
      <sheetData sheetId="2304" refreshError="1"/>
      <sheetData sheetId="2305"/>
      <sheetData sheetId="2306"/>
      <sheetData sheetId="2307"/>
      <sheetData sheetId="2308"/>
      <sheetData sheetId="2309"/>
      <sheetData sheetId="2310"/>
      <sheetData sheetId="2311"/>
      <sheetData sheetId="2312"/>
      <sheetData sheetId="2313"/>
      <sheetData sheetId="23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dicadores"/>
      <sheetName val="Acciones"/>
      <sheetName val="Anexo ppal Inversión"/>
      <sheetName val="Hoja2"/>
      <sheetName val="Res Desagre"/>
      <sheetName val="Hoja1"/>
      <sheetName val="Anexo pptal funcionamiento"/>
      <sheetName val="desplegables"/>
      <sheetName val="Listas_desplega"/>
      <sheetName val="Proyectos inversión"/>
    </sheetNames>
    <sheetDataSet>
      <sheetData sheetId="0"/>
      <sheetData sheetId="1"/>
      <sheetData sheetId="2"/>
      <sheetData sheetId="3"/>
      <sheetData sheetId="4"/>
      <sheetData sheetId="5"/>
      <sheetData sheetId="6"/>
      <sheetData sheetId="7"/>
      <sheetData sheetId="8"/>
      <sheetData sheetId="9">
        <row r="2">
          <cell r="J2" t="str">
            <v>Eje estratégico</v>
          </cell>
          <cell r="K2"/>
          <cell r="BY2" t="str">
            <v>Transformación</v>
          </cell>
          <cell r="BZ2" t="str">
            <v>N_corto</v>
          </cell>
        </row>
        <row r="3">
          <cell r="J3" t="str">
            <v xml:space="preserve">1. Educación inicial en el marco de la atención integral </v>
          </cell>
          <cell r="K3" t="str">
            <v>Eje_E_1</v>
          </cell>
          <cell r="BY3" t="str">
            <v>1. Ordenamiento del territorio alrededor del agua y justicia ambiental</v>
          </cell>
          <cell r="BZ3" t="str">
            <v>T_1</v>
          </cell>
        </row>
        <row r="4">
          <cell r="J4" t="str">
            <v>2. Formación Integral</v>
          </cell>
          <cell r="K4" t="str">
            <v>Eje_E_2</v>
          </cell>
          <cell r="BY4" t="str">
            <v>2. Seguridad humana y justicia social</v>
          </cell>
          <cell r="BZ4" t="str">
            <v>T_2</v>
          </cell>
        </row>
        <row r="5">
          <cell r="J5" t="str">
            <v>3. Educación Media: General y Sistema regional de educación media y superior, en zonas de ruralidad dispersa (SIMES)</v>
          </cell>
          <cell r="K5" t="str">
            <v>Eje_E_3</v>
          </cell>
          <cell r="BY5" t="str">
            <v>3. Derecho humano a la alimentación</v>
          </cell>
          <cell r="BZ5" t="str">
            <v>T_3</v>
          </cell>
        </row>
        <row r="6">
          <cell r="J6" t="str">
            <v>4. Poder pedagógico popular</v>
          </cell>
          <cell r="K6" t="str">
            <v>Eje_E_4</v>
          </cell>
          <cell r="BY6" t="str">
            <v>5. Convergencia Regional</v>
          </cell>
          <cell r="BZ6" t="str">
            <v>T_5</v>
          </cell>
        </row>
        <row r="7">
          <cell r="J7" t="str">
            <v>5. Capacidades territoriales</v>
          </cell>
          <cell r="K7" t="str">
            <v>Eje_E_5</v>
          </cell>
          <cell r="BY7" t="str">
            <v>Actores diferenciales para el cambio</v>
          </cell>
          <cell r="BZ7" t="str">
            <v>T_AD</v>
          </cell>
        </row>
        <row r="8">
          <cell r="J8" t="str">
            <v>6. Acceso al derecho (transversal)</v>
          </cell>
          <cell r="K8" t="str">
            <v>Eje_E_6</v>
          </cell>
        </row>
        <row r="9">
          <cell r="J9" t="str">
            <v>7. Espacios educativos como centro de la vida comunitaria y la paz</v>
          </cell>
          <cell r="K9" t="str">
            <v>Eje_E_7</v>
          </cell>
        </row>
        <row r="10">
          <cell r="J10" t="str">
            <v>8. Educación superior como un derecho fundamental</v>
          </cell>
          <cell r="K10" t="str">
            <v>Eje_E_8</v>
          </cell>
          <cell r="BY10" t="str">
            <v>1. Justicia ambiental y gobernanza inclusiva</v>
          </cell>
          <cell r="BZ10" t="str">
            <v>T_1_C_1</v>
          </cell>
        </row>
        <row r="11">
          <cell r="J11" t="str">
            <v>9. Humanización y fortalecimiento organizacional - acompañamiento al cambio</v>
          </cell>
          <cell r="K11" t="str">
            <v>Eje_E_9</v>
          </cell>
          <cell r="BY11" t="str">
            <v>1. Habilitadores que potencian la seguridad humana y las oportunidades de bienestar.</v>
          </cell>
          <cell r="BZ11" t="str">
            <v>T_2_C_1</v>
          </cell>
        </row>
        <row r="12">
          <cell r="BY12" t="str">
            <v>2. Superación de privaciones como fundamento de la dignidad humana y condiciones básicas para el bienestar</v>
          </cell>
          <cell r="BZ12" t="str">
            <v>T_2_C_2</v>
          </cell>
        </row>
        <row r="13">
          <cell r="BY13" t="str">
            <v>3. Expansión de capacidades: más y mejores oportunidades de la población para lograr sus proyectos de vida</v>
          </cell>
          <cell r="BZ13" t="str">
            <v>T_2_C_3</v>
          </cell>
        </row>
        <row r="14">
          <cell r="BY14" t="str">
            <v>2. Acceso físico a alimentos</v>
          </cell>
          <cell r="BZ14" t="str">
            <v>T_3_C_1</v>
          </cell>
        </row>
        <row r="15">
          <cell r="BY15" t="str">
            <v>31.  Bloque estratégico III  3. Bloque habilitador de la convergencia regional</v>
          </cell>
          <cell r="BZ15" t="str">
            <v>T_5_C_1</v>
          </cell>
        </row>
        <row r="16">
          <cell r="BY16" t="str">
            <v>1. El cambio es con las mujeres</v>
          </cell>
          <cell r="BZ16" t="str">
            <v>T_AD_C_1</v>
          </cell>
        </row>
        <row r="17">
          <cell r="BY17" t="str">
            <v>2. Colombia igualitaria, diversa y libre de discriminación</v>
          </cell>
          <cell r="BZ17" t="str">
            <v>T_AD_C_2</v>
          </cell>
        </row>
        <row r="18">
          <cell r="BY18" t="str">
            <v>3. Reparación efectiva e integral a las víctimas</v>
          </cell>
          <cell r="BZ18" t="str">
            <v>T_AD_C_3</v>
          </cell>
        </row>
        <row r="19">
          <cell r="BY19" t="str">
            <v>4. Crece la generación para la vida y la paz: niñas, niños y adolescentes protegidos, amados y con oportunidades</v>
          </cell>
          <cell r="BZ19" t="str">
            <v>T_AD_C_4</v>
          </cell>
        </row>
        <row r="20">
          <cell r="BY20" t="str">
            <v>5. Pueblos y comunidades étnicas</v>
          </cell>
          <cell r="BZ20" t="str">
            <v>T_AD_C_5</v>
          </cell>
        </row>
        <row r="21">
          <cell r="BY21" t="str">
            <v>6. Jóvenes con derechos que lideran las transformaciones para la vida</v>
          </cell>
          <cell r="BZ21" t="str">
            <v>T_AD_C_6</v>
          </cell>
        </row>
        <row r="22">
          <cell r="AI22" t="str">
            <v>Despacho Ministr@</v>
          </cell>
          <cell r="AJ22" t="str">
            <v>D_MEN</v>
          </cell>
          <cell r="BY22" t="str">
            <v>7. Garantías hacia un mundo sin barreras para las personas con discapacidad</v>
          </cell>
          <cell r="BZ22" t="str">
            <v>T_AD_C_7</v>
          </cell>
        </row>
        <row r="23">
          <cell r="AI23" t="str">
            <v>Viceministerio de Educación Preescolar, Básica y Media</v>
          </cell>
          <cell r="AJ23" t="str">
            <v>D_VPBM</v>
          </cell>
          <cell r="BY23" t="str">
            <v>8. El campesinado colombiano como actor de cambio</v>
          </cell>
          <cell r="BZ23" t="str">
            <v>T_AD_C_8</v>
          </cell>
        </row>
        <row r="24">
          <cell r="AI24" t="str">
            <v>Viceministerio de Educación Superior</v>
          </cell>
          <cell r="AJ24" t="str">
            <v>D_VES</v>
          </cell>
        </row>
        <row r="25">
          <cell r="AI25" t="str">
            <v>Oficina Asesora de Comunicaciones</v>
          </cell>
          <cell r="AJ25" t="str">
            <v>OAC</v>
          </cell>
        </row>
        <row r="26">
          <cell r="AI26" t="str">
            <v>Oficina Asesora de Planeación y Finanzas</v>
          </cell>
          <cell r="AJ26" t="str">
            <v>OAPF</v>
          </cell>
        </row>
        <row r="27">
          <cell r="AI27" t="str">
            <v>Oficina Asesora Jurídica</v>
          </cell>
          <cell r="AJ27" t="str">
            <v>OAJ</v>
          </cell>
          <cell r="BY27" t="str">
            <v>Catalizador</v>
          </cell>
          <cell r="BZ27" t="str">
            <v>N_corto</v>
          </cell>
        </row>
        <row r="28">
          <cell r="AI28" t="str">
            <v>Oficina de Control Interno</v>
          </cell>
          <cell r="AJ28" t="str">
            <v>OCI</v>
          </cell>
          <cell r="BY28" t="str">
            <v>a. Implementación del acuerdo de Escazú</v>
          </cell>
          <cell r="BZ28" t="str">
            <v>T_1_C_1_ET_1</v>
          </cell>
        </row>
        <row r="29">
          <cell r="AI29" t="str">
            <v>Oficina de Cooperación y Asuntos Internacionales</v>
          </cell>
          <cell r="AJ29" t="str">
            <v>OCAI</v>
          </cell>
          <cell r="BY29" t="str">
            <v>2. Fortalecimiento y desarrollo de infraestructura social_x000D_</v>
          </cell>
          <cell r="BZ29" t="str">
            <v>T_2_C_1_ET_1</v>
          </cell>
        </row>
        <row r="30">
          <cell r="AI30" t="str">
            <v>Oficina de Innovación Educativa con Uso de Nuevas Tecnologías</v>
          </cell>
          <cell r="AJ30" t="str">
            <v>OIE</v>
          </cell>
          <cell r="BY30" t="str">
            <v>4. Acceso, uso y aprovechamiento de datos para impulsar la transformación social</v>
          </cell>
          <cell r="BZ30" t="str">
            <v>T_2_C_1_ET_2</v>
          </cell>
        </row>
        <row r="31">
          <cell r="AI31" t="str">
            <v>Oficina de Tecnología y Sistemas de Información</v>
          </cell>
          <cell r="AJ31" t="str">
            <v>OTSI</v>
          </cell>
          <cell r="BY31" t="str">
            <v>10. Servicios de justicia centrados en las personas, comunidades y territorios</v>
          </cell>
          <cell r="BZ31" t="str">
            <v>T_2_C_1_ET_3</v>
          </cell>
        </row>
        <row r="32">
          <cell r="AI32" t="str">
            <v>Secretaría General</v>
          </cell>
          <cell r="AJ32" t="str">
            <v>SG</v>
          </cell>
          <cell r="BY32" t="str">
            <v>3. Educación de calidad para reducir la desigualdad</v>
          </cell>
          <cell r="BZ32" t="str">
            <v>T_2_C_2_ET_1</v>
          </cell>
        </row>
        <row r="33">
          <cell r="AI33" t="str">
            <v>Subdirección de Contratación</v>
          </cell>
          <cell r="AJ33" t="str">
            <v>SC</v>
          </cell>
          <cell r="BY33" t="str">
            <v>4. Conectividad digital para cambiar vidas</v>
          </cell>
          <cell r="BZ33" t="str">
            <v>T_2_C_2_ET_2</v>
          </cell>
        </row>
        <row r="34">
          <cell r="AI34" t="str">
            <v>Subdirección de Desarrollo Organizacional</v>
          </cell>
          <cell r="AJ34" t="str">
            <v>SDO</v>
          </cell>
          <cell r="BY34" t="str">
            <v>1. Bienestar físico, mental y social de la población.</v>
          </cell>
          <cell r="BZ34" t="str">
            <v>T_2_C_3_ET_1</v>
          </cell>
        </row>
        <row r="35">
          <cell r="AI35" t="str">
            <v>Subdirección de Gestión Administrativa</v>
          </cell>
          <cell r="AJ35" t="str">
            <v>SGA</v>
          </cell>
          <cell r="BY35" t="str">
            <v>2. Garantía del disfrute y ejercicio de los derechos culturales para la vida y la paz</v>
          </cell>
          <cell r="BZ35" t="str">
            <v>T_2_C_3_ET_2</v>
          </cell>
        </row>
        <row r="36">
          <cell r="AI36" t="str">
            <v>Subdirección de Gestión Financiera</v>
          </cell>
          <cell r="AJ36" t="str">
            <v>SGF</v>
          </cell>
          <cell r="BY36" t="str">
            <v>3. Derecho al deporte, la recreación y la actividad física para la convivencia y la paz</v>
          </cell>
          <cell r="BZ36" t="str">
            <v>T_2_C_3_ET_3</v>
          </cell>
        </row>
        <row r="37">
          <cell r="AI37" t="str">
            <v>Subdirección de Talento Humano</v>
          </cell>
          <cell r="AJ37" t="str">
            <v>STH</v>
          </cell>
          <cell r="BY37" t="str">
            <v>4. Sistema de Cuidado para la vida y la paz</v>
          </cell>
          <cell r="BZ37" t="str">
            <v>T_2_C_3_ET_4</v>
          </cell>
        </row>
        <row r="38">
          <cell r="AI38" t="str">
            <v>Unidad de Atención al Ciudadano</v>
          </cell>
          <cell r="AJ38" t="str">
            <v>UAC</v>
          </cell>
          <cell r="BY38" t="str">
            <v>5. Educación, formación y reconversión laboral como respuesta al cambio productivo</v>
          </cell>
          <cell r="BZ38" t="str">
            <v>T_2_C_3_ET_5</v>
          </cell>
        </row>
        <row r="39">
          <cell r="AI39" t="str">
            <v>Dirección de Calidad para la Educación Superior</v>
          </cell>
          <cell r="AJ39" t="str">
            <v>DC_ES</v>
          </cell>
          <cell r="BY39" t="str">
            <v>6. Trabajo digno y decente</v>
          </cell>
          <cell r="BZ39" t="str">
            <v>T_2_C_3_ET_6</v>
          </cell>
        </row>
        <row r="40">
          <cell r="AI40" t="str">
            <v>Dirección de Fomento de la Educación Superior</v>
          </cell>
          <cell r="AJ40" t="str">
            <v>DF_ES</v>
          </cell>
          <cell r="BY40" t="str">
            <v>5. Prácticas de alimentación saludable y adecuadas al curso de vida, poblaciones y territorios</v>
          </cell>
          <cell r="BZ40" t="str">
            <v>T_3_C_1_ET_1</v>
          </cell>
        </row>
        <row r="41">
          <cell r="AI41" t="str">
            <v>Dirección de Calidad para la Educación Preescolar, Básica y Media</v>
          </cell>
          <cell r="AJ41" t="str">
            <v>DC_PBM</v>
          </cell>
          <cell r="BY41" t="str">
            <v>5. Fortalecimiento institucional como motor de cambio para recuperar la confianza de la ciudadanía y para el fortalecimiento del vínculo Estado-Ciudadanía</v>
          </cell>
          <cell r="BZ41" t="str">
            <v>T_5_C_1_ET_1</v>
          </cell>
        </row>
        <row r="42">
          <cell r="AI42" t="str">
            <v>Dirección de Cobertura y Equidad</v>
          </cell>
          <cell r="AJ42" t="str">
            <v>DCE</v>
          </cell>
          <cell r="BY42" t="str">
            <v>6. Dispositivos democráticos de participación: política de diálogo permanente con decisiones desde y para el territorio</v>
          </cell>
          <cell r="BZ42" t="str">
            <v>T_5_C_1_ET_2</v>
          </cell>
        </row>
        <row r="43">
          <cell r="AI43" t="str">
            <v>Dirección de Fortalecimiento a la Gestión Territorial</v>
          </cell>
          <cell r="AJ43" t="str">
            <v>DF_GT</v>
          </cell>
          <cell r="BY43" t="str">
            <v>1. Mujeres como motor del desarrollo económico sostenible y protectoras de la vida y del ambiente.</v>
          </cell>
          <cell r="BZ43" t="str">
            <v>T_AD_C_1_ET_1</v>
          </cell>
        </row>
        <row r="44">
          <cell r="AI44" t="str">
            <v>Dirección de Primera Infancia</v>
          </cell>
          <cell r="AJ44" t="str">
            <v>DPI</v>
          </cell>
          <cell r="BY44" t="str">
            <v>3. Hacia una vida libre de violencias contra mujer y por la garantía de sus derechos sexuales y reproductivos.</v>
          </cell>
          <cell r="BZ44" t="str">
            <v>T_AD_C_1_ET_2</v>
          </cell>
        </row>
        <row r="45">
          <cell r="BY45" t="str">
            <v>1. Acceso a la educación y al trabajo libre de discriminación a personas con orientaciones sexuales e identidades de género diversas</v>
          </cell>
          <cell r="BZ45" t="str">
            <v>T_AD_C_2_ET_1</v>
          </cell>
        </row>
        <row r="46">
          <cell r="BY46" t="str">
            <v>3. Fortalecimiento de la institucionalidad</v>
          </cell>
          <cell r="BZ46" t="str">
            <v>T_AD_C_2_ET_2</v>
          </cell>
        </row>
        <row r="47">
          <cell r="BY47" t="str">
            <v>2. Estabilización socioeconómica para las víctimas</v>
          </cell>
          <cell r="BZ47" t="str">
            <v>T_AD_C_3_ET_1</v>
          </cell>
        </row>
        <row r="48">
          <cell r="BY48" t="str">
            <v>2. Universalización de la atención integral a la primera infancia en los territorios con mayor riesgo de vulneración de derechos para la niñez</v>
          </cell>
          <cell r="BZ48" t="str">
            <v>T_AD_C_4_ET_1</v>
          </cell>
        </row>
        <row r="49">
          <cell r="BY49" t="str">
            <v>3. Protección de la trayectoria de vida y educativas a través del arte, deporte, cultura, ambiente y ciencia y tecnología</v>
          </cell>
          <cell r="BZ49" t="str">
            <v>T_AD_C_4_ET_2</v>
          </cell>
        </row>
        <row r="50">
          <cell r="BY50" t="str">
            <v>2. Igualdad de oportunidades y garantías para poblaciones vulneradas y excluidas que garanticen la seguridad humana.</v>
          </cell>
          <cell r="BZ50" t="str">
            <v>T_AD_C_5_ET_1</v>
          </cell>
        </row>
        <row r="51">
          <cell r="BY51" t="str">
            <v>5. Convergencia regional para el bienestar y buen vivir</v>
          </cell>
          <cell r="BZ51" t="str">
            <v>T_AD_C_5_ET_2</v>
          </cell>
        </row>
        <row r="52">
          <cell r="BY52" t="str">
            <v>1. Oportunidades para que los jóvenes puedan construir sus proyectos de vida.</v>
          </cell>
          <cell r="BZ52" t="str">
            <v>T_AD_C_6_ET_1</v>
          </cell>
        </row>
        <row r="53">
          <cell r="BY53" t="str">
            <v>3. Educación y trabajo inclusivos para garantizar autonomía e independencia.</v>
          </cell>
          <cell r="BZ53" t="str">
            <v>T_AD_C_7_ET_1</v>
          </cell>
        </row>
        <row r="54">
          <cell r="BY54" t="str">
            <v>2. Educación con pertinencia para la población campesina</v>
          </cell>
          <cell r="BZ54" t="str">
            <v>T_AD_C_8_ET_1</v>
          </cell>
        </row>
        <row r="57">
          <cell r="BY57" t="str">
            <v>Componentes</v>
          </cell>
          <cell r="BZ57" t="str">
            <v>N_corto</v>
          </cell>
        </row>
        <row r="58">
          <cell r="BY58" t="str">
            <v xml:space="preserve">Programa nacional de educación ambiental </v>
          </cell>
          <cell r="BZ58" t="str">
            <v>T_1_C_1_ET_1_CPT_1</v>
          </cell>
        </row>
        <row r="59">
          <cell r="BY59" t="str">
            <v>Plan de infraestructura educativa PBM y ES</v>
          </cell>
          <cell r="BZ59" t="str">
            <v>T_2_C_1_ET_1_CPT_1</v>
          </cell>
        </row>
        <row r="60">
          <cell r="BY60" t="str">
            <v>d. Datos sectoriales para aumentar el aprovechamiento de datos en el país</v>
          </cell>
          <cell r="BZ60" t="str">
            <v>T_2_C_1_ET_2_CPT_1</v>
          </cell>
        </row>
        <row r="61">
          <cell r="BY61" t="str">
            <v>e. Sistema Nacional de Defensa Jurídica del Estado</v>
          </cell>
          <cell r="BZ61" t="str">
            <v>T_2_C_1_ET_3_CPT_1</v>
          </cell>
        </row>
        <row r="62">
          <cell r="BY62" t="str">
            <v>a. Primera infancia feliz y protegida</v>
          </cell>
          <cell r="BZ62" t="str">
            <v>T_2_C_2_ET_1_CPT_1</v>
          </cell>
        </row>
        <row r="63">
          <cell r="BY63" t="str">
            <v>b. Resignificación de la jornada escolar: más que tiempo</v>
          </cell>
          <cell r="BZ63" t="str">
            <v>T_2_C_2_ET_1_CPT_2</v>
          </cell>
        </row>
        <row r="64">
          <cell r="BY64" t="str">
            <v>c. Dignificación y desarrollo de la profesión docente para una educación de calidad</v>
          </cell>
          <cell r="BZ64" t="str">
            <v>T_2_C_2_ET_1_CPT_3</v>
          </cell>
        </row>
        <row r="65">
          <cell r="BY65" t="str">
            <v>d. Movilización social por la educación en los territorios</v>
          </cell>
          <cell r="BZ65" t="str">
            <v>T_2_C_2_ET_1_CPT_4</v>
          </cell>
        </row>
        <row r="66">
          <cell r="BY66" t="str">
            <v>e. Currículos para la justicia social.</v>
          </cell>
          <cell r="BZ66" t="str">
            <v>T_2_C_2_ET_1_CPT_5</v>
          </cell>
        </row>
        <row r="67">
          <cell r="BY67" t="str">
            <v>f. Gestión territorial educativa y comunitaria</v>
          </cell>
          <cell r="BZ67" t="str">
            <v>T_2_C_2_ET_1_CPT_6</v>
          </cell>
        </row>
        <row r="68">
          <cell r="BY68" t="str">
            <v>g. Educación media para la construcción de proyectos de vida.</v>
          </cell>
          <cell r="BZ68" t="str">
            <v>T_2_C_2_ET_1_CPT_7</v>
          </cell>
        </row>
        <row r="69">
          <cell r="BY69" t="str">
            <v>h. Hacia la erradicación de los analfabetismos y el cierre de inequidades</v>
          </cell>
          <cell r="BZ69" t="str">
            <v>T_2_C_2_ET_1_CPT_8</v>
          </cell>
        </row>
        <row r="70">
          <cell r="BY70" t="str">
            <v>i. Programa de Educación intercultural y Bilingüe</v>
          </cell>
          <cell r="BZ70" t="str">
            <v>T_2_C_2_ET_1_CPT_9</v>
          </cell>
        </row>
        <row r="71">
          <cell r="BY71" t="str">
            <v>j. Por un Programa de Alimentación Escolar (PAE) más equitativo, que contribuya al bienestar y la seguridad alimentaria</v>
          </cell>
          <cell r="BZ71" t="str">
            <v>T_2_C_2_ET_1_CPT_10</v>
          </cell>
        </row>
        <row r="72">
          <cell r="BY72" t="str">
            <v>k. Educación Superior como un derecho.</v>
          </cell>
          <cell r="BZ72" t="str">
            <v>T_2_C_2_ET_1_CPT_11</v>
          </cell>
        </row>
        <row r="73">
          <cell r="BY73" t="str">
            <v>b. Alfabetización y apropiación digital como motor de oportunidades para la igualdad</v>
          </cell>
          <cell r="BZ73" t="str">
            <v>T_2_C_2_ET_2_CPT_1</v>
          </cell>
        </row>
        <row r="74">
          <cell r="BY74" t="str">
            <v>a. Promoción, prevención y atención integral de la salud mental</v>
          </cell>
          <cell r="BZ74" t="str">
            <v>T_2_C_3_ET_1_CPT_1</v>
          </cell>
        </row>
        <row r="75">
          <cell r="BY75" t="str">
            <v>c. Fomento y estímulos a las culturas, las artes y los saberes</v>
          </cell>
          <cell r="BZ75" t="str">
            <v>T_2_C_3_ET_2_CPT_1</v>
          </cell>
        </row>
        <row r="76">
          <cell r="BY76" t="str">
            <v>a. Democratizar el acceso de la población al deporte, la recreación y la activdad física.</v>
          </cell>
          <cell r="BZ76" t="str">
            <v>T_2_C_3_ET_3_CPT_1</v>
          </cell>
        </row>
        <row r="77">
          <cell r="BY77" t="str">
            <v>b. Modelo de gobernanza y territorialización del Sistema Nacional del Cuidado</v>
          </cell>
          <cell r="BZ77" t="str">
            <v>T_2_C_3_ET_4_CPT_1</v>
          </cell>
        </row>
        <row r="78">
          <cell r="BY78" t="str">
            <v>a. Consolidación del Sistema de Educación Superior Colombiano</v>
          </cell>
          <cell r="BZ78" t="str">
            <v>T_2_C_3_ET_5_CPT_1</v>
          </cell>
        </row>
        <row r="79">
          <cell r="BY79" t="str">
            <v>b. Reconceptualización del sistema de aseguramiento de la calidad de la educación superior</v>
          </cell>
          <cell r="BZ79" t="str">
            <v>T_2_C_3_ET_5_CPT_2</v>
          </cell>
        </row>
        <row r="80">
          <cell r="BY80" t="str">
            <v>c. Oportunidades de educación, formación y de inserción y reconversión laboral</v>
          </cell>
          <cell r="BZ80" t="str">
            <v>T_2_C_3_ET_5_CPT_3</v>
          </cell>
        </row>
        <row r="81">
          <cell r="BY81" t="str">
            <v>d. Talento digital para aumentar la productividad y la empleabilidad de las personas</v>
          </cell>
          <cell r="BZ81" t="str">
            <v>T_2_C_3_ET_5_CPT_4</v>
          </cell>
        </row>
        <row r="82">
          <cell r="BY82" t="str">
            <v>d. Modernización y transformación del empleo público</v>
          </cell>
          <cell r="BZ82" t="str">
            <v>T_2_C_3_ET_6_CPT_1</v>
          </cell>
        </row>
        <row r="83">
          <cell r="BY83" t="str">
            <v>b. Entornos de desarrollo que incentiven la alimentación saludable y adecuada</v>
          </cell>
          <cell r="BZ83" t="str">
            <v>T_3_C_1_ET_1_CPT_1</v>
          </cell>
        </row>
        <row r="84">
          <cell r="BY84" t="str">
            <v>a. Lucha contra la corrupción en las entidades públicas nacionales y territoriales</v>
          </cell>
          <cell r="BZ84" t="str">
            <v>T_5_C_1_ET_1_CPT_1</v>
          </cell>
        </row>
        <row r="85">
          <cell r="BY85" t="str">
            <v>b. Entidades públicas territoriales y nacionales fortalecidas</v>
          </cell>
          <cell r="BZ85" t="str">
            <v>T_5_C_1_ET_1_CPT_2</v>
          </cell>
        </row>
        <row r="86">
          <cell r="BY86" t="str">
            <v>c. Calidad, efectividad, transparencia y coherencia de las normas</v>
          </cell>
          <cell r="BZ86" t="str">
            <v>T_5_C_1_ET_1_CPT_3</v>
          </cell>
        </row>
        <row r="87">
          <cell r="BY87" t="str">
            <v>d. Gobierno digital para la gente</v>
          </cell>
          <cell r="BZ87" t="str">
            <v>T_5_C_1_ET_1_CPT_4</v>
          </cell>
        </row>
        <row r="88">
          <cell r="BY88" t="str">
            <v>e. Capacidades y articulación para la gestión territorial</v>
          </cell>
          <cell r="BZ88" t="str">
            <v>T_5_C_1_ET_1_CPT_5</v>
          </cell>
        </row>
        <row r="89">
          <cell r="BY89" t="str">
            <v>f. Eficiencia institucional para el cumplimiento de los acuerdos realizados con las comunidades</v>
          </cell>
          <cell r="BZ89" t="str">
            <v>T_5_C_1_ET_1_CPT_6</v>
          </cell>
        </row>
        <row r="90">
          <cell r="BY90" t="str">
            <v>a. Condiciones y capacidades institucionales, organizativas e individuales para la participación ciudadana</v>
          </cell>
          <cell r="BZ90" t="str">
            <v>T_5_C_1_ET_2_CPT_1</v>
          </cell>
        </row>
        <row r="91">
          <cell r="BY91" t="str">
            <v>b. Efectividad de los dispositivos de participación ciudadana, política y electoral</v>
          </cell>
          <cell r="BZ91" t="str">
            <v>T_5_C_1_ET_2_CPT_2</v>
          </cell>
        </row>
        <row r="92">
          <cell r="BY92" t="str">
            <v>c. Apropiación de lo público desde el ejercicio del control social</v>
          </cell>
          <cell r="BZ92" t="str">
            <v>T_5_C_1_ET_2_CPT_3</v>
          </cell>
        </row>
        <row r="93">
          <cell r="BY93" t="str">
            <v>d. Consolidación de la planeación participativa</v>
          </cell>
          <cell r="BZ93" t="str">
            <v>T_5_C_1_ET_2_CPT_4</v>
          </cell>
        </row>
        <row r="94">
          <cell r="BY94" t="str">
            <v>1. Mujeres como motor del desarrollo económico sostenible y protectoras de la vida y del ambiente.</v>
          </cell>
          <cell r="BZ94" t="str">
            <v>T_AD_C_1_ET_1_CPT_1</v>
          </cell>
        </row>
        <row r="95">
          <cell r="BY95" t="str">
            <v>3. Hacia una vida libre de violencias contra mujer y por la garantía de sus derechos sexuales y reproductivos.</v>
          </cell>
          <cell r="BZ95" t="str">
            <v>T_AD_C_1_ET_2_CPT_1</v>
          </cell>
        </row>
        <row r="96">
          <cell r="BY96" t="str">
            <v>1. Acceso a la educación y al trabajo libre de discriminación a personas con orientaciones sexuales e identidades de género diversas</v>
          </cell>
          <cell r="BZ96" t="str">
            <v>T_AD_C_2_ET_1_CPT_1</v>
          </cell>
        </row>
        <row r="97">
          <cell r="BY97" t="str">
            <v>3. Fortalecimiento de la institucionalidad</v>
          </cell>
          <cell r="BZ97" t="str">
            <v>T_AD_C_2_ET_2_CPT_1</v>
          </cell>
        </row>
        <row r="98">
          <cell r="BY98" t="str">
            <v>2. Estabilización socioeconómica para las víctimas</v>
          </cell>
          <cell r="BZ98" t="str">
            <v>T_AD_C_3_ET_1_CPT_1</v>
          </cell>
        </row>
        <row r="99">
          <cell r="BY99" t="str">
            <v>2. Universalización de la atención integral a la primera infancia en los territorios con mayor riesgo de vulneración de derechos para la niñez</v>
          </cell>
          <cell r="BZ99" t="str">
            <v>T_AD_C_4_ET_1_CPT_1</v>
          </cell>
        </row>
        <row r="100">
          <cell r="BY100" t="str">
            <v>3. Protección de la trayectoria de vida y educativas a través del arte, deporte, cultura, ambiente y ciencia y tecnología</v>
          </cell>
          <cell r="BZ100" t="str">
            <v>T_AD_C_4_ET_2_CPT_1</v>
          </cell>
        </row>
        <row r="101">
          <cell r="BY101" t="str">
            <v>2. Igualdad de oportunidades y garantías para poblaciones vulneradas y excluidas que garanticen la seguridad humana.</v>
          </cell>
          <cell r="BZ101" t="str">
            <v>T_AD_C_5_ET_1_CPT_1</v>
          </cell>
        </row>
        <row r="102">
          <cell r="BY102" t="str">
            <v>5. Convergencia regional para el bienestar y buen vivir</v>
          </cell>
          <cell r="BZ102" t="str">
            <v>T_AD_C_5_ET_2_CPT_1</v>
          </cell>
        </row>
        <row r="103">
          <cell r="BY103" t="str">
            <v>1. Oportunidades para que los jóvenes puedan construir sus proyectos de vida.</v>
          </cell>
          <cell r="BZ103" t="str">
            <v>T_AD_C_6_ET_1_CPT_1</v>
          </cell>
        </row>
        <row r="104">
          <cell r="BY104" t="str">
            <v>3. Educación y trabajo inclusivos para garantizar autonomía e independencia.</v>
          </cell>
          <cell r="BZ104" t="str">
            <v>T_AD_C_7_ET_1_CPT_1</v>
          </cell>
        </row>
        <row r="105">
          <cell r="BY105" t="str">
            <v>2. Educación con pertinencia para la población campesina</v>
          </cell>
          <cell r="BZ105" t="str">
            <v>T_AD_C_8_ET_1_CPT_1</v>
          </cell>
        </row>
      </sheetData>
      <sheetData sheetId="10"/>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B36158F9-0D72-4531-B203-32A5E817A4AC}"/>
</namedSheetViews>
</file>

<file path=xl/persons/person.xml><?xml version="1.0" encoding="utf-8"?>
<personList xmlns="http://schemas.microsoft.com/office/spreadsheetml/2018/threadedcomments" xmlns:x="http://schemas.openxmlformats.org/spreadsheetml/2006/main">
  <person displayName="Alberto  Zambrano Guerrero" id="{33EA723C-1BE4-416A-9152-31FBFF862E8A}" userId="S::alzambrano@mineducacion.gov.co::4df478af-7f6e-438e-b15c-183ab53a2cda" providerId="AD"/>
  <person displayName="Pedro Andres Hernandez Forero" id="{BCD4600C-A68A-4DA1-8FD4-975A7ABBED7D}" userId="S::phernandez@mineducacion.gov.co::f4f86595-3ace-461e-8a88-92812f34ff0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B3573B5-0290-4AD4-BF37-6CAB5218AF28}" name="TRANSVERSALES29" displayName="TRANSVERSALES29" ref="W3:W11" totalsRowShown="0" headerRowDxfId="390" dataDxfId="388" headerRowBorderDxfId="389" tableBorderDxfId="387">
  <autoFilter ref="W3:W11" xr:uid="{2B82E457-B91A-4061-8957-0A398D191452}"/>
  <tableColumns count="1">
    <tableColumn id="1" xr3:uid="{B3E75E0B-54C5-4D43-9E4A-9E114495EC91}" name="TRANSVERSALES" dataDxfId="38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F9B1D09-E82B-41B2-8A0E-5944BA7F0CDE}" name="OAC_38" displayName="OAC_38" ref="AK3:AK4" totalsRowShown="0" headerRowDxfId="349" dataDxfId="347" headerRowBorderDxfId="348" tableBorderDxfId="346">
  <autoFilter ref="AK3:AK4" xr:uid="{218390CA-4346-4772-9DEA-B445C267CCA2}"/>
  <tableColumns count="1">
    <tableColumn id="1" xr3:uid="{6CF2FDC6-7902-4DB3-BA93-C0D553019BB8}" name="OAC" dataDxfId="345"/>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5AF81A04-1671-4EDF-AB6E-1C98E403AF77}" name="Gratuidad_ES_2202064" displayName="Gratuidad_ES_2202064" ref="DS21:DS29" totalsRowShown="0" headerRowDxfId="144" headerRowBorderDxfId="143">
  <autoFilter ref="DS21:DS29" xr:uid="{5AF81A04-1671-4EDF-AB6E-1C98E403AF77}"/>
  <tableColumns count="1">
    <tableColumn id="1" xr3:uid="{A1A764CC-75F3-4034-8DB8-C63A18E043A7}" name="Gratuidad_ES_2202064"/>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1636F1-D0E9-44D5-8C00-717020F4EB8E}" name="TRANSVERSALES" displayName="TRANSVERSALES" ref="AI2:AI4" totalsRowShown="0" headerRowDxfId="141" dataDxfId="139" headerRowBorderDxfId="140" tableBorderDxfId="138">
  <autoFilter ref="AI2:AI4" xr:uid="{C0F9299F-CF98-4BA1-B0B6-F8C74298A15B}"/>
  <tableColumns count="1">
    <tableColumn id="2" xr3:uid="{9D9BA285-DE60-4D56-9F64-9B4FBA9333E7}" name="TRANSVERSALES" dataDxfId="137"/>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7DD78A9-6621-4717-8ECA-9F787F421591}" name="VES" displayName="VES" ref="AJ2:AJ5" totalsRowShown="0" headerRowDxfId="136" headerRowBorderDxfId="135" tableBorderDxfId="134">
  <autoFilter ref="AJ2:AJ5" xr:uid="{B7DD78A9-6621-4717-8ECA-9F787F421591}"/>
  <tableColumns count="1">
    <tableColumn id="1" xr3:uid="{D355B9CD-9BAF-49D2-BEA7-B73C34034D63}" name="VES"/>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F82FF7-2513-47FA-A357-0AC79166905C}" name="VPBM" displayName="VPBM" ref="AK2:AK7" totalsRowShown="0" headerRowDxfId="133" headerRowBorderDxfId="132" tableBorderDxfId="131">
  <autoFilter ref="AK2:AK7" xr:uid="{AEF82FF7-2513-47FA-A357-0AC79166905C}"/>
  <tableColumns count="1">
    <tableColumn id="1" xr3:uid="{190ADA0A-10E8-4279-B1E1-ED024A2A12CA}" name="VPBM"/>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113FCCD-47A0-4F59-B8C1-4599C001F7AD}" name="DC_PBM" displayName="DC_PBM" ref="AV2:AV5" totalsRowShown="0" headerRowDxfId="130" dataDxfId="128" headerRowBorderDxfId="129" tableBorderDxfId="127">
  <autoFilter ref="AV2:AV5" xr:uid="{3113FCCD-47A0-4F59-B8C1-4599C001F7AD}"/>
  <tableColumns count="1">
    <tableColumn id="1" xr3:uid="{989604CD-97ED-4AE3-867B-8F2C27A19903}" name="DC_PBM" dataDxfId="126"/>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C52F69-D077-4D58-86A8-256F13DDB5C4}" name="DCE" displayName="DCE" ref="AW2:AW5" totalsRowShown="0" headerRowDxfId="125" dataDxfId="123" headerRowBorderDxfId="124" tableBorderDxfId="122">
  <autoFilter ref="AW2:AW5" xr:uid="{FEC52F69-D077-4D58-86A8-256F13DDB5C4}"/>
  <tableColumns count="1">
    <tableColumn id="1" xr3:uid="{CFB9574A-6801-4876-888F-3265D80116C6}" name="DCE" dataDxfId="121"/>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A438A27-55B4-45EA-8CE6-0C0B66E800F9}" name="DF_GT" displayName="DF_GT" ref="AX2:AX6" totalsRowShown="0" headerRowDxfId="120" dataDxfId="118" headerRowBorderDxfId="119" tableBorderDxfId="117">
  <autoFilter ref="AX2:AX6" xr:uid="{DA438A27-55B4-45EA-8CE6-0C0B66E800F9}"/>
  <tableColumns count="1">
    <tableColumn id="1" xr3:uid="{4B456503-661A-43EE-B3BC-D606DAEEF03B}" name="DF_GT" dataDxfId="116"/>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A75DC7B-AD77-4FFC-AF39-9A1F695A2E67}" name="DPI" displayName="DPI" ref="AY2:AY5" totalsRowShown="0" headerRowDxfId="115" dataDxfId="113" headerRowBorderDxfId="114" tableBorderDxfId="112">
  <autoFilter ref="AY2:AY5" xr:uid="{3A75DC7B-AD77-4FFC-AF39-9A1F695A2E67}"/>
  <tableColumns count="1">
    <tableColumn id="1" xr3:uid="{9B3026C2-965A-4BF3-B8D1-CCA92C8DF3C8}" name="DPI" dataDxfId="111"/>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F831931-46E0-4B48-95BA-97EC875D6D78}" name="DC_ES" displayName="DC_ES" ref="AZ2:AZ5" totalsRowShown="0" headerRowDxfId="110" dataDxfId="108" headerRowBorderDxfId="109" tableBorderDxfId="107">
  <autoFilter ref="AZ2:AZ5" xr:uid="{8F831931-46E0-4B48-95BA-97EC875D6D78}"/>
  <tableColumns count="1">
    <tableColumn id="1" xr3:uid="{3E52EA50-EEFA-4C7B-B10E-915DAF2CA336}" name="DC_ES" dataDxfId="106"/>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3882C38-2F3E-4011-B598-706E81BE668E}" name="DF_ES" displayName="DF_ES" ref="BA2:BA5" totalsRowShown="0" headerRowDxfId="105" dataDxfId="103" headerRowBorderDxfId="104" tableBorderDxfId="102">
  <autoFilter ref="BA2:BA5" xr:uid="{43882C38-2F3E-4011-B598-706E81BE668E}"/>
  <tableColumns count="1">
    <tableColumn id="1" xr3:uid="{E22FDB2D-55FE-40E5-AEB0-27AFB737FE7D}" name="DF_ES" dataDxfId="10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7C9089D0-50A1-427D-B0E7-8E19E9FBAAA5}" name="OAPF39" displayName="OAPF39" ref="AL3:AL4" totalsRowShown="0" headerRowDxfId="344" dataDxfId="342" headerRowBorderDxfId="343" tableBorderDxfId="341">
  <autoFilter ref="AL3:AL4" xr:uid="{18F77C00-A9FE-4360-9BDF-1424932EB264}"/>
  <tableColumns count="1">
    <tableColumn id="1" xr3:uid="{2AB30A27-16D3-4C18-940D-0FF89CC400B4}" name="OAPF" dataDxfId="340"/>
  </tableColumns>
  <tableStyleInfo name="TableStyleMedium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5FC5638-63CE-4DF4-B986-73308DDB0862}" name="OAC" displayName="OAC" ref="BB2:BB3" totalsRowShown="0" headerRowDxfId="100" dataDxfId="98" headerRowBorderDxfId="99" tableBorderDxfId="97">
  <autoFilter ref="BB2:BB3" xr:uid="{A5FC5638-63CE-4DF4-B986-73308DDB0862}"/>
  <tableColumns count="1">
    <tableColumn id="1" xr3:uid="{16DD43E6-26E9-431A-9958-0FF6B129252B}" name="OAC" dataDxfId="96"/>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1A9233A-0C0D-4431-9C86-36FFCD05ED9A}" name="OAPF" displayName="OAPF" ref="BC2:BC3" totalsRowShown="0" headerRowDxfId="95" dataDxfId="93" headerRowBorderDxfId="94" tableBorderDxfId="92">
  <autoFilter ref="BC2:BC3" xr:uid="{31A9233A-0C0D-4431-9C86-36FFCD05ED9A}"/>
  <tableColumns count="1">
    <tableColumn id="1" xr3:uid="{8815057C-C21B-4DA4-96CE-4382E3B8C09E}" name="OAPF" dataDxfId="91"/>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3447A60-DE88-43C4-9C35-AACE90E889F7}" name="OAJ" displayName="OAJ" ref="BD2:BD3" totalsRowShown="0" headerRowDxfId="90" dataDxfId="88" headerRowBorderDxfId="89" tableBorderDxfId="87">
  <autoFilter ref="BD2:BD3" xr:uid="{33447A60-DE88-43C4-9C35-AACE90E889F7}"/>
  <tableColumns count="1">
    <tableColumn id="1" xr3:uid="{3689385F-68A0-42C3-B604-805AD51AEFDA}" name="OAJ" dataDxfId="86"/>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C2D4E77-48A4-4DA8-9716-6B9436502954}" name="OCI" displayName="OCI" ref="BE2:BE3" totalsRowShown="0" headerRowDxfId="85" dataDxfId="83" headerRowBorderDxfId="84" tableBorderDxfId="82">
  <autoFilter ref="BE2:BE3" xr:uid="{3C2D4E77-48A4-4DA8-9716-6B9436502954}"/>
  <tableColumns count="1">
    <tableColumn id="1" xr3:uid="{C5208030-2F8E-4C77-880A-DDE243BFDCB2}" name="OCI" dataDxfId="81"/>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F843F99-9767-495B-BA64-C51E2EEE5FA8}" name="OCAI" displayName="OCAI" ref="BF2:BF3" totalsRowShown="0" headerRowDxfId="80" dataDxfId="78" headerRowBorderDxfId="79" tableBorderDxfId="77">
  <autoFilter ref="BF2:BF3" xr:uid="{1F843F99-9767-495B-BA64-C51E2EEE5FA8}"/>
  <tableColumns count="1">
    <tableColumn id="1" xr3:uid="{6A356263-9485-400B-B373-E2B1780D7621}" name="OCAI" dataDxfId="76"/>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0119A5C-3B2E-4793-9BB5-C5F8DA907F9D}" name="OIE" displayName="OIE" ref="BG2:BG3" totalsRowShown="0" headerRowDxfId="75" dataDxfId="73" headerRowBorderDxfId="74" tableBorderDxfId="72">
  <autoFilter ref="BG2:BG3" xr:uid="{60119A5C-3B2E-4793-9BB5-C5F8DA907F9D}"/>
  <tableColumns count="1">
    <tableColumn id="1" xr3:uid="{4A0B580C-2C98-429F-8C6D-EDF698933077}" name="OIE" dataDxfId="71"/>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AD57077-3E32-474C-85E3-B084FEA47E79}" name="OTSI" displayName="OTSI" ref="BH2:BH3" totalsRowShown="0" headerRowDxfId="70" dataDxfId="68" headerRowBorderDxfId="69" tableBorderDxfId="67">
  <autoFilter ref="BH2:BH3" xr:uid="{BAD57077-3E32-474C-85E3-B084FEA47E79}"/>
  <tableColumns count="1">
    <tableColumn id="1" xr3:uid="{4C26CCFC-544C-4109-9CA3-388EADC50063}" name="OTSI" dataDxfId="66"/>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DF44EB2-3B32-4B58-9493-3F3097855F24}" name="SG" displayName="SG" ref="BI2:BI9" totalsRowShown="0" headerRowDxfId="65" dataDxfId="63" headerRowBorderDxfId="64" tableBorderDxfId="62">
  <autoFilter ref="BI2:BI9" xr:uid="{7DF44EB2-3B32-4B58-9493-3F3097855F24}"/>
  <tableColumns count="1">
    <tableColumn id="1" xr3:uid="{80257A8D-376B-4ABA-B197-FE79E4062CF0}" name="SG" dataDxfId="61"/>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9CB9B37-B466-4FED-A55B-6D8AE7D5D3E7}" name="SC" displayName="SC" ref="BJ2:BJ3" totalsRowShown="0" headerRowDxfId="60" dataDxfId="58" headerRowBorderDxfId="59" tableBorderDxfId="57">
  <autoFilter ref="BJ2:BJ3" xr:uid="{89CB9B37-B466-4FED-A55B-6D8AE7D5D3E7}"/>
  <tableColumns count="1">
    <tableColumn id="1" xr3:uid="{81916715-AC01-434D-A512-AC13760DDE05}" name="SC" dataDxfId="56"/>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B5A0618-D700-46F2-9420-3CA4DBC0A323}" name="SDO" displayName="SDO" ref="BK2:BK3" totalsRowShown="0" headerRowDxfId="55" dataDxfId="53" headerRowBorderDxfId="54" tableBorderDxfId="52">
  <autoFilter ref="BK2:BK3" xr:uid="{8B5A0618-D700-46F2-9420-3CA4DBC0A323}"/>
  <tableColumns count="1">
    <tableColumn id="1" xr3:uid="{79DBF59A-230E-4122-BD90-66062184C56A}" name="SDO" dataDxfId="5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0FAE80E-7C83-4FDA-954B-F8B5C8583C1F}" name="OAJ_40" displayName="OAJ_40" ref="AM3:AM4" totalsRowShown="0" headerRowDxfId="339" dataDxfId="337" headerRowBorderDxfId="338" tableBorderDxfId="336">
  <autoFilter ref="AM3:AM4" xr:uid="{860DAAF3-33D1-4186-AD7E-A42CAFAA8420}"/>
  <tableColumns count="1">
    <tableColumn id="1" xr3:uid="{3BBB82F5-C060-4D6D-AE72-C768F5A04062}" name="OAJ" dataDxfId="335"/>
  </tableColumns>
  <tableStyleInfo name="TableStyleMedium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5C94296-5090-4244-9277-6360BB2B117C}" name="SGA" displayName="SGA" ref="BL2:BL3" totalsRowShown="0" headerRowDxfId="50" dataDxfId="48" headerRowBorderDxfId="49" tableBorderDxfId="47">
  <autoFilter ref="BL2:BL3" xr:uid="{C5C94296-5090-4244-9277-6360BB2B117C}"/>
  <tableColumns count="1">
    <tableColumn id="1" xr3:uid="{4FDC23F2-FCE0-41A9-B45A-918E17981A95}" name="SGA" dataDxfId="46"/>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BB9A2EA-427B-45D1-86E8-C1337917EBB0}" name="SGF" displayName="SGF" ref="BM2:BM3" totalsRowShown="0" headerRowDxfId="45" dataDxfId="43" headerRowBorderDxfId="44" tableBorderDxfId="42">
  <autoFilter ref="BM2:BM3" xr:uid="{8BB9A2EA-427B-45D1-86E8-C1337917EBB0}"/>
  <tableColumns count="1">
    <tableColumn id="1" xr3:uid="{3B959CA6-E8AD-45C5-B1C1-7E639BBC3B5C}" name="SGF" dataDxfId="41"/>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96D1A53-A9F9-4492-9ED7-71C9526C090E}" name="STH" displayName="STH" ref="BN2:BN3" totalsRowShown="0" headerRowDxfId="40" dataDxfId="38" headerRowBorderDxfId="39" tableBorderDxfId="37">
  <autoFilter ref="BN2:BN3" xr:uid="{596D1A53-A9F9-4492-9ED7-71C9526C090E}"/>
  <tableColumns count="1">
    <tableColumn id="1" xr3:uid="{E889E931-0BBB-494D-A63F-0CD9AE0360F2}" name="STH" dataDxfId="36"/>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D5CC7E4-0EFC-43EF-839E-A9BCD5A83AAC}" name="UAC" displayName="UAC" ref="BO2:BO3" totalsRowShown="0" headerRowDxfId="35" dataDxfId="33" headerRowBorderDxfId="34" tableBorderDxfId="32">
  <autoFilter ref="BO2:BO3" xr:uid="{3D5CC7E4-0EFC-43EF-839E-A9BCD5A83AAC}"/>
  <tableColumns count="1">
    <tableColumn id="1" xr3:uid="{9F4BAFC8-2DA0-4547-B6A3-5E06A8F945D4}" name="UAC" dataDxfId="31"/>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693558-8239-4338-A057-16AAAA295103}" name="D_MEN" displayName="D_MEN" ref="AS2:AS11" totalsRowShown="0" headerRowDxfId="30" headerRowBorderDxfId="29" tableBorderDxfId="28">
  <autoFilter ref="AS2:AS11" xr:uid="{C5693558-8239-4338-A057-16AAAA295103}"/>
  <tableColumns count="1">
    <tableColumn id="1" xr3:uid="{81B9D4FA-0486-4C95-A21D-1BFAA4CFC2DA}" name="D_MEN"/>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4C6450-30F1-4A7B-8CF4-BB278C541819}" name="D_VPBM" displayName="D_VPBM" ref="AT2:AT7" totalsRowShown="0" headerRowDxfId="27" headerRowBorderDxfId="26">
  <autoFilter ref="AT2:AT7" xr:uid="{304C6450-30F1-4A7B-8CF4-BB278C541819}"/>
  <tableColumns count="1">
    <tableColumn id="1" xr3:uid="{2642308B-649B-4DE5-B662-E2AA6E63A98E}" name="D_VPBM"/>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4448F0-625F-4C53-A5DA-BA349D461E25}" name="D_VES" displayName="D_VES" ref="AU2:AU5" totalsRowShown="0" headerRowDxfId="25" headerRowBorderDxfId="24">
  <autoFilter ref="AU2:AU5" xr:uid="{654448F0-625F-4C53-A5DA-BA349D461E25}"/>
  <tableColumns count="1">
    <tableColumn id="1" xr3:uid="{4E64603B-7AF0-41EE-A33A-1491AA346E93}" name="D_VES"/>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62EEC77E-FEF1-4937-9BEA-C29C9624126E}" name="Eje_E_1" displayName="Eje_E_1" ref="L2:L4" totalsRowShown="0" headerRowDxfId="23" dataDxfId="22">
  <autoFilter ref="L2:L4" xr:uid="{62EEC77E-FEF1-4937-9BEA-C29C9624126E}"/>
  <tableColumns count="1">
    <tableColumn id="1" xr3:uid="{18916E85-5842-4F26-9BFA-61E431F300B2}" name="Eje_E_1" dataDxfId="21"/>
  </tableColumns>
  <tableStyleInfo name="TableStyleMedium10"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D5935EA-9D26-4BB0-9404-2487254EC39C}" name="Eje_E_2" displayName="Eje_E_2" ref="N2:N5" totalsRowShown="0" headerRowDxfId="20" dataDxfId="19">
  <autoFilter ref="N2:N5" xr:uid="{0D5935EA-9D26-4BB0-9404-2487254EC39C}"/>
  <tableColumns count="1">
    <tableColumn id="1" xr3:uid="{4D263C51-B3C6-4457-99D9-191292DF655E}" name="Eje_E_2" dataDxfId="18"/>
  </tableColumns>
  <tableStyleInfo name="TableStyleMedium10"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57B30297-2483-4398-AC6F-21DAEC9A4CB9}" name="Eje_E_3" displayName="Eje_E_3" ref="P2:P7" totalsRowShown="0" headerRowDxfId="17" dataDxfId="16">
  <autoFilter ref="P2:P7" xr:uid="{57B30297-2483-4398-AC6F-21DAEC9A4CB9}"/>
  <tableColumns count="1">
    <tableColumn id="1" xr3:uid="{D2860052-65BC-4829-BCEB-5C8EBEFB25E7}" name="Eje_E_3" dataDxfId="15"/>
  </tableColumns>
  <tableStyleInfo name="TableStyleMedium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33B6560-8964-4DD2-9C5F-09401E99664B}" name="OCI_41" displayName="OCI_41" ref="AN3:AN4" totalsRowShown="0" headerRowDxfId="334" dataDxfId="332" headerRowBorderDxfId="333" tableBorderDxfId="331">
  <autoFilter ref="AN3:AN4" xr:uid="{A557D4F9-2B73-4E35-A9E1-FB803F93E9B6}"/>
  <tableColumns count="1">
    <tableColumn id="1" xr3:uid="{D50ED53B-6453-4939-AE55-3769DD6F2B01}" name="OCI" dataDxfId="330"/>
  </tableColumns>
  <tableStyleInfo name="TableStyleMedium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C8499E23-89C4-473C-A15C-4B9C77822D19}" name="Eje_E_4" displayName="Eje_E_4" ref="R2:R5" totalsRowShown="0" headerRowDxfId="14" dataDxfId="13">
  <autoFilter ref="R2:R5" xr:uid="{C8499E23-89C4-473C-A15C-4B9C77822D19}"/>
  <tableColumns count="1">
    <tableColumn id="1" xr3:uid="{C3CB7220-BFDD-44D7-8A59-4CFF2247451C}" name="Eje_E_4" dataDxfId="12"/>
  </tableColumns>
  <tableStyleInfo name="TableStyleMedium10"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68AFB01F-81A0-4C19-B795-73DBA803EF3C}" name="Eje_E_5" displayName="Eje_E_5" ref="T2:T5" totalsRowShown="0" headerRowDxfId="11" dataDxfId="10">
  <autoFilter ref="T2:T5" xr:uid="{68AFB01F-81A0-4C19-B795-73DBA803EF3C}"/>
  <tableColumns count="1">
    <tableColumn id="1" xr3:uid="{BB08F04E-C9A0-4318-94BF-9E12ED8DB13D}" name="Eje_E_5" dataDxfId="9"/>
  </tableColumns>
  <tableStyleInfo name="TableStyleMedium10"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C8F6FD9C-913A-42BC-88CD-8776B6000949}" name="Eje_E_6" displayName="Eje_E_6" ref="V2:V4" totalsRowShown="0" headerRowDxfId="8" dataDxfId="7">
  <autoFilter ref="V2:V4" xr:uid="{C8F6FD9C-913A-42BC-88CD-8776B6000949}"/>
  <tableColumns count="1">
    <tableColumn id="1" xr3:uid="{C9ABCA5A-46B4-4D52-A466-3657EECDC8B9}" name="Eje_E_6" dataDxfId="6"/>
  </tableColumns>
  <tableStyleInfo name="TableStyleMedium10"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2DB99F2B-66B3-4A54-B162-5A0DA517A384}" name="Eje_E_7" displayName="Eje_E_7" ref="X2:X4" totalsRowShown="0" headerRowDxfId="5" dataDxfId="4">
  <autoFilter ref="X2:X4" xr:uid="{2DB99F2B-66B3-4A54-B162-5A0DA517A384}"/>
  <tableColumns count="1">
    <tableColumn id="1" xr3:uid="{430157DB-F285-4116-ABC4-F1220140AFBA}" name="Eje_E_7" dataDxfId="3"/>
  </tableColumns>
  <tableStyleInfo name="TableStyleMedium10"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5ED938B1-0878-4715-BA12-D36EFABC1AED}" name="Eje_E_8" displayName="Eje_E_8" ref="Z2:Z5" totalsRowShown="0" headerRowDxfId="2" dataDxfId="1">
  <autoFilter ref="Z2:Z5" xr:uid="{5ED938B1-0878-4715-BA12-D36EFABC1AED}"/>
  <tableColumns count="1">
    <tableColumn id="1" xr3:uid="{1F077011-EC4B-424D-AA56-5FB9CD540431}" name="Eje_E_8" dataDxfId="0"/>
  </tableColumns>
  <tableStyleInfo name="TableStyleMedium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FEB3E356-4F93-4815-A0FA-DCC3167E0D7A}" name="OCAI42" displayName="OCAI42" ref="AO3:AO4" totalsRowShown="0" headerRowDxfId="329" dataDxfId="327" headerRowBorderDxfId="328" tableBorderDxfId="326">
  <autoFilter ref="AO3:AO4" xr:uid="{F831AB10-C28F-41EE-B11E-CFB7B595C9C6}"/>
  <tableColumns count="1">
    <tableColumn id="1" xr3:uid="{BFA57A5F-1359-40D3-84EF-A378DEB230DC}" name="OCAI" dataDxfId="32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3FA19B1-F7EC-4974-A8D3-46DEEF2E6D14}" name="OIE_43" displayName="OIE_43" ref="AP3:AP4" totalsRowShown="0" headerRowDxfId="324" dataDxfId="322" headerRowBorderDxfId="323" tableBorderDxfId="321">
  <autoFilter ref="AP3:AP4" xr:uid="{0D353B8B-78D3-44EE-8AC6-2760E56F6B91}"/>
  <tableColumns count="1">
    <tableColumn id="1" xr3:uid="{9886F141-00F9-4EB0-ADB9-A1D20DE02A78}" name="OIE" dataDxfId="32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A944693-47D0-48F4-ADDF-DC344BBF765B}" name="OTSI44" displayName="OTSI44" ref="AQ3:AQ4" totalsRowShown="0" headerRowDxfId="319" dataDxfId="317" headerRowBorderDxfId="318" tableBorderDxfId="316">
  <autoFilter ref="AQ3:AQ4" xr:uid="{757136B0-D0DA-45B8-BC11-DD49EF0E1E73}"/>
  <tableColumns count="1">
    <tableColumn id="1" xr3:uid="{FE874059-DE65-4394-B84F-8BE9226E99B9}" name="OTSI" dataDxfId="31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908F10F-7363-42E4-ACD3-3A404298B064}" name="SG_45" displayName="SG_45" ref="AR3:AR10" totalsRowShown="0" headerRowDxfId="314" dataDxfId="312" headerRowBorderDxfId="313" tableBorderDxfId="311">
  <autoFilter ref="AR3:AR10" xr:uid="{73328365-8ABB-4D78-9680-3426357B2749}"/>
  <tableColumns count="1">
    <tableColumn id="1" xr3:uid="{AC69C1AA-4984-40F9-914C-88F517CB4F39}" name="SG" dataDxfId="31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F0FD0CC-53C4-4D17-A18B-4606B8D9E24A}" name="SC_46" displayName="SC_46" ref="AS3:AS4" totalsRowShown="0" headerRowDxfId="309" dataDxfId="307" headerRowBorderDxfId="308" tableBorderDxfId="306">
  <autoFilter ref="AS3:AS4" xr:uid="{804230C8-EBF1-4796-AB43-FC8A8D9484C8}"/>
  <tableColumns count="1">
    <tableColumn id="1" xr3:uid="{70B7D7AB-8882-466B-BC0E-457ED68D9A45}" name="SC" dataDxfId="30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03CF16E-39B9-4D5E-9ED6-0D60914C23D5}" name="SDO_47" displayName="SDO_47" ref="AT3:AT4" totalsRowShown="0" headerRowDxfId="304" dataDxfId="302" headerRowBorderDxfId="303" tableBorderDxfId="301">
  <autoFilter ref="AT3:AT4" xr:uid="{BEB0EFBF-25D3-43F0-88AF-39D4B74A9D5A}"/>
  <tableColumns count="1">
    <tableColumn id="1" xr3:uid="{D9727A30-D266-4101-8EF5-4047C78CA834}" name="SDO" dataDxfId="30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30CBE8-7EB2-4905-ACC4-94CD464E012B}" name="VES_30" displayName="VES_30" ref="X3:X5" totalsRowShown="0" headerRowDxfId="385" headerRowBorderDxfId="384" tableBorderDxfId="383">
  <autoFilter ref="X3:X5" xr:uid="{47FD02FA-BEC4-4E81-B0B6-C4083BE76B92}"/>
  <tableColumns count="1">
    <tableColumn id="1" xr3:uid="{BE74366D-5E1A-466E-A79C-339A790CE983}" name="VES"/>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2676B85F-0E4D-488D-826C-BD096F1E4A85}" name="SGA_48" displayName="SGA_48" ref="AU3:AU4" totalsRowShown="0" headerRowDxfId="299" dataDxfId="297" headerRowBorderDxfId="298" tableBorderDxfId="296">
  <autoFilter ref="AU3:AU4" xr:uid="{15A6A884-7B46-4504-BFCC-335F434D1098}"/>
  <tableColumns count="1">
    <tableColumn id="1" xr3:uid="{1437C7B5-56B2-4E0E-9AC8-4C785B424DB5}" name="SGA" dataDxfId="295"/>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6A3EAF9-6BDF-4522-8FC2-E42BE34F1B3C}" name="SGF_49" displayName="SGF_49" ref="AV3:AV4" totalsRowShown="0" headerRowDxfId="294" dataDxfId="292" headerRowBorderDxfId="293" tableBorderDxfId="291">
  <autoFilter ref="AV3:AV4" xr:uid="{FD7201E6-435C-4B03-BB4F-2F509AC37912}"/>
  <tableColumns count="1">
    <tableColumn id="1" xr3:uid="{77453B16-5087-4A5A-986C-0C504C93CB6E}" name="SGF" dataDxfId="290"/>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4F51982-7630-47C6-BD23-87DD03CE1E6B}" name="STH_50" displayName="STH_50" ref="AW3:AW4" totalsRowShown="0" headerRowDxfId="289" dataDxfId="287" headerRowBorderDxfId="288" tableBorderDxfId="286">
  <autoFilter ref="AW3:AW4" xr:uid="{39C397F3-E46F-4A74-B50E-C8B4DC49E31A}"/>
  <tableColumns count="1">
    <tableColumn id="1" xr3:uid="{029D725D-8976-40AD-9190-329CBF1D4CF4}" name="STH" dataDxfId="285"/>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FEE4855-0DF3-4A8C-B82C-1C22D87B6FD3}" name="UAC_51" displayName="UAC_51" ref="AX3:AX4" totalsRowShown="0" headerRowDxfId="284" dataDxfId="282" headerRowBorderDxfId="283" tableBorderDxfId="281">
  <autoFilter ref="AX3:AX4" xr:uid="{4F966D2D-1E99-4C23-8E7D-0B698D2D4D8A}"/>
  <tableColumns count="1">
    <tableColumn id="1" xr3:uid="{52CEE5B2-83E8-48EB-BCD8-ED6265250548}" name="UAC" dataDxfId="280"/>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FA89189-757F-4BE6-8CED-EE4C6E524B24}" name="Fomento_ES" displayName="Fomento_ES" ref="AP21:AP24" totalsRowShown="0" headerRowDxfId="279" headerRowBorderDxfId="278">
  <autoFilter ref="AP21:AP24" xr:uid="{4AC4576E-D4CE-41D7-9AD4-816EB0D3D380}"/>
  <tableColumns count="1">
    <tableColumn id="1" xr3:uid="{0BAE6FB4-939E-4F1A-B63A-89C78A15AA79}" name="Fomento_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39B356F7-5B9E-4A65-87E5-C4C243E3D2A1}" name="Poder_Pedagógico" displayName="Poder_Pedagógico" ref="AR21:AR26" totalsRowShown="0" headerRowDxfId="277" headerRowBorderDxfId="276" tableBorderDxfId="275">
  <autoFilter ref="AR21:AR26" xr:uid="{9F2D7E61-4977-4A43-8A2B-C3B9E133FA98}"/>
  <tableColumns count="1">
    <tableColumn id="1" xr3:uid="{6F14808C-A26A-409F-8FD6-CF60334A84AF}" name="Poder_Pedagógico"/>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8DF83E9B-36C6-41D5-A5E2-3842BAD31B01}" name="Calidad_ES" displayName="Calidad_ES" ref="AT21:AT27" totalsRowShown="0" headerRowDxfId="274" headerRowBorderDxfId="273" tableBorderDxfId="272">
  <autoFilter ref="AT21:AT27" xr:uid="{1F1CABBB-4132-4259-999A-09AF0D93D9C1}"/>
  <tableColumns count="1">
    <tableColumn id="1" xr3:uid="{98CDFCF2-42C7-4138-8809-4A17419BD317}" name="Calidad_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A41FAE51-BAA9-4B39-96FD-94510F2F9786}" name="Estampilla" displayName="Estampilla" ref="AV21:AV22" totalsRowShown="0" headerRowDxfId="271" headerRowBorderDxfId="270" tableBorderDxfId="269">
  <autoFilter ref="AV21:AV22" xr:uid="{4DDE1FE8-B935-4A4C-8E28-AB6B04C68491}"/>
  <tableColumns count="1">
    <tableColumn id="1" xr3:uid="{1E8D669F-31A4-4024-902C-BE4D3E9B7589}" name="Estampilla"/>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6A4261D1-57AD-4092-B486-6D19E3F67C29}" name="ICETEX" displayName="ICETEX" ref="AX21:AX22" totalsRowShown="0" headerRowDxfId="268" headerRowBorderDxfId="267" tableBorderDxfId="266">
  <autoFilter ref="AX21:AX22" xr:uid="{E4BF39D3-3FC2-4904-86D3-6A151456BD4C}"/>
  <tableColumns count="1">
    <tableColumn id="1" xr3:uid="{8610C314-4854-4DCC-97DA-9A1C2DD0C15B}" name="ICETEX"/>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E4EE331-6A2C-45BD-83AD-7E745B3953CC}" name="Infraestructura_EPBM" displayName="Infraestructura_EPBM" ref="AZ21:AZ29" totalsRowShown="0" headerRowDxfId="265" headerRowBorderDxfId="264" tableBorderDxfId="263">
  <autoFilter ref="AZ21:AZ29" xr:uid="{33DA1F49-9541-40DB-98FB-AE9944D7AB1C}"/>
  <tableColumns count="1">
    <tableColumn id="1" xr3:uid="{E274C2B0-E9BD-439E-84B8-CE409301DB9C}" name="Infraestructura_EPBM"/>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C12ED91-BABE-42D4-A81C-016BC88B43AE}" name="VPBM31" displayName="VPBM31" ref="Y3:Y7" totalsRowShown="0" headerRowDxfId="382" headerRowBorderDxfId="381" tableBorderDxfId="380">
  <autoFilter ref="Y3:Y7" xr:uid="{5398A9B5-8002-480D-9CF8-C4413A3E9CE4}"/>
  <tableColumns count="1">
    <tableColumn id="1" xr3:uid="{93C98C6F-C9FC-4989-A567-FEE8D2119113}" name="VPBM"/>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06F65B8-1539-48F0-903C-1E3DAF2554EA}" name="Capacidades_Territoriales" displayName="Capacidades_Territoriales" ref="BB21:BB29" totalsRowShown="0" headerRowDxfId="262" headerRowBorderDxfId="261" tableBorderDxfId="260">
  <autoFilter ref="BB21:BB29" xr:uid="{40C1E681-A624-4D39-BD69-6ABA8BDF30BC}"/>
  <tableColumns count="1">
    <tableColumn id="1" xr3:uid="{F8DE2C73-CD93-4D63-A912-866866484B0B}" name="Capacidades_Territoriales"/>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F277B842-B0A0-45BF-9251-223596A30B9F}" name="Transversal" displayName="Transversal" ref="BD21:BD27" totalsRowShown="0" headerRowDxfId="259" headerRowBorderDxfId="258" tableBorderDxfId="257">
  <autoFilter ref="BD21:BD27" xr:uid="{F766FC92-E407-4D17-8681-DDEC103A355A}"/>
  <tableColumns count="1">
    <tableColumn id="1" xr3:uid="{E070BF6A-7B56-4D8D-BA05-BC5F7382A16A}" name="Transversal"/>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28E0E26-EF34-4A83-ABDF-4B3A3888E0FD}" name="Educación_Integral" displayName="Educación_Integral" ref="BF21:BF26" totalsRowShown="0" headerRowDxfId="256" headerRowBorderDxfId="255" tableBorderDxfId="254">
  <autoFilter ref="BF21:BF26" xr:uid="{0FFF83AD-66F8-483C-A5DC-7E9B0DBA3B42}"/>
  <tableColumns count="1">
    <tableColumn id="1" xr3:uid="{F5541892-BD4E-4E54-9B79-5B65AC3701D3}" name="Educación_Integral"/>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8181F0FC-EF22-48E2-87D1-AF4BA255B531}" name="CALIDAD_ES_2202004" displayName="CALIDAD_ES_2202004" ref="BS21:BS23" totalsRowShown="0" headerRowDxfId="253" tableBorderDxfId="252">
  <autoFilter ref="BS21:BS23" xr:uid="{558FC3A1-3A42-4F3F-BEF3-94150E9D471D}"/>
  <tableColumns count="1">
    <tableColumn id="1" xr3:uid="{4E77B0AD-7F78-41C7-B5AC-EFAA4E0394C1}" name="CALIDAD_ES_2202004"/>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2BCB6A76-C090-42EA-81E5-2A77689DB47A}" name="CALIDAD_ES_2202035" displayName="CALIDAD_ES_2202035" ref="BT21:BT23" totalsRowShown="0" headerRowDxfId="251">
  <autoFilter ref="BT21:BT23" xr:uid="{2EB7F257-BBB1-4D24-86B4-E89C65E3766D}"/>
  <tableColumns count="1">
    <tableColumn id="1" xr3:uid="{318C5B59-DE5B-48F8-99E1-D55EA88BDEE0}" name="CALIDAD_ES_2202035"/>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D3248D0-7841-4EF6-80D4-6F57A25931B4}" name="CALIDAD_ES_2202054" displayName="CALIDAD_ES_2202054" ref="BU21:BU23" totalsRowShown="0" headerRowDxfId="250" dataDxfId="249">
  <autoFilter ref="BU21:BU23" xr:uid="{5A4DA4F1-E655-4715-B22A-C84692BC304F}"/>
  <tableColumns count="1">
    <tableColumn id="1" xr3:uid="{2A8339A0-4E38-4441-8752-E8A97E730CBF}" name="CALIDAD_ES_2202054" dataDxfId="248"/>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9CC70ACD-728A-46B1-ABCF-1CCBBAB05611}" name="CALIDAD_ES_2202057" displayName="CALIDAD_ES_2202057" ref="BV21:BV24" totalsRowShown="0" headerRowDxfId="247">
  <autoFilter ref="BV21:BV24" xr:uid="{65893BF5-53E4-42EA-AF4D-FBBCBD0C58E3}"/>
  <tableColumns count="1">
    <tableColumn id="1" xr3:uid="{EAF41924-9FE1-47E6-A586-8902700CE710}" name="CALIDAD_ES_2202057"/>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F77A5049-4A4A-4E30-BCA8-CFFEB41EC4BE}" name="Fomento_ES_2202005" displayName="Fomento_ES_2202005" ref="BY21:BY24" totalsRowShown="0" headerRowDxfId="246" tableBorderDxfId="245">
  <autoFilter ref="BY21:BY24" xr:uid="{9743D838-67A6-4298-89E1-B881BF400EBA}"/>
  <tableColumns count="1">
    <tableColumn id="1" xr3:uid="{E868EE1C-AFC5-4EA9-BFD0-C9123131AA7F}" name="Fomento_ES_2202005"/>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DBAB27DA-CE02-445E-897B-41F60599E511}" name="Fomento_ES_2202038" displayName="Fomento_ES_2202038" ref="BZ21:BZ26" totalsRowShown="0" headerRowDxfId="244">
  <autoFilter ref="BZ21:BZ26" xr:uid="{8BE8F8F7-6776-4FCF-9490-4929AE831676}"/>
  <tableColumns count="1">
    <tableColumn id="1" xr3:uid="{68A5EED5-2C64-4574-88B2-75E21727F467}" name="Fomento_ES_2202038"/>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CE8C7F4-3B23-4CC4-BA32-B4FEEDCEE2D9}" name="Fomento_ES_2202059" displayName="Fomento_ES_2202059" ref="CA21:CA25" totalsRowShown="0" headerRowDxfId="243">
  <autoFilter ref="CA21:CA25" xr:uid="{A53C2A44-7D7B-4189-9094-15A72CB8A266}"/>
  <tableColumns count="1">
    <tableColumn id="1" xr3:uid="{75608CB1-8028-4A2E-B229-2C7C700FC443}" name="Fomento_ES_220205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AD1EE45-A53D-4E44-8DB1-037A8DAE362F}" name="DC_PBM32" displayName="DC_PBM32" ref="AE3:AE6" totalsRowShown="0" headerRowDxfId="379" dataDxfId="377" headerRowBorderDxfId="378" tableBorderDxfId="376">
  <autoFilter ref="AE3:AE6" xr:uid="{ACC024C3-A34F-4637-AE0F-8E6889BC3FE9}"/>
  <tableColumns count="1">
    <tableColumn id="1" xr3:uid="{0A126CDA-5679-4C19-943B-DF019393F6BB}" name="DC_PBM" dataDxfId="375"/>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AE101C5-A600-48F9-80D5-D1E75E7C9346}" name="PODER_PEDAGÓGICO_2201049" displayName="PODER_PEDAGÓGICO_2201049" ref="CB21:CB25" totalsRowShown="0" headerRowDxfId="242" tableBorderDxfId="241">
  <autoFilter ref="CB21:CB25" xr:uid="{121252C7-7B1A-488D-AC82-5144FC239098}"/>
  <tableColumns count="1">
    <tableColumn id="1" xr3:uid="{A7BAFDE5-3DF0-4222-AFCE-B051FEC92927}" name="PODER_PEDAGÓGICO_2201049"/>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E1EB0F68-BEF0-4449-82EB-2F7221EA0E32}" name="PODER_PEDAGÓGICO_2201074" displayName="PODER_PEDAGÓGICO_2201074" ref="CC21:CC28" totalsRowShown="0" headerRowDxfId="240">
  <autoFilter ref="CC21:CC28" xr:uid="{EA967A5A-EA07-4580-A8F4-6C24E45FE833}"/>
  <tableColumns count="1">
    <tableColumn id="1" xr3:uid="{597770DA-C5B2-407F-BFD1-DF6B9D473167}" name="PODER_PEDAGÓGICO_2201074"/>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A7307BF4-7A78-4710-A665-61F3A674E857}" name="PODER_PEDAGÓGICO_2201089" displayName="PODER_PEDAGÓGICO_2201089" ref="CD21:CD24" totalsRowShown="0" headerRowDxfId="239">
  <autoFilter ref="CD21:CD24" xr:uid="{AC990F1D-DB93-467C-A06C-9EBB67DF41A9}"/>
  <tableColumns count="1">
    <tableColumn id="1" xr3:uid="{D48639E7-77AC-47E8-B7C1-985A02438BCC}" name="PODER_PEDAGÓGICO_2201089"/>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149E3F0E-4540-44B1-A44D-2CF077FFB271}" name="PODER_PEDAGÓGICO_2201090" displayName="PODER_PEDAGÓGICO_2201090" ref="CE21:CE23" totalsRowShown="0" headerRowDxfId="238">
  <autoFilter ref="CE21:CE23" xr:uid="{1F9C7859-29E4-421D-89EF-CAC6C2CFC615}"/>
  <tableColumns count="1">
    <tableColumn id="1" xr3:uid="{AF9BF955-F498-4E32-8A2C-D197591BFD86}" name="PODER_PEDAGÓGICO_2201090"/>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A2756AF-2F81-46CE-BDD7-157011780407}" name="PODER_PEDAGÓGICO_2201092" displayName="PODER_PEDAGÓGICO_2201092" ref="CF21:CF25" totalsRowShown="0" headerRowDxfId="237">
  <autoFilter ref="CF21:CF25" xr:uid="{1495B837-7E5E-4C97-BFB1-E38EB0BCA7C1}"/>
  <tableColumns count="1">
    <tableColumn id="1" xr3:uid="{5ECE5527-2987-4754-AFF5-89F45A31D183}" name="PODER_PEDAGÓGICO_2201092"/>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C19D8976-FFD8-44A1-9497-C33D541DB91F}" name="ICETEX_2202007" displayName="ICETEX_2202007" ref="CG21:CG45" totalsRowShown="0" headerRowDxfId="236" tableBorderDxfId="235">
  <autoFilter ref="CG21:CG45" xr:uid="{1FD9696F-961F-4238-8C49-0D7F242C08DA}"/>
  <tableColumns count="1">
    <tableColumn id="1" xr3:uid="{BBADE397-5EA1-4F9B-AD0E-8518E15DE5B5}" name="ICETEX_2202007"/>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8EF5F863-D99C-4187-A039-FD3DCCB54C79}" name="ICETEX_2202008" displayName="ICETEX_2202008" ref="CH21:CH45" totalsRowShown="0" headerRowDxfId="234">
  <autoFilter ref="CH21:CH45" xr:uid="{86E9638D-D96C-4B3C-A28D-1743B4501CBE}"/>
  <tableColumns count="1">
    <tableColumn id="1" xr3:uid="{11FFF179-3050-4D90-9506-61BBED5939CF}" name="ICETEX_2202008"/>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623DA098-07F9-4B2D-AA42-0F8F3C8837BB}" name="ICETEX_2202047" displayName="ICETEX_2202047" ref="CI21:CI22" totalsRowShown="0" headerRowDxfId="233">
  <autoFilter ref="CI21:CI22" xr:uid="{03604E61-128A-484D-B404-F303CAE2EAE9}"/>
  <tableColumns count="1">
    <tableColumn id="1" xr3:uid="{05BBBD46-C2A8-4F2F-8A84-47C891B6346C}" name="ICETEX_2202047"/>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881A1A28-1967-40FA-822A-83699A41822F}" name="ICETEX_2202048" displayName="ICETEX_2202048" ref="CJ21:CJ23" totalsRowShown="0" headerRowDxfId="232">
  <autoFilter ref="CJ21:CJ23" xr:uid="{92257A92-617B-4649-A7FA-CE79FB8772E9}"/>
  <tableColumns count="1">
    <tableColumn id="1" xr3:uid="{02E8D003-96E5-42F4-8B33-16199E2E0839}" name="ICETEX_2202048"/>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6B372463-7371-4B47-B54A-E500AFC2B1D4}" name="Infraestructura_EPBM_2201004" displayName="Infraestructura_EPBM_2201004" ref="CK21:CK24" totalsRowShown="0" headerRowDxfId="231" tableBorderDxfId="230">
  <autoFilter ref="CK21:CK24" xr:uid="{F6F869FB-8521-44C5-BB8B-EB5C228649E6}"/>
  <tableColumns count="1">
    <tableColumn id="1" xr3:uid="{26F727A8-8D5D-4980-AE9C-EEABFBD50706}" name="Infraestructura_EPBM_220100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01EDC4B-4BF6-4D82-A79A-66783D514B4C}" name="DCE_33" displayName="DCE_33" ref="AF3:AF6" totalsRowShown="0" headerRowDxfId="374" dataDxfId="372" headerRowBorderDxfId="373" tableBorderDxfId="371">
  <autoFilter ref="AF3:AF6" xr:uid="{32ADA312-40E8-435F-811F-29DBC7BD4517}"/>
  <tableColumns count="1">
    <tableColumn id="1" xr3:uid="{62C7002B-D1BE-41F5-B3B3-78BD16C0A239}" name="DCE" dataDxfId="370"/>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20FE31E7-F462-4DF2-8A95-1AAB7C077D56}" name="Infraestructura_EPBM_2201005" displayName="Infraestructura_EPBM_2201005" ref="CL21:CL24" totalsRowShown="0" headerRowDxfId="229">
  <autoFilter ref="CL21:CL24" xr:uid="{781C6E36-7C05-4E9F-BF8A-2EADDD4B67A9}"/>
  <tableColumns count="1">
    <tableColumn id="1" xr3:uid="{6C0365BC-2B45-4601-8440-08A1E46E4124}" name="Infraestructura_EPBM_2201005"/>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70CA6B82-F365-425A-B9E6-55DCE7C3FAC1}" name="Infraestructura_EPBM_2201006" displayName="Infraestructura_EPBM_2201006" ref="CM21:CM25" totalsRowShown="0" headerRowDxfId="228">
  <autoFilter ref="CM21:CM25" xr:uid="{A3B9BFB5-29A6-4B30-B6FE-DC5242DF4AA1}"/>
  <tableColumns count="1">
    <tableColumn id="1" xr3:uid="{21760F1F-EF5E-4207-B47E-0BB3508CFBF6}" name="Infraestructura_EPBM_2201006"/>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116DDC8-0A5A-487E-8BF7-D1FBEDCC17C0}" name="Infraestructura_EPBM_2201027" displayName="Infraestructura_EPBM_2201027" ref="CN21:CN24" totalsRowShown="0" headerRowDxfId="227">
  <autoFilter ref="CN21:CN24" xr:uid="{4967DBAB-3E59-4994-90CC-72A4CA535C4A}"/>
  <tableColumns count="1">
    <tableColumn id="1" xr3:uid="{F47BBF9F-C84F-4CB3-AEDB-0FC43F44A749}" name="Infraestructura_EPBM_2201027"/>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99DA5626-8C5C-4886-9798-4D00405AF343}" name="Infraestructura_EPBM_2201048" displayName="Infraestructura_EPBM_2201048" ref="CO21:CO27" totalsRowShown="0" headerRowDxfId="226">
  <autoFilter ref="CO21:CO27" xr:uid="{2B791F6B-4A95-4E1E-9AA8-7B9A7BC4A67F}"/>
  <tableColumns count="1">
    <tableColumn id="1" xr3:uid="{454A63CB-1853-4A35-8992-BDDD6F51B2D5}" name="Infraestructura_EPBM_2201048"/>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235E66EE-B953-41D9-8AA7-A84D569AC907}" name="Infraestructura_EPBM_2201051" displayName="Infraestructura_EPBM_2201051" ref="CP21:CP24" totalsRowShown="0" headerRowDxfId="225">
  <autoFilter ref="CP21:CP24" xr:uid="{A1057361-EC61-41E9-94CC-6590D7E3997A}"/>
  <tableColumns count="1">
    <tableColumn id="1" xr3:uid="{36AF8368-AC25-49EC-B915-B0CBDD60591C}" name="Infraestructura_EPBM_2201051"/>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60495563-B9A5-4D66-B29C-F4111D1E74F2}" name="Infraestructura_EPBM_2201052" displayName="Infraestructura_EPBM_2201052" ref="CQ21:CQ24" totalsRowShown="0" headerRowDxfId="224">
  <autoFilter ref="CQ21:CQ24" xr:uid="{96799402-F213-4F94-927F-5082D2AFFA71}"/>
  <tableColumns count="1">
    <tableColumn id="1" xr3:uid="{0CC271E2-BFA5-46FC-B27E-630EF2ABEA6E}" name="Infraestructura_EPBM_2201052"/>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84AB512-84A5-46A6-A540-F9CF5D10BBB6}" name="Infraestructura_EPBM_2201001" displayName="Infraestructura_EPBM_2201001" ref="CR21:CR24" totalsRowShown="0" headerRowDxfId="223">
  <autoFilter ref="CR21:CR24" xr:uid="{50EBA1A9-2C4E-4C28-BA24-CF7BD224C059}"/>
  <tableColumns count="1">
    <tableColumn id="1" xr3:uid="{5198168A-F872-4C57-AEAF-582AB6522222}" name="Infraestructura_EPBM_2201001"/>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6679C9C-1F69-4020-831F-027834537B7B}" name="Capacidades_Territoriales_2201032" displayName="Capacidades_Territoriales_2201032" ref="CS21:CS23" totalsRowShown="0" headerRowDxfId="222" tableBorderDxfId="221">
  <autoFilter ref="CS21:CS23" xr:uid="{48940303-32FA-4083-93DB-EE3ED956DAD5}"/>
  <tableColumns count="1">
    <tableColumn id="1" xr3:uid="{7BC35A2E-7EAA-49EF-9630-C4387CB2A765}" name="Capacidades_Territoriales_2201032"/>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7681FA12-A167-4CA3-97C4-A0210DB190F2}" name="Capacidades_Territoriales_2201037" displayName="Capacidades_Territoriales_2201037" ref="CT21:CT23" totalsRowShown="0" headerRowDxfId="220">
  <autoFilter ref="CT21:CT23" xr:uid="{B033765F-49F8-4DA6-92A6-A1D177E8BC62}"/>
  <tableColumns count="1">
    <tableColumn id="1" xr3:uid="{9A3835CF-B28F-4FF4-9543-A3090B846144}" name="Capacidades_Territoriales_2201037"/>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2E6DA85B-7F03-47E6-9B75-6B61D44B78FA}" name="Capacidades_Territoriales_2201048" displayName="Capacidades_Territoriales_2201048" ref="CU21:CU23" totalsRowShown="0" headerRowDxfId="219">
  <autoFilter ref="CU21:CU23" xr:uid="{3516F0C6-4D12-48EF-91B0-C319440B8A67}"/>
  <tableColumns count="1">
    <tableColumn id="1" xr3:uid="{68A880FC-93E9-4C12-A688-6BD070D4E24A}" name="Capacidades_Territoriales_220104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6381E13-5C86-442F-8DBB-8295A99787D4}" name="DF_GT34" displayName="DF_GT34" ref="AG3:AG7" totalsRowShown="0" headerRowDxfId="369" dataDxfId="367" headerRowBorderDxfId="368" tableBorderDxfId="366">
  <autoFilter ref="AG3:AG7" xr:uid="{BC87551E-5E98-421D-A689-A2DC4B87A07E}"/>
  <tableColumns count="1">
    <tableColumn id="1" xr3:uid="{ADA21977-06D8-48C8-8A76-FF162BED703F}" name="DF_GT" dataDxfId="365"/>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93455ED2-CFED-470E-BAD2-BD1C174DC48F}" name="Capacidades_Territoriales_2201070" displayName="Capacidades_Territoriales_2201070" ref="CV21:CV24" totalsRowShown="0" headerRowDxfId="218">
  <autoFilter ref="CV21:CV24" xr:uid="{C14DDAA4-47A9-4BD2-89A9-CDF1331B5E54}"/>
  <tableColumns count="1">
    <tableColumn id="1" xr3:uid="{910B81E4-3EEA-4CF1-8334-AD48E57B122B}" name="Capacidades_Territoriales_2201070"/>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10C4D019-D3FF-48E3-820E-D30F2C9AE08C}" name="Capacidades_Territoriales_2201089" displayName="Capacidades_Territoriales_2201089" ref="CW21:CW24" totalsRowShown="0" headerRowDxfId="217">
  <autoFilter ref="CW21:CW24" xr:uid="{74A2DECD-592B-48F7-9886-5043B86473D4}"/>
  <tableColumns count="1">
    <tableColumn id="1" xr3:uid="{319F0F26-5838-401C-B7C2-6D514BD44919}" name="Capacidades_Territoriales_2201089"/>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1802231E-A343-42E1-B3F2-A7B61D441874}" name="Capacidades_Territoriales_2201090" displayName="Capacidades_Territoriales_2201090" ref="CY21:CY23" totalsRowShown="0" headerRowDxfId="216">
  <autoFilter ref="CY21:CY23" xr:uid="{285817AD-2BB3-4A26-9A3F-7658A644BF15}"/>
  <tableColumns count="1">
    <tableColumn id="1" xr3:uid="{47284C40-33A6-4482-A3C2-091A877A7511}" name="Capacidades_Territoriales_2201090"/>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147CF8D4-9567-4547-8797-B76EEA71132A}" name="Capacidades_Territoriales_2201094" displayName="Capacidades_Territoriales_2201094" ref="CZ21:CZ23" totalsRowShown="0" headerRowDxfId="215">
  <autoFilter ref="CZ21:CZ23" xr:uid="{C48BC736-7BE3-4834-8DA6-73245E6D3481}"/>
  <tableColumns count="1">
    <tableColumn id="1" xr3:uid="{3C8EE3C2-BDBB-4108-8F91-49305EAD5E42}" name="Capacidades_Territoriales_2201094"/>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B9433293-03B8-4B93-943C-3B4D1E062AB8}" name="TRANSVERSAL_2299053" displayName="TRANSVERSAL_2299053" ref="DA21:DA23" totalsRowShown="0" headerRowDxfId="214" tableBorderDxfId="213">
  <autoFilter ref="DA21:DA23" xr:uid="{DDDB8A89-3B68-40E5-9BDF-EEF189D2F359}"/>
  <tableColumns count="1">
    <tableColumn id="1" xr3:uid="{68C7FA54-89D7-476D-9060-CB599878063F}" name="TRANSVERSAL_2299053"/>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8FD73534-F73E-4CAB-96B0-934E0B2B728F}" name="TRANSVERSAL_2299052" displayName="TRANSVERSAL_2299052" ref="DB21:DB24" totalsRowShown="0" headerRowDxfId="212">
  <autoFilter ref="DB21:DB24" xr:uid="{D9002223-F446-49C7-ACF0-3C7A099DC8A0}"/>
  <tableColumns count="1">
    <tableColumn id="1" xr3:uid="{93376A19-B157-4842-97B2-441F2F736556}" name="TRANSVERSAL_2299052"/>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8A48A88E-ACEF-4AF1-948A-3F188C786ABB}" name="TRANSVERSAL_2299054" displayName="TRANSVERSAL_2299054" ref="DC21:DC26" totalsRowShown="0" headerRowDxfId="211">
  <autoFilter ref="DC21:DC26" xr:uid="{28BBD6D9-3226-4178-B47D-8B60F4D5F0F6}"/>
  <tableColumns count="1">
    <tableColumn id="1" xr3:uid="{76F2B271-E49C-4BEA-B616-A3E2E999C7F5}" name="TRANSVERSAL_2299054"/>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A3AC635C-51BB-4396-AEE0-D93D4658C6C9}" name="TRANSVERSAL_2299060" displayName="TRANSVERSAL_2299060" ref="DD21:DD33" totalsRowShown="0" headerRowDxfId="210">
  <autoFilter ref="DD21:DD33" xr:uid="{BCC7EDC2-7E2A-4498-B938-E18D2F5125F0}"/>
  <tableColumns count="1">
    <tableColumn id="1" xr3:uid="{587EAD02-D50D-4BC2-8055-3B884F71F76C}" name="TRANSVERSAL_2299060"/>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320A5B98-208B-417A-B527-0DF44E4BC45A}" name="TRANSVERSAL_2299062" displayName="TRANSVERSAL_2299062" ref="DE21:DE25" totalsRowShown="0" headerRowDxfId="209">
  <autoFilter ref="DE21:DE25" xr:uid="{0AD83196-C46E-4A18-8951-253ABC44798C}"/>
  <tableColumns count="1">
    <tableColumn id="1" xr3:uid="{C19FC524-D509-47CB-BD68-315ABF1C1E2D}" name="TRANSVERSAL_2299062"/>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9B194E51-9D60-483F-91CB-D43C441E2EB1}" name="TRANSVERSAL_2299063" displayName="TRANSVERSAL_2299063" ref="DF21:DF23" totalsRowShown="0" headerRowDxfId="208">
  <autoFilter ref="DF21:DF23" xr:uid="{20C58781-F70A-4C97-A396-521F8DE95352}"/>
  <tableColumns count="1">
    <tableColumn id="1" xr3:uid="{49168874-B965-44C6-9193-D763E356497A}" name="TRANSVERSAL_229906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341AAC7-1B81-4060-BFAB-8FEC57975C7E}" name="DPI_35" displayName="DPI_35" ref="AH3:AH6" totalsRowShown="0" headerRowDxfId="364" dataDxfId="362" headerRowBorderDxfId="363" tableBorderDxfId="361">
  <autoFilter ref="AH3:AH6" xr:uid="{234B741D-54A6-42A1-AF7E-156106CAE89D}"/>
  <tableColumns count="1">
    <tableColumn id="1" xr3:uid="{CB8138E8-9CD8-4E67-B993-5B465DBFC194}" name="DPI" dataDxfId="360"/>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2A72FB30-C822-469C-927D-5395A73D6C1B}" name="EDUCACIÓN_INTEGRAL_2201005" displayName="EDUCACIÓN_INTEGRAL_2201005" ref="DG21:DG23" totalsRowShown="0" headerRowDxfId="207" tableBorderDxfId="206">
  <autoFilter ref="DG21:DG23" xr:uid="{27B10A14-678A-4A6A-A1C9-722FA4391A16}"/>
  <tableColumns count="1">
    <tableColumn id="1" xr3:uid="{D654F5F5-D662-4AEF-BC0A-5686A12F3461}" name="EDUCACIÓN_INTEGRAL_2201005"/>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18C433E4-BCC4-41A1-8C10-AD59FA6AB7AA}" name="EDUCACIÓN_INTEGRAL_2201030" displayName="EDUCACIÓN_INTEGRAL_2201030" ref="DH21:DH23" totalsRowShown="0" headerRowDxfId="205">
  <autoFilter ref="DH21:DH23" xr:uid="{CEC36782-B066-4563-8FC6-E014BF9F183B}"/>
  <tableColumns count="1">
    <tableColumn id="1" xr3:uid="{FAA03A0D-A5C5-44D5-B70D-716276069D7A}" name="EDUCACIÓN_INTEGRAL_2201030"/>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50D20DB1-36B6-4D0B-B7BF-5CF73D9F3ECD}" name="Educación_Integral_2201070" displayName="Educación_Integral_2201070" ref="DI21:DI25" totalsRowShown="0" headerRowDxfId="204">
  <autoFilter ref="DI21:DI25" xr:uid="{A622EBAA-F11F-4E63-A174-D90001501456}"/>
  <tableColumns count="1">
    <tableColumn id="1" xr3:uid="{DBEB6A64-085E-47AA-AC1C-2164A25D8852}" name="Educación_Integral_2201070"/>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D768886C-F26D-46EE-B4D0-6BCB0EC7E5A7}" name="Educación_Integral_2201089" displayName="Educación_Integral_2201089" ref="DJ21:DJ30" totalsRowShown="0" headerRowDxfId="203">
  <autoFilter ref="DJ21:DJ30" xr:uid="{8EED84C7-AE63-4899-9510-E87BF796B30A}"/>
  <tableColumns count="1">
    <tableColumn id="1" xr3:uid="{9D526C2C-B6D5-44DB-9C54-D731087F0407}" name="Educación_Integral_2201089"/>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CAE6FA90-52C0-4D72-AAF2-BE8237184891}" name="Educación_Integral_2201090" displayName="Educación_Integral_2201090" ref="DK21:DK25" totalsRowShown="0" headerRowDxfId="202">
  <autoFilter ref="DK21:DK25" xr:uid="{27993781-275E-497C-AB5F-A38FD22AE1CB}"/>
  <tableColumns count="1">
    <tableColumn id="1" xr3:uid="{EED9FCEB-F418-4645-91A0-917F98A1ADB4}" name="Educación_Integral_2201090"/>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3FFAC587-C822-4204-B596-255D2CFE0A00}" name="ESTAMPILLA_2202030" displayName="ESTAMPILLA_2202030" ref="DL21:DL23" totalsRowShown="0" headerRowDxfId="201" tableBorderDxfId="200">
  <autoFilter ref="DL21:DL23" xr:uid="{EC678A61-4F67-44AF-BB7A-2F4DA984BC9C}"/>
  <tableColumns count="1">
    <tableColumn id="1" xr3:uid="{72831DC7-7BE2-4628-8E54-9ACE3BAC4565}" name="ESTAMPILLA_2202030"/>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C9808B76-5385-4CC2-BCA1-EB550460BDE4}" name="Infraestructura_ES" displayName="Infraestructura_ES" ref="BJ21:BJ23" totalsRowShown="0" headerRowDxfId="199" headerRowBorderDxfId="198" tableBorderDxfId="197">
  <autoFilter ref="BJ21:BJ23" xr:uid="{FB844078-94A9-4F9B-8973-90C2A9235ABA}"/>
  <tableColumns count="1">
    <tableColumn id="1" xr3:uid="{11600CFF-8171-4E1B-A0F2-7A0FD91FAB81}" name="Infraestructura_ES"/>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2EC33945-9713-4C9F-92A1-B857DD0FDF90}" name="Fortalecimiento_IES_PFC" displayName="Fortalecimiento_IES_PFC" ref="BH21:BH22" totalsRowShown="0" headerRowDxfId="196" dataDxfId="194" headerRowBorderDxfId="195" tableBorderDxfId="193" totalsRowBorderDxfId="192">
  <autoFilter ref="BH21:BH22" xr:uid="{436B6717-2F5B-4ED5-AD16-8FACCEFF76DF}"/>
  <tableColumns count="1">
    <tableColumn id="1" xr3:uid="{F9D698AB-4D40-47C3-AF52-189986BE0375}" name="Fortalecimiento_IES_PFC" dataDxfId="191"/>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3B9230C8-4579-4621-8074-13C7980D8B50}" name="CALIDAD_ES_2202059" displayName="CALIDAD_ES_2202059" ref="BW21:BW23" totalsRowShown="0" headerRowDxfId="190" dataDxfId="188" headerRowBorderDxfId="189" tableBorderDxfId="187">
  <autoFilter ref="BW21:BW23" xr:uid="{B0BD0223-BA9B-4B8C-B2B0-42E4A09A1C5C}"/>
  <tableColumns count="1">
    <tableColumn id="1" xr3:uid="{86238620-C285-47D0-9486-71ABD5F9FE7F}" name="CALIDAD_ES_2202059" dataDxfId="186"/>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E3FCF13-D698-4C00-810A-2A6D5721C07E}" name="CALIDAD_ES_2202066" displayName="CALIDAD_ES_2202066" ref="BX21:BX23" totalsRowShown="0" headerRowDxfId="185" dataDxfId="183" headerRowBorderDxfId="184" tableBorderDxfId="182">
  <autoFilter ref="BX21:BX23" xr:uid="{02854B9F-D8CA-4935-AD39-0B47A9E7FD2E}"/>
  <tableColumns count="1">
    <tableColumn id="1" xr3:uid="{F7A65607-CC1F-40BE-A563-340C14F07451}" name="CALIDAD_ES_2202066" dataDxfId="18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6AB9897-5E35-4F38-8489-D8267E217E1F}" name="DC_ES36" displayName="DC_ES36" ref="AI3:AI6" totalsRowShown="0" headerRowDxfId="359" dataDxfId="357" headerRowBorderDxfId="358" tableBorderDxfId="356">
  <autoFilter ref="AI3:AI6" xr:uid="{67E1A4A9-4145-4D80-AF1F-E182F028335D}"/>
  <tableColumns count="1">
    <tableColumn id="1" xr3:uid="{3F874D1B-F343-4B2C-9762-EF31DE21629F}" name="DC_ES" dataDxfId="355"/>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6E66AB47-1B1D-44DB-91E3-486E9071E552}" name="INFRAESTRUCTURA_ES_2202030" displayName="INFRAESTRUCTURA_ES_2202030" ref="DM21:DM24" totalsRowShown="0" headerRowDxfId="180" headerRowBorderDxfId="179" tableBorderDxfId="178">
  <autoFilter ref="DM21:DM24" xr:uid="{C0629E1B-31CB-4D5F-88BC-DA9B40C15B05}"/>
  <tableColumns count="1">
    <tableColumn id="1" xr3:uid="{09D06E14-886B-48C9-A959-EDF67D084E2D}" name="INFRAESTRUCTURA_ES_2202030"/>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8E30DC29-0A69-4F3E-A29A-3B8167D2201C}" name="INFRAESTRUCTURA_ES_2202059" displayName="INFRAESTRUCTURA_ES_2202059" ref="DN21:DN27" totalsRowShown="0" headerRowDxfId="177" headerRowBorderDxfId="176" tableBorderDxfId="175">
  <autoFilter ref="DN21:DN27" xr:uid="{F055BA62-3B64-4E31-850F-75389A8F2ECA}"/>
  <tableColumns count="1">
    <tableColumn id="1" xr3:uid="{CD8800E0-59BA-4BF1-9A46-D915B018E3C4}" name="INFRAESTRUCTURA_ES_2202059"/>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066A407-956F-458B-ACAB-AD4B9B270C2E}" name="Capacidades_Territoriales_´2201089" displayName="Capacidades_Territoriales_´2201089" ref="CX21:CX26" totalsRowShown="0" headerRowDxfId="174">
  <autoFilter ref="CX21:CX26" xr:uid="{1066A407-956F-458B-ACAB-AD4B9B270C2E}"/>
  <tableColumns count="1">
    <tableColumn id="1" xr3:uid="{9ACB9A2E-55A6-4E97-A145-86F212119EF8}" name="Capacidades_Territoriales_´2201089"/>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513130CE-1100-4DC7-96E6-0BB5C4BE964B}" name="Fortalecimiento_IES_PFC_2202030" displayName="Fortalecimiento_IES_PFC_2202030" ref="DO21:DO23" totalsRowShown="0" headerRowDxfId="173" dataDxfId="171" headerRowBorderDxfId="172">
  <autoFilter ref="DO21:DO23" xr:uid="{513130CE-1100-4DC7-96E6-0BB5C4BE964B}"/>
  <tableColumns count="1">
    <tableColumn id="1" xr3:uid="{6F428779-D0C6-4611-B26D-B6F8ADFD7CEF}" name="Fortalecimiento_IES_PFC_2202030" dataDxfId="170"/>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3A6C93B2-F24B-4ADD-B399-A2A992C704C4}" name="C_2202_0700_55" displayName="C_2202_0700_55" ref="AP31:AP32" totalsRowShown="0" headerRowDxfId="169" headerRowBorderDxfId="168">
  <tableColumns count="1">
    <tableColumn id="1" xr3:uid="{3EE5AF17-F484-4869-AF3D-05A696DC3B8D}" name="C_2202_0700_55"/>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9196F4D7-061D-455A-9DE2-360AC8A33146}" name="C_2201_0700_23" displayName="C_2201_0700_23" ref="AR31:AR32" totalsRowShown="0" headerRowDxfId="167">
  <autoFilter ref="AR31:AR32" xr:uid="{9196F4D7-061D-455A-9DE2-360AC8A33146}"/>
  <tableColumns count="1">
    <tableColumn id="1" xr3:uid="{74C76F1E-08BF-41DF-95A3-4D48CFBF26D6}" name="C_2201_0700_23"/>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AE261A38-B067-4EB5-BE3B-7AA560695868}" name="C_2202_0700_56" displayName="C_2202_0700_56" ref="AT31:AT32" totalsRowShown="0" headerRowDxfId="166">
  <autoFilter ref="AT31:AT32" xr:uid="{AE261A38-B067-4EB5-BE3B-7AA560695868}"/>
  <tableColumns count="1">
    <tableColumn id="1" xr3:uid="{D594AD99-8FD7-4D55-9947-99A7BEA7A70B}" name="C_2202_0700_56"/>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ED6EB8B2-E552-447D-87C5-4335FB68BC38}" name="C_2202_0700_50" displayName="C_2202_0700_50" ref="AV31:AV32" totalsRowShown="0" headerRowDxfId="165">
  <autoFilter ref="AV31:AV32" xr:uid="{ED6EB8B2-E552-447D-87C5-4335FB68BC38}"/>
  <tableColumns count="1">
    <tableColumn id="1" xr3:uid="{59A55C21-DEFA-48E2-8DFF-E67BBE4C30F0}" name="C_2202_0700_50"/>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B1484E2C-D345-4477-A132-49FD28A2C09B}" name="C_2202_0700_47" displayName="C_2202_0700_47" ref="AX31:AX32" totalsRowShown="0" headerRowDxfId="164">
  <autoFilter ref="AX31:AX32" xr:uid="{B1484E2C-D345-4477-A132-49FD28A2C09B}"/>
  <tableColumns count="1">
    <tableColumn id="1" xr3:uid="{952D206F-03DE-47F3-8D08-5572681CF0E3}" name="C_2202_0700_47"/>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E377EF19-5ED1-4CC2-AE47-D78DF04AA71D}" name="C_2201_0700_16" displayName="C_2201_0700_16" ref="AZ31:AZ32" totalsRowShown="0" headerRowDxfId="163">
  <autoFilter ref="AZ31:AZ32" xr:uid="{E377EF19-5ED1-4CC2-AE47-D78DF04AA71D}"/>
  <tableColumns count="1">
    <tableColumn id="1" xr3:uid="{28AE40A3-0805-4544-8F4D-2C83352CC566}" name="C_2201_0700_1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AB90435-704E-4245-AEC6-D088C95CA57D}" name="DF_ES37" displayName="DF_ES37" ref="AJ3:AJ6" totalsRowShown="0" headerRowDxfId="354" dataDxfId="352" headerRowBorderDxfId="353" tableBorderDxfId="351">
  <autoFilter ref="AJ3:AJ6" xr:uid="{7DAB328C-C112-4B67-B880-4458F50768D3}"/>
  <tableColumns count="1">
    <tableColumn id="1" xr3:uid="{3B6E2D8E-3D36-4D03-86D9-7AA8EA8878B0}" name="DF_ES" dataDxfId="350"/>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D2D1392-E519-4785-8DAA-1DA64EA33CCC}" name="C_2201_0700_24" displayName="C_2201_0700_24" ref="BB31:BB34" totalsRowShown="0" headerRowDxfId="162">
  <autoFilter ref="BB31:BB34" xr:uid="{0D2D1392-E519-4785-8DAA-1DA64EA33CCC}"/>
  <tableColumns count="1">
    <tableColumn id="1" xr3:uid="{7FB1BB6E-AC49-4FCE-8F94-CA87AB67D7AB}" name="C_2201_0700_24"/>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7849EE9F-61BE-4454-9CDC-838615902AD8}" name="C_2299_0700_10" displayName="C_2299_0700_10" ref="BD31:BD39" totalsRowShown="0" headerRowDxfId="161">
  <autoFilter ref="BD31:BD39" xr:uid="{7849EE9F-61BE-4454-9CDC-838615902AD8}"/>
  <tableColumns count="1">
    <tableColumn id="1" xr3:uid="{75CE72F9-D379-4F8B-82A8-4FD64551B8F2}" name="C_2299_0700_10"/>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1BA9A334-F8D3-4652-BD09-757CE97126C8}" name="C_2201_0700_20" displayName="C_2201_0700_20" ref="BF31:BF36" totalsRowShown="0" headerRowDxfId="160">
  <autoFilter ref="BF31:BF36" xr:uid="{1BA9A334-F8D3-4652-BD09-757CE97126C8}"/>
  <tableColumns count="1">
    <tableColumn id="1" xr3:uid="{554FA31C-C373-45CE-B957-911869509F84}" name="C_2201_0700_20"/>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9C1BF2CC-3094-4D7B-B49F-47384C8D3BDA}" name="C_2202_0700_54" displayName="C_2202_0700_54" ref="BH31:BH32" totalsRowShown="0" headerRowDxfId="159">
  <autoFilter ref="BH31:BH32" xr:uid="{9C1BF2CC-3094-4D7B-B49F-47384C8D3BDA}"/>
  <tableColumns count="1">
    <tableColumn id="1" xr3:uid="{AD844A08-396F-44E6-A865-6E7A53B8CC0E}" name="C_2202_0700_54"/>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1EF81D62-A966-47EB-947E-29C095C050A2}" name="C_2202_0700_49" displayName="C_2202_0700_49" ref="BJ31:BJ32" totalsRowShown="0" headerRowDxfId="158">
  <autoFilter ref="BJ31:BJ32" xr:uid="{1EF81D62-A966-47EB-947E-29C095C050A2}"/>
  <tableColumns count="1">
    <tableColumn id="1" xr3:uid="{F664BFF4-64AC-481F-A7D4-9DA53D90743E}" name="C_2202_0700_49"/>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214458AD-8854-4DDF-ACA3-F93A1FF81C10}" name="C_2202_0700_57" displayName="C_2202_0700_57" ref="BL31:BL32" totalsRowShown="0" headerRowDxfId="157">
  <autoFilter ref="BL31:BL32" xr:uid="{214458AD-8854-4DDF-ACA3-F93A1FF81C10}"/>
  <tableColumns count="1">
    <tableColumn id="1" xr3:uid="{07EB3DA1-2B51-4057-B5FA-820D0BED2C3D}" name="C_2202_0700_57"/>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9595B943-3D80-4E38-884D-42AE493B4346}" name="Gratuidad_ES" displayName="Gratuidad_ES" ref="BL21:BL25" totalsRowShown="0" headerRowDxfId="156" tableBorderDxfId="155">
  <autoFilter ref="BL21:BL25" xr:uid="{9595B943-3D80-4E38-884D-42AE493B4346}"/>
  <tableColumns count="1">
    <tableColumn id="1" xr3:uid="{E9390F5C-9086-4D08-B0C5-5A22005F84D5}" name="Gratuidad_ES"/>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9259603C-AF7A-43D4-94F3-5B408A46A861}" name="Gratuidad_ES_2202063" displayName="Gratuidad_ES_2202063" ref="DP21:DP35" totalsRowShown="0" headerRowDxfId="154" headerRowBorderDxfId="153">
  <autoFilter ref="DP21:DP35" xr:uid="{9259603C-AF7A-43D4-94F3-5B408A46A861}"/>
  <tableColumns count="1">
    <tableColumn id="1" xr3:uid="{B52F3128-CDF0-4B38-82D7-2FACBFE873FF}" name="Gratuidad_ES_2202063"/>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7D457811-DBB6-4562-99D6-13454E3CC640}" name="Gratuidad_ES_2202077" displayName="Gratuidad_ES_2202077" ref="DQ21:DQ23" totalsRowShown="0" headerRowDxfId="152" dataDxfId="150" headerRowBorderDxfId="151">
  <autoFilter ref="DQ21:DQ23" xr:uid="{7D457811-DBB6-4562-99D6-13454E3CC640}"/>
  <tableColumns count="1">
    <tableColumn id="1" xr3:uid="{724D4308-27F1-450F-949E-94ED620A3172}" name="Gratuidad_ES_2202077" dataDxfId="149"/>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E889233-13AA-4FCD-BF6D-6A1841C0077A}" name="Gratuidad_ES_2202076" displayName="Gratuidad_ES_2202076" ref="DR21:DR22" totalsRowShown="0" headerRowDxfId="148" dataDxfId="146" headerRowBorderDxfId="147">
  <autoFilter ref="DR21:DR22" xr:uid="{0E889233-13AA-4FCD-BF6D-6A1841C0077A}"/>
  <tableColumns count="1">
    <tableColumn id="1" xr3:uid="{77F0E6C6-ED1B-4D01-A861-E90D4964A79D}" name="Gratuidad_ES_2202076" dataDxfId="14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S32" dT="2023-12-18T13:51:03.39" personId="{BCD4600C-A68A-4DA1-8FD4-975A7ABBED7D}" id="{BA66567C-9FB7-441A-B271-0EED7740DA35}">
    <text>150.000</text>
  </threadedComment>
  <threadedComment ref="AS32" dT="2023-12-18T13:51:41.98" personId="{BCD4600C-A68A-4DA1-8FD4-975A7ABBED7D}" id="{19FCFC89-C37B-437B-B7BE-74D488C627D7}" parentId="{BA66567C-9FB7-441A-B271-0EED7740DA35}">
    <text>150.000</text>
  </threadedComment>
  <threadedComment ref="AT32" dT="2023-12-18T13:49:36.79" personId="{BCD4600C-A68A-4DA1-8FD4-975A7ABBED7D}" id="{824DC5D4-E767-4560-803F-9CA1CBCB058A}">
    <text>150.000</text>
  </threadedComment>
  <threadedComment ref="AU32" dT="2023-12-18T13:42:31.38" personId="{BCD4600C-A68A-4DA1-8FD4-975A7ABBED7D}" id="{C76A9400-AC94-43DC-8365-6212903F6073}">
    <text>300.000</text>
  </threadedComment>
  <threadedComment ref="AV32" dT="2023-12-18T13:50:13.37" personId="{BCD4600C-A68A-4DA1-8FD4-975A7ABBED7D}" id="{075485E5-5711-419E-AAF5-0FE32B5DA501}">
    <text>250.000</text>
  </threadedComment>
  <threadedComment ref="AW32" dT="2023-12-18T13:50:40.17" personId="{BCD4600C-A68A-4DA1-8FD4-975A7ABBED7D}" id="{4BBBA765-94CB-44E0-A8B4-8C7E7AAC4FF1}">
    <text>100.000</text>
  </threadedComment>
  <threadedComment ref="AX32" dT="2023-12-18T13:52:22.58" personId="{BCD4600C-A68A-4DA1-8FD4-975A7ABBED7D}" id="{23F4DD48-5EDA-4B6A-B91B-3716E1BED06E}">
    <text>800.000</text>
  </threadedComment>
  <threadedComment ref="AS72" dT="2023-05-04T17:37:40.10" personId="{33EA723C-1BE4-416A-9152-31FBFF862E8A}" id="{1367B1E8-E8F9-4E0E-A6E4-63DDBEB14B09}">
    <text>Se actualizó el dato de 403.862 a lo reportado al cierre de diciembre 2022 409.038</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42" Type="http://schemas.openxmlformats.org/officeDocument/2006/relationships/table" Target="../tables/table41.xml"/><Relationship Id="rId47" Type="http://schemas.openxmlformats.org/officeDocument/2006/relationships/table" Target="../tables/table46.xml"/><Relationship Id="rId63" Type="http://schemas.openxmlformats.org/officeDocument/2006/relationships/table" Target="../tables/table62.xml"/><Relationship Id="rId68" Type="http://schemas.openxmlformats.org/officeDocument/2006/relationships/table" Target="../tables/table67.xml"/><Relationship Id="rId84" Type="http://schemas.openxmlformats.org/officeDocument/2006/relationships/table" Target="../tables/table83.xml"/><Relationship Id="rId89" Type="http://schemas.openxmlformats.org/officeDocument/2006/relationships/table" Target="../tables/table88.xml"/><Relationship Id="rId16" Type="http://schemas.openxmlformats.org/officeDocument/2006/relationships/table" Target="../tables/table15.xml"/><Relationship Id="rId11" Type="http://schemas.openxmlformats.org/officeDocument/2006/relationships/table" Target="../tables/table10.xml"/><Relationship Id="rId32" Type="http://schemas.openxmlformats.org/officeDocument/2006/relationships/table" Target="../tables/table31.xml"/><Relationship Id="rId37" Type="http://schemas.openxmlformats.org/officeDocument/2006/relationships/table" Target="../tables/table36.xml"/><Relationship Id="rId53" Type="http://schemas.openxmlformats.org/officeDocument/2006/relationships/table" Target="../tables/table52.xml"/><Relationship Id="rId58" Type="http://schemas.openxmlformats.org/officeDocument/2006/relationships/table" Target="../tables/table57.xml"/><Relationship Id="rId74" Type="http://schemas.openxmlformats.org/officeDocument/2006/relationships/table" Target="../tables/table73.xml"/><Relationship Id="rId79" Type="http://schemas.openxmlformats.org/officeDocument/2006/relationships/table" Target="../tables/table78.xml"/><Relationship Id="rId5" Type="http://schemas.openxmlformats.org/officeDocument/2006/relationships/table" Target="../tables/table4.xml"/><Relationship Id="rId90" Type="http://schemas.openxmlformats.org/officeDocument/2006/relationships/table" Target="../tables/table89.xml"/><Relationship Id="rId95" Type="http://schemas.openxmlformats.org/officeDocument/2006/relationships/table" Target="../tables/table94.xml"/><Relationship Id="rId22" Type="http://schemas.openxmlformats.org/officeDocument/2006/relationships/table" Target="../tables/table21.xml"/><Relationship Id="rId27" Type="http://schemas.openxmlformats.org/officeDocument/2006/relationships/table" Target="../tables/table26.xml"/><Relationship Id="rId43" Type="http://schemas.openxmlformats.org/officeDocument/2006/relationships/table" Target="../tables/table42.xml"/><Relationship Id="rId48" Type="http://schemas.openxmlformats.org/officeDocument/2006/relationships/table" Target="../tables/table47.xml"/><Relationship Id="rId64" Type="http://schemas.openxmlformats.org/officeDocument/2006/relationships/table" Target="../tables/table63.xml"/><Relationship Id="rId69" Type="http://schemas.openxmlformats.org/officeDocument/2006/relationships/table" Target="../tables/table68.xml"/><Relationship Id="rId80" Type="http://schemas.openxmlformats.org/officeDocument/2006/relationships/table" Target="../tables/table79.xml"/><Relationship Id="rId85" Type="http://schemas.openxmlformats.org/officeDocument/2006/relationships/table" Target="../tables/table84.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75" Type="http://schemas.openxmlformats.org/officeDocument/2006/relationships/table" Target="../tables/table74.xml"/><Relationship Id="rId83" Type="http://schemas.openxmlformats.org/officeDocument/2006/relationships/table" Target="../tables/table82.xml"/><Relationship Id="rId88" Type="http://schemas.openxmlformats.org/officeDocument/2006/relationships/table" Target="../tables/table87.xml"/><Relationship Id="rId91" Type="http://schemas.openxmlformats.org/officeDocument/2006/relationships/table" Target="../tables/table90.xml"/><Relationship Id="rId96" Type="http://schemas.openxmlformats.org/officeDocument/2006/relationships/table" Target="../tables/table95.xml"/><Relationship Id="rId1" Type="http://schemas.openxmlformats.org/officeDocument/2006/relationships/printerSettings" Target="../printerSettings/printerSettings3.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78" Type="http://schemas.openxmlformats.org/officeDocument/2006/relationships/table" Target="../tables/table77.xml"/><Relationship Id="rId81" Type="http://schemas.openxmlformats.org/officeDocument/2006/relationships/table" Target="../tables/table80.xml"/><Relationship Id="rId86" Type="http://schemas.openxmlformats.org/officeDocument/2006/relationships/table" Target="../tables/table85.xml"/><Relationship Id="rId94" Type="http://schemas.openxmlformats.org/officeDocument/2006/relationships/table" Target="../tables/table93.xml"/><Relationship Id="rId99" Type="http://schemas.openxmlformats.org/officeDocument/2006/relationships/table" Target="../tables/table98.xml"/><Relationship Id="rId101" Type="http://schemas.openxmlformats.org/officeDocument/2006/relationships/table" Target="../tables/table100.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 Id="rId34" Type="http://schemas.openxmlformats.org/officeDocument/2006/relationships/table" Target="../tables/table33.xml"/><Relationship Id="rId50" Type="http://schemas.openxmlformats.org/officeDocument/2006/relationships/table" Target="../tables/table49.xml"/><Relationship Id="rId55" Type="http://schemas.openxmlformats.org/officeDocument/2006/relationships/table" Target="../tables/table54.xml"/><Relationship Id="rId76" Type="http://schemas.openxmlformats.org/officeDocument/2006/relationships/table" Target="../tables/table75.xml"/><Relationship Id="rId97" Type="http://schemas.openxmlformats.org/officeDocument/2006/relationships/table" Target="../tables/table96.xml"/><Relationship Id="rId7" Type="http://schemas.openxmlformats.org/officeDocument/2006/relationships/table" Target="../tables/table6.xml"/><Relationship Id="rId71" Type="http://schemas.openxmlformats.org/officeDocument/2006/relationships/table" Target="../tables/table70.xml"/><Relationship Id="rId92" Type="http://schemas.openxmlformats.org/officeDocument/2006/relationships/table" Target="../tables/table91.xml"/><Relationship Id="rId2" Type="http://schemas.openxmlformats.org/officeDocument/2006/relationships/table" Target="../tables/table1.xml"/><Relationship Id="rId29" Type="http://schemas.openxmlformats.org/officeDocument/2006/relationships/table" Target="../tables/table28.xml"/><Relationship Id="rId24" Type="http://schemas.openxmlformats.org/officeDocument/2006/relationships/table" Target="../tables/table23.xml"/><Relationship Id="rId40" Type="http://schemas.openxmlformats.org/officeDocument/2006/relationships/table" Target="../tables/table39.xml"/><Relationship Id="rId45" Type="http://schemas.openxmlformats.org/officeDocument/2006/relationships/table" Target="../tables/table44.xml"/><Relationship Id="rId66" Type="http://schemas.openxmlformats.org/officeDocument/2006/relationships/table" Target="../tables/table65.xml"/><Relationship Id="rId87" Type="http://schemas.openxmlformats.org/officeDocument/2006/relationships/table" Target="../tables/table86.xml"/><Relationship Id="rId61" Type="http://schemas.openxmlformats.org/officeDocument/2006/relationships/table" Target="../tables/table60.xml"/><Relationship Id="rId82" Type="http://schemas.openxmlformats.org/officeDocument/2006/relationships/table" Target="../tables/table81.xml"/><Relationship Id="rId19" Type="http://schemas.openxmlformats.org/officeDocument/2006/relationships/table" Target="../tables/table18.xml"/><Relationship Id="rId14" Type="http://schemas.openxmlformats.org/officeDocument/2006/relationships/table" Target="../tables/table13.xml"/><Relationship Id="rId30" Type="http://schemas.openxmlformats.org/officeDocument/2006/relationships/table" Target="../tables/table29.xml"/><Relationship Id="rId35" Type="http://schemas.openxmlformats.org/officeDocument/2006/relationships/table" Target="../tables/table34.xml"/><Relationship Id="rId56" Type="http://schemas.openxmlformats.org/officeDocument/2006/relationships/table" Target="../tables/table55.xml"/><Relationship Id="rId77" Type="http://schemas.openxmlformats.org/officeDocument/2006/relationships/table" Target="../tables/table76.xml"/><Relationship Id="rId100" Type="http://schemas.openxmlformats.org/officeDocument/2006/relationships/table" Target="../tables/table99.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93" Type="http://schemas.openxmlformats.org/officeDocument/2006/relationships/table" Target="../tables/table92.xml"/><Relationship Id="rId98" Type="http://schemas.openxmlformats.org/officeDocument/2006/relationships/table" Target="../tables/table97.xml"/><Relationship Id="rId3"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3" Type="http://schemas.openxmlformats.org/officeDocument/2006/relationships/table" Target="../tables/table113.xml"/><Relationship Id="rId18" Type="http://schemas.openxmlformats.org/officeDocument/2006/relationships/table" Target="../tables/table118.xml"/><Relationship Id="rId26" Type="http://schemas.openxmlformats.org/officeDocument/2006/relationships/table" Target="../tables/table126.xml"/><Relationship Id="rId3" Type="http://schemas.openxmlformats.org/officeDocument/2006/relationships/table" Target="../tables/table103.xml"/><Relationship Id="rId21" Type="http://schemas.openxmlformats.org/officeDocument/2006/relationships/table" Target="../tables/table121.xml"/><Relationship Id="rId34" Type="http://schemas.openxmlformats.org/officeDocument/2006/relationships/table" Target="../tables/table134.xml"/><Relationship Id="rId7" Type="http://schemas.openxmlformats.org/officeDocument/2006/relationships/table" Target="../tables/table107.xml"/><Relationship Id="rId12" Type="http://schemas.openxmlformats.org/officeDocument/2006/relationships/table" Target="../tables/table112.xml"/><Relationship Id="rId17" Type="http://schemas.openxmlformats.org/officeDocument/2006/relationships/table" Target="../tables/table117.xml"/><Relationship Id="rId25" Type="http://schemas.openxmlformats.org/officeDocument/2006/relationships/table" Target="../tables/table125.xml"/><Relationship Id="rId33" Type="http://schemas.openxmlformats.org/officeDocument/2006/relationships/table" Target="../tables/table133.xml"/><Relationship Id="rId2" Type="http://schemas.openxmlformats.org/officeDocument/2006/relationships/table" Target="../tables/table102.xml"/><Relationship Id="rId16" Type="http://schemas.openxmlformats.org/officeDocument/2006/relationships/table" Target="../tables/table116.xml"/><Relationship Id="rId20" Type="http://schemas.openxmlformats.org/officeDocument/2006/relationships/table" Target="../tables/table120.xml"/><Relationship Id="rId29" Type="http://schemas.openxmlformats.org/officeDocument/2006/relationships/table" Target="../tables/table129.xml"/><Relationship Id="rId1" Type="http://schemas.openxmlformats.org/officeDocument/2006/relationships/table" Target="../tables/table101.xml"/><Relationship Id="rId6" Type="http://schemas.openxmlformats.org/officeDocument/2006/relationships/table" Target="../tables/table106.xml"/><Relationship Id="rId11" Type="http://schemas.openxmlformats.org/officeDocument/2006/relationships/table" Target="../tables/table111.xml"/><Relationship Id="rId24" Type="http://schemas.openxmlformats.org/officeDocument/2006/relationships/table" Target="../tables/table124.xml"/><Relationship Id="rId32" Type="http://schemas.openxmlformats.org/officeDocument/2006/relationships/table" Target="../tables/table132.xml"/><Relationship Id="rId5" Type="http://schemas.openxmlformats.org/officeDocument/2006/relationships/table" Target="../tables/table105.xml"/><Relationship Id="rId15" Type="http://schemas.openxmlformats.org/officeDocument/2006/relationships/table" Target="../tables/table115.xml"/><Relationship Id="rId23" Type="http://schemas.openxmlformats.org/officeDocument/2006/relationships/table" Target="../tables/table123.xml"/><Relationship Id="rId28" Type="http://schemas.openxmlformats.org/officeDocument/2006/relationships/table" Target="../tables/table128.xml"/><Relationship Id="rId10" Type="http://schemas.openxmlformats.org/officeDocument/2006/relationships/table" Target="../tables/table110.xml"/><Relationship Id="rId19" Type="http://schemas.openxmlformats.org/officeDocument/2006/relationships/table" Target="../tables/table119.xml"/><Relationship Id="rId31" Type="http://schemas.openxmlformats.org/officeDocument/2006/relationships/table" Target="../tables/table131.xml"/><Relationship Id="rId4" Type="http://schemas.openxmlformats.org/officeDocument/2006/relationships/table" Target="../tables/table104.xml"/><Relationship Id="rId9" Type="http://schemas.openxmlformats.org/officeDocument/2006/relationships/table" Target="../tables/table109.xml"/><Relationship Id="rId14" Type="http://schemas.openxmlformats.org/officeDocument/2006/relationships/table" Target="../tables/table114.xml"/><Relationship Id="rId22" Type="http://schemas.openxmlformats.org/officeDocument/2006/relationships/table" Target="../tables/table122.xml"/><Relationship Id="rId27" Type="http://schemas.openxmlformats.org/officeDocument/2006/relationships/table" Target="../tables/table127.xml"/><Relationship Id="rId30" Type="http://schemas.openxmlformats.org/officeDocument/2006/relationships/table" Target="../tables/table130.xml"/><Relationship Id="rId8" Type="http://schemas.openxmlformats.org/officeDocument/2006/relationships/table" Target="../tables/table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7CB4-5956-4335-9CEA-3BB2802A6911}">
  <dimension ref="A1:XFC219"/>
  <sheetViews>
    <sheetView tabSelected="1" view="pageLayout" topLeftCell="L1" zoomScale="50" zoomScaleNormal="60" zoomScaleSheetLayoutView="40" zoomScalePageLayoutView="50" workbookViewId="0">
      <selection activeCell="O4" sqref="O4"/>
    </sheetView>
  </sheetViews>
  <sheetFormatPr baseColWidth="10" defaultColWidth="0" defaultRowHeight="15" x14ac:dyDescent="0.25"/>
  <cols>
    <col min="1" max="1" width="16.140625" style="201" hidden="1" customWidth="1"/>
    <col min="2" max="2" width="15.5703125" style="201" customWidth="1"/>
    <col min="3" max="3" width="28.42578125" style="201" customWidth="1"/>
    <col min="4" max="4" width="29.28515625" style="201" customWidth="1"/>
    <col min="5" max="7" width="28.42578125" style="201" customWidth="1"/>
    <col min="8" max="8" width="37.7109375" style="201" customWidth="1"/>
    <col min="9" max="9" width="28.42578125" style="201" customWidth="1"/>
    <col min="10" max="10" width="50.28515625" style="201" customWidth="1"/>
    <col min="11" max="11" width="37.140625" style="201" customWidth="1"/>
    <col min="12" max="12" width="31.7109375" style="201" customWidth="1"/>
    <col min="13" max="13" width="40" style="201" customWidth="1"/>
    <col min="14" max="14" width="39.5703125" style="201" customWidth="1"/>
    <col min="15" max="15" width="58.5703125" style="201" customWidth="1"/>
    <col min="16" max="17" width="14.28515625" style="201" customWidth="1"/>
    <col min="18" max="18" width="60.5703125" style="201" customWidth="1"/>
    <col min="19" max="20" width="14.28515625" style="201" customWidth="1"/>
    <col min="21" max="21" width="13" style="201" customWidth="1"/>
    <col min="22" max="22" width="21.5703125" style="201" customWidth="1"/>
    <col min="23" max="23" width="17.85546875" style="201" bestFit="1" customWidth="1"/>
    <col min="24" max="24" width="21.7109375" style="201" customWidth="1"/>
    <col min="25" max="30" width="17" style="201" customWidth="1"/>
    <col min="31" max="31" width="20" style="201" customWidth="1"/>
    <col min="32" max="49" width="14.28515625" style="201" customWidth="1"/>
    <col min="50" max="50" width="15.28515625" style="201" customWidth="1"/>
    <col min="51" max="54" width="14.28515625" style="201" hidden="1" customWidth="1"/>
    <col min="55" max="59" width="14.140625" style="201" customWidth="1"/>
    <col min="60" max="62" width="14.7109375" style="201" bestFit="1" customWidth="1"/>
    <col min="63" max="63" width="18.28515625" style="201" bestFit="1" customWidth="1"/>
    <col min="64" max="64" width="14.7109375" style="201" bestFit="1" customWidth="1"/>
    <col min="65" max="65" width="17.85546875" style="201" bestFit="1" customWidth="1"/>
    <col min="66" max="66" width="16.7109375" style="201" bestFit="1" customWidth="1"/>
    <col min="67" max="67" width="17.28515625" style="201" hidden="1" customWidth="1"/>
    <col min="68" max="68" width="22.7109375" style="201" hidden="1" customWidth="1"/>
    <col min="69" max="69" width="21.7109375" style="201" hidden="1" customWidth="1"/>
    <col min="70" max="70" width="22.42578125" style="201" hidden="1" customWidth="1"/>
    <col min="71" max="71" width="12.140625" style="201" hidden="1" customWidth="1"/>
    <col min="72" max="72" width="18.28515625" style="201" hidden="1" customWidth="1"/>
    <col min="73" max="73" width="23.85546875" style="201" hidden="1" customWidth="1"/>
    <col min="74" max="74" width="21.7109375" style="201" hidden="1" customWidth="1"/>
    <col min="75" max="75" width="17.140625" style="201" hidden="1" customWidth="1"/>
    <col min="76" max="16379" width="11.85546875" style="201" hidden="1"/>
    <col min="16380" max="16380" width="7.5703125" style="201" hidden="1"/>
    <col min="16381" max="16382" width="11.85546875" style="201" hidden="1"/>
    <col min="16383" max="16383" width="7.5703125" style="201" hidden="1"/>
    <col min="16384" max="16384" width="11.85546875" style="201" hidden="1"/>
  </cols>
  <sheetData>
    <row r="1" spans="1:75" s="224" customFormat="1" ht="18.75" x14ac:dyDescent="0.25">
      <c r="B1" s="247" t="s">
        <v>1</v>
      </c>
      <c r="C1" s="247"/>
      <c r="D1" s="247"/>
      <c r="E1" s="244" t="s">
        <v>2</v>
      </c>
      <c r="F1" s="244"/>
      <c r="G1" s="244"/>
      <c r="H1" s="248" t="s">
        <v>3</v>
      </c>
      <c r="I1" s="249"/>
      <c r="J1" s="249"/>
      <c r="K1" s="249"/>
      <c r="L1" s="249"/>
      <c r="M1" s="249"/>
      <c r="N1" s="249"/>
      <c r="O1" s="250"/>
      <c r="P1" s="250"/>
      <c r="Q1" s="250"/>
      <c r="R1" s="250"/>
      <c r="S1" s="250"/>
      <c r="T1" s="250"/>
      <c r="U1" s="250"/>
      <c r="V1" s="250"/>
      <c r="W1" s="250"/>
      <c r="X1" s="251"/>
      <c r="Y1" s="252" t="s">
        <v>4</v>
      </c>
      <c r="Z1" s="252"/>
      <c r="AA1" s="252"/>
      <c r="AB1" s="252"/>
      <c r="AC1" s="252"/>
      <c r="AD1" s="252"/>
      <c r="AE1" s="252"/>
      <c r="AF1" s="252"/>
      <c r="AG1" s="252"/>
      <c r="AH1" s="252"/>
      <c r="AI1" s="252"/>
      <c r="AJ1" s="252"/>
      <c r="AK1" s="252"/>
      <c r="AL1" s="252"/>
      <c r="AM1" s="252"/>
      <c r="AN1" s="244" t="s">
        <v>5</v>
      </c>
      <c r="AO1" s="244"/>
      <c r="AP1" s="244"/>
      <c r="AQ1" s="244"/>
      <c r="AR1" s="244"/>
      <c r="AS1" s="244" t="s">
        <v>6</v>
      </c>
      <c r="AT1" s="244"/>
      <c r="AU1" s="244"/>
      <c r="AV1" s="244"/>
      <c r="AW1" s="244"/>
      <c r="AX1" s="244"/>
      <c r="AY1" s="245" t="s">
        <v>7</v>
      </c>
      <c r="AZ1" s="245"/>
      <c r="BA1" s="245"/>
      <c r="BB1" s="245"/>
      <c r="BC1" s="244" t="s">
        <v>8</v>
      </c>
      <c r="BD1" s="244"/>
      <c r="BE1" s="244"/>
      <c r="BF1" s="244"/>
      <c r="BG1" s="244"/>
      <c r="BH1" s="244"/>
      <c r="BI1" s="244"/>
      <c r="BJ1" s="244"/>
      <c r="BK1" s="244"/>
      <c r="BL1" s="244"/>
      <c r="BM1" s="244"/>
      <c r="BN1" s="244"/>
    </row>
    <row r="2" spans="1:75" s="224" customFormat="1" ht="18.75" x14ac:dyDescent="0.25">
      <c r="B2" s="246" t="s">
        <v>9</v>
      </c>
      <c r="C2" s="246" t="s">
        <v>10</v>
      </c>
      <c r="D2" s="246" t="s">
        <v>11</v>
      </c>
      <c r="E2" s="246" t="s">
        <v>12</v>
      </c>
      <c r="F2" s="246" t="s">
        <v>13</v>
      </c>
      <c r="G2" s="246" t="s">
        <v>14</v>
      </c>
      <c r="H2" s="246" t="s">
        <v>15</v>
      </c>
      <c r="I2" s="246" t="s">
        <v>16</v>
      </c>
      <c r="J2" s="246" t="s">
        <v>17</v>
      </c>
      <c r="K2" s="246" t="s">
        <v>18</v>
      </c>
      <c r="L2" s="246" t="s">
        <v>19</v>
      </c>
      <c r="M2" s="246" t="s">
        <v>20</v>
      </c>
      <c r="N2" s="246" t="s">
        <v>21</v>
      </c>
      <c r="O2" s="246" t="s">
        <v>22</v>
      </c>
      <c r="P2" s="253" t="s">
        <v>23</v>
      </c>
      <c r="Q2" s="253" t="s">
        <v>24</v>
      </c>
      <c r="R2" s="246" t="s">
        <v>25</v>
      </c>
      <c r="S2" s="253" t="s">
        <v>26</v>
      </c>
      <c r="T2" s="253" t="s">
        <v>27</v>
      </c>
      <c r="U2" s="253" t="s">
        <v>28</v>
      </c>
      <c r="V2" s="253" t="s">
        <v>29</v>
      </c>
      <c r="W2" s="255" t="s">
        <v>30</v>
      </c>
      <c r="X2" s="255" t="s">
        <v>31</v>
      </c>
      <c r="Y2" s="257" t="s">
        <v>32</v>
      </c>
      <c r="Z2" s="257"/>
      <c r="AA2" s="257"/>
      <c r="AB2" s="257"/>
      <c r="AC2" s="257"/>
      <c r="AD2" s="257"/>
      <c r="AE2" s="254" t="s">
        <v>33</v>
      </c>
      <c r="AF2" s="254" t="s">
        <v>34</v>
      </c>
      <c r="AG2" s="254" t="s">
        <v>35</v>
      </c>
      <c r="AH2" s="254" t="s">
        <v>36</v>
      </c>
      <c r="AI2" s="254" t="s">
        <v>37</v>
      </c>
      <c r="AJ2" s="254" t="s">
        <v>38</v>
      </c>
      <c r="AK2" s="254" t="s">
        <v>39</v>
      </c>
      <c r="AL2" s="254" t="s">
        <v>40</v>
      </c>
      <c r="AM2" s="254" t="s">
        <v>41</v>
      </c>
      <c r="AN2" s="254" t="s">
        <v>42</v>
      </c>
      <c r="AO2" s="254" t="s">
        <v>43</v>
      </c>
      <c r="AP2" s="254" t="s">
        <v>44</v>
      </c>
      <c r="AQ2" s="254" t="s">
        <v>45</v>
      </c>
      <c r="AR2" s="254" t="s">
        <v>46</v>
      </c>
      <c r="AS2" s="254" t="s">
        <v>47</v>
      </c>
      <c r="AT2" s="254" t="s">
        <v>48</v>
      </c>
      <c r="AU2" s="254" t="s">
        <v>49</v>
      </c>
      <c r="AV2" s="254" t="s">
        <v>50</v>
      </c>
      <c r="AW2" s="254" t="s">
        <v>51</v>
      </c>
      <c r="AX2" s="254" t="s">
        <v>52</v>
      </c>
      <c r="AY2" s="258" t="s">
        <v>53</v>
      </c>
      <c r="AZ2" s="258" t="s">
        <v>54</v>
      </c>
      <c r="BA2" s="258" t="s">
        <v>55</v>
      </c>
      <c r="BB2" s="258" t="s">
        <v>56</v>
      </c>
      <c r="BC2" s="246" t="s">
        <v>57</v>
      </c>
      <c r="BD2" s="246" t="s">
        <v>58</v>
      </c>
      <c r="BE2" s="246" t="s">
        <v>59</v>
      </c>
      <c r="BF2" s="246" t="s">
        <v>60</v>
      </c>
      <c r="BG2" s="246" t="s">
        <v>61</v>
      </c>
      <c r="BH2" s="246" t="s">
        <v>62</v>
      </c>
      <c r="BI2" s="246" t="s">
        <v>63</v>
      </c>
      <c r="BJ2" s="246" t="s">
        <v>64</v>
      </c>
      <c r="BK2" s="246" t="s">
        <v>65</v>
      </c>
      <c r="BL2" s="246" t="s">
        <v>66</v>
      </c>
      <c r="BM2" s="246" t="s">
        <v>67</v>
      </c>
      <c r="BN2" s="246" t="s">
        <v>68</v>
      </c>
    </row>
    <row r="3" spans="1:75" s="228" customFormat="1" ht="39.75" x14ac:dyDescent="0.25">
      <c r="A3" s="227" t="s">
        <v>69</v>
      </c>
      <c r="B3" s="246"/>
      <c r="C3" s="246"/>
      <c r="D3" s="246"/>
      <c r="E3" s="246"/>
      <c r="F3" s="246"/>
      <c r="G3" s="246"/>
      <c r="H3" s="246"/>
      <c r="I3" s="246"/>
      <c r="J3" s="246"/>
      <c r="K3" s="246"/>
      <c r="L3" s="246"/>
      <c r="M3" s="246"/>
      <c r="N3" s="246"/>
      <c r="O3" s="246"/>
      <c r="P3" s="253"/>
      <c r="Q3" s="253"/>
      <c r="R3" s="246"/>
      <c r="S3" s="253"/>
      <c r="T3" s="253"/>
      <c r="U3" s="253"/>
      <c r="V3" s="253"/>
      <c r="W3" s="256"/>
      <c r="X3" s="256"/>
      <c r="Y3" s="226" t="s">
        <v>70</v>
      </c>
      <c r="Z3" s="226" t="s">
        <v>71</v>
      </c>
      <c r="AA3" s="226" t="s">
        <v>72</v>
      </c>
      <c r="AB3" s="226" t="s">
        <v>73</v>
      </c>
      <c r="AC3" s="226" t="s">
        <v>74</v>
      </c>
      <c r="AD3" s="226" t="s">
        <v>75</v>
      </c>
      <c r="AE3" s="254"/>
      <c r="AF3" s="254"/>
      <c r="AG3" s="254"/>
      <c r="AH3" s="254"/>
      <c r="AI3" s="254"/>
      <c r="AJ3" s="254"/>
      <c r="AK3" s="254"/>
      <c r="AL3" s="254"/>
      <c r="AM3" s="254"/>
      <c r="AN3" s="254"/>
      <c r="AO3" s="254"/>
      <c r="AP3" s="254"/>
      <c r="AQ3" s="254"/>
      <c r="AR3" s="254"/>
      <c r="AS3" s="254"/>
      <c r="AT3" s="254"/>
      <c r="AU3" s="254"/>
      <c r="AV3" s="254"/>
      <c r="AW3" s="254"/>
      <c r="AX3" s="254"/>
      <c r="AY3" s="258"/>
      <c r="AZ3" s="258"/>
      <c r="BA3" s="258"/>
      <c r="BB3" s="258"/>
      <c r="BC3" s="246"/>
      <c r="BD3" s="246"/>
      <c r="BE3" s="246"/>
      <c r="BF3" s="246"/>
      <c r="BG3" s="246"/>
      <c r="BH3" s="246"/>
      <c r="BI3" s="246"/>
      <c r="BJ3" s="246"/>
      <c r="BK3" s="246"/>
      <c r="BL3" s="246"/>
      <c r="BM3" s="246"/>
      <c r="BN3" s="246"/>
      <c r="BQ3" s="225" t="s">
        <v>76</v>
      </c>
      <c r="BR3" s="225" t="s">
        <v>16</v>
      </c>
      <c r="BS3" s="225" t="s">
        <v>17</v>
      </c>
      <c r="BT3" s="225" t="s">
        <v>77</v>
      </c>
      <c r="BU3" s="225" t="s">
        <v>19</v>
      </c>
      <c r="BV3" s="225" t="s">
        <v>20</v>
      </c>
      <c r="BW3" s="225" t="s">
        <v>21</v>
      </c>
    </row>
    <row r="4" spans="1:75" s="136" customFormat="1" ht="135" x14ac:dyDescent="0.25">
      <c r="A4" s="127"/>
      <c r="B4" s="128" t="s">
        <v>78</v>
      </c>
      <c r="C4" s="129" t="s">
        <v>342</v>
      </c>
      <c r="D4" s="129" t="s">
        <v>342</v>
      </c>
      <c r="E4" s="130" t="s">
        <v>81</v>
      </c>
      <c r="F4" s="130" t="s">
        <v>82</v>
      </c>
      <c r="G4" s="130" t="s">
        <v>83</v>
      </c>
      <c r="H4" s="130" t="s">
        <v>1129</v>
      </c>
      <c r="I4" s="130" t="s">
        <v>85</v>
      </c>
      <c r="J4" s="130" t="s">
        <v>101</v>
      </c>
      <c r="K4" s="130" t="s">
        <v>102</v>
      </c>
      <c r="L4" s="130" t="s">
        <v>1103</v>
      </c>
      <c r="M4" s="128" t="s">
        <v>122</v>
      </c>
      <c r="N4" s="238" t="s">
        <v>123</v>
      </c>
      <c r="O4" s="132" t="s">
        <v>1641</v>
      </c>
      <c r="P4" s="131" t="s">
        <v>92</v>
      </c>
      <c r="Q4" s="128" t="s">
        <v>163</v>
      </c>
      <c r="R4" s="132" t="s">
        <v>1642</v>
      </c>
      <c r="S4" s="132" t="s">
        <v>95</v>
      </c>
      <c r="T4" s="132" t="s">
        <v>120</v>
      </c>
      <c r="U4" s="132">
        <v>30</v>
      </c>
      <c r="V4" s="132" t="s">
        <v>1643</v>
      </c>
      <c r="W4" s="130" t="s">
        <v>179</v>
      </c>
      <c r="X4" s="128" t="s">
        <v>973</v>
      </c>
      <c r="Y4" s="128"/>
      <c r="Z4" s="128"/>
      <c r="AA4" s="128"/>
      <c r="AB4" s="128"/>
      <c r="AC4" s="128"/>
      <c r="AD4" s="128"/>
      <c r="AE4" s="128"/>
      <c r="AF4" s="128"/>
      <c r="AG4" s="132"/>
      <c r="AH4" s="132"/>
      <c r="AI4" s="132"/>
      <c r="AJ4" s="132"/>
      <c r="AK4" s="132"/>
      <c r="AL4" s="132"/>
      <c r="AM4" s="132"/>
      <c r="AN4" s="132"/>
      <c r="AO4" s="132"/>
      <c r="AP4" s="132"/>
      <c r="AQ4" s="133"/>
      <c r="AR4" s="130"/>
      <c r="AS4" s="132">
        <v>0</v>
      </c>
      <c r="AT4" s="132">
        <v>60000</v>
      </c>
      <c r="AU4" s="132">
        <v>70000</v>
      </c>
      <c r="AV4" s="132">
        <v>80000</v>
      </c>
      <c r="AW4" s="132">
        <v>90000</v>
      </c>
      <c r="AX4" s="132">
        <v>90000</v>
      </c>
      <c r="AY4" s="132"/>
      <c r="AZ4" s="132"/>
      <c r="BA4" s="132"/>
      <c r="BB4" s="132"/>
      <c r="BC4" s="134"/>
      <c r="BD4" s="134"/>
      <c r="BE4" s="134"/>
      <c r="BF4" s="134"/>
      <c r="BG4" s="134"/>
      <c r="BH4" s="134">
        <v>65000</v>
      </c>
      <c r="BI4" s="134"/>
      <c r="BJ4" s="134"/>
      <c r="BK4" s="134">
        <v>0</v>
      </c>
      <c r="BL4" s="134"/>
      <c r="BM4" s="134"/>
      <c r="BN4" s="135">
        <v>70000</v>
      </c>
      <c r="BQ4" s="137" t="str">
        <f>+VLOOKUP(C4,[5]Listas_desplega!$AI$22:$AJ$44,2,0)</f>
        <v>DC_PBM</v>
      </c>
      <c r="BR4" s="137" t="str">
        <f>+VLOOKUP(I4,[5]Listas_desplega!$BY$2:$BZ$7,2,0)</f>
        <v>T_2</v>
      </c>
      <c r="BS4" s="137" t="str">
        <f>+VLOOKUP(J4,[5]Listas_desplega!$BY$10:$BZ$23,2,0)</f>
        <v>T_2_C_2</v>
      </c>
      <c r="BT4" s="137" t="str">
        <f>+VLOOKUP(K4,[5]Listas_desplega!$BY$27:$BZ$54,2,0)</f>
        <v>T_2_C_2_ET_1</v>
      </c>
      <c r="BU4" s="137" t="str">
        <f>+VLOOKUP(L4,[5]Listas_desplega!$BY$57:$BZ$105,2,0)</f>
        <v>T_2_C_2_ET_1_CPT_3</v>
      </c>
      <c r="BV4" s="136" t="str">
        <f>+VLOOKUP(M4,[5]Listas_desplega!$J$2:$K$11,2,FALSE)</f>
        <v>Eje_E_2</v>
      </c>
    </row>
    <row r="5" spans="1:75" s="136" customFormat="1" ht="135" x14ac:dyDescent="0.25">
      <c r="A5" s="127"/>
      <c r="B5" s="128" t="s">
        <v>78</v>
      </c>
      <c r="C5" s="129" t="s">
        <v>342</v>
      </c>
      <c r="D5" s="129" t="s">
        <v>342</v>
      </c>
      <c r="E5" s="130" t="s">
        <v>81</v>
      </c>
      <c r="F5" s="130" t="s">
        <v>82</v>
      </c>
      <c r="G5" s="130" t="s">
        <v>83</v>
      </c>
      <c r="H5" s="130" t="s">
        <v>1129</v>
      </c>
      <c r="I5" s="130" t="s">
        <v>85</v>
      </c>
      <c r="J5" s="130" t="s">
        <v>101</v>
      </c>
      <c r="K5" s="130" t="s">
        <v>102</v>
      </c>
      <c r="L5" s="130" t="s">
        <v>103</v>
      </c>
      <c r="M5" s="128" t="s">
        <v>89</v>
      </c>
      <c r="N5" s="238" t="s">
        <v>90</v>
      </c>
      <c r="O5" s="132" t="s">
        <v>1644</v>
      </c>
      <c r="P5" s="131" t="s">
        <v>92</v>
      </c>
      <c r="Q5" s="128" t="s">
        <v>163</v>
      </c>
      <c r="R5" s="132" t="s">
        <v>1645</v>
      </c>
      <c r="S5" s="132" t="s">
        <v>111</v>
      </c>
      <c r="T5" s="132" t="s">
        <v>148</v>
      </c>
      <c r="U5" s="132">
        <v>15</v>
      </c>
      <c r="V5" s="132" t="s">
        <v>1646</v>
      </c>
      <c r="W5" s="130" t="s">
        <v>179</v>
      </c>
      <c r="X5" s="128" t="s">
        <v>973</v>
      </c>
      <c r="Y5" s="128"/>
      <c r="Z5" s="128"/>
      <c r="AA5" s="128"/>
      <c r="AB5" s="128"/>
      <c r="AC5" s="128"/>
      <c r="AD5" s="128"/>
      <c r="AE5" s="128"/>
      <c r="AF5" s="128"/>
      <c r="AG5" s="132"/>
      <c r="AH5" s="132"/>
      <c r="AI5" s="132"/>
      <c r="AJ5" s="132"/>
      <c r="AK5" s="132"/>
      <c r="AL5" s="132"/>
      <c r="AM5" s="132"/>
      <c r="AN5" s="132"/>
      <c r="AO5" s="132"/>
      <c r="AP5" s="132"/>
      <c r="AQ5" s="133">
        <v>4100</v>
      </c>
      <c r="AR5" s="130"/>
      <c r="AS5" s="132">
        <v>0</v>
      </c>
      <c r="AT5" s="132">
        <v>0</v>
      </c>
      <c r="AU5" s="132">
        <v>1</v>
      </c>
      <c r="AV5" s="132"/>
      <c r="AW5" s="132"/>
      <c r="AX5" s="132"/>
      <c r="AY5" s="132"/>
      <c r="AZ5" s="132"/>
      <c r="BA5" s="132"/>
      <c r="BB5" s="132"/>
      <c r="BC5" s="134"/>
      <c r="BD5" s="134"/>
      <c r="BE5" s="134">
        <v>20</v>
      </c>
      <c r="BF5" s="134"/>
      <c r="BG5" s="134"/>
      <c r="BH5" s="134">
        <v>50</v>
      </c>
      <c r="BI5" s="134"/>
      <c r="BJ5" s="134"/>
      <c r="BK5" s="134">
        <v>75</v>
      </c>
      <c r="BL5" s="134"/>
      <c r="BM5" s="134"/>
      <c r="BN5" s="135">
        <v>100</v>
      </c>
      <c r="BQ5" s="137" t="str">
        <f>+VLOOKUP(C5,[5]Listas_desplega!$AI$22:$AJ$44,2,0)</f>
        <v>DC_PBM</v>
      </c>
      <c r="BR5" s="137" t="str">
        <f>+VLOOKUP(I5,[5]Listas_desplega!$BY$2:$BZ$7,2,0)</f>
        <v>T_2</v>
      </c>
      <c r="BS5" s="137" t="str">
        <f>+VLOOKUP(J5,[5]Listas_desplega!$BY$10:$BZ$23,2,0)</f>
        <v>T_2_C_2</v>
      </c>
      <c r="BT5" s="137" t="str">
        <f>+VLOOKUP(K5,[5]Listas_desplega!$BY$27:$BZ$54,2,0)</f>
        <v>T_2_C_2_ET_1</v>
      </c>
      <c r="BU5" s="137" t="str">
        <f>+VLOOKUP(L5,[5]Listas_desplega!$BY$57:$BZ$105,2,0)</f>
        <v>T_2_C_2_ET_1_CPT_8</v>
      </c>
      <c r="BV5" s="136" t="str">
        <f>+VLOOKUP(M5,[5]Listas_desplega!$J$2:$K$11,2,FALSE)</f>
        <v>Eje_E_6</v>
      </c>
    </row>
    <row r="6" spans="1:75" s="136" customFormat="1" ht="56.25" customHeight="1" x14ac:dyDescent="0.25">
      <c r="A6" s="127"/>
      <c r="B6" s="128" t="s">
        <v>78</v>
      </c>
      <c r="C6" s="129" t="s">
        <v>342</v>
      </c>
      <c r="D6" s="129" t="s">
        <v>379</v>
      </c>
      <c r="E6" s="130" t="s">
        <v>81</v>
      </c>
      <c r="F6" s="130" t="s">
        <v>82</v>
      </c>
      <c r="G6" s="130" t="s">
        <v>365</v>
      </c>
      <c r="H6" s="130" t="s">
        <v>1129</v>
      </c>
      <c r="I6" s="130" t="s">
        <v>85</v>
      </c>
      <c r="J6" s="130" t="s">
        <v>101</v>
      </c>
      <c r="K6" s="130" t="s">
        <v>102</v>
      </c>
      <c r="L6" s="130" t="s">
        <v>1140</v>
      </c>
      <c r="M6" s="128" t="s">
        <v>122</v>
      </c>
      <c r="N6" s="238" t="s">
        <v>955</v>
      </c>
      <c r="O6" s="132" t="s">
        <v>1647</v>
      </c>
      <c r="P6" s="131" t="s">
        <v>92</v>
      </c>
      <c r="Q6" s="128" t="s">
        <v>1067</v>
      </c>
      <c r="R6" s="132" t="s">
        <v>1648</v>
      </c>
      <c r="S6" s="132" t="s">
        <v>111</v>
      </c>
      <c r="T6" s="132" t="s">
        <v>148</v>
      </c>
      <c r="U6" s="132">
        <v>15</v>
      </c>
      <c r="V6" s="132" t="s">
        <v>1649</v>
      </c>
      <c r="W6" s="130" t="s">
        <v>179</v>
      </c>
      <c r="X6" s="128" t="s">
        <v>973</v>
      </c>
      <c r="Y6" s="128"/>
      <c r="Z6" s="128"/>
      <c r="AA6" s="128"/>
      <c r="AB6" s="128"/>
      <c r="AC6" s="128"/>
      <c r="AD6" s="128"/>
      <c r="AE6" s="128"/>
      <c r="AF6" s="128"/>
      <c r="AG6" s="132"/>
      <c r="AH6" s="132"/>
      <c r="AI6" s="132"/>
      <c r="AJ6" s="132"/>
      <c r="AK6" s="132"/>
      <c r="AL6" s="132"/>
      <c r="AM6" s="132"/>
      <c r="AN6" s="132"/>
      <c r="AO6" s="132"/>
      <c r="AP6" s="132"/>
      <c r="AQ6" s="133"/>
      <c r="AR6" s="130"/>
      <c r="AS6" s="138">
        <v>0</v>
      </c>
      <c r="AT6" s="132">
        <v>0</v>
      </c>
      <c r="AU6" s="132">
        <v>0.5</v>
      </c>
      <c r="AV6" s="132">
        <v>0.4</v>
      </c>
      <c r="AW6" s="132">
        <v>0.1</v>
      </c>
      <c r="AX6" s="132">
        <v>1</v>
      </c>
      <c r="AY6" s="132"/>
      <c r="AZ6" s="132"/>
      <c r="BA6" s="132"/>
      <c r="BB6" s="132"/>
      <c r="BC6" s="134"/>
      <c r="BD6" s="134"/>
      <c r="BE6" s="134">
        <v>10</v>
      </c>
      <c r="BF6" s="134"/>
      <c r="BG6" s="134"/>
      <c r="BH6" s="134">
        <v>30</v>
      </c>
      <c r="BI6" s="134"/>
      <c r="BJ6" s="134"/>
      <c r="BK6" s="134">
        <v>40</v>
      </c>
      <c r="BL6" s="134"/>
      <c r="BM6" s="134"/>
      <c r="BN6" s="135">
        <v>50</v>
      </c>
      <c r="BQ6" s="137" t="str">
        <f>+VLOOKUP(C6,[5]Listas_desplega!$AI$22:$AJ$44,2,0)</f>
        <v>DC_PBM</v>
      </c>
      <c r="BR6" s="137" t="str">
        <f>+VLOOKUP(I6,[5]Listas_desplega!$BY$2:$BZ$7,2,0)</f>
        <v>T_2</v>
      </c>
      <c r="BS6" s="137" t="str">
        <f>+VLOOKUP(J6,[5]Listas_desplega!$BY$10:$BZ$23,2,0)</f>
        <v>T_2_C_2</v>
      </c>
      <c r="BT6" s="137" t="str">
        <f>+VLOOKUP(K6,[5]Listas_desplega!$BY$27:$BZ$54,2,0)</f>
        <v>T_2_C_2_ET_1</v>
      </c>
      <c r="BU6" s="137" t="str">
        <f>+VLOOKUP(L6,[5]Listas_desplega!$BY$57:$BZ$105,2,0)</f>
        <v>T_2_C_2_ET_1_CPT_5</v>
      </c>
      <c r="BV6" s="136" t="str">
        <f>+VLOOKUP(M6,[5]Listas_desplega!$J$2:$K$11,2,FALSE)</f>
        <v>Eje_E_2</v>
      </c>
    </row>
    <row r="7" spans="1:75" s="136" customFormat="1" ht="42.75" customHeight="1" x14ac:dyDescent="0.25">
      <c r="A7" s="127"/>
      <c r="B7" s="128" t="s">
        <v>78</v>
      </c>
      <c r="C7" s="129" t="s">
        <v>342</v>
      </c>
      <c r="D7" s="129" t="s">
        <v>366</v>
      </c>
      <c r="E7" s="130" t="s">
        <v>81</v>
      </c>
      <c r="F7" s="130" t="s">
        <v>82</v>
      </c>
      <c r="G7" s="130" t="s">
        <v>365</v>
      </c>
      <c r="H7" s="130" t="s">
        <v>1129</v>
      </c>
      <c r="I7" s="130" t="s">
        <v>85</v>
      </c>
      <c r="J7" s="130" t="s">
        <v>101</v>
      </c>
      <c r="K7" s="130" t="s">
        <v>102</v>
      </c>
      <c r="L7" s="130" t="s">
        <v>1103</v>
      </c>
      <c r="M7" s="128" t="s">
        <v>1114</v>
      </c>
      <c r="N7" s="238" t="s">
        <v>1057</v>
      </c>
      <c r="O7" s="132" t="s">
        <v>1650</v>
      </c>
      <c r="P7" s="131" t="s">
        <v>92</v>
      </c>
      <c r="Q7" s="128" t="s">
        <v>1067</v>
      </c>
      <c r="R7" s="132" t="s">
        <v>1651</v>
      </c>
      <c r="S7" s="132" t="s">
        <v>111</v>
      </c>
      <c r="T7" s="132" t="s">
        <v>148</v>
      </c>
      <c r="U7" s="132">
        <v>15</v>
      </c>
      <c r="V7" s="132" t="s">
        <v>1652</v>
      </c>
      <c r="W7" s="130" t="s">
        <v>179</v>
      </c>
      <c r="X7" s="128" t="s">
        <v>973</v>
      </c>
      <c r="Y7" s="128"/>
      <c r="Z7" s="128"/>
      <c r="AA7" s="128"/>
      <c r="AB7" s="128"/>
      <c r="AC7" s="128"/>
      <c r="AD7" s="128"/>
      <c r="AE7" s="128"/>
      <c r="AF7" s="128"/>
      <c r="AG7" s="132"/>
      <c r="AH7" s="132"/>
      <c r="AI7" s="132"/>
      <c r="AJ7" s="132"/>
      <c r="AK7" s="132"/>
      <c r="AL7" s="132"/>
      <c r="AM7" s="132"/>
      <c r="AN7" s="132"/>
      <c r="AO7" s="132"/>
      <c r="AP7" s="132"/>
      <c r="AQ7" s="133"/>
      <c r="AR7" s="130" t="s">
        <v>1095</v>
      </c>
      <c r="AS7" s="132">
        <v>0</v>
      </c>
      <c r="AT7" s="132">
        <v>0</v>
      </c>
      <c r="AU7" s="132">
        <v>40</v>
      </c>
      <c r="AV7" s="132">
        <v>60</v>
      </c>
      <c r="AW7" s="132">
        <v>0</v>
      </c>
      <c r="AX7" s="132">
        <v>100</v>
      </c>
      <c r="AY7" s="132"/>
      <c r="AZ7" s="132"/>
      <c r="BA7" s="132"/>
      <c r="BB7" s="132"/>
      <c r="BC7" s="134"/>
      <c r="BD7" s="134"/>
      <c r="BE7" s="134"/>
      <c r="BF7" s="134"/>
      <c r="BG7" s="134"/>
      <c r="BH7" s="134"/>
      <c r="BI7" s="134"/>
      <c r="BJ7" s="134"/>
      <c r="BK7" s="134"/>
      <c r="BL7" s="134"/>
      <c r="BM7" s="134"/>
      <c r="BN7" s="135"/>
      <c r="BQ7" s="137" t="str">
        <f>+VLOOKUP(C7,[5]Listas_desplega!$AI$22:$AJ$44,2,0)</f>
        <v>DC_PBM</v>
      </c>
      <c r="BR7" s="137" t="str">
        <f>+VLOOKUP(I7,[5]Listas_desplega!$BY$2:$BZ$7,2,0)</f>
        <v>T_2</v>
      </c>
      <c r="BS7" s="137" t="str">
        <f>+VLOOKUP(J7,[5]Listas_desplega!$BY$10:$BZ$23,2,0)</f>
        <v>T_2_C_2</v>
      </c>
      <c r="BT7" s="137" t="str">
        <f>+VLOOKUP(K7,[5]Listas_desplega!$BY$27:$BZ$54,2,0)</f>
        <v>T_2_C_2_ET_1</v>
      </c>
      <c r="BU7" s="137" t="str">
        <f>+VLOOKUP(L7,[5]Listas_desplega!$BY$57:$BZ$105,2,0)</f>
        <v>T_2_C_2_ET_1_CPT_3</v>
      </c>
      <c r="BV7" s="136" t="str">
        <f>+VLOOKUP(M7,[5]Listas_desplega!$J$2:$K$11,2,FALSE)</f>
        <v>Eje_E_4</v>
      </c>
    </row>
    <row r="8" spans="1:75" s="136" customFormat="1" ht="225" x14ac:dyDescent="0.25">
      <c r="A8" s="127"/>
      <c r="B8" s="128" t="s">
        <v>78</v>
      </c>
      <c r="C8" s="129" t="s">
        <v>342</v>
      </c>
      <c r="D8" s="129" t="s">
        <v>366</v>
      </c>
      <c r="E8" s="130" t="s">
        <v>81</v>
      </c>
      <c r="F8" s="130" t="s">
        <v>82</v>
      </c>
      <c r="G8" s="130" t="s">
        <v>83</v>
      </c>
      <c r="H8" s="130" t="s">
        <v>1129</v>
      </c>
      <c r="I8" s="130" t="s">
        <v>85</v>
      </c>
      <c r="J8" s="130" t="s">
        <v>101</v>
      </c>
      <c r="K8" s="130" t="s">
        <v>102</v>
      </c>
      <c r="L8" s="130" t="s">
        <v>1103</v>
      </c>
      <c r="M8" s="128" t="s">
        <v>1114</v>
      </c>
      <c r="N8" s="238" t="s">
        <v>1057</v>
      </c>
      <c r="O8" s="132" t="s">
        <v>1653</v>
      </c>
      <c r="P8" s="131" t="s">
        <v>92</v>
      </c>
      <c r="Q8" s="128" t="s">
        <v>163</v>
      </c>
      <c r="R8" s="132" t="s">
        <v>1654</v>
      </c>
      <c r="S8" s="132" t="s">
        <v>95</v>
      </c>
      <c r="T8" s="132" t="s">
        <v>96</v>
      </c>
      <c r="U8" s="132">
        <v>30</v>
      </c>
      <c r="V8" s="132" t="s">
        <v>1655</v>
      </c>
      <c r="W8" s="130" t="s">
        <v>179</v>
      </c>
      <c r="X8" s="128" t="s">
        <v>973</v>
      </c>
      <c r="Y8" s="128"/>
      <c r="Z8" s="128"/>
      <c r="AA8" s="128"/>
      <c r="AB8" s="128"/>
      <c r="AC8" s="128"/>
      <c r="AD8" s="128"/>
      <c r="AE8" s="128"/>
      <c r="AF8" s="128"/>
      <c r="AG8" s="132"/>
      <c r="AH8" s="132"/>
      <c r="AI8" s="132"/>
      <c r="AJ8" s="132"/>
      <c r="AK8" s="132"/>
      <c r="AL8" s="132"/>
      <c r="AM8" s="132"/>
      <c r="AN8" s="132"/>
      <c r="AO8" s="132"/>
      <c r="AP8" s="132"/>
      <c r="AQ8" s="133"/>
      <c r="AR8" s="130"/>
      <c r="AS8" s="132">
        <v>0</v>
      </c>
      <c r="AT8" s="132">
        <v>0</v>
      </c>
      <c r="AU8" s="132">
        <v>6832</v>
      </c>
      <c r="AV8" s="132">
        <v>9668</v>
      </c>
      <c r="AW8" s="132">
        <v>3500</v>
      </c>
      <c r="AX8" s="132">
        <v>20000</v>
      </c>
      <c r="AY8" s="132"/>
      <c r="AZ8" s="132"/>
      <c r="BA8" s="132"/>
      <c r="BB8" s="132"/>
      <c r="BC8" s="134"/>
      <c r="BD8" s="134"/>
      <c r="BE8" s="134">
        <v>0</v>
      </c>
      <c r="BF8" s="134"/>
      <c r="BG8" s="134"/>
      <c r="BH8" s="134">
        <v>0</v>
      </c>
      <c r="BI8" s="134"/>
      <c r="BJ8" s="134"/>
      <c r="BK8" s="134">
        <v>0</v>
      </c>
      <c r="BL8" s="134"/>
      <c r="BM8" s="134"/>
      <c r="BN8" s="135">
        <v>0</v>
      </c>
      <c r="BQ8" s="137" t="str">
        <f>+VLOOKUP(C8,[5]Listas_desplega!$AI$22:$AJ$44,2,0)</f>
        <v>DC_PBM</v>
      </c>
      <c r="BR8" s="137" t="str">
        <f>+VLOOKUP(I8,[5]Listas_desplega!$BY$2:$BZ$7,2,0)</f>
        <v>T_2</v>
      </c>
      <c r="BS8" s="137" t="str">
        <f>+VLOOKUP(J8,[5]Listas_desplega!$BY$10:$BZ$23,2,0)</f>
        <v>T_2_C_2</v>
      </c>
      <c r="BT8" s="137" t="str">
        <f>+VLOOKUP(K8,[5]Listas_desplega!$BY$27:$BZ$54,2,0)</f>
        <v>T_2_C_2_ET_1</v>
      </c>
      <c r="BU8" s="137" t="str">
        <f>+VLOOKUP(L8,[5]Listas_desplega!$BY$57:$BZ$105,2,0)</f>
        <v>T_2_C_2_ET_1_CPT_3</v>
      </c>
      <c r="BV8" s="136" t="str">
        <f>+VLOOKUP(M8,[5]Listas_desplega!$J$2:$K$11,2,FALSE)</f>
        <v>Eje_E_4</v>
      </c>
    </row>
    <row r="9" spans="1:75" s="136" customFormat="1" ht="225" x14ac:dyDescent="0.25">
      <c r="A9" s="127"/>
      <c r="B9" s="128" t="s">
        <v>78</v>
      </c>
      <c r="C9" s="129" t="s">
        <v>342</v>
      </c>
      <c r="D9" s="129" t="s">
        <v>366</v>
      </c>
      <c r="E9" s="130" t="s">
        <v>81</v>
      </c>
      <c r="F9" s="130" t="s">
        <v>82</v>
      </c>
      <c r="G9" s="130" t="s">
        <v>83</v>
      </c>
      <c r="H9" s="130" t="s">
        <v>1129</v>
      </c>
      <c r="I9" s="130" t="s">
        <v>85</v>
      </c>
      <c r="J9" s="130" t="s">
        <v>101</v>
      </c>
      <c r="K9" s="130" t="s">
        <v>102</v>
      </c>
      <c r="L9" s="130" t="s">
        <v>1103</v>
      </c>
      <c r="M9" s="128" t="s">
        <v>1114</v>
      </c>
      <c r="N9" s="238" t="s">
        <v>1057</v>
      </c>
      <c r="O9" s="132" t="s">
        <v>1656</v>
      </c>
      <c r="P9" s="131" t="s">
        <v>92</v>
      </c>
      <c r="Q9" s="128" t="s">
        <v>163</v>
      </c>
      <c r="R9" s="132" t="s">
        <v>1657</v>
      </c>
      <c r="S9" s="132" t="s">
        <v>95</v>
      </c>
      <c r="T9" s="132" t="s">
        <v>96</v>
      </c>
      <c r="U9" s="132">
        <v>30</v>
      </c>
      <c r="V9" s="132" t="s">
        <v>1655</v>
      </c>
      <c r="W9" s="130" t="s">
        <v>179</v>
      </c>
      <c r="X9" s="128" t="s">
        <v>973</v>
      </c>
      <c r="Y9" s="128"/>
      <c r="Z9" s="128"/>
      <c r="AA9" s="128"/>
      <c r="AB9" s="128"/>
      <c r="AC9" s="128"/>
      <c r="AD9" s="128"/>
      <c r="AE9" s="128"/>
      <c r="AF9" s="128"/>
      <c r="AG9" s="132"/>
      <c r="AH9" s="132"/>
      <c r="AI9" s="132"/>
      <c r="AJ9" s="132"/>
      <c r="AK9" s="132"/>
      <c r="AL9" s="132"/>
      <c r="AM9" s="132"/>
      <c r="AN9" s="132"/>
      <c r="AO9" s="132"/>
      <c r="AP9" s="132"/>
      <c r="AQ9" s="133"/>
      <c r="AR9" s="130"/>
      <c r="AS9" s="132">
        <v>0</v>
      </c>
      <c r="AT9" s="132">
        <v>145</v>
      </c>
      <c r="AU9" s="132">
        <v>11500</v>
      </c>
      <c r="AV9" s="132">
        <v>7000</v>
      </c>
      <c r="AW9" s="132">
        <v>6355</v>
      </c>
      <c r="AX9" s="132">
        <v>25000</v>
      </c>
      <c r="AY9" s="132"/>
      <c r="AZ9" s="132"/>
      <c r="BA9" s="132"/>
      <c r="BB9" s="132"/>
      <c r="BC9" s="134"/>
      <c r="BD9" s="134"/>
      <c r="BE9" s="134">
        <v>1750</v>
      </c>
      <c r="BF9" s="134"/>
      <c r="BG9" s="134"/>
      <c r="BH9" s="134">
        <v>0</v>
      </c>
      <c r="BI9" s="134"/>
      <c r="BJ9" s="134"/>
      <c r="BK9" s="134">
        <v>7750</v>
      </c>
      <c r="BL9" s="134"/>
      <c r="BM9" s="134"/>
      <c r="BN9" s="135">
        <v>0</v>
      </c>
      <c r="BQ9" s="137" t="str">
        <f>+VLOOKUP(C9,[5]Listas_desplega!$AI$22:$AJ$44,2,0)</f>
        <v>DC_PBM</v>
      </c>
      <c r="BR9" s="137" t="str">
        <f>+VLOOKUP(I9,[5]Listas_desplega!$BY$2:$BZ$7,2,0)</f>
        <v>T_2</v>
      </c>
      <c r="BS9" s="137" t="str">
        <f>+VLOOKUP(J9,[5]Listas_desplega!$BY$10:$BZ$23,2,0)</f>
        <v>T_2_C_2</v>
      </c>
      <c r="BT9" s="137" t="str">
        <f>+VLOOKUP(K9,[5]Listas_desplega!$BY$27:$BZ$54,2,0)</f>
        <v>T_2_C_2_ET_1</v>
      </c>
      <c r="BU9" s="137" t="str">
        <f>+VLOOKUP(L9,[5]Listas_desplega!$BY$57:$BZ$105,2,0)</f>
        <v>T_2_C_2_ET_1_CPT_3</v>
      </c>
      <c r="BV9" s="136" t="str">
        <f>+VLOOKUP(M9,[5]Listas_desplega!$J$2:$K$11,2,FALSE)</f>
        <v>Eje_E_4</v>
      </c>
    </row>
    <row r="10" spans="1:75" s="136" customFormat="1" ht="135" x14ac:dyDescent="0.25">
      <c r="A10" s="127"/>
      <c r="B10" s="128" t="s">
        <v>78</v>
      </c>
      <c r="C10" s="129" t="s">
        <v>342</v>
      </c>
      <c r="D10" s="129" t="s">
        <v>366</v>
      </c>
      <c r="E10" s="130" t="s">
        <v>81</v>
      </c>
      <c r="F10" s="130" t="s">
        <v>82</v>
      </c>
      <c r="G10" s="130" t="s">
        <v>365</v>
      </c>
      <c r="H10" s="130" t="s">
        <v>1129</v>
      </c>
      <c r="I10" s="130" t="s">
        <v>85</v>
      </c>
      <c r="J10" s="130" t="s">
        <v>101</v>
      </c>
      <c r="K10" s="130" t="s">
        <v>102</v>
      </c>
      <c r="L10" s="130" t="s">
        <v>1122</v>
      </c>
      <c r="M10" s="128" t="s">
        <v>122</v>
      </c>
      <c r="N10" s="238"/>
      <c r="O10" s="132" t="s">
        <v>1658</v>
      </c>
      <c r="P10" s="131" t="s">
        <v>92</v>
      </c>
      <c r="Q10" s="128" t="s">
        <v>163</v>
      </c>
      <c r="R10" s="132" t="s">
        <v>1659</v>
      </c>
      <c r="S10" s="132" t="s">
        <v>95</v>
      </c>
      <c r="T10" s="132" t="s">
        <v>148</v>
      </c>
      <c r="U10" s="132">
        <v>15</v>
      </c>
      <c r="V10" s="132" t="s">
        <v>1660</v>
      </c>
      <c r="W10" s="130" t="s">
        <v>179</v>
      </c>
      <c r="X10" s="128" t="s">
        <v>973</v>
      </c>
      <c r="Y10" s="128"/>
      <c r="Z10" s="128"/>
      <c r="AA10" s="128"/>
      <c r="AB10" s="128"/>
      <c r="AC10" s="128"/>
      <c r="AD10" s="128"/>
      <c r="AE10" s="128" t="s">
        <v>99</v>
      </c>
      <c r="AF10" s="128" t="s">
        <v>99</v>
      </c>
      <c r="AG10" s="132"/>
      <c r="AH10" s="132"/>
      <c r="AI10" s="132"/>
      <c r="AJ10" s="132"/>
      <c r="AK10" s="132"/>
      <c r="AL10" s="132"/>
      <c r="AM10" s="132"/>
      <c r="AN10" s="132"/>
      <c r="AO10" s="132"/>
      <c r="AP10" s="132"/>
      <c r="AQ10" s="133"/>
      <c r="AR10" s="130"/>
      <c r="AS10" s="132">
        <v>0</v>
      </c>
      <c r="AT10" s="132">
        <v>0</v>
      </c>
      <c r="AU10" s="132">
        <v>60</v>
      </c>
      <c r="AV10" s="132"/>
      <c r="AW10" s="132"/>
      <c r="AX10" s="132"/>
      <c r="AY10" s="132"/>
      <c r="AZ10" s="132"/>
      <c r="BA10" s="132"/>
      <c r="BB10" s="132"/>
      <c r="BC10" s="134"/>
      <c r="BD10" s="134"/>
      <c r="BE10" s="134"/>
      <c r="BF10" s="134"/>
      <c r="BG10" s="134"/>
      <c r="BH10" s="134"/>
      <c r="BI10" s="134"/>
      <c r="BJ10" s="134"/>
      <c r="BK10" s="134"/>
      <c r="BL10" s="134"/>
      <c r="BM10" s="134"/>
      <c r="BN10" s="135"/>
      <c r="BQ10" s="137" t="str">
        <f>+VLOOKUP(C10,[5]Listas_desplega!$AI$22:$AJ$44,2,0)</f>
        <v>DC_PBM</v>
      </c>
      <c r="BR10" s="137" t="str">
        <f>+VLOOKUP(I10,[5]Listas_desplega!$BY$2:$BZ$7,2,0)</f>
        <v>T_2</v>
      </c>
      <c r="BS10" s="137" t="str">
        <f>+VLOOKUP(J10,[5]Listas_desplega!$BY$10:$BZ$23,2,0)</f>
        <v>T_2_C_2</v>
      </c>
      <c r="BT10" s="137" t="str">
        <f>+VLOOKUP(K10,[5]Listas_desplega!$BY$27:$BZ$54,2,0)</f>
        <v>T_2_C_2_ET_1</v>
      </c>
      <c r="BU10" s="137" t="str">
        <f>+VLOOKUP(L10,[5]Listas_desplega!$BY$57:$BZ$105,2,0)</f>
        <v>T_2_C_2_ET_1_CPT_4</v>
      </c>
      <c r="BV10" s="136" t="str">
        <f>+VLOOKUP(M10,[5]Listas_desplega!$J$2:$K$11,2,FALSE)</f>
        <v>Eje_E_2</v>
      </c>
    </row>
    <row r="11" spans="1:75" s="136" customFormat="1" ht="135" x14ac:dyDescent="0.25">
      <c r="A11" s="127"/>
      <c r="B11" s="128" t="s">
        <v>78</v>
      </c>
      <c r="C11" s="129" t="s">
        <v>342</v>
      </c>
      <c r="D11" s="129" t="s">
        <v>366</v>
      </c>
      <c r="E11" s="130" t="s">
        <v>81</v>
      </c>
      <c r="F11" s="130" t="s">
        <v>82</v>
      </c>
      <c r="G11" s="130" t="s">
        <v>83</v>
      </c>
      <c r="H11" s="130" t="s">
        <v>1129</v>
      </c>
      <c r="I11" s="130" t="s">
        <v>85</v>
      </c>
      <c r="J11" s="130" t="s">
        <v>1098</v>
      </c>
      <c r="K11" s="130" t="s">
        <v>1072</v>
      </c>
      <c r="L11" s="130" t="s">
        <v>1005</v>
      </c>
      <c r="M11" s="128" t="s">
        <v>122</v>
      </c>
      <c r="N11" s="238"/>
      <c r="O11" s="132" t="s">
        <v>1178</v>
      </c>
      <c r="P11" s="131" t="s">
        <v>92</v>
      </c>
      <c r="Q11" s="128" t="s">
        <v>163</v>
      </c>
      <c r="R11" s="132" t="s">
        <v>1179</v>
      </c>
      <c r="S11" s="132" t="s">
        <v>95</v>
      </c>
      <c r="T11" s="132" t="s">
        <v>148</v>
      </c>
      <c r="U11" s="132">
        <v>15</v>
      </c>
      <c r="V11" s="132" t="s">
        <v>1180</v>
      </c>
      <c r="W11" s="130" t="s">
        <v>179</v>
      </c>
      <c r="X11" s="128" t="s">
        <v>973</v>
      </c>
      <c r="Y11" s="128"/>
      <c r="Z11" s="128"/>
      <c r="AA11" s="128"/>
      <c r="AB11" s="128"/>
      <c r="AC11" s="128"/>
      <c r="AD11" s="128"/>
      <c r="AE11" s="128"/>
      <c r="AF11" s="128"/>
      <c r="AG11" s="132"/>
      <c r="AH11" s="132"/>
      <c r="AI11" s="132"/>
      <c r="AJ11" s="132"/>
      <c r="AK11" s="132"/>
      <c r="AL11" s="132"/>
      <c r="AM11" s="132"/>
      <c r="AN11" s="132"/>
      <c r="AO11" s="132"/>
      <c r="AP11" s="132"/>
      <c r="AQ11" s="133"/>
      <c r="AR11" s="130"/>
      <c r="AS11" s="139"/>
      <c r="AT11" s="139"/>
      <c r="AU11" s="139"/>
      <c r="AV11" s="139"/>
      <c r="AW11" s="139"/>
      <c r="AX11" s="139"/>
      <c r="AY11" s="139"/>
      <c r="AZ11" s="139"/>
      <c r="BA11" s="139"/>
      <c r="BB11" s="139"/>
      <c r="BC11" s="134"/>
      <c r="BD11" s="134"/>
      <c r="BE11" s="134"/>
      <c r="BF11" s="134"/>
      <c r="BG11" s="134"/>
      <c r="BH11" s="134"/>
      <c r="BI11" s="134"/>
      <c r="BJ11" s="134"/>
      <c r="BK11" s="134"/>
      <c r="BL11" s="134"/>
      <c r="BM11" s="134"/>
      <c r="BN11" s="135"/>
      <c r="BQ11" s="137" t="str">
        <f>+VLOOKUP(C11,[5]Listas_desplega!$AI$22:$AJ$44,2,0)</f>
        <v>DC_PBM</v>
      </c>
      <c r="BR11" s="137" t="str">
        <f>+VLOOKUP(I11,[5]Listas_desplega!$BY$2:$BZ$7,2,0)</f>
        <v>T_2</v>
      </c>
      <c r="BS11" s="137" t="str">
        <f>+VLOOKUP(J11,[5]Listas_desplega!$BY$10:$BZ$23,2,0)</f>
        <v>T_2_C_3</v>
      </c>
      <c r="BT11" s="137" t="str">
        <f>+VLOOKUP(K11,[5]Listas_desplega!$BY$27:$BZ$54,2,0)</f>
        <v>T_2_C_3_ET_2</v>
      </c>
      <c r="BU11" s="137" t="str">
        <f>+VLOOKUP(L11,[5]Listas_desplega!$BY$57:$BZ$105,2,0)</f>
        <v>T_2_C_3_ET_2_CPT_1</v>
      </c>
      <c r="BV11" s="136" t="str">
        <f>+VLOOKUP(M11,[5]Listas_desplega!$J$2:$K$11,2,FALSE)</f>
        <v>Eje_E_2</v>
      </c>
    </row>
    <row r="12" spans="1:75" s="136" customFormat="1" ht="135" x14ac:dyDescent="0.25">
      <c r="A12" s="127"/>
      <c r="B12" s="128" t="s">
        <v>78</v>
      </c>
      <c r="C12" s="129" t="s">
        <v>342</v>
      </c>
      <c r="D12" s="129" t="s">
        <v>342</v>
      </c>
      <c r="E12" s="130" t="s">
        <v>81</v>
      </c>
      <c r="F12" s="130" t="s">
        <v>82</v>
      </c>
      <c r="G12" s="130" t="s">
        <v>83</v>
      </c>
      <c r="H12" s="130" t="s">
        <v>1129</v>
      </c>
      <c r="I12" s="130" t="s">
        <v>85</v>
      </c>
      <c r="J12" s="130" t="s">
        <v>101</v>
      </c>
      <c r="K12" s="130" t="s">
        <v>102</v>
      </c>
      <c r="L12" s="130" t="s">
        <v>161</v>
      </c>
      <c r="M12" s="128" t="s">
        <v>106</v>
      </c>
      <c r="N12" s="238" t="s">
        <v>1088</v>
      </c>
      <c r="O12" s="132" t="s">
        <v>1181</v>
      </c>
      <c r="P12" s="131" t="s">
        <v>131</v>
      </c>
      <c r="Q12" s="128" t="s">
        <v>1067</v>
      </c>
      <c r="R12" s="132" t="s">
        <v>1182</v>
      </c>
      <c r="S12" s="132" t="s">
        <v>95</v>
      </c>
      <c r="T12" s="132" t="s">
        <v>96</v>
      </c>
      <c r="U12" s="132">
        <v>180</v>
      </c>
      <c r="V12" s="132"/>
      <c r="W12" s="130" t="s">
        <v>142</v>
      </c>
      <c r="X12" s="128" t="s">
        <v>973</v>
      </c>
      <c r="Y12" s="128"/>
      <c r="Z12" s="128"/>
      <c r="AA12" s="128"/>
      <c r="AB12" s="128"/>
      <c r="AC12" s="128"/>
      <c r="AD12" s="128"/>
      <c r="AE12" s="128"/>
      <c r="AF12" s="128"/>
      <c r="AG12" s="132"/>
      <c r="AH12" s="132"/>
      <c r="AI12" s="132"/>
      <c r="AJ12" s="132"/>
      <c r="AK12" s="132"/>
      <c r="AL12" s="132"/>
      <c r="AM12" s="132"/>
      <c r="AN12" s="132"/>
      <c r="AO12" s="132"/>
      <c r="AP12" s="132"/>
      <c r="AQ12" s="133"/>
      <c r="AR12" s="130"/>
      <c r="AS12" s="132">
        <v>0.82</v>
      </c>
      <c r="AT12" s="132" t="s">
        <v>1183</v>
      </c>
      <c r="AU12" s="132" t="s">
        <v>1184</v>
      </c>
      <c r="AV12" s="132" t="s">
        <v>1185</v>
      </c>
      <c r="AW12" s="132">
        <v>0.85</v>
      </c>
      <c r="AX12" s="132"/>
      <c r="AY12" s="132"/>
      <c r="AZ12" s="132"/>
      <c r="BA12" s="132"/>
      <c r="BB12" s="132"/>
      <c r="BC12" s="134"/>
      <c r="BD12" s="134"/>
      <c r="BE12" s="134"/>
      <c r="BF12" s="134"/>
      <c r="BG12" s="134"/>
      <c r="BH12" s="134"/>
      <c r="BI12" s="134"/>
      <c r="BJ12" s="134"/>
      <c r="BK12" s="134"/>
      <c r="BL12" s="134"/>
      <c r="BM12" s="134"/>
      <c r="BN12" s="135"/>
      <c r="BQ12" s="137" t="str">
        <f>+VLOOKUP(C12,[5]Listas_desplega!$AI$22:$AJ$44,2,0)</f>
        <v>DC_PBM</v>
      </c>
      <c r="BR12" s="137" t="str">
        <f>+VLOOKUP(I12,[5]Listas_desplega!$BY$2:$BZ$7,2,0)</f>
        <v>T_2</v>
      </c>
      <c r="BS12" s="137" t="str">
        <f>+VLOOKUP(J12,[5]Listas_desplega!$BY$10:$BZ$23,2,0)</f>
        <v>T_2_C_2</v>
      </c>
      <c r="BT12" s="137" t="str">
        <f>+VLOOKUP(K12,[5]Listas_desplega!$BY$27:$BZ$54,2,0)</f>
        <v>T_2_C_2_ET_1</v>
      </c>
      <c r="BU12" s="137" t="str">
        <f>+VLOOKUP(L12,[5]Listas_desplega!$BY$57:$BZ$105,2,0)</f>
        <v>T_2_C_2_ET_1_CPT_7</v>
      </c>
      <c r="BV12" s="136" t="str">
        <f>+VLOOKUP(M12,[5]Listas_desplega!$J$2:$K$11,2,FALSE)</f>
        <v>Eje_E_3</v>
      </c>
    </row>
    <row r="13" spans="1:75" s="136" customFormat="1" ht="135" x14ac:dyDescent="0.25">
      <c r="A13" s="127"/>
      <c r="B13" s="128" t="s">
        <v>78</v>
      </c>
      <c r="C13" s="129" t="s">
        <v>342</v>
      </c>
      <c r="D13" s="129" t="s">
        <v>366</v>
      </c>
      <c r="E13" s="130" t="s">
        <v>81</v>
      </c>
      <c r="F13" s="130" t="s">
        <v>82</v>
      </c>
      <c r="G13" s="130" t="s">
        <v>83</v>
      </c>
      <c r="H13" s="130" t="s">
        <v>1129</v>
      </c>
      <c r="I13" s="130" t="s">
        <v>85</v>
      </c>
      <c r="J13" s="130" t="s">
        <v>101</v>
      </c>
      <c r="K13" s="130" t="s">
        <v>102</v>
      </c>
      <c r="L13" s="130" t="s">
        <v>1075</v>
      </c>
      <c r="M13" s="128" t="s">
        <v>122</v>
      </c>
      <c r="N13" s="238" t="s">
        <v>955</v>
      </c>
      <c r="O13" s="132" t="s">
        <v>1186</v>
      </c>
      <c r="P13" s="131" t="s">
        <v>131</v>
      </c>
      <c r="Q13" s="128" t="s">
        <v>163</v>
      </c>
      <c r="R13" s="132" t="s">
        <v>1187</v>
      </c>
      <c r="S13" s="132" t="s">
        <v>95</v>
      </c>
      <c r="T13" s="132" t="s">
        <v>96</v>
      </c>
      <c r="U13" s="132">
        <v>30</v>
      </c>
      <c r="V13" s="132"/>
      <c r="W13" s="130" t="s">
        <v>142</v>
      </c>
      <c r="X13" s="128" t="s">
        <v>973</v>
      </c>
      <c r="Y13" s="128"/>
      <c r="Z13" s="128"/>
      <c r="AA13" s="128"/>
      <c r="AB13" s="128"/>
      <c r="AC13" s="128"/>
      <c r="AD13" s="128"/>
      <c r="AE13" s="128"/>
      <c r="AF13" s="128"/>
      <c r="AG13" s="132"/>
      <c r="AH13" s="132"/>
      <c r="AI13" s="132"/>
      <c r="AJ13" s="132"/>
      <c r="AK13" s="132"/>
      <c r="AL13" s="132"/>
      <c r="AM13" s="132"/>
      <c r="AN13" s="132"/>
      <c r="AO13" s="132"/>
      <c r="AP13" s="132"/>
      <c r="AQ13" s="133"/>
      <c r="AR13" s="130"/>
      <c r="AS13" s="132"/>
      <c r="AT13" s="132">
        <v>708</v>
      </c>
      <c r="AU13" s="132">
        <v>2191</v>
      </c>
      <c r="AV13" s="132">
        <v>2101</v>
      </c>
      <c r="AW13" s="132">
        <v>0</v>
      </c>
      <c r="AX13" s="132">
        <v>5000</v>
      </c>
      <c r="AY13" s="132"/>
      <c r="AZ13" s="132"/>
      <c r="BA13" s="132"/>
      <c r="BB13" s="132"/>
      <c r="BC13" s="134"/>
      <c r="BD13" s="134"/>
      <c r="BE13" s="134"/>
      <c r="BF13" s="134"/>
      <c r="BG13" s="134"/>
      <c r="BH13" s="134"/>
      <c r="BI13" s="134"/>
      <c r="BJ13" s="134"/>
      <c r="BK13" s="134"/>
      <c r="BL13" s="134"/>
      <c r="BM13" s="134"/>
      <c r="BN13" s="135"/>
      <c r="BQ13" s="137" t="str">
        <f>+VLOOKUP(C13,[5]Listas_desplega!$AI$22:$AJ$44,2,0)</f>
        <v>DC_PBM</v>
      </c>
      <c r="BR13" s="137" t="str">
        <f>+VLOOKUP(I13,[5]Listas_desplega!$BY$2:$BZ$7,2,0)</f>
        <v>T_2</v>
      </c>
      <c r="BS13" s="137" t="str">
        <f>+VLOOKUP(J13,[5]Listas_desplega!$BY$10:$BZ$23,2,0)</f>
        <v>T_2_C_2</v>
      </c>
      <c r="BT13" s="137" t="str">
        <f>+VLOOKUP(K13,[5]Listas_desplega!$BY$27:$BZ$54,2,0)</f>
        <v>T_2_C_2_ET_1</v>
      </c>
      <c r="BU13" s="137" t="str">
        <f>+VLOOKUP(L13,[5]Listas_desplega!$BY$57:$BZ$105,2,0)</f>
        <v>T_2_C_2_ET_1_CPT_2</v>
      </c>
      <c r="BV13" s="136" t="str">
        <f>+VLOOKUP(M13,[5]Listas_desplega!$J$2:$K$11,2,FALSE)</f>
        <v>Eje_E_2</v>
      </c>
    </row>
    <row r="14" spans="1:75" s="136" customFormat="1" ht="135" x14ac:dyDescent="0.25">
      <c r="A14" s="127"/>
      <c r="B14" s="128" t="s">
        <v>78</v>
      </c>
      <c r="C14" s="129" t="s">
        <v>342</v>
      </c>
      <c r="D14" s="129" t="s">
        <v>379</v>
      </c>
      <c r="E14" s="130" t="s">
        <v>81</v>
      </c>
      <c r="F14" s="130" t="s">
        <v>82</v>
      </c>
      <c r="G14" s="130" t="s">
        <v>83</v>
      </c>
      <c r="H14" s="130" t="s">
        <v>1129</v>
      </c>
      <c r="I14" s="130" t="s">
        <v>85</v>
      </c>
      <c r="J14" s="130" t="s">
        <v>101</v>
      </c>
      <c r="K14" s="130" t="s">
        <v>102</v>
      </c>
      <c r="L14" s="130" t="s">
        <v>1075</v>
      </c>
      <c r="M14" s="128" t="s">
        <v>122</v>
      </c>
      <c r="N14" s="238" t="s">
        <v>1086</v>
      </c>
      <c r="O14" s="132" t="s">
        <v>1188</v>
      </c>
      <c r="P14" s="131" t="s">
        <v>131</v>
      </c>
      <c r="Q14" s="128" t="s">
        <v>163</v>
      </c>
      <c r="R14" s="132" t="s">
        <v>1189</v>
      </c>
      <c r="S14" s="132" t="s">
        <v>95</v>
      </c>
      <c r="T14" s="132" t="s">
        <v>96</v>
      </c>
      <c r="U14" s="132">
        <v>30</v>
      </c>
      <c r="V14" s="132"/>
      <c r="W14" s="130" t="s">
        <v>142</v>
      </c>
      <c r="X14" s="128" t="s">
        <v>973</v>
      </c>
      <c r="Y14" s="128"/>
      <c r="Z14" s="128"/>
      <c r="AA14" s="128"/>
      <c r="AB14" s="128"/>
      <c r="AC14" s="128"/>
      <c r="AD14" s="128"/>
      <c r="AE14" s="128"/>
      <c r="AF14" s="128"/>
      <c r="AG14" s="132"/>
      <c r="AH14" s="132"/>
      <c r="AI14" s="132"/>
      <c r="AJ14" s="132"/>
      <c r="AK14" s="132"/>
      <c r="AL14" s="132"/>
      <c r="AM14" s="132"/>
      <c r="AN14" s="132"/>
      <c r="AO14" s="132"/>
      <c r="AP14" s="132"/>
      <c r="AQ14" s="133"/>
      <c r="AR14" s="130"/>
      <c r="AS14" s="132"/>
      <c r="AT14" s="132">
        <v>0</v>
      </c>
      <c r="AU14" s="132">
        <v>3425</v>
      </c>
      <c r="AV14" s="132">
        <v>4575</v>
      </c>
      <c r="AW14" s="132"/>
      <c r="AX14" s="132">
        <v>8000</v>
      </c>
      <c r="AY14" s="132"/>
      <c r="AZ14" s="132"/>
      <c r="BA14" s="132"/>
      <c r="BB14" s="132"/>
      <c r="BC14" s="134"/>
      <c r="BD14" s="134"/>
      <c r="BE14" s="134"/>
      <c r="BF14" s="134"/>
      <c r="BG14" s="134"/>
      <c r="BH14" s="134"/>
      <c r="BI14" s="134"/>
      <c r="BJ14" s="134"/>
      <c r="BK14" s="134"/>
      <c r="BL14" s="134"/>
      <c r="BM14" s="134"/>
      <c r="BN14" s="135"/>
      <c r="BQ14" s="137" t="str">
        <f>+VLOOKUP(C14,[5]Listas_desplega!$AI$22:$AJ$44,2,0)</f>
        <v>DC_PBM</v>
      </c>
      <c r="BR14" s="137" t="str">
        <f>+VLOOKUP(I14,[5]Listas_desplega!$BY$2:$BZ$7,2,0)</f>
        <v>T_2</v>
      </c>
      <c r="BS14" s="137" t="str">
        <f>+VLOOKUP(J14,[5]Listas_desplega!$BY$10:$BZ$23,2,0)</f>
        <v>T_2_C_2</v>
      </c>
      <c r="BT14" s="137" t="str">
        <f>+VLOOKUP(K14,[5]Listas_desplega!$BY$27:$BZ$54,2,0)</f>
        <v>T_2_C_2_ET_1</v>
      </c>
      <c r="BU14" s="137" t="str">
        <f>+VLOOKUP(L14,[5]Listas_desplega!$BY$57:$BZ$105,2,0)</f>
        <v>T_2_C_2_ET_1_CPT_2</v>
      </c>
      <c r="BV14" s="136" t="str">
        <f>+VLOOKUP(M14,[5]Listas_desplega!$J$2:$K$11,2,FALSE)</f>
        <v>Eje_E_2</v>
      </c>
    </row>
    <row r="15" spans="1:75" s="136" customFormat="1" ht="135" x14ac:dyDescent="0.25">
      <c r="A15" s="127"/>
      <c r="B15" s="128" t="s">
        <v>78</v>
      </c>
      <c r="C15" s="129" t="s">
        <v>342</v>
      </c>
      <c r="D15" s="129" t="s">
        <v>342</v>
      </c>
      <c r="E15" s="130" t="s">
        <v>81</v>
      </c>
      <c r="F15" s="130" t="s">
        <v>82</v>
      </c>
      <c r="G15" s="130" t="s">
        <v>83</v>
      </c>
      <c r="H15" s="130" t="s">
        <v>1129</v>
      </c>
      <c r="I15" s="130" t="s">
        <v>85</v>
      </c>
      <c r="J15" s="130" t="s">
        <v>101</v>
      </c>
      <c r="K15" s="130" t="s">
        <v>102</v>
      </c>
      <c r="L15" s="130" t="s">
        <v>1075</v>
      </c>
      <c r="M15" s="128" t="s">
        <v>122</v>
      </c>
      <c r="N15" s="238"/>
      <c r="O15" s="132" t="s">
        <v>1190</v>
      </c>
      <c r="P15" s="131" t="s">
        <v>92</v>
      </c>
      <c r="Q15" s="128"/>
      <c r="R15" s="132" t="s">
        <v>1191</v>
      </c>
      <c r="S15" s="132" t="s">
        <v>95</v>
      </c>
      <c r="T15" s="132" t="s">
        <v>120</v>
      </c>
      <c r="U15" s="132">
        <v>30</v>
      </c>
      <c r="V15" s="132"/>
      <c r="W15" s="130" t="s">
        <v>142</v>
      </c>
      <c r="X15" s="128" t="s">
        <v>973</v>
      </c>
      <c r="Y15" s="128"/>
      <c r="Z15" s="128"/>
      <c r="AA15" s="128"/>
      <c r="AB15" s="128"/>
      <c r="AC15" s="128"/>
      <c r="AD15" s="128"/>
      <c r="AE15" s="128"/>
      <c r="AF15" s="128"/>
      <c r="AG15" s="132"/>
      <c r="AH15" s="132"/>
      <c r="AI15" s="132"/>
      <c r="AJ15" s="132"/>
      <c r="AK15" s="132"/>
      <c r="AL15" s="132"/>
      <c r="AM15" s="132"/>
      <c r="AN15" s="132"/>
      <c r="AO15" s="132"/>
      <c r="AP15" s="132"/>
      <c r="AQ15" s="133"/>
      <c r="AR15" s="130"/>
      <c r="AS15" s="132">
        <v>1891290</v>
      </c>
      <c r="AT15" s="132">
        <v>1900000</v>
      </c>
      <c r="AU15" s="132">
        <v>2100000</v>
      </c>
      <c r="AV15" s="132">
        <v>2300000</v>
      </c>
      <c r="AW15" s="132">
        <v>2567500</v>
      </c>
      <c r="AX15" s="132">
        <v>2567500</v>
      </c>
      <c r="AY15" s="132"/>
      <c r="AZ15" s="132"/>
      <c r="BA15" s="132"/>
      <c r="BB15" s="132"/>
      <c r="BC15" s="134"/>
      <c r="BD15" s="134"/>
      <c r="BE15" s="134"/>
      <c r="BF15" s="134"/>
      <c r="BG15" s="134"/>
      <c r="BH15" s="134"/>
      <c r="BI15" s="134"/>
      <c r="BJ15" s="134"/>
      <c r="BK15" s="134"/>
      <c r="BL15" s="134"/>
      <c r="BM15" s="134"/>
      <c r="BN15" s="135"/>
      <c r="BQ15" s="137" t="str">
        <f>+VLOOKUP(C15,[5]Listas_desplega!$AI$22:$AJ$44,2,0)</f>
        <v>DC_PBM</v>
      </c>
      <c r="BR15" s="137" t="str">
        <f>+VLOOKUP(I15,[5]Listas_desplega!$BY$2:$BZ$7,2,0)</f>
        <v>T_2</v>
      </c>
      <c r="BS15" s="137" t="str">
        <f>+VLOOKUP(J15,[5]Listas_desplega!$BY$10:$BZ$23,2,0)</f>
        <v>T_2_C_2</v>
      </c>
      <c r="BT15" s="137" t="str">
        <f>+VLOOKUP(K15,[5]Listas_desplega!$BY$27:$BZ$54,2,0)</f>
        <v>T_2_C_2_ET_1</v>
      </c>
      <c r="BU15" s="137" t="str">
        <f>+VLOOKUP(L15,[5]Listas_desplega!$BY$57:$BZ$105,2,0)</f>
        <v>T_2_C_2_ET_1_CPT_2</v>
      </c>
      <c r="BV15" s="136" t="str">
        <f>+VLOOKUP(M15,[5]Listas_desplega!$J$2:$K$11,2,FALSE)</f>
        <v>Eje_E_2</v>
      </c>
    </row>
    <row r="16" spans="1:75" s="136" customFormat="1" ht="135" x14ac:dyDescent="0.25">
      <c r="A16" s="127"/>
      <c r="B16" s="128" t="s">
        <v>78</v>
      </c>
      <c r="C16" s="129" t="s">
        <v>342</v>
      </c>
      <c r="D16" s="129" t="s">
        <v>379</v>
      </c>
      <c r="E16" s="130" t="s">
        <v>81</v>
      </c>
      <c r="F16" s="130" t="s">
        <v>82</v>
      </c>
      <c r="G16" s="130" t="s">
        <v>83</v>
      </c>
      <c r="H16" s="130" t="s">
        <v>1129</v>
      </c>
      <c r="I16" s="130" t="s">
        <v>85</v>
      </c>
      <c r="J16" s="130" t="s">
        <v>101</v>
      </c>
      <c r="K16" s="130" t="s">
        <v>102</v>
      </c>
      <c r="L16" s="130" t="s">
        <v>1075</v>
      </c>
      <c r="M16" s="128" t="s">
        <v>122</v>
      </c>
      <c r="N16" s="238" t="s">
        <v>1086</v>
      </c>
      <c r="O16" s="132" t="s">
        <v>1192</v>
      </c>
      <c r="P16" s="131" t="s">
        <v>131</v>
      </c>
      <c r="Q16" s="128" t="s">
        <v>1067</v>
      </c>
      <c r="R16" s="132" t="s">
        <v>1193</v>
      </c>
      <c r="S16" s="132" t="s">
        <v>111</v>
      </c>
      <c r="T16" s="132" t="s">
        <v>96</v>
      </c>
      <c r="U16" s="132">
        <v>90</v>
      </c>
      <c r="V16" s="132"/>
      <c r="W16" s="130" t="s">
        <v>142</v>
      </c>
      <c r="X16" s="128" t="s">
        <v>973</v>
      </c>
      <c r="Y16" s="128"/>
      <c r="Z16" s="128"/>
      <c r="AA16" s="128"/>
      <c r="AB16" s="128"/>
      <c r="AC16" s="128"/>
      <c r="AD16" s="128"/>
      <c r="AE16" s="128"/>
      <c r="AF16" s="128"/>
      <c r="AG16" s="132"/>
      <c r="AH16" s="132"/>
      <c r="AI16" s="132"/>
      <c r="AJ16" s="132"/>
      <c r="AK16" s="132"/>
      <c r="AL16" s="132"/>
      <c r="AM16" s="132"/>
      <c r="AN16" s="132"/>
      <c r="AO16" s="132"/>
      <c r="AP16" s="132"/>
      <c r="AQ16" s="133"/>
      <c r="AR16" s="130"/>
      <c r="AS16" s="132">
        <v>0.6</v>
      </c>
      <c r="AT16" s="132" t="s">
        <v>1194</v>
      </c>
      <c r="AU16" s="132">
        <v>0.55000000000000004</v>
      </c>
      <c r="AV16" s="132">
        <v>0.54</v>
      </c>
      <c r="AW16" s="132">
        <v>0.53</v>
      </c>
      <c r="AX16" s="132">
        <v>0.53</v>
      </c>
      <c r="AY16" s="132"/>
      <c r="AZ16" s="132"/>
      <c r="BA16" s="132"/>
      <c r="BB16" s="132"/>
      <c r="BC16" s="134"/>
      <c r="BD16" s="134"/>
      <c r="BE16" s="134"/>
      <c r="BF16" s="134"/>
      <c r="BG16" s="134"/>
      <c r="BH16" s="134"/>
      <c r="BI16" s="134"/>
      <c r="BJ16" s="134"/>
      <c r="BK16" s="134"/>
      <c r="BL16" s="134"/>
      <c r="BM16" s="134"/>
      <c r="BN16" s="135"/>
      <c r="BQ16" s="137" t="str">
        <f>+VLOOKUP(C16,[5]Listas_desplega!$AI$22:$AJ$44,2,0)</f>
        <v>DC_PBM</v>
      </c>
      <c r="BR16" s="137" t="str">
        <f>+VLOOKUP(I16,[5]Listas_desplega!$BY$2:$BZ$7,2,0)</f>
        <v>T_2</v>
      </c>
      <c r="BS16" s="137" t="str">
        <f>+VLOOKUP(J16,[5]Listas_desplega!$BY$10:$BZ$23,2,0)</f>
        <v>T_2_C_2</v>
      </c>
      <c r="BT16" s="137" t="str">
        <f>+VLOOKUP(K16,[5]Listas_desplega!$BY$27:$BZ$54,2,0)</f>
        <v>T_2_C_2_ET_1</v>
      </c>
      <c r="BU16" s="137" t="str">
        <f>+VLOOKUP(L16,[5]Listas_desplega!$BY$57:$BZ$105,2,0)</f>
        <v>T_2_C_2_ET_1_CPT_2</v>
      </c>
      <c r="BV16" s="136" t="str">
        <f>+VLOOKUP(M16,[5]Listas_desplega!$J$2:$K$11,2,FALSE)</f>
        <v>Eje_E_2</v>
      </c>
    </row>
    <row r="17" spans="1:74" s="136" customFormat="1" ht="135" x14ac:dyDescent="0.25">
      <c r="A17" s="127"/>
      <c r="B17" s="128" t="s">
        <v>78</v>
      </c>
      <c r="C17" s="129" t="s">
        <v>342</v>
      </c>
      <c r="D17" s="129" t="s">
        <v>366</v>
      </c>
      <c r="E17" s="130" t="s">
        <v>81</v>
      </c>
      <c r="F17" s="130" t="s">
        <v>82</v>
      </c>
      <c r="G17" s="130" t="s">
        <v>83</v>
      </c>
      <c r="H17" s="130" t="s">
        <v>1129</v>
      </c>
      <c r="I17" s="130" t="s">
        <v>85</v>
      </c>
      <c r="J17" s="130" t="s">
        <v>101</v>
      </c>
      <c r="K17" s="130" t="s">
        <v>102</v>
      </c>
      <c r="L17" s="130" t="s">
        <v>1075</v>
      </c>
      <c r="M17" s="128" t="s">
        <v>122</v>
      </c>
      <c r="N17" s="238"/>
      <c r="O17" s="132" t="s">
        <v>1195</v>
      </c>
      <c r="P17" s="131" t="s">
        <v>131</v>
      </c>
      <c r="Q17" s="128" t="s">
        <v>163</v>
      </c>
      <c r="R17" s="132" t="s">
        <v>1196</v>
      </c>
      <c r="S17" s="132" t="s">
        <v>95</v>
      </c>
      <c r="T17" s="132" t="s">
        <v>120</v>
      </c>
      <c r="U17" s="132">
        <v>30</v>
      </c>
      <c r="V17" s="132"/>
      <c r="W17" s="130" t="s">
        <v>142</v>
      </c>
      <c r="X17" s="128" t="s">
        <v>973</v>
      </c>
      <c r="Y17" s="128"/>
      <c r="Z17" s="128"/>
      <c r="AA17" s="128"/>
      <c r="AB17" s="128"/>
      <c r="AC17" s="128"/>
      <c r="AD17" s="128"/>
      <c r="AE17" s="128"/>
      <c r="AF17" s="128"/>
      <c r="AG17" s="132"/>
      <c r="AH17" s="132"/>
      <c r="AI17" s="132"/>
      <c r="AJ17" s="132"/>
      <c r="AK17" s="132"/>
      <c r="AL17" s="132"/>
      <c r="AM17" s="132"/>
      <c r="AN17" s="132"/>
      <c r="AO17" s="132"/>
      <c r="AP17" s="132"/>
      <c r="AQ17" s="133"/>
      <c r="AR17" s="130"/>
      <c r="AS17" s="132">
        <v>4289</v>
      </c>
      <c r="AT17" s="132">
        <v>4409</v>
      </c>
      <c r="AU17" s="132">
        <v>4909</v>
      </c>
      <c r="AV17" s="132">
        <v>5409</v>
      </c>
      <c r="AW17" s="132">
        <v>5739</v>
      </c>
      <c r="AX17" s="132">
        <v>5739</v>
      </c>
      <c r="AY17" s="132"/>
      <c r="AZ17" s="132"/>
      <c r="BA17" s="132"/>
      <c r="BB17" s="132"/>
      <c r="BC17" s="134"/>
      <c r="BD17" s="134"/>
      <c r="BE17" s="134"/>
      <c r="BF17" s="134"/>
      <c r="BG17" s="134"/>
      <c r="BH17" s="134"/>
      <c r="BI17" s="134"/>
      <c r="BJ17" s="134"/>
      <c r="BK17" s="134"/>
      <c r="BL17" s="134"/>
      <c r="BM17" s="134"/>
      <c r="BN17" s="135"/>
      <c r="BQ17" s="137" t="str">
        <f>+VLOOKUP(C17,[5]Listas_desplega!$AI$22:$AJ$44,2,0)</f>
        <v>DC_PBM</v>
      </c>
      <c r="BR17" s="137" t="str">
        <f>+VLOOKUP(I17,[5]Listas_desplega!$BY$2:$BZ$7,2,0)</f>
        <v>T_2</v>
      </c>
      <c r="BS17" s="137" t="str">
        <f>+VLOOKUP(J17,[5]Listas_desplega!$BY$10:$BZ$23,2,0)</f>
        <v>T_2_C_2</v>
      </c>
      <c r="BT17" s="137" t="str">
        <f>+VLOOKUP(K17,[5]Listas_desplega!$BY$27:$BZ$54,2,0)</f>
        <v>T_2_C_2_ET_1</v>
      </c>
      <c r="BU17" s="137" t="str">
        <f>+VLOOKUP(L17,[5]Listas_desplega!$BY$57:$BZ$105,2,0)</f>
        <v>T_2_C_2_ET_1_CPT_2</v>
      </c>
      <c r="BV17" s="136" t="str">
        <f>+VLOOKUP(M17,[5]Listas_desplega!$J$2:$K$11,2,FALSE)</f>
        <v>Eje_E_2</v>
      </c>
    </row>
    <row r="18" spans="1:74" s="136" customFormat="1" ht="135" x14ac:dyDescent="0.25">
      <c r="A18" s="127"/>
      <c r="B18" s="128" t="s">
        <v>78</v>
      </c>
      <c r="C18" s="129" t="s">
        <v>342</v>
      </c>
      <c r="D18" s="129" t="s">
        <v>379</v>
      </c>
      <c r="E18" s="130" t="s">
        <v>81</v>
      </c>
      <c r="F18" s="130" t="s">
        <v>82</v>
      </c>
      <c r="G18" s="130" t="s">
        <v>83</v>
      </c>
      <c r="H18" s="130" t="s">
        <v>1129</v>
      </c>
      <c r="I18" s="130" t="s">
        <v>85</v>
      </c>
      <c r="J18" s="130" t="s">
        <v>101</v>
      </c>
      <c r="K18" s="130" t="s">
        <v>102</v>
      </c>
      <c r="L18" s="130" t="s">
        <v>1075</v>
      </c>
      <c r="M18" s="128" t="s">
        <v>122</v>
      </c>
      <c r="N18" s="238" t="s">
        <v>1086</v>
      </c>
      <c r="O18" s="132" t="s">
        <v>1197</v>
      </c>
      <c r="P18" s="131" t="s">
        <v>131</v>
      </c>
      <c r="Q18" s="128" t="s">
        <v>1067</v>
      </c>
      <c r="R18" s="132" t="s">
        <v>1198</v>
      </c>
      <c r="S18" s="132" t="s">
        <v>1199</v>
      </c>
      <c r="T18" s="132" t="s">
        <v>1200</v>
      </c>
      <c r="U18" s="132">
        <v>180</v>
      </c>
      <c r="V18" s="132"/>
      <c r="W18" s="130" t="s">
        <v>142</v>
      </c>
      <c r="X18" s="128" t="s">
        <v>973</v>
      </c>
      <c r="Y18" s="128"/>
      <c r="Z18" s="128"/>
      <c r="AA18" s="128"/>
      <c r="AB18" s="128"/>
      <c r="AC18" s="128"/>
      <c r="AD18" s="128"/>
      <c r="AE18" s="128"/>
      <c r="AF18" s="128"/>
      <c r="AG18" s="132"/>
      <c r="AH18" s="132"/>
      <c r="AI18" s="132"/>
      <c r="AJ18" s="132"/>
      <c r="AK18" s="132"/>
      <c r="AL18" s="132"/>
      <c r="AM18" s="132"/>
      <c r="AN18" s="132"/>
      <c r="AO18" s="132"/>
      <c r="AP18" s="132"/>
      <c r="AQ18" s="133"/>
      <c r="AR18" s="130"/>
      <c r="AS18" s="132">
        <v>44.5</v>
      </c>
      <c r="AT18" s="132">
        <v>45.5</v>
      </c>
      <c r="AU18" s="132"/>
      <c r="AV18" s="132">
        <v>46.5</v>
      </c>
      <c r="AW18" s="132"/>
      <c r="AX18" s="132">
        <v>46.5</v>
      </c>
      <c r="AY18" s="132"/>
      <c r="AZ18" s="132"/>
      <c r="BA18" s="132"/>
      <c r="BB18" s="132"/>
      <c r="BC18" s="134"/>
      <c r="BD18" s="134"/>
      <c r="BE18" s="134"/>
      <c r="BF18" s="134"/>
      <c r="BG18" s="134"/>
      <c r="BH18" s="134"/>
      <c r="BI18" s="134"/>
      <c r="BJ18" s="134"/>
      <c r="BK18" s="134"/>
      <c r="BL18" s="134"/>
      <c r="BM18" s="134"/>
      <c r="BN18" s="135"/>
      <c r="BQ18" s="137" t="str">
        <f>+VLOOKUP(C18,[5]Listas_desplega!$AI$22:$AJ$44,2,0)</f>
        <v>DC_PBM</v>
      </c>
      <c r="BR18" s="137" t="str">
        <f>+VLOOKUP(I18,[5]Listas_desplega!$BY$2:$BZ$7,2,0)</f>
        <v>T_2</v>
      </c>
      <c r="BS18" s="137" t="str">
        <f>+VLOOKUP(J18,[5]Listas_desplega!$BY$10:$BZ$23,2,0)</f>
        <v>T_2_C_2</v>
      </c>
      <c r="BT18" s="137" t="str">
        <f>+VLOOKUP(K18,[5]Listas_desplega!$BY$27:$BZ$54,2,0)</f>
        <v>T_2_C_2_ET_1</v>
      </c>
      <c r="BU18" s="137" t="str">
        <f>+VLOOKUP(L18,[5]Listas_desplega!$BY$57:$BZ$105,2,0)</f>
        <v>T_2_C_2_ET_1_CPT_2</v>
      </c>
      <c r="BV18" s="136" t="str">
        <f>+VLOOKUP(M18,[5]Listas_desplega!$J$2:$K$11,2,FALSE)</f>
        <v>Eje_E_2</v>
      </c>
    </row>
    <row r="19" spans="1:74" s="136" customFormat="1" ht="135" x14ac:dyDescent="0.25">
      <c r="A19" s="127"/>
      <c r="B19" s="128" t="s">
        <v>78</v>
      </c>
      <c r="C19" s="129" t="s">
        <v>342</v>
      </c>
      <c r="D19" s="129" t="s">
        <v>379</v>
      </c>
      <c r="E19" s="130" t="s">
        <v>81</v>
      </c>
      <c r="F19" s="130" t="s">
        <v>82</v>
      </c>
      <c r="G19" s="130" t="s">
        <v>83</v>
      </c>
      <c r="H19" s="130" t="s">
        <v>1129</v>
      </c>
      <c r="I19" s="130" t="s">
        <v>85</v>
      </c>
      <c r="J19" s="130" t="s">
        <v>101</v>
      </c>
      <c r="K19" s="130" t="s">
        <v>102</v>
      </c>
      <c r="L19" s="130" t="s">
        <v>1075</v>
      </c>
      <c r="M19" s="128" t="s">
        <v>122</v>
      </c>
      <c r="N19" s="238" t="s">
        <v>1086</v>
      </c>
      <c r="O19" s="132" t="s">
        <v>1201</v>
      </c>
      <c r="P19" s="131" t="s">
        <v>131</v>
      </c>
      <c r="Q19" s="128" t="s">
        <v>1067</v>
      </c>
      <c r="R19" s="132" t="s">
        <v>1202</v>
      </c>
      <c r="S19" s="132" t="s">
        <v>1199</v>
      </c>
      <c r="T19" s="132" t="s">
        <v>1200</v>
      </c>
      <c r="U19" s="132">
        <v>180</v>
      </c>
      <c r="V19" s="132"/>
      <c r="W19" s="130" t="s">
        <v>142</v>
      </c>
      <c r="X19" s="128" t="s">
        <v>973</v>
      </c>
      <c r="Y19" s="128"/>
      <c r="Z19" s="128"/>
      <c r="AA19" s="128"/>
      <c r="AB19" s="128"/>
      <c r="AC19" s="128"/>
      <c r="AD19" s="128"/>
      <c r="AE19" s="128"/>
      <c r="AF19" s="128"/>
      <c r="AG19" s="132"/>
      <c r="AH19" s="132"/>
      <c r="AI19" s="132"/>
      <c r="AJ19" s="132"/>
      <c r="AK19" s="132"/>
      <c r="AL19" s="132"/>
      <c r="AM19" s="132"/>
      <c r="AN19" s="132"/>
      <c r="AO19" s="132"/>
      <c r="AP19" s="132"/>
      <c r="AQ19" s="133"/>
      <c r="AR19" s="130"/>
      <c r="AS19" s="132">
        <v>28</v>
      </c>
      <c r="AT19" s="132">
        <v>29</v>
      </c>
      <c r="AU19" s="132"/>
      <c r="AV19" s="132">
        <v>30.5</v>
      </c>
      <c r="AW19" s="132"/>
      <c r="AX19" s="132">
        <v>30.5</v>
      </c>
      <c r="AY19" s="132"/>
      <c r="AZ19" s="132"/>
      <c r="BA19" s="132"/>
      <c r="BB19" s="132"/>
      <c r="BC19" s="134"/>
      <c r="BD19" s="134"/>
      <c r="BE19" s="134"/>
      <c r="BF19" s="134"/>
      <c r="BG19" s="134"/>
      <c r="BH19" s="134"/>
      <c r="BI19" s="134"/>
      <c r="BJ19" s="134"/>
      <c r="BK19" s="134"/>
      <c r="BL19" s="134"/>
      <c r="BM19" s="134"/>
      <c r="BN19" s="135"/>
      <c r="BQ19" s="137" t="str">
        <f>+VLOOKUP(C19,[5]Listas_desplega!$AI$22:$AJ$44,2,0)</f>
        <v>DC_PBM</v>
      </c>
      <c r="BR19" s="137" t="str">
        <f>+VLOOKUP(I19,[5]Listas_desplega!$BY$2:$BZ$7,2,0)</f>
        <v>T_2</v>
      </c>
      <c r="BS19" s="137" t="str">
        <f>+VLOOKUP(J19,[5]Listas_desplega!$BY$10:$BZ$23,2,0)</f>
        <v>T_2_C_2</v>
      </c>
      <c r="BT19" s="137" t="str">
        <f>+VLOOKUP(K19,[5]Listas_desplega!$BY$27:$BZ$54,2,0)</f>
        <v>T_2_C_2_ET_1</v>
      </c>
      <c r="BU19" s="137" t="str">
        <f>+VLOOKUP(L19,[5]Listas_desplega!$BY$57:$BZ$105,2,0)</f>
        <v>T_2_C_2_ET_1_CPT_2</v>
      </c>
      <c r="BV19" s="136" t="str">
        <f>+VLOOKUP(M19,[5]Listas_desplega!$J$2:$K$11,2,FALSE)</f>
        <v>Eje_E_2</v>
      </c>
    </row>
    <row r="20" spans="1:74" s="136" customFormat="1" ht="135" x14ac:dyDescent="0.25">
      <c r="A20" s="127"/>
      <c r="B20" s="128" t="s">
        <v>78</v>
      </c>
      <c r="C20" s="129" t="s">
        <v>342</v>
      </c>
      <c r="D20" s="129" t="s">
        <v>342</v>
      </c>
      <c r="E20" s="130" t="s">
        <v>81</v>
      </c>
      <c r="F20" s="130" t="s">
        <v>82</v>
      </c>
      <c r="G20" s="130" t="s">
        <v>83</v>
      </c>
      <c r="H20" s="130" t="s">
        <v>1129</v>
      </c>
      <c r="I20" s="130" t="s">
        <v>85</v>
      </c>
      <c r="J20" s="130" t="s">
        <v>101</v>
      </c>
      <c r="K20" s="130" t="s">
        <v>102</v>
      </c>
      <c r="L20" s="130" t="s">
        <v>161</v>
      </c>
      <c r="M20" s="128" t="s">
        <v>106</v>
      </c>
      <c r="N20" s="238" t="s">
        <v>1088</v>
      </c>
      <c r="O20" s="132" t="s">
        <v>1203</v>
      </c>
      <c r="P20" s="131" t="s">
        <v>92</v>
      </c>
      <c r="Q20" s="128" t="s">
        <v>1067</v>
      </c>
      <c r="R20" s="132" t="s">
        <v>1204</v>
      </c>
      <c r="S20" s="132" t="s">
        <v>111</v>
      </c>
      <c r="T20" s="132" t="s">
        <v>120</v>
      </c>
      <c r="U20" s="132">
        <v>30</v>
      </c>
      <c r="V20" s="132"/>
      <c r="W20" s="130" t="s">
        <v>142</v>
      </c>
      <c r="X20" s="128" t="s">
        <v>973</v>
      </c>
      <c r="Y20" s="128"/>
      <c r="Z20" s="128"/>
      <c r="AA20" s="128"/>
      <c r="AB20" s="128"/>
      <c r="AC20" s="128"/>
      <c r="AD20" s="128"/>
      <c r="AE20" s="128"/>
      <c r="AF20" s="128"/>
      <c r="AG20" s="132"/>
      <c r="AH20" s="132"/>
      <c r="AI20" s="132"/>
      <c r="AJ20" s="132"/>
      <c r="AK20" s="132"/>
      <c r="AL20" s="132"/>
      <c r="AM20" s="132"/>
      <c r="AN20" s="132"/>
      <c r="AO20" s="132"/>
      <c r="AP20" s="132"/>
      <c r="AQ20" s="133"/>
      <c r="AR20" s="130"/>
      <c r="AS20" s="132"/>
      <c r="AT20" s="132">
        <v>0.04</v>
      </c>
      <c r="AU20" s="132">
        <v>0.14000000000000001</v>
      </c>
      <c r="AV20" s="132">
        <v>0.27</v>
      </c>
      <c r="AW20" s="132">
        <v>0.4</v>
      </c>
      <c r="AX20" s="132">
        <v>0.4</v>
      </c>
      <c r="AY20" s="132"/>
      <c r="AZ20" s="132"/>
      <c r="BA20" s="132"/>
      <c r="BB20" s="132"/>
      <c r="BC20" s="134"/>
      <c r="BD20" s="134"/>
      <c r="BE20" s="134"/>
      <c r="BF20" s="134"/>
      <c r="BG20" s="134"/>
      <c r="BH20" s="134"/>
      <c r="BI20" s="134"/>
      <c r="BJ20" s="134"/>
      <c r="BK20" s="134"/>
      <c r="BL20" s="134"/>
      <c r="BM20" s="134"/>
      <c r="BN20" s="135"/>
      <c r="BQ20" s="137" t="str">
        <f>+VLOOKUP(C20,[5]Listas_desplega!$AI$22:$AJ$44,2,0)</f>
        <v>DC_PBM</v>
      </c>
      <c r="BR20" s="137" t="str">
        <f>+VLOOKUP(I20,[5]Listas_desplega!$BY$2:$BZ$7,2,0)</f>
        <v>T_2</v>
      </c>
      <c r="BS20" s="137" t="str">
        <f>+VLOOKUP(J20,[5]Listas_desplega!$BY$10:$BZ$23,2,0)</f>
        <v>T_2_C_2</v>
      </c>
      <c r="BT20" s="137" t="str">
        <f>+VLOOKUP(K20,[5]Listas_desplega!$BY$27:$BZ$54,2,0)</f>
        <v>T_2_C_2_ET_1</v>
      </c>
      <c r="BU20" s="137" t="str">
        <f>+VLOOKUP(L20,[5]Listas_desplega!$BY$57:$BZ$105,2,0)</f>
        <v>T_2_C_2_ET_1_CPT_7</v>
      </c>
      <c r="BV20" s="136" t="str">
        <f>+VLOOKUP(M20,[5]Listas_desplega!$J$2:$K$11,2,FALSE)</f>
        <v>Eje_E_3</v>
      </c>
    </row>
    <row r="21" spans="1:74" s="136" customFormat="1" ht="135" x14ac:dyDescent="0.25">
      <c r="A21" s="127"/>
      <c r="B21" s="128" t="s">
        <v>78</v>
      </c>
      <c r="C21" s="129" t="s">
        <v>342</v>
      </c>
      <c r="D21" s="129" t="s">
        <v>342</v>
      </c>
      <c r="E21" s="130" t="s">
        <v>81</v>
      </c>
      <c r="F21" s="130" t="s">
        <v>82</v>
      </c>
      <c r="G21" s="130" t="s">
        <v>83</v>
      </c>
      <c r="H21" s="130" t="s">
        <v>1129</v>
      </c>
      <c r="I21" s="130" t="s">
        <v>85</v>
      </c>
      <c r="J21" s="130" t="s">
        <v>101</v>
      </c>
      <c r="K21" s="130" t="s">
        <v>102</v>
      </c>
      <c r="L21" s="130" t="s">
        <v>1075</v>
      </c>
      <c r="M21" s="128" t="s">
        <v>122</v>
      </c>
      <c r="N21" s="238" t="s">
        <v>955</v>
      </c>
      <c r="O21" s="132" t="s">
        <v>1205</v>
      </c>
      <c r="P21" s="131" t="s">
        <v>131</v>
      </c>
      <c r="Q21" s="128" t="s">
        <v>109</v>
      </c>
      <c r="R21" s="132" t="s">
        <v>1206</v>
      </c>
      <c r="S21" s="132" t="s">
        <v>111</v>
      </c>
      <c r="T21" s="132" t="s">
        <v>120</v>
      </c>
      <c r="U21" s="132">
        <v>30</v>
      </c>
      <c r="V21" s="132"/>
      <c r="W21" s="130" t="s">
        <v>142</v>
      </c>
      <c r="X21" s="128" t="s">
        <v>973</v>
      </c>
      <c r="Y21" s="128"/>
      <c r="Z21" s="128"/>
      <c r="AA21" s="128"/>
      <c r="AB21" s="128"/>
      <c r="AC21" s="128"/>
      <c r="AD21" s="128"/>
      <c r="AE21" s="128"/>
      <c r="AF21" s="128"/>
      <c r="AG21" s="132"/>
      <c r="AH21" s="132"/>
      <c r="AI21" s="132"/>
      <c r="AJ21" s="132"/>
      <c r="AK21" s="132"/>
      <c r="AL21" s="132"/>
      <c r="AM21" s="132"/>
      <c r="AN21" s="132"/>
      <c r="AO21" s="132"/>
      <c r="AP21" s="132"/>
      <c r="AQ21" s="133"/>
      <c r="AR21" s="130"/>
      <c r="AS21" s="132">
        <v>0</v>
      </c>
      <c r="AT21" s="132">
        <v>0.26</v>
      </c>
      <c r="AU21" s="132">
        <v>0.27</v>
      </c>
      <c r="AV21" s="132">
        <v>0.28999999999999998</v>
      </c>
      <c r="AW21" s="132">
        <v>0.3</v>
      </c>
      <c r="AX21" s="132">
        <v>0.3</v>
      </c>
      <c r="AY21" s="132"/>
      <c r="AZ21" s="132"/>
      <c r="BA21" s="132"/>
      <c r="BB21" s="132"/>
      <c r="BC21" s="134"/>
      <c r="BD21" s="134"/>
      <c r="BE21" s="134"/>
      <c r="BF21" s="134"/>
      <c r="BG21" s="134"/>
      <c r="BH21" s="134"/>
      <c r="BI21" s="134"/>
      <c r="BJ21" s="134"/>
      <c r="BK21" s="134"/>
      <c r="BL21" s="134"/>
      <c r="BM21" s="134"/>
      <c r="BN21" s="135"/>
      <c r="BQ21" s="137" t="str">
        <f>+VLOOKUP(C21,[5]Listas_desplega!$AI$22:$AJ$44,2,0)</f>
        <v>DC_PBM</v>
      </c>
      <c r="BR21" s="137" t="str">
        <f>+VLOOKUP(I21,[5]Listas_desplega!$BY$2:$BZ$7,2,0)</f>
        <v>T_2</v>
      </c>
      <c r="BS21" s="137" t="str">
        <f>+VLOOKUP(J21,[5]Listas_desplega!$BY$10:$BZ$23,2,0)</f>
        <v>T_2_C_2</v>
      </c>
      <c r="BT21" s="137" t="str">
        <f>+VLOOKUP(K21,[5]Listas_desplega!$BY$27:$BZ$54,2,0)</f>
        <v>T_2_C_2_ET_1</v>
      </c>
      <c r="BU21" s="137" t="str">
        <f>+VLOOKUP(L21,[5]Listas_desplega!$BY$57:$BZ$105,2,0)</f>
        <v>T_2_C_2_ET_1_CPT_2</v>
      </c>
      <c r="BV21" s="136" t="str">
        <f>+VLOOKUP(M21,[5]Listas_desplega!$J$2:$K$11,2,FALSE)</f>
        <v>Eje_E_2</v>
      </c>
    </row>
    <row r="22" spans="1:74" s="136" customFormat="1" ht="90" x14ac:dyDescent="0.25">
      <c r="A22" s="127"/>
      <c r="B22" s="128" t="s">
        <v>78</v>
      </c>
      <c r="C22" s="129" t="s">
        <v>79</v>
      </c>
      <c r="D22" s="129" t="s">
        <v>80</v>
      </c>
      <c r="E22" s="130" t="s">
        <v>81</v>
      </c>
      <c r="F22" s="130" t="s">
        <v>82</v>
      </c>
      <c r="G22" s="130" t="s">
        <v>83</v>
      </c>
      <c r="H22" s="130" t="s">
        <v>84</v>
      </c>
      <c r="I22" s="130" t="s">
        <v>85</v>
      </c>
      <c r="J22" s="128" t="s">
        <v>86</v>
      </c>
      <c r="K22" s="128" t="s">
        <v>87</v>
      </c>
      <c r="L22" s="128" t="s">
        <v>88</v>
      </c>
      <c r="M22" s="128" t="s">
        <v>89</v>
      </c>
      <c r="N22" s="238" t="s">
        <v>90</v>
      </c>
      <c r="O22" s="130" t="s">
        <v>91</v>
      </c>
      <c r="P22" s="140" t="s">
        <v>92</v>
      </c>
      <c r="Q22" s="128" t="s">
        <v>93</v>
      </c>
      <c r="R22" s="128" t="s">
        <v>94</v>
      </c>
      <c r="S22" s="128" t="s">
        <v>95</v>
      </c>
      <c r="T22" s="128" t="s">
        <v>96</v>
      </c>
      <c r="U22" s="128">
        <v>120</v>
      </c>
      <c r="V22" s="128" t="s">
        <v>97</v>
      </c>
      <c r="W22" s="128" t="s">
        <v>98</v>
      </c>
      <c r="X22" s="128"/>
      <c r="Y22" s="128"/>
      <c r="Z22" s="128"/>
      <c r="AA22" s="128"/>
      <c r="AB22" s="128"/>
      <c r="AC22" s="128"/>
      <c r="AD22" s="128">
        <v>3932</v>
      </c>
      <c r="AE22" s="128"/>
      <c r="AF22" s="128" t="s">
        <v>99</v>
      </c>
      <c r="AG22" s="128"/>
      <c r="AH22" s="128" t="s">
        <v>99</v>
      </c>
      <c r="AI22" s="128"/>
      <c r="AJ22" s="128" t="s">
        <v>99</v>
      </c>
      <c r="AK22" s="128"/>
      <c r="AL22" s="128"/>
      <c r="AM22" s="128"/>
      <c r="AN22" s="128"/>
      <c r="AO22" s="128"/>
      <c r="AP22" s="128"/>
      <c r="AR22" s="128"/>
      <c r="AS22" s="128">
        <v>8000</v>
      </c>
      <c r="AT22" s="128">
        <v>2000</v>
      </c>
      <c r="AU22" s="128">
        <v>2000</v>
      </c>
      <c r="AV22" s="128">
        <v>2000</v>
      </c>
      <c r="AW22" s="128">
        <v>2000</v>
      </c>
      <c r="AX22" s="128">
        <v>8000</v>
      </c>
      <c r="AY22" s="128"/>
      <c r="AZ22" s="128"/>
      <c r="BA22" s="128"/>
      <c r="BB22" s="128"/>
      <c r="BC22" s="141"/>
      <c r="BD22" s="141"/>
      <c r="BE22" s="141"/>
      <c r="BF22" s="141"/>
      <c r="BG22" s="141"/>
      <c r="BH22" s="141"/>
      <c r="BI22" s="141"/>
      <c r="BJ22" s="141"/>
      <c r="BK22" s="141"/>
      <c r="BL22" s="141"/>
      <c r="BM22" s="141"/>
      <c r="BN22" s="142">
        <v>2000</v>
      </c>
      <c r="BQ22" s="137" t="str">
        <f>+VLOOKUP(C22,[5]Listas_desplega!$AI$22:$AJ$44,2,0)</f>
        <v>DCE</v>
      </c>
      <c r="BR22" s="137" t="str">
        <f>+VLOOKUP(I22,[5]Listas_desplega!$BY$2:$BZ$7,2,0)</f>
        <v>T_2</v>
      </c>
      <c r="BS22" s="137" t="str">
        <f>+VLOOKUP(J22,[5]Listas_desplega!$BY$10:$BZ$23,2,0)</f>
        <v>T_2_C_1</v>
      </c>
      <c r="BT22" s="137" t="str">
        <f>+VLOOKUP(K22,[5]Listas_desplega!$BY$27:$BZ$54,2,0)</f>
        <v>T_2_C_1_ET_1</v>
      </c>
      <c r="BU22" s="137" t="str">
        <f>+VLOOKUP(L22,[5]Listas_desplega!$BY$57:$BZ$105,2,0)</f>
        <v>T_2_C_1_ET_1_CPT_1</v>
      </c>
      <c r="BV22" s="136" t="str">
        <f>+VLOOKUP(M22,[5]Listas_desplega!$J$2:$K$11,2,FALSE)</f>
        <v>Eje_E_6</v>
      </c>
    </row>
    <row r="23" spans="1:74" s="136" customFormat="1" ht="90" x14ac:dyDescent="0.25">
      <c r="A23" s="127"/>
      <c r="B23" s="128" t="s">
        <v>78</v>
      </c>
      <c r="C23" s="129" t="s">
        <v>79</v>
      </c>
      <c r="D23" s="129" t="s">
        <v>80</v>
      </c>
      <c r="E23" s="130" t="s">
        <v>81</v>
      </c>
      <c r="F23" s="130" t="s">
        <v>82</v>
      </c>
      <c r="G23" s="130" t="s">
        <v>83</v>
      </c>
      <c r="H23" s="130" t="s">
        <v>100</v>
      </c>
      <c r="I23" s="130" t="s">
        <v>85</v>
      </c>
      <c r="J23" s="128" t="s">
        <v>101</v>
      </c>
      <c r="K23" s="128" t="s">
        <v>102</v>
      </c>
      <c r="L23" s="128" t="s">
        <v>103</v>
      </c>
      <c r="M23" s="128" t="s">
        <v>89</v>
      </c>
      <c r="N23" s="238" t="s">
        <v>90</v>
      </c>
      <c r="O23" s="130" t="s">
        <v>104</v>
      </c>
      <c r="P23" s="140" t="s">
        <v>92</v>
      </c>
      <c r="Q23" s="128" t="s">
        <v>93</v>
      </c>
      <c r="R23" s="132" t="s">
        <v>105</v>
      </c>
      <c r="S23" s="132" t="s">
        <v>95</v>
      </c>
      <c r="T23" s="132" t="s">
        <v>96</v>
      </c>
      <c r="U23" s="132">
        <v>120</v>
      </c>
      <c r="V23" s="132" t="s">
        <v>97</v>
      </c>
      <c r="W23" s="130" t="s">
        <v>98</v>
      </c>
      <c r="X23" s="128"/>
      <c r="Y23" s="128"/>
      <c r="Z23" s="128"/>
      <c r="AA23" s="128"/>
      <c r="AB23" s="128"/>
      <c r="AC23" s="128"/>
      <c r="AD23" s="128">
        <v>3932</v>
      </c>
      <c r="AE23" s="128"/>
      <c r="AF23" s="128" t="s">
        <v>99</v>
      </c>
      <c r="AG23" s="130"/>
      <c r="AH23" s="130" t="s">
        <v>99</v>
      </c>
      <c r="AI23" s="130"/>
      <c r="AJ23" s="130" t="s">
        <v>99</v>
      </c>
      <c r="AK23" s="130"/>
      <c r="AL23" s="130"/>
      <c r="AM23" s="130"/>
      <c r="AN23" s="130"/>
      <c r="AO23" s="130"/>
      <c r="AP23" s="130"/>
      <c r="AQ23" s="133"/>
      <c r="AR23" s="130"/>
      <c r="AS23" s="143">
        <v>2500</v>
      </c>
      <c r="AT23" s="143">
        <v>500</v>
      </c>
      <c r="AU23" s="143">
        <v>500</v>
      </c>
      <c r="AV23" s="143">
        <v>500</v>
      </c>
      <c r="AW23" s="143">
        <v>500</v>
      </c>
      <c r="AX23" s="143">
        <v>2000</v>
      </c>
      <c r="AY23" s="132"/>
      <c r="AZ23" s="132"/>
      <c r="BA23" s="132"/>
      <c r="BB23" s="132"/>
      <c r="BC23" s="134"/>
      <c r="BD23" s="134"/>
      <c r="BE23" s="134"/>
      <c r="BF23" s="134"/>
      <c r="BG23" s="134"/>
      <c r="BH23" s="134"/>
      <c r="BI23" s="134"/>
      <c r="BJ23" s="134"/>
      <c r="BK23" s="134"/>
      <c r="BL23" s="134"/>
      <c r="BM23" s="134"/>
      <c r="BN23" s="135">
        <v>500</v>
      </c>
      <c r="BQ23" s="137" t="str">
        <f>+VLOOKUP(C23,[5]Listas_desplega!$AI$22:$AJ$44,2,0)</f>
        <v>DCE</v>
      </c>
      <c r="BR23" s="137" t="str">
        <f>+VLOOKUP(I23,[5]Listas_desplega!$BY$2:$BZ$7,2,0)</f>
        <v>T_2</v>
      </c>
      <c r="BS23" s="137" t="str">
        <f>+VLOOKUP(J23,[5]Listas_desplega!$BY$10:$BZ$23,2,0)</f>
        <v>T_2_C_2</v>
      </c>
      <c r="BT23" s="137" t="str">
        <f>+VLOOKUP(K23,[5]Listas_desplega!$BY$27:$BZ$54,2,0)</f>
        <v>T_2_C_2_ET_1</v>
      </c>
      <c r="BU23" s="137" t="str">
        <f>+VLOOKUP(L23,[5]Listas_desplega!$BY$57:$BZ$105,2,0)</f>
        <v>T_2_C_2_ET_1_CPT_8</v>
      </c>
      <c r="BV23" s="136" t="str">
        <f>+VLOOKUP(M23,[5]Listas_desplega!$J$2:$K$11,2,FALSE)</f>
        <v>Eje_E_6</v>
      </c>
    </row>
    <row r="24" spans="1:74" s="136" customFormat="1" ht="90" x14ac:dyDescent="0.25">
      <c r="A24" s="127"/>
      <c r="B24" s="128" t="s">
        <v>78</v>
      </c>
      <c r="C24" s="129" t="s">
        <v>79</v>
      </c>
      <c r="D24" s="129" t="s">
        <v>80</v>
      </c>
      <c r="E24" s="130" t="s">
        <v>81</v>
      </c>
      <c r="F24" s="130" t="s">
        <v>82</v>
      </c>
      <c r="G24" s="130" t="s">
        <v>83</v>
      </c>
      <c r="H24" s="130" t="s">
        <v>100</v>
      </c>
      <c r="I24" s="130" t="s">
        <v>85</v>
      </c>
      <c r="J24" s="130" t="s">
        <v>101</v>
      </c>
      <c r="K24" s="130" t="s">
        <v>102</v>
      </c>
      <c r="L24" s="130" t="s">
        <v>103</v>
      </c>
      <c r="M24" s="128" t="s">
        <v>106</v>
      </c>
      <c r="N24" s="238" t="s">
        <v>107</v>
      </c>
      <c r="O24" s="130" t="s">
        <v>108</v>
      </c>
      <c r="P24" s="140" t="s">
        <v>92</v>
      </c>
      <c r="Q24" s="128" t="s">
        <v>109</v>
      </c>
      <c r="R24" s="130" t="s">
        <v>110</v>
      </c>
      <c r="S24" s="130" t="s">
        <v>111</v>
      </c>
      <c r="T24" s="130" t="s">
        <v>96</v>
      </c>
      <c r="U24" s="130">
        <v>120</v>
      </c>
      <c r="V24" s="130" t="s">
        <v>112</v>
      </c>
      <c r="W24" s="130" t="s">
        <v>98</v>
      </c>
      <c r="X24" s="128"/>
      <c r="Y24" s="128"/>
      <c r="Z24" s="128"/>
      <c r="AA24" s="128"/>
      <c r="AB24" s="128"/>
      <c r="AC24" s="128"/>
      <c r="AD24" s="128"/>
      <c r="AE24" s="128"/>
      <c r="AF24" s="128"/>
      <c r="AG24" s="130"/>
      <c r="AH24" s="130" t="s">
        <v>99</v>
      </c>
      <c r="AI24" s="130" t="s">
        <v>113</v>
      </c>
      <c r="AJ24" s="130" t="s">
        <v>99</v>
      </c>
      <c r="AK24" s="130"/>
      <c r="AL24" s="130"/>
      <c r="AM24" s="130"/>
      <c r="AN24" s="130"/>
      <c r="AO24" s="130"/>
      <c r="AP24" s="130"/>
      <c r="AQ24" s="133"/>
      <c r="AR24" s="130"/>
      <c r="AS24" s="132">
        <v>9.1999999999999993</v>
      </c>
      <c r="AT24" s="144">
        <v>10.7</v>
      </c>
      <c r="AU24" s="144">
        <v>12.2</v>
      </c>
      <c r="AV24" s="144">
        <v>13.7</v>
      </c>
      <c r="AW24" s="144">
        <v>15.2</v>
      </c>
      <c r="AX24" s="144">
        <v>15.2</v>
      </c>
      <c r="AY24" s="144"/>
      <c r="AZ24" s="144"/>
      <c r="BA24" s="144"/>
      <c r="BB24" s="144"/>
      <c r="BC24" s="134"/>
      <c r="BD24" s="134"/>
      <c r="BE24" s="134"/>
      <c r="BF24" s="134"/>
      <c r="BG24" s="134"/>
      <c r="BH24" s="134"/>
      <c r="BI24" s="134"/>
      <c r="BJ24" s="134"/>
      <c r="BK24" s="134"/>
      <c r="BL24" s="134"/>
      <c r="BM24" s="134"/>
      <c r="BN24" s="135">
        <v>12.2</v>
      </c>
      <c r="BQ24" s="137" t="str">
        <f>+VLOOKUP(C24,[5]Listas_desplega!$AI$22:$AJ$44,2,0)</f>
        <v>DCE</v>
      </c>
      <c r="BR24" s="137" t="str">
        <f>+VLOOKUP(I24,[5]Listas_desplega!$BY$2:$BZ$7,2,0)</f>
        <v>T_2</v>
      </c>
      <c r="BS24" s="137" t="str">
        <f>+VLOOKUP(J24,[5]Listas_desplega!$BY$10:$BZ$23,2,0)</f>
        <v>T_2_C_2</v>
      </c>
      <c r="BT24" s="137" t="str">
        <f>+VLOOKUP(K24,[5]Listas_desplega!$BY$27:$BZ$54,2,0)</f>
        <v>T_2_C_2_ET_1</v>
      </c>
      <c r="BU24" s="137" t="str">
        <f>+VLOOKUP(L24,[5]Listas_desplega!$BY$57:$BZ$105,2,0)</f>
        <v>T_2_C_2_ET_1_CPT_8</v>
      </c>
      <c r="BV24" s="136" t="str">
        <f>+VLOOKUP(M24,[5]Listas_desplega!$J$2:$K$11,2,FALSE)</f>
        <v>Eje_E_3</v>
      </c>
    </row>
    <row r="25" spans="1:74" s="136" customFormat="1" ht="90" x14ac:dyDescent="0.25">
      <c r="A25" s="127"/>
      <c r="B25" s="128" t="s">
        <v>78</v>
      </c>
      <c r="C25" s="129" t="s">
        <v>79</v>
      </c>
      <c r="D25" s="129" t="s">
        <v>80</v>
      </c>
      <c r="E25" s="130" t="s">
        <v>81</v>
      </c>
      <c r="F25" s="130" t="s">
        <v>82</v>
      </c>
      <c r="G25" s="130" t="s">
        <v>83</v>
      </c>
      <c r="H25" s="130" t="s">
        <v>100</v>
      </c>
      <c r="I25" s="130" t="s">
        <v>85</v>
      </c>
      <c r="J25" s="130" t="s">
        <v>101</v>
      </c>
      <c r="K25" s="130" t="s">
        <v>102</v>
      </c>
      <c r="L25" s="130" t="s">
        <v>103</v>
      </c>
      <c r="M25" s="128" t="s">
        <v>106</v>
      </c>
      <c r="N25" s="238" t="s">
        <v>107</v>
      </c>
      <c r="O25" s="130" t="s">
        <v>114</v>
      </c>
      <c r="P25" s="140" t="s">
        <v>92</v>
      </c>
      <c r="Q25" s="128" t="s">
        <v>109</v>
      </c>
      <c r="R25" s="130" t="s">
        <v>115</v>
      </c>
      <c r="S25" s="130" t="s">
        <v>111</v>
      </c>
      <c r="T25" s="130" t="s">
        <v>96</v>
      </c>
      <c r="U25" s="130">
        <v>120</v>
      </c>
      <c r="V25" s="130" t="s">
        <v>112</v>
      </c>
      <c r="W25" s="130" t="s">
        <v>98</v>
      </c>
      <c r="X25" s="128"/>
      <c r="Y25" s="128"/>
      <c r="Z25" s="128"/>
      <c r="AA25" s="128"/>
      <c r="AB25" s="128"/>
      <c r="AC25" s="128"/>
      <c r="AD25" s="128"/>
      <c r="AE25" s="128"/>
      <c r="AF25" s="128"/>
      <c r="AG25" s="130"/>
      <c r="AH25" s="130" t="s">
        <v>99</v>
      </c>
      <c r="AI25" s="130" t="s">
        <v>113</v>
      </c>
      <c r="AJ25" s="130" t="s">
        <v>99</v>
      </c>
      <c r="AK25" s="130"/>
      <c r="AL25" s="130"/>
      <c r="AM25" s="130"/>
      <c r="AN25" s="130"/>
      <c r="AO25" s="130"/>
      <c r="AP25" s="130"/>
      <c r="AQ25" s="133"/>
      <c r="AR25" s="130"/>
      <c r="AS25" s="132">
        <v>18.899999999999999</v>
      </c>
      <c r="AT25" s="144">
        <v>21.9</v>
      </c>
      <c r="AU25" s="144">
        <v>25.9</v>
      </c>
      <c r="AV25" s="144">
        <v>28.9</v>
      </c>
      <c r="AW25" s="144">
        <v>31</v>
      </c>
      <c r="AX25" s="144">
        <v>31</v>
      </c>
      <c r="AY25" s="144"/>
      <c r="AZ25" s="144"/>
      <c r="BA25" s="144"/>
      <c r="BB25" s="144"/>
      <c r="BC25" s="134"/>
      <c r="BD25" s="134"/>
      <c r="BE25" s="134"/>
      <c r="BF25" s="134"/>
      <c r="BG25" s="134"/>
      <c r="BH25" s="134"/>
      <c r="BI25" s="134"/>
      <c r="BJ25" s="134"/>
      <c r="BK25" s="134"/>
      <c r="BL25" s="134"/>
      <c r="BM25" s="134"/>
      <c r="BN25" s="135">
        <v>25.9</v>
      </c>
      <c r="BQ25" s="137" t="str">
        <f>+VLOOKUP(C25,[5]Listas_desplega!$AI$22:$AJ$44,2,0)</f>
        <v>DCE</v>
      </c>
      <c r="BR25" s="137" t="str">
        <f>+VLOOKUP(I25,[5]Listas_desplega!$BY$2:$BZ$7,2,0)</f>
        <v>T_2</v>
      </c>
      <c r="BS25" s="137" t="str">
        <f>+VLOOKUP(J25,[5]Listas_desplega!$BY$10:$BZ$23,2,0)</f>
        <v>T_2_C_2</v>
      </c>
      <c r="BT25" s="137" t="str">
        <f>+VLOOKUP(K25,[5]Listas_desplega!$BY$27:$BZ$54,2,0)</f>
        <v>T_2_C_2_ET_1</v>
      </c>
      <c r="BU25" s="137" t="str">
        <f>+VLOOKUP(L25,[5]Listas_desplega!$BY$57:$BZ$105,2,0)</f>
        <v>T_2_C_2_ET_1_CPT_8</v>
      </c>
      <c r="BV25" s="136" t="str">
        <f>+VLOOKUP(M25,[5]Listas_desplega!$J$2:$K$11,2,FALSE)</f>
        <v>Eje_E_3</v>
      </c>
    </row>
    <row r="26" spans="1:74" s="136" customFormat="1" ht="90" x14ac:dyDescent="0.25">
      <c r="A26" s="127"/>
      <c r="B26" s="128" t="s">
        <v>78</v>
      </c>
      <c r="C26" s="129" t="s">
        <v>79</v>
      </c>
      <c r="D26" s="129" t="s">
        <v>80</v>
      </c>
      <c r="E26" s="130" t="s">
        <v>81</v>
      </c>
      <c r="F26" s="130" t="s">
        <v>82</v>
      </c>
      <c r="G26" s="130" t="s">
        <v>83</v>
      </c>
      <c r="H26" s="130" t="s">
        <v>116</v>
      </c>
      <c r="I26" s="130" t="s">
        <v>85</v>
      </c>
      <c r="J26" s="128" t="s">
        <v>101</v>
      </c>
      <c r="K26" s="128" t="s">
        <v>102</v>
      </c>
      <c r="L26" s="128" t="s">
        <v>103</v>
      </c>
      <c r="M26" s="128" t="s">
        <v>89</v>
      </c>
      <c r="N26" s="238" t="s">
        <v>90</v>
      </c>
      <c r="O26" s="130" t="s">
        <v>117</v>
      </c>
      <c r="P26" s="140" t="s">
        <v>92</v>
      </c>
      <c r="Q26" s="128" t="s">
        <v>118</v>
      </c>
      <c r="R26" s="130" t="s">
        <v>119</v>
      </c>
      <c r="S26" s="130" t="s">
        <v>111</v>
      </c>
      <c r="T26" s="130" t="s">
        <v>120</v>
      </c>
      <c r="U26" s="130">
        <v>120</v>
      </c>
      <c r="V26" s="130" t="s">
        <v>121</v>
      </c>
      <c r="W26" s="130" t="s">
        <v>98</v>
      </c>
      <c r="X26" s="128"/>
      <c r="Y26" s="128"/>
      <c r="Z26" s="128"/>
      <c r="AA26" s="128"/>
      <c r="AB26" s="128"/>
      <c r="AC26" s="128"/>
      <c r="AD26" s="128"/>
      <c r="AE26" s="128"/>
      <c r="AF26" s="128"/>
      <c r="AG26" s="130"/>
      <c r="AH26" s="130"/>
      <c r="AI26" s="130"/>
      <c r="AJ26" s="130"/>
      <c r="AK26" s="130"/>
      <c r="AL26" s="130"/>
      <c r="AM26" s="130"/>
      <c r="AN26" s="130"/>
      <c r="AO26" s="130"/>
      <c r="AP26" s="130"/>
      <c r="AQ26" s="133"/>
      <c r="AR26" s="130"/>
      <c r="AS26" s="132">
        <v>100</v>
      </c>
      <c r="AT26" s="144">
        <v>100</v>
      </c>
      <c r="AU26" s="144">
        <v>100</v>
      </c>
      <c r="AV26" s="144">
        <v>100</v>
      </c>
      <c r="AW26" s="144">
        <v>100</v>
      </c>
      <c r="AX26" s="144">
        <v>100</v>
      </c>
      <c r="AY26" s="144"/>
      <c r="AZ26" s="144"/>
      <c r="BA26" s="144"/>
      <c r="BB26" s="144"/>
      <c r="BC26" s="134"/>
      <c r="BD26" s="134"/>
      <c r="BE26" s="134"/>
      <c r="BF26" s="134"/>
      <c r="BG26" s="134"/>
      <c r="BH26" s="134">
        <v>60</v>
      </c>
      <c r="BI26" s="134"/>
      <c r="BJ26" s="134"/>
      <c r="BK26" s="134"/>
      <c r="BL26" s="134"/>
      <c r="BM26" s="134"/>
      <c r="BN26" s="135">
        <v>100</v>
      </c>
      <c r="BQ26" s="137" t="str">
        <f>+VLOOKUP(C26,[5]Listas_desplega!$AI$22:$AJ$44,2,0)</f>
        <v>DCE</v>
      </c>
      <c r="BR26" s="137" t="str">
        <f>+VLOOKUP(I26,[5]Listas_desplega!$BY$2:$BZ$7,2,0)</f>
        <v>T_2</v>
      </c>
      <c r="BS26" s="137" t="str">
        <f>+VLOOKUP(J26,[5]Listas_desplega!$BY$10:$BZ$23,2,0)</f>
        <v>T_2_C_2</v>
      </c>
      <c r="BT26" s="137" t="str">
        <f>+VLOOKUP(K26,[5]Listas_desplega!$BY$27:$BZ$54,2,0)</f>
        <v>T_2_C_2_ET_1</v>
      </c>
      <c r="BU26" s="137" t="str">
        <f>+VLOOKUP(L26,[5]Listas_desplega!$BY$57:$BZ$105,2,0)</f>
        <v>T_2_C_2_ET_1_CPT_8</v>
      </c>
      <c r="BV26" s="136" t="str">
        <f>+VLOOKUP(M26,[5]Listas_desplega!$J$2:$K$11,2,FALSE)</f>
        <v>Eje_E_6</v>
      </c>
    </row>
    <row r="27" spans="1:74" s="136" customFormat="1" ht="105" x14ac:dyDescent="0.25">
      <c r="A27" s="127"/>
      <c r="B27" s="128" t="s">
        <v>78</v>
      </c>
      <c r="C27" s="129" t="s">
        <v>79</v>
      </c>
      <c r="D27" s="129" t="s">
        <v>80</v>
      </c>
      <c r="E27" s="130" t="s">
        <v>81</v>
      </c>
      <c r="F27" s="130" t="s">
        <v>82</v>
      </c>
      <c r="G27" s="130" t="s">
        <v>83</v>
      </c>
      <c r="H27" s="130" t="s">
        <v>116</v>
      </c>
      <c r="I27" s="130" t="s">
        <v>85</v>
      </c>
      <c r="J27" s="128" t="s">
        <v>101</v>
      </c>
      <c r="K27" s="128" t="s">
        <v>102</v>
      </c>
      <c r="L27" s="128" t="s">
        <v>103</v>
      </c>
      <c r="M27" s="128" t="s">
        <v>122</v>
      </c>
      <c r="N27" s="238" t="s">
        <v>123</v>
      </c>
      <c r="O27" s="130" t="s">
        <v>124</v>
      </c>
      <c r="P27" s="140" t="s">
        <v>92</v>
      </c>
      <c r="Q27" s="128" t="s">
        <v>109</v>
      </c>
      <c r="R27" s="130" t="s">
        <v>125</v>
      </c>
      <c r="S27" s="130" t="s">
        <v>111</v>
      </c>
      <c r="T27" s="130" t="s">
        <v>96</v>
      </c>
      <c r="U27" s="130">
        <v>120</v>
      </c>
      <c r="V27" s="130" t="s">
        <v>126</v>
      </c>
      <c r="W27" s="130" t="s">
        <v>98</v>
      </c>
      <c r="X27" s="128"/>
      <c r="Y27" s="128"/>
      <c r="Z27" s="128"/>
      <c r="AA27" s="128"/>
      <c r="AB27" s="128"/>
      <c r="AC27" s="128"/>
      <c r="AD27" s="128"/>
      <c r="AE27" s="128"/>
      <c r="AF27" s="128"/>
      <c r="AG27" s="130"/>
      <c r="AH27" s="130" t="s">
        <v>99</v>
      </c>
      <c r="AI27" s="130" t="s">
        <v>113</v>
      </c>
      <c r="AJ27" s="130" t="s">
        <v>99</v>
      </c>
      <c r="AK27" s="130"/>
      <c r="AL27" s="130"/>
      <c r="AM27" s="130"/>
      <c r="AN27" s="130"/>
      <c r="AO27" s="130"/>
      <c r="AP27" s="130"/>
      <c r="AQ27" s="133"/>
      <c r="AR27" s="130"/>
      <c r="AS27" s="132">
        <v>9.1999999999999993</v>
      </c>
      <c r="AT27" s="144">
        <v>10.7</v>
      </c>
      <c r="AU27" s="144">
        <v>12.2</v>
      </c>
      <c r="AV27" s="144">
        <v>13.7</v>
      </c>
      <c r="AW27" s="144">
        <v>15.2</v>
      </c>
      <c r="AX27" s="144">
        <v>15.2</v>
      </c>
      <c r="AY27" s="144"/>
      <c r="AZ27" s="144"/>
      <c r="BA27" s="144"/>
      <c r="BB27" s="144"/>
      <c r="BC27" s="134"/>
      <c r="BD27" s="134"/>
      <c r="BE27" s="134"/>
      <c r="BF27" s="134"/>
      <c r="BG27" s="134"/>
      <c r="BH27" s="134"/>
      <c r="BI27" s="134"/>
      <c r="BJ27" s="134"/>
      <c r="BK27" s="134"/>
      <c r="BL27" s="134"/>
      <c r="BM27" s="134"/>
      <c r="BN27" s="135">
        <v>12.2</v>
      </c>
      <c r="BQ27" s="137" t="str">
        <f>+VLOOKUP(C27,[5]Listas_desplega!$AI$22:$AJ$44,2,0)</f>
        <v>DCE</v>
      </c>
      <c r="BR27" s="137" t="str">
        <f>+VLOOKUP(I27,[5]Listas_desplega!$BY$2:$BZ$7,2,0)</f>
        <v>T_2</v>
      </c>
      <c r="BS27" s="137" t="str">
        <f>+VLOOKUP(J27,[5]Listas_desplega!$BY$10:$BZ$23,2,0)</f>
        <v>T_2_C_2</v>
      </c>
      <c r="BT27" s="137" t="str">
        <f>+VLOOKUP(K27,[5]Listas_desplega!$BY$27:$BZ$54,2,0)</f>
        <v>T_2_C_2_ET_1</v>
      </c>
      <c r="BU27" s="137" t="str">
        <f>+VLOOKUP(L27,[5]Listas_desplega!$BY$57:$BZ$105,2,0)</f>
        <v>T_2_C_2_ET_1_CPT_8</v>
      </c>
      <c r="BV27" s="136" t="str">
        <f>+VLOOKUP(M27,[5]Listas_desplega!$J$2:$K$11,2,FALSE)</f>
        <v>Eje_E_2</v>
      </c>
    </row>
    <row r="28" spans="1:74" s="136" customFormat="1" ht="120" x14ac:dyDescent="0.25">
      <c r="A28" s="127"/>
      <c r="B28" s="128" t="s">
        <v>78</v>
      </c>
      <c r="C28" s="129" t="s">
        <v>79</v>
      </c>
      <c r="D28" s="129" t="s">
        <v>80</v>
      </c>
      <c r="E28" s="130" t="s">
        <v>81</v>
      </c>
      <c r="F28" s="130" t="s">
        <v>82</v>
      </c>
      <c r="G28" s="130" t="s">
        <v>83</v>
      </c>
      <c r="H28" s="130" t="s">
        <v>116</v>
      </c>
      <c r="I28" s="130" t="s">
        <v>85</v>
      </c>
      <c r="J28" s="128" t="s">
        <v>101</v>
      </c>
      <c r="K28" s="128" t="s">
        <v>102</v>
      </c>
      <c r="L28" s="128" t="s">
        <v>103</v>
      </c>
      <c r="M28" s="128" t="s">
        <v>122</v>
      </c>
      <c r="N28" s="238" t="s">
        <v>123</v>
      </c>
      <c r="O28" s="130" t="s">
        <v>127</v>
      </c>
      <c r="P28" s="140" t="s">
        <v>92</v>
      </c>
      <c r="Q28" s="128" t="s">
        <v>109</v>
      </c>
      <c r="R28" s="132" t="s">
        <v>128</v>
      </c>
      <c r="S28" s="132" t="s">
        <v>111</v>
      </c>
      <c r="T28" s="132" t="s">
        <v>96</v>
      </c>
      <c r="U28" s="132">
        <v>120</v>
      </c>
      <c r="V28" s="132" t="s">
        <v>129</v>
      </c>
      <c r="W28" s="130" t="s">
        <v>98</v>
      </c>
      <c r="X28" s="128"/>
      <c r="Y28" s="128"/>
      <c r="Z28" s="128"/>
      <c r="AA28" s="128"/>
      <c r="AB28" s="128"/>
      <c r="AC28" s="128"/>
      <c r="AD28" s="128"/>
      <c r="AE28" s="128"/>
      <c r="AF28" s="128"/>
      <c r="AG28" s="130"/>
      <c r="AH28" s="130" t="s">
        <v>99</v>
      </c>
      <c r="AI28" s="130" t="s">
        <v>113</v>
      </c>
      <c r="AJ28" s="130" t="s">
        <v>99</v>
      </c>
      <c r="AK28" s="130"/>
      <c r="AL28" s="130"/>
      <c r="AM28" s="130"/>
      <c r="AN28" s="130"/>
      <c r="AO28" s="130"/>
      <c r="AP28" s="130"/>
      <c r="AQ28" s="133"/>
      <c r="AR28" s="130"/>
      <c r="AS28" s="143">
        <v>18.899999999999999</v>
      </c>
      <c r="AT28" s="145">
        <v>21.9</v>
      </c>
      <c r="AU28" s="145">
        <v>25.9</v>
      </c>
      <c r="AV28" s="145">
        <v>28.9</v>
      </c>
      <c r="AW28" s="145">
        <v>31</v>
      </c>
      <c r="AX28" s="145">
        <v>31</v>
      </c>
      <c r="AY28" s="132"/>
      <c r="AZ28" s="132"/>
      <c r="BA28" s="132"/>
      <c r="BB28" s="132"/>
      <c r="BC28" s="134"/>
      <c r="BD28" s="134"/>
      <c r="BE28" s="134"/>
      <c r="BF28" s="134"/>
      <c r="BG28" s="134"/>
      <c r="BH28" s="134"/>
      <c r="BI28" s="134"/>
      <c r="BJ28" s="134"/>
      <c r="BK28" s="134"/>
      <c r="BL28" s="134"/>
      <c r="BM28" s="134"/>
      <c r="BN28" s="135">
        <v>25.9</v>
      </c>
      <c r="BQ28" s="137" t="str">
        <f>+VLOOKUP(C28,[5]Listas_desplega!$AI$22:$AJ$44,2,0)</f>
        <v>DCE</v>
      </c>
      <c r="BR28" s="137" t="str">
        <f>+VLOOKUP(I28,[5]Listas_desplega!$BY$2:$BZ$7,2,0)</f>
        <v>T_2</v>
      </c>
      <c r="BS28" s="137" t="str">
        <f>+VLOOKUP(J28,[5]Listas_desplega!$BY$10:$BZ$23,2,0)</f>
        <v>T_2_C_2</v>
      </c>
      <c r="BT28" s="137" t="str">
        <f>+VLOOKUP(K28,[5]Listas_desplega!$BY$27:$BZ$54,2,0)</f>
        <v>T_2_C_2_ET_1</v>
      </c>
      <c r="BU28" s="137" t="str">
        <f>+VLOOKUP(L28,[5]Listas_desplega!$BY$57:$BZ$105,2,0)</f>
        <v>T_2_C_2_ET_1_CPT_8</v>
      </c>
      <c r="BV28" s="136" t="str">
        <f>+VLOOKUP(M28,[5]Listas_desplega!$J$2:$K$11,2,FALSE)</f>
        <v>Eje_E_2</v>
      </c>
    </row>
    <row r="29" spans="1:74" s="136" customFormat="1" ht="105" x14ac:dyDescent="0.25">
      <c r="A29" s="127"/>
      <c r="B29" s="128" t="s">
        <v>78</v>
      </c>
      <c r="C29" s="129" t="s">
        <v>79</v>
      </c>
      <c r="D29" s="129" t="s">
        <v>80</v>
      </c>
      <c r="E29" s="130" t="s">
        <v>81</v>
      </c>
      <c r="F29" s="130" t="s">
        <v>82</v>
      </c>
      <c r="G29" s="130" t="s">
        <v>83</v>
      </c>
      <c r="H29" s="130" t="s">
        <v>84</v>
      </c>
      <c r="I29" s="130" t="s">
        <v>85</v>
      </c>
      <c r="J29" s="128" t="s">
        <v>101</v>
      </c>
      <c r="K29" s="128" t="s">
        <v>102</v>
      </c>
      <c r="L29" s="128" t="s">
        <v>103</v>
      </c>
      <c r="M29" s="128" t="s">
        <v>89</v>
      </c>
      <c r="N29" s="238" t="s">
        <v>90</v>
      </c>
      <c r="O29" s="130" t="s">
        <v>130</v>
      </c>
      <c r="P29" s="140" t="s">
        <v>131</v>
      </c>
      <c r="Q29" s="128" t="s">
        <v>132</v>
      </c>
      <c r="R29" s="132" t="s">
        <v>133</v>
      </c>
      <c r="S29" s="132" t="s">
        <v>111</v>
      </c>
      <c r="T29" s="132" t="s">
        <v>96</v>
      </c>
      <c r="U29" s="132">
        <v>120</v>
      </c>
      <c r="V29" s="132" t="s">
        <v>134</v>
      </c>
      <c r="W29" s="130" t="s">
        <v>98</v>
      </c>
      <c r="X29" s="128"/>
      <c r="Y29" s="128"/>
      <c r="Z29" s="128"/>
      <c r="AA29" s="128"/>
      <c r="AB29" s="128"/>
      <c r="AC29" s="128"/>
      <c r="AD29" s="128"/>
      <c r="AE29" s="128"/>
      <c r="AF29" s="128" t="s">
        <v>99</v>
      </c>
      <c r="AG29" s="130"/>
      <c r="AH29" s="130" t="s">
        <v>99</v>
      </c>
      <c r="AI29" s="130" t="s">
        <v>113</v>
      </c>
      <c r="AJ29" s="130" t="s">
        <v>99</v>
      </c>
      <c r="AK29" s="130"/>
      <c r="AL29" s="130"/>
      <c r="AM29" s="130"/>
      <c r="AN29" s="130"/>
      <c r="AO29" s="130"/>
      <c r="AP29" s="130"/>
      <c r="AQ29" s="133"/>
      <c r="AR29" s="130"/>
      <c r="AS29" s="146">
        <v>10.6</v>
      </c>
      <c r="AT29" s="146">
        <v>10.199999999999999</v>
      </c>
      <c r="AU29" s="146">
        <v>9.8000000000000007</v>
      </c>
      <c r="AV29" s="146">
        <v>9.3000000000000007</v>
      </c>
      <c r="AW29" s="146">
        <v>8.8000000000000007</v>
      </c>
      <c r="AX29" s="147">
        <v>8.8000000000000007</v>
      </c>
      <c r="AY29" s="148"/>
      <c r="AZ29" s="148"/>
      <c r="BA29" s="148"/>
      <c r="BB29" s="148"/>
      <c r="BC29" s="134"/>
      <c r="BD29" s="134"/>
      <c r="BE29" s="134"/>
      <c r="BF29" s="134"/>
      <c r="BG29" s="134"/>
      <c r="BH29" s="134"/>
      <c r="BI29" s="134"/>
      <c r="BJ29" s="134"/>
      <c r="BK29" s="134"/>
      <c r="BL29" s="134"/>
      <c r="BM29" s="134"/>
      <c r="BN29" s="135">
        <v>9.8000000000000007</v>
      </c>
      <c r="BQ29" s="137" t="str">
        <f>+VLOOKUP(C29,[5]Listas_desplega!$AI$22:$AJ$44,2,0)</f>
        <v>DCE</v>
      </c>
      <c r="BR29" s="137" t="str">
        <f>+VLOOKUP(I29,[5]Listas_desplega!$BY$2:$BZ$7,2,0)</f>
        <v>T_2</v>
      </c>
      <c r="BS29" s="137" t="str">
        <f>+VLOOKUP(J29,[5]Listas_desplega!$BY$10:$BZ$23,2,0)</f>
        <v>T_2_C_2</v>
      </c>
      <c r="BT29" s="137" t="str">
        <f>+VLOOKUP(K29,[5]Listas_desplega!$BY$27:$BZ$54,2,0)</f>
        <v>T_2_C_2_ET_1</v>
      </c>
      <c r="BU29" s="137" t="str">
        <f>+VLOOKUP(L29,[5]Listas_desplega!$BY$57:$BZ$105,2,0)</f>
        <v>T_2_C_2_ET_1_CPT_8</v>
      </c>
      <c r="BV29" s="136" t="str">
        <f>+VLOOKUP(M29,[5]Listas_desplega!$J$2:$K$11,2,FALSE)</f>
        <v>Eje_E_6</v>
      </c>
    </row>
    <row r="30" spans="1:74" s="136" customFormat="1" ht="105" x14ac:dyDescent="0.25">
      <c r="A30" s="127"/>
      <c r="B30" s="128" t="s">
        <v>78</v>
      </c>
      <c r="C30" s="129" t="s">
        <v>79</v>
      </c>
      <c r="D30" s="129" t="s">
        <v>80</v>
      </c>
      <c r="E30" s="130" t="s">
        <v>81</v>
      </c>
      <c r="F30" s="130" t="s">
        <v>82</v>
      </c>
      <c r="G30" s="130" t="s">
        <v>83</v>
      </c>
      <c r="H30" s="130" t="s">
        <v>84</v>
      </c>
      <c r="I30" s="130" t="s">
        <v>85</v>
      </c>
      <c r="J30" s="128" t="s">
        <v>101</v>
      </c>
      <c r="K30" s="128" t="s">
        <v>102</v>
      </c>
      <c r="L30" s="128" t="s">
        <v>103</v>
      </c>
      <c r="M30" s="128" t="s">
        <v>89</v>
      </c>
      <c r="N30" s="238" t="s">
        <v>90</v>
      </c>
      <c r="O30" s="130" t="s">
        <v>135</v>
      </c>
      <c r="P30" s="140" t="s">
        <v>131</v>
      </c>
      <c r="Q30" s="128" t="s">
        <v>132</v>
      </c>
      <c r="R30" s="132" t="s">
        <v>136</v>
      </c>
      <c r="S30" s="132" t="s">
        <v>111</v>
      </c>
      <c r="T30" s="132" t="s">
        <v>96</v>
      </c>
      <c r="U30" s="132">
        <v>120</v>
      </c>
      <c r="V30" s="132" t="s">
        <v>134</v>
      </c>
      <c r="W30" s="130" t="s">
        <v>98</v>
      </c>
      <c r="X30" s="128"/>
      <c r="Y30" s="128"/>
      <c r="Z30" s="128"/>
      <c r="AA30" s="128"/>
      <c r="AB30" s="128"/>
      <c r="AC30" s="128"/>
      <c r="AD30" s="128"/>
      <c r="AE30" s="128"/>
      <c r="AF30" s="128" t="s">
        <v>99</v>
      </c>
      <c r="AG30" s="130"/>
      <c r="AH30" s="130" t="s">
        <v>99</v>
      </c>
      <c r="AI30" s="130" t="s">
        <v>113</v>
      </c>
      <c r="AJ30" s="130" t="s">
        <v>99</v>
      </c>
      <c r="AK30" s="130"/>
      <c r="AL30" s="130"/>
      <c r="AM30" s="130"/>
      <c r="AN30" s="130"/>
      <c r="AO30" s="130"/>
      <c r="AP30" s="130"/>
      <c r="AQ30" s="133"/>
      <c r="AR30" s="130"/>
      <c r="AS30" s="146">
        <v>10.6</v>
      </c>
      <c r="AT30" s="146">
        <v>10.199999999999999</v>
      </c>
      <c r="AU30" s="146">
        <v>9.8000000000000007</v>
      </c>
      <c r="AV30" s="146">
        <v>9.3000000000000007</v>
      </c>
      <c r="AW30" s="146">
        <v>8.8000000000000007</v>
      </c>
      <c r="AX30" s="147">
        <v>8.8000000000000007</v>
      </c>
      <c r="AY30" s="148"/>
      <c r="AZ30" s="148"/>
      <c r="BA30" s="148"/>
      <c r="BB30" s="148"/>
      <c r="BC30" s="134"/>
      <c r="BD30" s="134"/>
      <c r="BE30" s="134"/>
      <c r="BF30" s="134"/>
      <c r="BG30" s="134"/>
      <c r="BH30" s="134"/>
      <c r="BI30" s="134"/>
      <c r="BJ30" s="134"/>
      <c r="BK30" s="134"/>
      <c r="BL30" s="134"/>
      <c r="BM30" s="134"/>
      <c r="BN30" s="135">
        <v>9.8000000000000007</v>
      </c>
      <c r="BQ30" s="137" t="str">
        <f>+VLOOKUP(C30,[5]Listas_desplega!$AI$22:$AJ$44,2,0)</f>
        <v>DCE</v>
      </c>
      <c r="BR30" s="137" t="str">
        <f>+VLOOKUP(I30,[5]Listas_desplega!$BY$2:$BZ$7,2,0)</f>
        <v>T_2</v>
      </c>
      <c r="BS30" s="137" t="str">
        <f>+VLOOKUP(J30,[5]Listas_desplega!$BY$10:$BZ$23,2,0)</f>
        <v>T_2_C_2</v>
      </c>
      <c r="BT30" s="137" t="str">
        <f>+VLOOKUP(K30,[5]Listas_desplega!$BY$27:$BZ$54,2,0)</f>
        <v>T_2_C_2_ET_1</v>
      </c>
      <c r="BU30" s="137" t="str">
        <f>+VLOOKUP(L30,[5]Listas_desplega!$BY$57:$BZ$105,2,0)</f>
        <v>T_2_C_2_ET_1_CPT_8</v>
      </c>
      <c r="BV30" s="136" t="str">
        <f>+VLOOKUP(M30,[5]Listas_desplega!$J$2:$K$11,2,FALSE)</f>
        <v>Eje_E_6</v>
      </c>
    </row>
    <row r="31" spans="1:74" s="136" customFormat="1" ht="90" x14ac:dyDescent="0.25">
      <c r="A31" s="127"/>
      <c r="B31" s="128" t="s">
        <v>78</v>
      </c>
      <c r="C31" s="129" t="s">
        <v>79</v>
      </c>
      <c r="D31" s="129" t="s">
        <v>80</v>
      </c>
      <c r="E31" s="130" t="s">
        <v>81</v>
      </c>
      <c r="F31" s="130" t="s">
        <v>82</v>
      </c>
      <c r="G31" s="130" t="s">
        <v>83</v>
      </c>
      <c r="H31" s="130" t="s">
        <v>100</v>
      </c>
      <c r="I31" s="130" t="s">
        <v>85</v>
      </c>
      <c r="J31" s="128" t="s">
        <v>101</v>
      </c>
      <c r="K31" s="128" t="s">
        <v>102</v>
      </c>
      <c r="L31" s="128" t="s">
        <v>103</v>
      </c>
      <c r="M31" s="128" t="s">
        <v>89</v>
      </c>
      <c r="N31" s="238" t="s">
        <v>90</v>
      </c>
      <c r="O31" s="130" t="s">
        <v>137</v>
      </c>
      <c r="P31" s="140" t="s">
        <v>131</v>
      </c>
      <c r="Q31" s="128" t="s">
        <v>109</v>
      </c>
      <c r="R31" s="132" t="s">
        <v>138</v>
      </c>
      <c r="S31" s="132" t="s">
        <v>111</v>
      </c>
      <c r="T31" s="132" t="s">
        <v>96</v>
      </c>
      <c r="U31" s="132">
        <v>60</v>
      </c>
      <c r="V31" s="132" t="s">
        <v>112</v>
      </c>
      <c r="W31" s="130" t="s">
        <v>98</v>
      </c>
      <c r="X31" s="128"/>
      <c r="Y31" s="128"/>
      <c r="Z31" s="128"/>
      <c r="AA31" s="128"/>
      <c r="AB31" s="128"/>
      <c r="AC31" s="128"/>
      <c r="AD31" s="128"/>
      <c r="AE31" s="128"/>
      <c r="AF31" s="128"/>
      <c r="AG31" s="130"/>
      <c r="AH31" s="130"/>
      <c r="AI31" s="130"/>
      <c r="AJ31" s="130"/>
      <c r="AK31" s="130"/>
      <c r="AL31" s="130"/>
      <c r="AM31" s="130"/>
      <c r="AN31" s="130"/>
      <c r="AO31" s="130"/>
      <c r="AP31" s="130"/>
      <c r="AQ31" s="133" t="s">
        <v>99</v>
      </c>
      <c r="AR31" s="130"/>
      <c r="AS31" s="143">
        <v>59</v>
      </c>
      <c r="AT31" s="143">
        <v>60</v>
      </c>
      <c r="AU31" s="143">
        <v>66</v>
      </c>
      <c r="AV31" s="143">
        <v>84</v>
      </c>
      <c r="AW31" s="143">
        <v>100</v>
      </c>
      <c r="AX31" s="143">
        <v>100</v>
      </c>
      <c r="AY31" s="132"/>
      <c r="AZ31" s="132"/>
      <c r="BA31" s="132"/>
      <c r="BB31" s="132"/>
      <c r="BC31" s="134"/>
      <c r="BD31" s="134"/>
      <c r="BE31" s="134"/>
      <c r="BF31" s="134"/>
      <c r="BG31" s="134"/>
      <c r="BH31" s="134"/>
      <c r="BI31" s="134"/>
      <c r="BJ31" s="134"/>
      <c r="BK31" s="134"/>
      <c r="BL31" s="134"/>
      <c r="BM31" s="134"/>
      <c r="BN31" s="135">
        <v>66</v>
      </c>
      <c r="BQ31" s="137" t="str">
        <f>+VLOOKUP(C31,[5]Listas_desplega!$AI$22:$AJ$44,2,0)</f>
        <v>DCE</v>
      </c>
      <c r="BR31" s="137" t="str">
        <f>+VLOOKUP(I31,[5]Listas_desplega!$BY$2:$BZ$7,2,0)</f>
        <v>T_2</v>
      </c>
      <c r="BS31" s="137" t="str">
        <f>+VLOOKUP(J31,[5]Listas_desplega!$BY$10:$BZ$23,2,0)</f>
        <v>T_2_C_2</v>
      </c>
      <c r="BT31" s="137" t="str">
        <f>+VLOOKUP(K31,[5]Listas_desplega!$BY$27:$BZ$54,2,0)</f>
        <v>T_2_C_2_ET_1</v>
      </c>
      <c r="BU31" s="137" t="str">
        <f>+VLOOKUP(L31,[5]Listas_desplega!$BY$57:$BZ$105,2,0)</f>
        <v>T_2_C_2_ET_1_CPT_8</v>
      </c>
      <c r="BV31" s="136" t="str">
        <f>+VLOOKUP(M31,[5]Listas_desplega!$J$2:$K$11,2,FALSE)</f>
        <v>Eje_E_6</v>
      </c>
    </row>
    <row r="32" spans="1:74" s="136" customFormat="1" ht="90" x14ac:dyDescent="0.25">
      <c r="A32" s="127"/>
      <c r="B32" s="128" t="s">
        <v>78</v>
      </c>
      <c r="C32" s="129" t="s">
        <v>79</v>
      </c>
      <c r="D32" s="129" t="s">
        <v>80</v>
      </c>
      <c r="E32" s="130" t="s">
        <v>81</v>
      </c>
      <c r="F32" s="130" t="s">
        <v>82</v>
      </c>
      <c r="G32" s="130" t="s">
        <v>83</v>
      </c>
      <c r="H32" s="130" t="s">
        <v>84</v>
      </c>
      <c r="I32" s="130" t="s">
        <v>85</v>
      </c>
      <c r="J32" s="128" t="s">
        <v>101</v>
      </c>
      <c r="K32" s="128" t="s">
        <v>102</v>
      </c>
      <c r="L32" s="128" t="s">
        <v>103</v>
      </c>
      <c r="M32" s="128" t="s">
        <v>89</v>
      </c>
      <c r="N32" s="238" t="s">
        <v>90</v>
      </c>
      <c r="O32" s="130" t="s">
        <v>139</v>
      </c>
      <c r="P32" s="140" t="s">
        <v>131</v>
      </c>
      <c r="Q32" s="128" t="s">
        <v>93</v>
      </c>
      <c r="R32" s="132" t="s">
        <v>140</v>
      </c>
      <c r="S32" s="132" t="s">
        <v>95</v>
      </c>
      <c r="T32" s="132" t="s">
        <v>96</v>
      </c>
      <c r="U32" s="132">
        <v>30</v>
      </c>
      <c r="V32" s="132" t="s">
        <v>141</v>
      </c>
      <c r="W32" s="130" t="s">
        <v>142</v>
      </c>
      <c r="X32" s="128"/>
      <c r="Y32" s="128"/>
      <c r="Z32" s="128"/>
      <c r="AA32" s="128"/>
      <c r="AB32" s="128"/>
      <c r="AC32" s="128"/>
      <c r="AD32" s="128" t="s">
        <v>143</v>
      </c>
      <c r="AE32" s="128"/>
      <c r="AF32" s="128"/>
      <c r="AG32" s="130"/>
      <c r="AH32" s="130"/>
      <c r="AI32" s="130"/>
      <c r="AJ32" s="130" t="s">
        <v>99</v>
      </c>
      <c r="AK32" s="130"/>
      <c r="AL32" s="130" t="s">
        <v>99</v>
      </c>
      <c r="AM32" s="130"/>
      <c r="AN32" s="130"/>
      <c r="AO32" s="130"/>
      <c r="AP32" s="130"/>
      <c r="AQ32" s="133" t="s">
        <v>99</v>
      </c>
      <c r="AR32" s="130"/>
      <c r="AS32" s="149">
        <v>33874</v>
      </c>
      <c r="AT32" s="149">
        <v>20000</v>
      </c>
      <c r="AU32" s="149">
        <v>40000</v>
      </c>
      <c r="AV32" s="149">
        <v>25000</v>
      </c>
      <c r="AW32" s="149">
        <v>25000</v>
      </c>
      <c r="AX32" s="149">
        <v>110000</v>
      </c>
      <c r="AY32" s="132"/>
      <c r="AZ32" s="132"/>
      <c r="BA32" s="132"/>
      <c r="BB32" s="132"/>
      <c r="BC32" s="134">
        <v>0.28000000000000003</v>
      </c>
      <c r="BD32" s="134"/>
      <c r="BE32" s="134"/>
      <c r="BF32" s="134"/>
      <c r="BG32" s="134"/>
      <c r="BH32" s="134"/>
      <c r="BI32" s="134"/>
      <c r="BJ32" s="134"/>
      <c r="BK32" s="134"/>
      <c r="BL32" s="134"/>
      <c r="BM32" s="134"/>
      <c r="BN32" s="135">
        <v>300000</v>
      </c>
      <c r="BQ32" s="137" t="str">
        <f>+VLOOKUP(C32,[5]Listas_desplega!$AI$22:$AJ$44,2,0)</f>
        <v>DCE</v>
      </c>
      <c r="BR32" s="137" t="str">
        <f>+VLOOKUP(I32,[5]Listas_desplega!$BY$2:$BZ$7,2,0)</f>
        <v>T_2</v>
      </c>
      <c r="BS32" s="137" t="str">
        <f>+VLOOKUP(J32,[5]Listas_desplega!$BY$10:$BZ$23,2,0)</f>
        <v>T_2_C_2</v>
      </c>
      <c r="BT32" s="137" t="str">
        <f>+VLOOKUP(K32,[5]Listas_desplega!$BY$27:$BZ$54,2,0)</f>
        <v>T_2_C_2_ET_1</v>
      </c>
      <c r="BU32" s="137" t="str">
        <f>+VLOOKUP(L32,[5]Listas_desplega!$BY$57:$BZ$105,2,0)</f>
        <v>T_2_C_2_ET_1_CPT_8</v>
      </c>
      <c r="BV32" s="136" t="str">
        <f>+VLOOKUP(M32,[5]Listas_desplega!$J$2:$K$11,2,FALSE)</f>
        <v>Eje_E_6</v>
      </c>
    </row>
    <row r="33" spans="1:75" s="136" customFormat="1" ht="105" x14ac:dyDescent="0.25">
      <c r="A33" s="127"/>
      <c r="B33" s="128" t="s">
        <v>78</v>
      </c>
      <c r="C33" s="129" t="s">
        <v>79</v>
      </c>
      <c r="D33" s="129" t="s">
        <v>80</v>
      </c>
      <c r="E33" s="130" t="s">
        <v>81</v>
      </c>
      <c r="F33" s="130" t="s">
        <v>82</v>
      </c>
      <c r="G33" s="130" t="s">
        <v>83</v>
      </c>
      <c r="H33" s="130" t="s">
        <v>100</v>
      </c>
      <c r="I33" s="130" t="s">
        <v>85</v>
      </c>
      <c r="J33" s="128" t="s">
        <v>101</v>
      </c>
      <c r="K33" s="128" t="s">
        <v>102</v>
      </c>
      <c r="L33" s="128" t="s">
        <v>103</v>
      </c>
      <c r="M33" s="128" t="s">
        <v>89</v>
      </c>
      <c r="N33" s="238" t="s">
        <v>90</v>
      </c>
      <c r="O33" s="130" t="s">
        <v>144</v>
      </c>
      <c r="P33" s="140" t="s">
        <v>145</v>
      </c>
      <c r="Q33" s="128" t="s">
        <v>146</v>
      </c>
      <c r="R33" s="132" t="s">
        <v>147</v>
      </c>
      <c r="S33" s="132" t="s">
        <v>95</v>
      </c>
      <c r="T33" s="132" t="s">
        <v>148</v>
      </c>
      <c r="U33" s="132">
        <v>0</v>
      </c>
      <c r="V33" s="132" t="s">
        <v>149</v>
      </c>
      <c r="W33" s="130" t="s">
        <v>150</v>
      </c>
      <c r="X33" s="128"/>
      <c r="Y33" s="128"/>
      <c r="Z33" s="128"/>
      <c r="AA33" s="128"/>
      <c r="AB33" s="128"/>
      <c r="AC33" s="128"/>
      <c r="AD33" s="128" t="s">
        <v>151</v>
      </c>
      <c r="AE33" s="128"/>
      <c r="AF33" s="128" t="s">
        <v>99</v>
      </c>
      <c r="AG33" s="130"/>
      <c r="AH33" s="130"/>
      <c r="AI33" s="130"/>
      <c r="AJ33" s="130" t="s">
        <v>99</v>
      </c>
      <c r="AK33" s="130"/>
      <c r="AL33" s="130" t="s">
        <v>99</v>
      </c>
      <c r="AM33" s="130"/>
      <c r="AN33" s="130"/>
      <c r="AO33" s="130"/>
      <c r="AP33" s="130"/>
      <c r="AQ33" s="133"/>
      <c r="AR33" s="130"/>
      <c r="AS33" s="143">
        <v>80</v>
      </c>
      <c r="AT33" s="143">
        <v>97</v>
      </c>
      <c r="AU33" s="143">
        <v>97</v>
      </c>
      <c r="AV33" s="143">
        <v>97</v>
      </c>
      <c r="AW33" s="143">
        <v>97</v>
      </c>
      <c r="AX33" s="143">
        <v>97</v>
      </c>
      <c r="AY33" s="150"/>
      <c r="AZ33" s="150"/>
      <c r="BA33" s="150"/>
      <c r="BB33" s="150"/>
      <c r="BC33" s="134"/>
      <c r="BD33" s="134"/>
      <c r="BE33" s="134">
        <v>10</v>
      </c>
      <c r="BF33" s="134"/>
      <c r="BG33" s="134"/>
      <c r="BH33" s="134">
        <v>40</v>
      </c>
      <c r="BI33" s="134"/>
      <c r="BJ33" s="134"/>
      <c r="BK33" s="134">
        <v>70</v>
      </c>
      <c r="BL33" s="134"/>
      <c r="BM33" s="134"/>
      <c r="BN33" s="135">
        <v>97</v>
      </c>
      <c r="BQ33" s="137" t="str">
        <f>+VLOOKUP(C33,[5]Listas_desplega!$AI$22:$AJ$44,2,0)</f>
        <v>DCE</v>
      </c>
      <c r="BR33" s="137" t="str">
        <f>+VLOOKUP(I33,[5]Listas_desplega!$BY$2:$BZ$7,2,0)</f>
        <v>T_2</v>
      </c>
      <c r="BS33" s="137" t="str">
        <f>+VLOOKUP(J33,[5]Listas_desplega!$BY$10:$BZ$23,2,0)</f>
        <v>T_2_C_2</v>
      </c>
      <c r="BT33" s="137" t="str">
        <f>+VLOOKUP(K33,[5]Listas_desplega!$BY$27:$BZ$54,2,0)</f>
        <v>T_2_C_2_ET_1</v>
      </c>
      <c r="BU33" s="137" t="str">
        <f>+VLOOKUP(L33,[5]Listas_desplega!$BY$57:$BZ$105,2,0)</f>
        <v>T_2_C_2_ET_1_CPT_8</v>
      </c>
      <c r="BV33" s="136" t="str">
        <f>+VLOOKUP(M33,[5]Listas_desplega!$J$2:$K$11,2,FALSE)</f>
        <v>Eje_E_6</v>
      </c>
    </row>
    <row r="34" spans="1:75" s="136" customFormat="1" ht="90" x14ac:dyDescent="0.25">
      <c r="A34" s="127"/>
      <c r="B34" s="128" t="s">
        <v>78</v>
      </c>
      <c r="C34" s="129" t="s">
        <v>79</v>
      </c>
      <c r="D34" s="129" t="s">
        <v>80</v>
      </c>
      <c r="E34" s="130" t="s">
        <v>81</v>
      </c>
      <c r="F34" s="130" t="s">
        <v>82</v>
      </c>
      <c r="G34" s="130" t="s">
        <v>83</v>
      </c>
      <c r="H34" s="130" t="s">
        <v>84</v>
      </c>
      <c r="I34" s="130" t="s">
        <v>85</v>
      </c>
      <c r="J34" s="128" t="s">
        <v>101</v>
      </c>
      <c r="K34" s="128" t="s">
        <v>102</v>
      </c>
      <c r="L34" s="128" t="s">
        <v>103</v>
      </c>
      <c r="M34" s="128" t="s">
        <v>89</v>
      </c>
      <c r="N34" s="238" t="s">
        <v>90</v>
      </c>
      <c r="O34" s="130" t="s">
        <v>152</v>
      </c>
      <c r="P34" s="140" t="s">
        <v>145</v>
      </c>
      <c r="Q34" s="128" t="s">
        <v>146</v>
      </c>
      <c r="R34" s="132" t="s">
        <v>153</v>
      </c>
      <c r="S34" s="132" t="s">
        <v>95</v>
      </c>
      <c r="T34" s="132" t="s">
        <v>148</v>
      </c>
      <c r="U34" s="132">
        <v>0</v>
      </c>
      <c r="V34" s="132" t="s">
        <v>154</v>
      </c>
      <c r="W34" s="130" t="s">
        <v>150</v>
      </c>
      <c r="X34" s="128"/>
      <c r="Y34" s="128"/>
      <c r="Z34" s="128"/>
      <c r="AA34" s="128"/>
      <c r="AB34" s="128"/>
      <c r="AC34" s="128"/>
      <c r="AD34" s="128"/>
      <c r="AE34" s="128"/>
      <c r="AF34" s="128"/>
      <c r="AG34" s="130"/>
      <c r="AH34" s="130"/>
      <c r="AI34" s="130"/>
      <c r="AJ34" s="130"/>
      <c r="AK34" s="130"/>
      <c r="AL34" s="130"/>
      <c r="AM34" s="130"/>
      <c r="AN34" s="130"/>
      <c r="AO34" s="130"/>
      <c r="AP34" s="130"/>
      <c r="AQ34" s="133"/>
      <c r="AR34" s="130"/>
      <c r="AS34" s="143">
        <v>97</v>
      </c>
      <c r="AT34" s="143">
        <v>97</v>
      </c>
      <c r="AU34" s="143">
        <v>97</v>
      </c>
      <c r="AV34" s="143">
        <v>97</v>
      </c>
      <c r="AW34" s="143">
        <v>97</v>
      </c>
      <c r="AX34" s="143">
        <v>97</v>
      </c>
      <c r="AY34" s="150"/>
      <c r="AZ34" s="150"/>
      <c r="BA34" s="150"/>
      <c r="BB34" s="150"/>
      <c r="BC34" s="134"/>
      <c r="BD34" s="134"/>
      <c r="BE34" s="134">
        <v>10</v>
      </c>
      <c r="BF34" s="134"/>
      <c r="BG34" s="134"/>
      <c r="BH34" s="134">
        <v>40</v>
      </c>
      <c r="BI34" s="134"/>
      <c r="BJ34" s="134"/>
      <c r="BK34" s="134">
        <v>70</v>
      </c>
      <c r="BL34" s="134"/>
      <c r="BM34" s="134"/>
      <c r="BN34" s="135">
        <v>97</v>
      </c>
      <c r="BQ34" s="137" t="str">
        <f>+VLOOKUP(C34,[5]Listas_desplega!$AI$22:$AJ$44,2,0)</f>
        <v>DCE</v>
      </c>
      <c r="BR34" s="137" t="str">
        <f>+VLOOKUP(I34,[5]Listas_desplega!$BY$2:$BZ$7,2,0)</f>
        <v>T_2</v>
      </c>
      <c r="BS34" s="137" t="str">
        <f>+VLOOKUP(J34,[5]Listas_desplega!$BY$10:$BZ$23,2,0)</f>
        <v>T_2_C_2</v>
      </c>
      <c r="BT34" s="137" t="str">
        <f>+VLOOKUP(K34,[5]Listas_desplega!$BY$27:$BZ$54,2,0)</f>
        <v>T_2_C_2_ET_1</v>
      </c>
      <c r="BU34" s="137" t="str">
        <f>+VLOOKUP(L34,[5]Listas_desplega!$BY$57:$BZ$105,2,0)</f>
        <v>T_2_C_2_ET_1_CPT_8</v>
      </c>
      <c r="BV34" s="136" t="str">
        <f>+VLOOKUP(M34,[5]Listas_desplega!$J$2:$K$11,2,FALSE)</f>
        <v>Eje_E_6</v>
      </c>
    </row>
    <row r="35" spans="1:75" s="155" customFormat="1" ht="90" x14ac:dyDescent="0.25">
      <c r="A35" s="151"/>
      <c r="B35" s="128" t="s">
        <v>78</v>
      </c>
      <c r="C35" s="129" t="s">
        <v>79</v>
      </c>
      <c r="D35" s="129" t="s">
        <v>80</v>
      </c>
      <c r="E35" s="130" t="s">
        <v>81</v>
      </c>
      <c r="F35" s="130" t="s">
        <v>82</v>
      </c>
      <c r="G35" s="130" t="s">
        <v>83</v>
      </c>
      <c r="H35" s="130" t="s">
        <v>84</v>
      </c>
      <c r="I35" s="130" t="s">
        <v>85</v>
      </c>
      <c r="J35" s="128" t="s">
        <v>101</v>
      </c>
      <c r="K35" s="128" t="s">
        <v>102</v>
      </c>
      <c r="L35" s="128" t="s">
        <v>103</v>
      </c>
      <c r="M35" s="128" t="s">
        <v>89</v>
      </c>
      <c r="N35" s="238" t="s">
        <v>90</v>
      </c>
      <c r="O35" s="130" t="s">
        <v>155</v>
      </c>
      <c r="P35" s="140" t="s">
        <v>92</v>
      </c>
      <c r="Q35" s="128" t="s">
        <v>132</v>
      </c>
      <c r="R35" s="130" t="s">
        <v>156</v>
      </c>
      <c r="S35" s="132" t="s">
        <v>157</v>
      </c>
      <c r="T35" s="132" t="s">
        <v>96</v>
      </c>
      <c r="U35" s="130">
        <v>180</v>
      </c>
      <c r="V35" s="130" t="s">
        <v>158</v>
      </c>
      <c r="W35" s="130" t="s">
        <v>142</v>
      </c>
      <c r="X35" s="128"/>
      <c r="Y35" s="128"/>
      <c r="Z35" s="128"/>
      <c r="AA35" s="128"/>
      <c r="AB35" s="128"/>
      <c r="AC35" s="128"/>
      <c r="AD35" s="128"/>
      <c r="AE35" s="128"/>
      <c r="AF35" s="128"/>
      <c r="AG35" s="130"/>
      <c r="AH35" s="130"/>
      <c r="AI35" s="130"/>
      <c r="AJ35" s="130"/>
      <c r="AK35" s="130"/>
      <c r="AL35" s="130"/>
      <c r="AM35" s="130"/>
      <c r="AN35" s="130"/>
      <c r="AO35" s="130"/>
      <c r="AP35" s="130"/>
      <c r="AQ35" s="133"/>
      <c r="AR35" s="130"/>
      <c r="AS35" s="138">
        <v>9.3000000000000007</v>
      </c>
      <c r="AT35" s="138">
        <v>9.3000000000000007</v>
      </c>
      <c r="AU35" s="138">
        <v>7.3</v>
      </c>
      <c r="AV35" s="138">
        <v>5.3</v>
      </c>
      <c r="AW35" s="152">
        <v>4.3</v>
      </c>
      <c r="AX35" s="152">
        <v>4.3</v>
      </c>
      <c r="AY35" s="134"/>
      <c r="AZ35" s="134"/>
      <c r="BA35" s="134"/>
      <c r="BB35" s="134"/>
      <c r="BC35" s="134"/>
      <c r="BD35" s="134"/>
      <c r="BE35" s="134"/>
      <c r="BF35" s="135">
        <v>7.3</v>
      </c>
      <c r="BG35" s="153"/>
      <c r="BH35" s="153"/>
      <c r="BI35" s="153"/>
      <c r="BJ35" s="154"/>
      <c r="BK35" s="134"/>
      <c r="BL35" s="134"/>
      <c r="BM35" s="134"/>
      <c r="BN35" s="135"/>
      <c r="BQ35" s="137" t="str">
        <f>+VLOOKUP(C35,[5]Listas_desplega!$AI$22:$AJ$44,2,0)</f>
        <v>DCE</v>
      </c>
      <c r="BR35" s="137" t="str">
        <f>+VLOOKUP(I35,[5]Listas_desplega!$BY$2:$BZ$7,2,0)</f>
        <v>T_2</v>
      </c>
      <c r="BS35" s="137" t="str">
        <f>+VLOOKUP(J35,[5]Listas_desplega!$BY$10:$BZ$23,2,0)</f>
        <v>T_2_C_2</v>
      </c>
      <c r="BT35" s="137" t="str">
        <f>+VLOOKUP(K35,[5]Listas_desplega!$BY$27:$BZ$54,2,0)</f>
        <v>T_2_C_2_ET_1</v>
      </c>
      <c r="BU35" s="137" t="str">
        <f>+VLOOKUP(L35,[5]Listas_desplega!$BY$57:$BZ$105,2,0)</f>
        <v>T_2_C_2_ET_1_CPT_8</v>
      </c>
      <c r="BV35" s="136" t="str">
        <f>+VLOOKUP(M35,[5]Listas_desplega!$J$2:$K$11,2,FALSE)</f>
        <v>Eje_E_6</v>
      </c>
      <c r="BW35" s="136"/>
    </row>
    <row r="36" spans="1:75" s="136" customFormat="1" ht="180" x14ac:dyDescent="0.25">
      <c r="A36" s="127"/>
      <c r="B36" s="128" t="s">
        <v>78</v>
      </c>
      <c r="C36" s="129" t="s">
        <v>79</v>
      </c>
      <c r="D36" s="129" t="s">
        <v>159</v>
      </c>
      <c r="E36" s="130" t="s">
        <v>81</v>
      </c>
      <c r="F36" s="130" t="s">
        <v>82</v>
      </c>
      <c r="G36" s="130" t="s">
        <v>83</v>
      </c>
      <c r="H36" s="130" t="s">
        <v>160</v>
      </c>
      <c r="I36" s="130" t="s">
        <v>85</v>
      </c>
      <c r="J36" s="130" t="s">
        <v>101</v>
      </c>
      <c r="K36" s="130" t="s">
        <v>102</v>
      </c>
      <c r="L36" s="130" t="s">
        <v>161</v>
      </c>
      <c r="M36" s="128" t="s">
        <v>106</v>
      </c>
      <c r="N36" s="238" t="s">
        <v>90</v>
      </c>
      <c r="O36" s="220" t="s">
        <v>162</v>
      </c>
      <c r="P36" s="140" t="s">
        <v>92</v>
      </c>
      <c r="Q36" s="128" t="s">
        <v>163</v>
      </c>
      <c r="R36" s="156" t="s">
        <v>164</v>
      </c>
      <c r="S36" s="156" t="s">
        <v>95</v>
      </c>
      <c r="T36" s="130" t="s">
        <v>120</v>
      </c>
      <c r="U36" s="130">
        <v>30</v>
      </c>
      <c r="V36" s="156" t="s">
        <v>165</v>
      </c>
      <c r="W36" s="130" t="s">
        <v>98</v>
      </c>
      <c r="X36" s="128"/>
      <c r="Y36" s="128"/>
      <c r="Z36" s="128"/>
      <c r="AA36" s="128"/>
      <c r="AB36" s="128"/>
      <c r="AC36" s="128"/>
      <c r="AD36" s="128"/>
      <c r="AE36" s="128"/>
      <c r="AF36" s="128"/>
      <c r="AG36" s="130"/>
      <c r="AH36" s="130"/>
      <c r="AI36" s="130"/>
      <c r="AJ36" s="130"/>
      <c r="AK36" s="130"/>
      <c r="AL36" s="130"/>
      <c r="AM36" s="130"/>
      <c r="AN36" s="130"/>
      <c r="AO36" s="130"/>
      <c r="AP36" s="130"/>
      <c r="AQ36" s="133"/>
      <c r="AR36" s="130"/>
      <c r="AS36" s="145">
        <v>683</v>
      </c>
      <c r="AT36" s="157">
        <v>651</v>
      </c>
      <c r="AU36" s="130">
        <v>904</v>
      </c>
      <c r="AV36" s="130">
        <v>1265</v>
      </c>
      <c r="AW36" s="130">
        <v>795</v>
      </c>
      <c r="AX36" s="130">
        <v>3615</v>
      </c>
      <c r="AY36" s="158"/>
      <c r="AZ36" s="158"/>
      <c r="BA36" s="158"/>
      <c r="BB36" s="158"/>
      <c r="BC36" s="134"/>
      <c r="BD36" s="134"/>
      <c r="BE36" s="134"/>
      <c r="BF36" s="134"/>
      <c r="BG36" s="134"/>
      <c r="BH36" s="134"/>
      <c r="BI36" s="134"/>
      <c r="BJ36" s="134"/>
      <c r="BK36" s="134"/>
      <c r="BL36" s="134"/>
      <c r="BM36" s="134"/>
      <c r="BN36" s="135"/>
      <c r="BQ36" s="137" t="str">
        <f>+VLOOKUP(C36,[5]Listas_desplega!$AI$22:$AJ$44,2,0)</f>
        <v>DCE</v>
      </c>
      <c r="BR36" s="137" t="str">
        <f>+VLOOKUP(I36,[5]Listas_desplega!$BY$2:$BZ$7,2,0)</f>
        <v>T_2</v>
      </c>
      <c r="BS36" s="137" t="str">
        <f>+VLOOKUP(J36,[5]Listas_desplega!$BY$10:$BZ$23,2,0)</f>
        <v>T_2_C_2</v>
      </c>
      <c r="BT36" s="137" t="str">
        <f>+VLOOKUP(K36,[5]Listas_desplega!$BY$27:$BZ$54,2,0)</f>
        <v>T_2_C_2_ET_1</v>
      </c>
      <c r="BU36" s="137" t="str">
        <f>+VLOOKUP(L36,[5]Listas_desplega!$BY$57:$BZ$105,2,0)</f>
        <v>T_2_C_2_ET_1_CPT_7</v>
      </c>
      <c r="BV36" s="136" t="str">
        <f>+VLOOKUP(M36,[5]Listas_desplega!$J$2:$K$11,2,FALSE)</f>
        <v>Eje_E_3</v>
      </c>
    </row>
    <row r="37" spans="1:75" s="136" customFormat="1" ht="120" x14ac:dyDescent="0.25">
      <c r="A37" s="127"/>
      <c r="B37" s="128" t="s">
        <v>78</v>
      </c>
      <c r="C37" s="129" t="s">
        <v>79</v>
      </c>
      <c r="D37" s="129" t="s">
        <v>159</v>
      </c>
      <c r="E37" s="130" t="s">
        <v>81</v>
      </c>
      <c r="F37" s="130" t="s">
        <v>82</v>
      </c>
      <c r="G37" s="130" t="s">
        <v>83</v>
      </c>
      <c r="H37" s="130" t="s">
        <v>160</v>
      </c>
      <c r="I37" s="130" t="s">
        <v>85</v>
      </c>
      <c r="J37" s="130" t="s">
        <v>101</v>
      </c>
      <c r="K37" s="130" t="s">
        <v>102</v>
      </c>
      <c r="L37" s="130" t="s">
        <v>161</v>
      </c>
      <c r="M37" s="128" t="s">
        <v>106</v>
      </c>
      <c r="N37" s="238" t="s">
        <v>90</v>
      </c>
      <c r="O37" s="221" t="s">
        <v>166</v>
      </c>
      <c r="P37" s="140" t="s">
        <v>92</v>
      </c>
      <c r="Q37" s="128" t="s">
        <v>163</v>
      </c>
      <c r="R37" s="159" t="s">
        <v>167</v>
      </c>
      <c r="S37" s="159" t="s">
        <v>95</v>
      </c>
      <c r="T37" s="130" t="s">
        <v>120</v>
      </c>
      <c r="U37" s="132">
        <v>30</v>
      </c>
      <c r="V37" s="159" t="s">
        <v>165</v>
      </c>
      <c r="W37" s="130" t="s">
        <v>98</v>
      </c>
      <c r="X37" s="128"/>
      <c r="Y37" s="128"/>
      <c r="Z37" s="128"/>
      <c r="AA37" s="128"/>
      <c r="AB37" s="128"/>
      <c r="AC37" s="128"/>
      <c r="AD37" s="128"/>
      <c r="AE37" s="128"/>
      <c r="AF37" s="128"/>
      <c r="AG37" s="132"/>
      <c r="AH37" s="132"/>
      <c r="AI37" s="132"/>
      <c r="AJ37" s="132"/>
      <c r="AK37" s="132"/>
      <c r="AL37" s="132"/>
      <c r="AM37" s="132"/>
      <c r="AN37" s="132"/>
      <c r="AO37" s="132"/>
      <c r="AP37" s="132"/>
      <c r="AQ37" s="133"/>
      <c r="AR37" s="130"/>
      <c r="AS37" s="145">
        <v>834</v>
      </c>
      <c r="AT37" s="145">
        <v>1175</v>
      </c>
      <c r="AU37" s="132">
        <v>1632</v>
      </c>
      <c r="AV37" s="132">
        <v>2285</v>
      </c>
      <c r="AW37" s="132">
        <v>1436</v>
      </c>
      <c r="AX37" s="132">
        <v>6528</v>
      </c>
      <c r="AY37" s="132"/>
      <c r="AZ37" s="132"/>
      <c r="BA37" s="132"/>
      <c r="BB37" s="132"/>
      <c r="BC37" s="134"/>
      <c r="BD37" s="134"/>
      <c r="BE37" s="134"/>
      <c r="BF37" s="134"/>
      <c r="BG37" s="134"/>
      <c r="BH37" s="134"/>
      <c r="BI37" s="134"/>
      <c r="BJ37" s="134"/>
      <c r="BK37" s="134"/>
      <c r="BL37" s="134"/>
      <c r="BM37" s="134"/>
      <c r="BN37" s="135"/>
      <c r="BQ37" s="137" t="str">
        <f>+VLOOKUP(C37,[5]Listas_desplega!$AI$22:$AJ$44,2,0)</f>
        <v>DCE</v>
      </c>
      <c r="BR37" s="137" t="str">
        <f>+VLOOKUP(I37,[5]Listas_desplega!$BY$2:$BZ$7,2,0)</f>
        <v>T_2</v>
      </c>
      <c r="BS37" s="137" t="str">
        <f>+VLOOKUP(J37,[5]Listas_desplega!$BY$10:$BZ$23,2,0)</f>
        <v>T_2_C_2</v>
      </c>
      <c r="BT37" s="137" t="str">
        <f>+VLOOKUP(K37,[5]Listas_desplega!$BY$27:$BZ$54,2,0)</f>
        <v>T_2_C_2_ET_1</v>
      </c>
      <c r="BU37" s="137" t="str">
        <f>+VLOOKUP(L37,[5]Listas_desplega!$BY$57:$BZ$105,2,0)</f>
        <v>T_2_C_2_ET_1_CPT_7</v>
      </c>
      <c r="BV37" s="136" t="str">
        <f>+VLOOKUP(M37,[5]Listas_desplega!$J$2:$K$11,2,FALSE)</f>
        <v>Eje_E_3</v>
      </c>
    </row>
    <row r="38" spans="1:75" s="136" customFormat="1" ht="285" x14ac:dyDescent="0.25">
      <c r="A38" s="127"/>
      <c r="B38" s="128" t="s">
        <v>78</v>
      </c>
      <c r="C38" s="129" t="s">
        <v>79</v>
      </c>
      <c r="D38" s="129" t="s">
        <v>159</v>
      </c>
      <c r="E38" s="130" t="s">
        <v>81</v>
      </c>
      <c r="F38" s="130" t="s">
        <v>82</v>
      </c>
      <c r="G38" s="130" t="s">
        <v>83</v>
      </c>
      <c r="H38" s="130" t="s">
        <v>160</v>
      </c>
      <c r="I38" s="130" t="s">
        <v>85</v>
      </c>
      <c r="J38" s="130" t="s">
        <v>101</v>
      </c>
      <c r="K38" s="130" t="s">
        <v>102</v>
      </c>
      <c r="L38" s="130" t="s">
        <v>161</v>
      </c>
      <c r="M38" s="128" t="s">
        <v>168</v>
      </c>
      <c r="N38" s="238" t="s">
        <v>90</v>
      </c>
      <c r="O38" s="186" t="s">
        <v>169</v>
      </c>
      <c r="P38" s="140" t="s">
        <v>92</v>
      </c>
      <c r="Q38" s="128" t="s">
        <v>163</v>
      </c>
      <c r="R38" s="159" t="s">
        <v>170</v>
      </c>
      <c r="S38" s="159" t="s">
        <v>95</v>
      </c>
      <c r="T38" s="130" t="s">
        <v>171</v>
      </c>
      <c r="U38" s="132">
        <v>30</v>
      </c>
      <c r="V38" s="159" t="s">
        <v>172</v>
      </c>
      <c r="W38" s="130" t="s">
        <v>173</v>
      </c>
      <c r="X38" s="128"/>
      <c r="Y38" s="128"/>
      <c r="Z38" s="128"/>
      <c r="AA38" s="128"/>
      <c r="AB38" s="128"/>
      <c r="AC38" s="128"/>
      <c r="AD38" s="128"/>
      <c r="AE38" s="128"/>
      <c r="AF38" s="128"/>
      <c r="AG38" s="132"/>
      <c r="AH38" s="132"/>
      <c r="AI38" s="132"/>
      <c r="AJ38" s="132"/>
      <c r="AK38" s="132"/>
      <c r="AL38" s="132"/>
      <c r="AM38" s="132"/>
      <c r="AN38" s="132"/>
      <c r="AO38" s="132"/>
      <c r="AP38" s="132"/>
      <c r="AQ38" s="133"/>
      <c r="AR38" s="130"/>
      <c r="AS38" s="145">
        <v>12193</v>
      </c>
      <c r="AT38" s="145">
        <v>3050</v>
      </c>
      <c r="AU38" s="132">
        <v>4413</v>
      </c>
      <c r="AV38" s="132">
        <v>7021</v>
      </c>
      <c r="AW38" s="132">
        <v>5016</v>
      </c>
      <c r="AX38" s="132">
        <v>19500</v>
      </c>
      <c r="AY38" s="132"/>
      <c r="AZ38" s="132"/>
      <c r="BA38" s="132"/>
      <c r="BB38" s="132"/>
      <c r="BC38" s="134"/>
      <c r="BD38" s="134"/>
      <c r="BE38" s="134"/>
      <c r="BF38" s="134"/>
      <c r="BG38" s="134"/>
      <c r="BH38" s="134"/>
      <c r="BI38" s="134"/>
      <c r="BJ38" s="134"/>
      <c r="BK38" s="134"/>
      <c r="BL38" s="134"/>
      <c r="BM38" s="134"/>
      <c r="BN38" s="135"/>
      <c r="BQ38" s="137" t="str">
        <f>+VLOOKUP(C38,[5]Listas_desplega!$AI$22:$AJ$44,2,0)</f>
        <v>DCE</v>
      </c>
      <c r="BR38" s="137" t="str">
        <f>+VLOOKUP(I38,[5]Listas_desplega!$BY$2:$BZ$7,2,0)</f>
        <v>T_2</v>
      </c>
      <c r="BS38" s="137" t="str">
        <f>+VLOOKUP(J38,[5]Listas_desplega!$BY$10:$BZ$23,2,0)</f>
        <v>T_2_C_2</v>
      </c>
      <c r="BT38" s="137" t="str">
        <f>+VLOOKUP(K38,[5]Listas_desplega!$BY$27:$BZ$54,2,0)</f>
        <v>T_2_C_2_ET_1</v>
      </c>
      <c r="BU38" s="137" t="str">
        <f>+VLOOKUP(L38,[5]Listas_desplega!$BY$57:$BZ$105,2,0)</f>
        <v>T_2_C_2_ET_1_CPT_7</v>
      </c>
      <c r="BV38" s="136" t="str">
        <f>+VLOOKUP(M38,[5]Listas_desplega!$J$2:$K$11,2,FALSE)</f>
        <v>Eje_E_7</v>
      </c>
    </row>
    <row r="39" spans="1:75" s="136" customFormat="1" ht="180" x14ac:dyDescent="0.25">
      <c r="A39" s="127"/>
      <c r="B39" s="128" t="s">
        <v>78</v>
      </c>
      <c r="C39" s="129" t="s">
        <v>79</v>
      </c>
      <c r="D39" s="129" t="s">
        <v>159</v>
      </c>
      <c r="E39" s="130" t="s">
        <v>81</v>
      </c>
      <c r="F39" s="130" t="s">
        <v>82</v>
      </c>
      <c r="G39" s="130" t="s">
        <v>83</v>
      </c>
      <c r="H39" s="130" t="s">
        <v>160</v>
      </c>
      <c r="I39" s="130" t="s">
        <v>85</v>
      </c>
      <c r="J39" s="130" t="s">
        <v>101</v>
      </c>
      <c r="K39" s="130" t="s">
        <v>102</v>
      </c>
      <c r="L39" s="130" t="s">
        <v>161</v>
      </c>
      <c r="M39" s="128" t="s">
        <v>168</v>
      </c>
      <c r="N39" s="238" t="s">
        <v>90</v>
      </c>
      <c r="O39" s="186" t="s">
        <v>174</v>
      </c>
      <c r="P39" s="140" t="s">
        <v>92</v>
      </c>
      <c r="Q39" s="128" t="s">
        <v>163</v>
      </c>
      <c r="R39" s="159" t="s">
        <v>175</v>
      </c>
      <c r="S39" s="159" t="s">
        <v>95</v>
      </c>
      <c r="T39" s="130" t="s">
        <v>171</v>
      </c>
      <c r="U39" s="132">
        <v>30</v>
      </c>
      <c r="V39" s="159" t="s">
        <v>176</v>
      </c>
      <c r="W39" s="130" t="s">
        <v>173</v>
      </c>
      <c r="X39" s="128"/>
      <c r="Y39" s="128"/>
      <c r="Z39" s="128"/>
      <c r="AA39" s="128"/>
      <c r="AB39" s="128"/>
      <c r="AC39" s="128"/>
      <c r="AD39" s="128"/>
      <c r="AE39" s="128"/>
      <c r="AF39" s="128"/>
      <c r="AG39" s="132"/>
      <c r="AH39" s="132"/>
      <c r="AI39" s="132"/>
      <c r="AJ39" s="132"/>
      <c r="AK39" s="132"/>
      <c r="AL39" s="132"/>
      <c r="AM39" s="132"/>
      <c r="AN39" s="132"/>
      <c r="AO39" s="132"/>
      <c r="AP39" s="132"/>
      <c r="AQ39" s="133"/>
      <c r="AR39" s="130"/>
      <c r="AS39" s="145">
        <v>6973</v>
      </c>
      <c r="AT39" s="145">
        <v>2700</v>
      </c>
      <c r="AU39" s="132">
        <v>3600</v>
      </c>
      <c r="AV39" s="132">
        <v>4500</v>
      </c>
      <c r="AW39" s="132">
        <v>7200</v>
      </c>
      <c r="AX39" s="132">
        <v>18000</v>
      </c>
      <c r="AY39" s="132"/>
      <c r="AZ39" s="132"/>
      <c r="BA39" s="132"/>
      <c r="BB39" s="132"/>
      <c r="BC39" s="134"/>
      <c r="BD39" s="134"/>
      <c r="BE39" s="134"/>
      <c r="BF39" s="134"/>
      <c r="BG39" s="134"/>
      <c r="BH39" s="134"/>
      <c r="BI39" s="134"/>
      <c r="BJ39" s="134"/>
      <c r="BK39" s="134"/>
      <c r="BL39" s="134"/>
      <c r="BM39" s="134"/>
      <c r="BN39" s="135"/>
      <c r="BQ39" s="137" t="str">
        <f>+VLOOKUP(C39,[5]Listas_desplega!$AI$22:$AJ$44,2,0)</f>
        <v>DCE</v>
      </c>
      <c r="BR39" s="137" t="str">
        <f>+VLOOKUP(I39,[5]Listas_desplega!$BY$2:$BZ$7,2,0)</f>
        <v>T_2</v>
      </c>
      <c r="BS39" s="137" t="str">
        <f>+VLOOKUP(J39,[5]Listas_desplega!$BY$10:$BZ$23,2,0)</f>
        <v>T_2_C_2</v>
      </c>
      <c r="BT39" s="137" t="str">
        <f>+VLOOKUP(K39,[5]Listas_desplega!$BY$27:$BZ$54,2,0)</f>
        <v>T_2_C_2_ET_1</v>
      </c>
      <c r="BU39" s="137" t="str">
        <f>+VLOOKUP(L39,[5]Listas_desplega!$BY$57:$BZ$105,2,0)</f>
        <v>T_2_C_2_ET_1_CPT_7</v>
      </c>
      <c r="BV39" s="136" t="str">
        <f>+VLOOKUP(M39,[5]Listas_desplega!$J$2:$K$11,2,FALSE)</f>
        <v>Eje_E_7</v>
      </c>
    </row>
    <row r="40" spans="1:75" s="136" customFormat="1" ht="135" x14ac:dyDescent="0.25">
      <c r="A40" s="127"/>
      <c r="B40" s="128" t="s">
        <v>78</v>
      </c>
      <c r="C40" s="129" t="s">
        <v>79</v>
      </c>
      <c r="D40" s="129" t="s">
        <v>159</v>
      </c>
      <c r="E40" s="130" t="s">
        <v>81</v>
      </c>
      <c r="F40" s="130" t="s">
        <v>82</v>
      </c>
      <c r="G40" s="130" t="s">
        <v>83</v>
      </c>
      <c r="H40" s="130" t="s">
        <v>160</v>
      </c>
      <c r="I40" s="130" t="s">
        <v>85</v>
      </c>
      <c r="J40" s="130" t="s">
        <v>101</v>
      </c>
      <c r="K40" s="130" t="s">
        <v>102</v>
      </c>
      <c r="L40" s="130" t="s">
        <v>161</v>
      </c>
      <c r="M40" s="128" t="s">
        <v>168</v>
      </c>
      <c r="N40" s="238" t="s">
        <v>90</v>
      </c>
      <c r="O40" s="222" t="s">
        <v>177</v>
      </c>
      <c r="P40" s="140" t="s">
        <v>92</v>
      </c>
      <c r="Q40" s="128" t="s">
        <v>163</v>
      </c>
      <c r="R40" s="145" t="s">
        <v>178</v>
      </c>
      <c r="S40" s="159" t="s">
        <v>95</v>
      </c>
      <c r="T40" s="132" t="s">
        <v>148</v>
      </c>
      <c r="U40" s="132">
        <v>30</v>
      </c>
      <c r="V40" s="159" t="s">
        <v>176</v>
      </c>
      <c r="W40" s="130" t="s">
        <v>179</v>
      </c>
      <c r="X40" s="128"/>
      <c r="Y40" s="128"/>
      <c r="Z40" s="128"/>
      <c r="AA40" s="128"/>
      <c r="AB40" s="128"/>
      <c r="AC40" s="128"/>
      <c r="AD40" s="128"/>
      <c r="AE40" s="128"/>
      <c r="AF40" s="128"/>
      <c r="AG40" s="132"/>
      <c r="AH40" s="132"/>
      <c r="AI40" s="132"/>
      <c r="AJ40" s="132"/>
      <c r="AK40" s="132"/>
      <c r="AL40" s="132"/>
      <c r="AM40" s="132"/>
      <c r="AN40" s="132"/>
      <c r="AO40" s="132"/>
      <c r="AP40" s="132"/>
      <c r="AQ40" s="133"/>
      <c r="AR40" s="130"/>
      <c r="AS40" s="138"/>
      <c r="AT40" s="138">
        <v>72</v>
      </c>
      <c r="AU40" s="138">
        <v>106</v>
      </c>
      <c r="AV40" s="138">
        <v>148</v>
      </c>
      <c r="AW40" s="138">
        <v>171</v>
      </c>
      <c r="AX40" s="138">
        <v>497</v>
      </c>
      <c r="AY40" s="132"/>
      <c r="AZ40" s="132"/>
      <c r="BA40" s="132"/>
      <c r="BB40" s="132"/>
      <c r="BC40" s="134"/>
      <c r="BD40" s="134"/>
      <c r="BE40" s="134"/>
      <c r="BF40" s="134"/>
      <c r="BG40" s="134"/>
      <c r="BH40" s="134"/>
      <c r="BI40" s="134"/>
      <c r="BJ40" s="134"/>
      <c r="BK40" s="134"/>
      <c r="BL40" s="134"/>
      <c r="BM40" s="134"/>
      <c r="BN40" s="135"/>
      <c r="BQ40" s="137" t="str">
        <f>+VLOOKUP(C40,[5]Listas_desplega!$AI$22:$AJ$44,2,0)</f>
        <v>DCE</v>
      </c>
      <c r="BR40" s="137" t="str">
        <f>+VLOOKUP(I40,[5]Listas_desplega!$BY$2:$BZ$7,2,0)</f>
        <v>T_2</v>
      </c>
      <c r="BS40" s="137" t="str">
        <f>+VLOOKUP(J40,[5]Listas_desplega!$BY$10:$BZ$23,2,0)</f>
        <v>T_2_C_2</v>
      </c>
      <c r="BT40" s="137" t="str">
        <f>+VLOOKUP(K40,[5]Listas_desplega!$BY$27:$BZ$54,2,0)</f>
        <v>T_2_C_2_ET_1</v>
      </c>
      <c r="BU40" s="137" t="str">
        <f>+VLOOKUP(L40,[5]Listas_desplega!$BY$57:$BZ$105,2,0)</f>
        <v>T_2_C_2_ET_1_CPT_7</v>
      </c>
      <c r="BV40" s="136" t="str">
        <f>+VLOOKUP(M40,[5]Listas_desplega!$J$2:$K$11,2,FALSE)</f>
        <v>Eje_E_7</v>
      </c>
    </row>
    <row r="41" spans="1:75" s="136" customFormat="1" ht="135" x14ac:dyDescent="0.25">
      <c r="A41" s="127"/>
      <c r="B41" s="128" t="s">
        <v>78</v>
      </c>
      <c r="C41" s="129" t="s">
        <v>79</v>
      </c>
      <c r="D41" s="129" t="s">
        <v>159</v>
      </c>
      <c r="E41" s="130" t="s">
        <v>81</v>
      </c>
      <c r="F41" s="130" t="s">
        <v>82</v>
      </c>
      <c r="G41" s="130" t="s">
        <v>83</v>
      </c>
      <c r="H41" s="130" t="s">
        <v>160</v>
      </c>
      <c r="I41" s="130" t="s">
        <v>85</v>
      </c>
      <c r="J41" s="130" t="s">
        <v>101</v>
      </c>
      <c r="K41" s="130" t="s">
        <v>102</v>
      </c>
      <c r="L41" s="130" t="s">
        <v>161</v>
      </c>
      <c r="M41" s="128" t="s">
        <v>168</v>
      </c>
      <c r="N41" s="238" t="s">
        <v>90</v>
      </c>
      <c r="O41" s="222" t="s">
        <v>180</v>
      </c>
      <c r="P41" s="140" t="s">
        <v>92</v>
      </c>
      <c r="Q41" s="128" t="s">
        <v>163</v>
      </c>
      <c r="R41" s="145" t="s">
        <v>181</v>
      </c>
      <c r="S41" s="159" t="s">
        <v>95</v>
      </c>
      <c r="T41" s="132" t="s">
        <v>148</v>
      </c>
      <c r="U41" s="132">
        <v>30</v>
      </c>
      <c r="V41" s="159" t="s">
        <v>176</v>
      </c>
      <c r="W41" s="130" t="s">
        <v>182</v>
      </c>
      <c r="X41" s="128"/>
      <c r="Y41" s="128"/>
      <c r="Z41" s="128"/>
      <c r="AA41" s="128"/>
      <c r="AB41" s="128"/>
      <c r="AC41" s="128"/>
      <c r="AD41" s="128"/>
      <c r="AE41" s="128"/>
      <c r="AF41" s="128"/>
      <c r="AG41" s="132"/>
      <c r="AH41" s="132"/>
      <c r="AI41" s="132"/>
      <c r="AJ41" s="132"/>
      <c r="AK41" s="132"/>
      <c r="AL41" s="132"/>
      <c r="AM41" s="132"/>
      <c r="AN41" s="132"/>
      <c r="AO41" s="132"/>
      <c r="AP41" s="132"/>
      <c r="AQ41" s="133"/>
      <c r="AR41" s="130"/>
      <c r="AS41" s="138"/>
      <c r="AT41" s="138">
        <v>85</v>
      </c>
      <c r="AU41" s="138">
        <v>125</v>
      </c>
      <c r="AV41" s="138">
        <v>175</v>
      </c>
      <c r="AW41" s="138">
        <v>202</v>
      </c>
      <c r="AX41" s="138">
        <v>587</v>
      </c>
      <c r="AY41" s="132"/>
      <c r="AZ41" s="132"/>
      <c r="BA41" s="132"/>
      <c r="BB41" s="132"/>
      <c r="BC41" s="134"/>
      <c r="BD41" s="134"/>
      <c r="BE41" s="134"/>
      <c r="BF41" s="134"/>
      <c r="BG41" s="134"/>
      <c r="BH41" s="134"/>
      <c r="BI41" s="134"/>
      <c r="BJ41" s="134"/>
      <c r="BK41" s="134"/>
      <c r="BL41" s="134"/>
      <c r="BM41" s="134"/>
      <c r="BN41" s="135"/>
      <c r="BQ41" s="137" t="str">
        <f>+VLOOKUP(C41,[5]Listas_desplega!$AI$22:$AJ$44,2,0)</f>
        <v>DCE</v>
      </c>
      <c r="BR41" s="137" t="str">
        <f>+VLOOKUP(I41,[5]Listas_desplega!$BY$2:$BZ$7,2,0)</f>
        <v>T_2</v>
      </c>
      <c r="BS41" s="137" t="str">
        <f>+VLOOKUP(J41,[5]Listas_desplega!$BY$10:$BZ$23,2,0)</f>
        <v>T_2_C_2</v>
      </c>
      <c r="BT41" s="137" t="str">
        <f>+VLOOKUP(K41,[5]Listas_desplega!$BY$27:$BZ$54,2,0)</f>
        <v>T_2_C_2_ET_1</v>
      </c>
      <c r="BU41" s="137" t="str">
        <f>+VLOOKUP(L41,[5]Listas_desplega!$BY$57:$BZ$105,2,0)</f>
        <v>T_2_C_2_ET_1_CPT_7</v>
      </c>
      <c r="BV41" s="136" t="str">
        <f>+VLOOKUP(M41,[5]Listas_desplega!$J$2:$K$11,2,FALSE)</f>
        <v>Eje_E_7</v>
      </c>
    </row>
    <row r="42" spans="1:75" s="136" customFormat="1" ht="135" x14ac:dyDescent="0.25">
      <c r="A42" s="127"/>
      <c r="B42" s="128" t="s">
        <v>78</v>
      </c>
      <c r="C42" s="129" t="s">
        <v>79</v>
      </c>
      <c r="D42" s="129" t="s">
        <v>159</v>
      </c>
      <c r="E42" s="130" t="s">
        <v>81</v>
      </c>
      <c r="F42" s="130" t="s">
        <v>82</v>
      </c>
      <c r="G42" s="130" t="s">
        <v>83</v>
      </c>
      <c r="H42" s="130" t="s">
        <v>160</v>
      </c>
      <c r="I42" s="130" t="s">
        <v>85</v>
      </c>
      <c r="J42" s="130" t="s">
        <v>101</v>
      </c>
      <c r="K42" s="130" t="s">
        <v>102</v>
      </c>
      <c r="L42" s="130" t="s">
        <v>161</v>
      </c>
      <c r="M42" s="128" t="s">
        <v>168</v>
      </c>
      <c r="N42" s="238" t="s">
        <v>90</v>
      </c>
      <c r="O42" s="222" t="s">
        <v>183</v>
      </c>
      <c r="P42" s="140" t="s">
        <v>92</v>
      </c>
      <c r="Q42" s="128" t="s">
        <v>163</v>
      </c>
      <c r="R42" s="145" t="s">
        <v>184</v>
      </c>
      <c r="S42" s="159" t="s">
        <v>95</v>
      </c>
      <c r="T42" s="132" t="s">
        <v>148</v>
      </c>
      <c r="U42" s="132">
        <v>30</v>
      </c>
      <c r="V42" s="159" t="s">
        <v>176</v>
      </c>
      <c r="W42" s="130" t="s">
        <v>185</v>
      </c>
      <c r="X42" s="128"/>
      <c r="Y42" s="128"/>
      <c r="Z42" s="128"/>
      <c r="AA42" s="128"/>
      <c r="AB42" s="128"/>
      <c r="AC42" s="128"/>
      <c r="AD42" s="128"/>
      <c r="AE42" s="128"/>
      <c r="AF42" s="128"/>
      <c r="AG42" s="132"/>
      <c r="AH42" s="132"/>
      <c r="AI42" s="132"/>
      <c r="AJ42" s="132"/>
      <c r="AK42" s="132"/>
      <c r="AL42" s="132"/>
      <c r="AM42" s="132"/>
      <c r="AN42" s="132"/>
      <c r="AO42" s="132"/>
      <c r="AP42" s="132"/>
      <c r="AQ42" s="133"/>
      <c r="AR42" s="130"/>
      <c r="AS42" s="138"/>
      <c r="AT42" s="138">
        <v>101</v>
      </c>
      <c r="AU42" s="138">
        <v>149</v>
      </c>
      <c r="AV42" s="138">
        <v>208</v>
      </c>
      <c r="AW42" s="138">
        <v>239</v>
      </c>
      <c r="AX42" s="138">
        <v>697</v>
      </c>
      <c r="AY42" s="132"/>
      <c r="AZ42" s="132"/>
      <c r="BA42" s="132"/>
      <c r="BB42" s="132"/>
      <c r="BC42" s="134"/>
      <c r="BD42" s="134"/>
      <c r="BE42" s="134"/>
      <c r="BF42" s="134"/>
      <c r="BG42" s="134"/>
      <c r="BH42" s="134"/>
      <c r="BI42" s="134"/>
      <c r="BJ42" s="134"/>
      <c r="BK42" s="134"/>
      <c r="BL42" s="134"/>
      <c r="BM42" s="134"/>
      <c r="BN42" s="135"/>
      <c r="BQ42" s="137" t="str">
        <f>+VLOOKUP(C42,[5]Listas_desplega!$AI$22:$AJ$44,2,0)</f>
        <v>DCE</v>
      </c>
      <c r="BR42" s="137" t="str">
        <f>+VLOOKUP(I42,[5]Listas_desplega!$BY$2:$BZ$7,2,0)</f>
        <v>T_2</v>
      </c>
      <c r="BS42" s="137" t="str">
        <f>+VLOOKUP(J42,[5]Listas_desplega!$BY$10:$BZ$23,2,0)</f>
        <v>T_2_C_2</v>
      </c>
      <c r="BT42" s="137" t="str">
        <f>+VLOOKUP(K42,[5]Listas_desplega!$BY$27:$BZ$54,2,0)</f>
        <v>T_2_C_2_ET_1</v>
      </c>
      <c r="BU42" s="137" t="str">
        <f>+VLOOKUP(L42,[5]Listas_desplega!$BY$57:$BZ$105,2,0)</f>
        <v>T_2_C_2_ET_1_CPT_7</v>
      </c>
      <c r="BV42" s="136" t="str">
        <f>+VLOOKUP(M42,[5]Listas_desplega!$J$2:$K$11,2,FALSE)</f>
        <v>Eje_E_7</v>
      </c>
    </row>
    <row r="43" spans="1:75" s="136" customFormat="1" ht="75" x14ac:dyDescent="0.25">
      <c r="A43" s="127"/>
      <c r="B43" s="128" t="s">
        <v>78</v>
      </c>
      <c r="C43" s="129" t="s">
        <v>343</v>
      </c>
      <c r="D43" s="223" t="s">
        <v>343</v>
      </c>
      <c r="E43" s="159"/>
      <c r="F43" s="130"/>
      <c r="G43" s="128"/>
      <c r="H43" s="128"/>
      <c r="I43" s="130" t="s">
        <v>1118</v>
      </c>
      <c r="J43" s="130" t="s">
        <v>977</v>
      </c>
      <c r="K43" s="130" t="s">
        <v>982</v>
      </c>
      <c r="L43" s="130" t="s">
        <v>1079</v>
      </c>
      <c r="M43" s="128" t="s">
        <v>239</v>
      </c>
      <c r="N43" s="238" t="s">
        <v>960</v>
      </c>
      <c r="O43" s="222" t="s">
        <v>1668</v>
      </c>
      <c r="P43" s="140" t="s">
        <v>92</v>
      </c>
      <c r="Q43" s="128" t="s">
        <v>163</v>
      </c>
      <c r="R43" s="145" t="s">
        <v>1669</v>
      </c>
      <c r="S43" s="159" t="s">
        <v>95</v>
      </c>
      <c r="T43" s="132" t="s">
        <v>171</v>
      </c>
      <c r="U43" s="132">
        <v>10</v>
      </c>
      <c r="V43" s="159" t="s">
        <v>1670</v>
      </c>
      <c r="W43" s="130" t="s">
        <v>179</v>
      </c>
      <c r="X43" s="128" t="s">
        <v>973</v>
      </c>
      <c r="Y43" s="128"/>
      <c r="Z43" s="128"/>
      <c r="AA43" s="128"/>
      <c r="AB43" s="128"/>
      <c r="AC43" s="128"/>
      <c r="AD43" s="128"/>
      <c r="AE43" s="128"/>
      <c r="AF43" s="128"/>
      <c r="AG43" s="132"/>
      <c r="AH43" s="132"/>
      <c r="AI43" s="132"/>
      <c r="AJ43" s="132"/>
      <c r="AK43" s="132"/>
      <c r="AL43" s="132"/>
      <c r="AM43" s="132"/>
      <c r="AN43" s="132"/>
      <c r="AO43" s="132"/>
      <c r="AP43" s="132"/>
      <c r="AQ43" s="133"/>
      <c r="AR43" s="130"/>
      <c r="AS43" s="138"/>
      <c r="AT43" s="138">
        <v>27</v>
      </c>
      <c r="AU43" s="138">
        <v>27</v>
      </c>
      <c r="AV43" s="138"/>
      <c r="AW43" s="138"/>
      <c r="AX43" s="138">
        <v>27</v>
      </c>
      <c r="AY43" s="132" t="s">
        <v>1671</v>
      </c>
      <c r="AZ43" s="132" t="s">
        <v>1671</v>
      </c>
      <c r="BA43" s="132" t="s">
        <v>1671</v>
      </c>
      <c r="BB43" s="132" t="s">
        <v>1671</v>
      </c>
      <c r="BC43" s="134" t="s">
        <v>1671</v>
      </c>
      <c r="BD43" s="134" t="s">
        <v>1671</v>
      </c>
      <c r="BE43" s="134" t="s">
        <v>1671</v>
      </c>
      <c r="BF43" s="134" t="s">
        <v>1671</v>
      </c>
      <c r="BG43" s="134" t="s">
        <v>1671</v>
      </c>
      <c r="BH43" s="134" t="s">
        <v>1671</v>
      </c>
      <c r="BI43" s="134" t="s">
        <v>1671</v>
      </c>
      <c r="BJ43" s="134" t="s">
        <v>1671</v>
      </c>
      <c r="BK43" s="134" t="s">
        <v>1671</v>
      </c>
      <c r="BL43" s="134" t="s">
        <v>1671</v>
      </c>
      <c r="BM43" s="134" t="s">
        <v>1671</v>
      </c>
      <c r="BN43" s="135" t="s">
        <v>1671</v>
      </c>
      <c r="BQ43" s="137" t="str">
        <f>+VLOOKUP(C43,[5]Listas_desplega!$AI$22:$AJ$44,2,0)</f>
        <v>DF_GT</v>
      </c>
      <c r="BR43" s="137" t="str">
        <f>+VLOOKUP(I43,[5]Listas_desplega!$BY$2:$BZ$7,2,0)</f>
        <v>T_5</v>
      </c>
      <c r="BS43" s="137" t="str">
        <f>+VLOOKUP(J43,[5]Listas_desplega!$BY$10:$BZ$23,2,0)</f>
        <v>T_5_C_1</v>
      </c>
      <c r="BT43" s="137" t="str">
        <f>+VLOOKUP(K43,[5]Listas_desplega!$BY$27:$BZ$54,2,0)</f>
        <v>T_5_C_1_ET_1</v>
      </c>
      <c r="BU43" s="137" t="str">
        <f>+VLOOKUP(L43,[5]Listas_desplega!$BY$57:$BZ$105,2,0)</f>
        <v>T_5_C_1_ET_1_CPT_2</v>
      </c>
      <c r="BV43" s="136" t="str">
        <f>+VLOOKUP(M43,[5]Listas_desplega!$J$2:$K$11,2,FALSE)</f>
        <v>Eje_E_5</v>
      </c>
    </row>
    <row r="44" spans="1:75" s="136" customFormat="1" ht="75" x14ac:dyDescent="0.25">
      <c r="A44" s="127"/>
      <c r="B44" s="128" t="s">
        <v>78</v>
      </c>
      <c r="C44" s="129" t="s">
        <v>343</v>
      </c>
      <c r="D44" s="223" t="s">
        <v>343</v>
      </c>
      <c r="E44" s="130"/>
      <c r="F44" s="130"/>
      <c r="G44" s="130"/>
      <c r="H44" s="130"/>
      <c r="I44" s="130" t="s">
        <v>1118</v>
      </c>
      <c r="J44" s="130" t="s">
        <v>977</v>
      </c>
      <c r="K44" s="130" t="s">
        <v>982</v>
      </c>
      <c r="L44" s="130" t="s">
        <v>1079</v>
      </c>
      <c r="M44" s="128" t="s">
        <v>239</v>
      </c>
      <c r="N44" s="238" t="s">
        <v>960</v>
      </c>
      <c r="O44" s="132" t="s">
        <v>1672</v>
      </c>
      <c r="P44" s="131" t="s">
        <v>92</v>
      </c>
      <c r="Q44" s="128" t="s">
        <v>163</v>
      </c>
      <c r="R44" s="132" t="s">
        <v>1673</v>
      </c>
      <c r="S44" s="132" t="s">
        <v>95</v>
      </c>
      <c r="T44" s="132" t="s">
        <v>120</v>
      </c>
      <c r="U44" s="132">
        <v>15</v>
      </c>
      <c r="V44" s="132" t="s">
        <v>1674</v>
      </c>
      <c r="W44" s="130" t="s">
        <v>179</v>
      </c>
      <c r="X44" s="128" t="s">
        <v>973</v>
      </c>
      <c r="Y44" s="128"/>
      <c r="Z44" s="128"/>
      <c r="AA44" s="128"/>
      <c r="AB44" s="128"/>
      <c r="AC44" s="128"/>
      <c r="AD44" s="128"/>
      <c r="AE44" s="128"/>
      <c r="AF44" s="128"/>
      <c r="AG44" s="132"/>
      <c r="AH44" s="132"/>
      <c r="AI44" s="132"/>
      <c r="AJ44" s="132"/>
      <c r="AK44" s="132"/>
      <c r="AL44" s="132"/>
      <c r="AM44" s="132"/>
      <c r="AN44" s="132"/>
      <c r="AO44" s="132"/>
      <c r="AP44" s="132"/>
      <c r="AQ44" s="133"/>
      <c r="AR44" s="130"/>
      <c r="AS44" s="132"/>
      <c r="AT44" s="132"/>
      <c r="AU44" s="132" t="s">
        <v>1675</v>
      </c>
      <c r="AV44" s="132"/>
      <c r="AW44" s="132"/>
      <c r="AX44" s="132" t="s">
        <v>1676</v>
      </c>
      <c r="AY44" s="132"/>
      <c r="AZ44" s="132"/>
      <c r="BA44" s="132"/>
      <c r="BB44" s="132"/>
      <c r="BC44" s="134"/>
      <c r="BD44" s="134"/>
      <c r="BE44" s="134"/>
      <c r="BF44" s="134"/>
      <c r="BG44" s="134"/>
      <c r="BH44" s="134"/>
      <c r="BI44" s="134" t="s">
        <v>1677</v>
      </c>
      <c r="BJ44" s="134"/>
      <c r="BK44" s="134"/>
      <c r="BL44" s="134"/>
      <c r="BM44" s="134"/>
      <c r="BN44" s="135" t="s">
        <v>1675</v>
      </c>
      <c r="BQ44" s="137" t="str">
        <f>+VLOOKUP(C44,[5]Listas_desplega!$AI$22:$AJ$44,2,0)</f>
        <v>DF_GT</v>
      </c>
      <c r="BR44" s="137" t="str">
        <f>+VLOOKUP(I44,[5]Listas_desplega!$BY$2:$BZ$7,2,0)</f>
        <v>T_5</v>
      </c>
      <c r="BS44" s="137" t="str">
        <f>+VLOOKUP(J44,[5]Listas_desplega!$BY$10:$BZ$23,2,0)</f>
        <v>T_5_C_1</v>
      </c>
      <c r="BT44" s="137" t="str">
        <f>+VLOOKUP(K44,[5]Listas_desplega!$BY$27:$BZ$54,2,0)</f>
        <v>T_5_C_1_ET_1</v>
      </c>
      <c r="BU44" s="137" t="str">
        <f>+VLOOKUP(L44,[5]Listas_desplega!$BY$57:$BZ$105,2,0)</f>
        <v>T_5_C_1_ET_1_CPT_2</v>
      </c>
      <c r="BV44" s="136" t="str">
        <f>+VLOOKUP(M44,[5]Listas_desplega!$J$2:$K$11,2,FALSE)</f>
        <v>Eje_E_5</v>
      </c>
    </row>
    <row r="45" spans="1:75" s="136" customFormat="1" ht="45" x14ac:dyDescent="0.25">
      <c r="A45" s="127"/>
      <c r="B45" s="128" t="s">
        <v>78</v>
      </c>
      <c r="C45" s="129" t="s">
        <v>343</v>
      </c>
      <c r="D45" s="223" t="s">
        <v>343</v>
      </c>
      <c r="E45" s="130"/>
      <c r="F45" s="130"/>
      <c r="G45" s="130"/>
      <c r="H45" s="130"/>
      <c r="I45" s="130" t="s">
        <v>85</v>
      </c>
      <c r="J45" s="130" t="s">
        <v>101</v>
      </c>
      <c r="K45" s="130" t="s">
        <v>102</v>
      </c>
      <c r="L45" s="130" t="s">
        <v>999</v>
      </c>
      <c r="M45" s="128" t="s">
        <v>952</v>
      </c>
      <c r="N45" s="238" t="s">
        <v>1053</v>
      </c>
      <c r="O45" s="132" t="s">
        <v>1678</v>
      </c>
      <c r="P45" s="131" t="s">
        <v>92</v>
      </c>
      <c r="Q45" s="128" t="s">
        <v>163</v>
      </c>
      <c r="R45" s="132" t="s">
        <v>1679</v>
      </c>
      <c r="S45" s="132" t="s">
        <v>95</v>
      </c>
      <c r="T45" s="132" t="s">
        <v>171</v>
      </c>
      <c r="U45" s="132">
        <v>10</v>
      </c>
      <c r="V45" s="132" t="s">
        <v>1670</v>
      </c>
      <c r="W45" s="130" t="s">
        <v>142</v>
      </c>
      <c r="X45" s="128" t="s">
        <v>973</v>
      </c>
      <c r="Y45" s="128"/>
      <c r="Z45" s="128"/>
      <c r="AA45" s="128"/>
      <c r="AB45" s="128"/>
      <c r="AC45" s="128"/>
      <c r="AD45" s="128"/>
      <c r="AE45" s="128"/>
      <c r="AF45" s="128"/>
      <c r="AG45" s="132"/>
      <c r="AH45" s="132"/>
      <c r="AI45" s="132"/>
      <c r="AJ45" s="132"/>
      <c r="AK45" s="132"/>
      <c r="AL45" s="132"/>
      <c r="AM45" s="132"/>
      <c r="AN45" s="132"/>
      <c r="AO45" s="132"/>
      <c r="AP45" s="132"/>
      <c r="AQ45" s="133"/>
      <c r="AR45" s="130"/>
      <c r="AS45" s="132"/>
      <c r="AT45" s="132"/>
      <c r="AU45" s="132"/>
      <c r="AV45" s="132"/>
      <c r="AW45" s="132"/>
      <c r="AX45" s="132"/>
      <c r="AY45" s="132"/>
      <c r="AZ45" s="132"/>
      <c r="BA45" s="132"/>
      <c r="BB45" s="132"/>
      <c r="BC45" s="134"/>
      <c r="BD45" s="134"/>
      <c r="BE45" s="134"/>
      <c r="BF45" s="134"/>
      <c r="BG45" s="134"/>
      <c r="BH45" s="134"/>
      <c r="BI45" s="134"/>
      <c r="BJ45" s="134"/>
      <c r="BK45" s="134"/>
      <c r="BL45" s="134"/>
      <c r="BM45" s="134"/>
      <c r="BN45" s="135"/>
      <c r="BQ45" s="137" t="str">
        <f>+VLOOKUP(C45,[5]Listas_desplega!$AI$22:$AJ$44,2,0)</f>
        <v>DF_GT</v>
      </c>
      <c r="BR45" s="137" t="str">
        <f>+VLOOKUP(I45,[5]Listas_desplega!$BY$2:$BZ$7,2,0)</f>
        <v>T_2</v>
      </c>
      <c r="BS45" s="137" t="str">
        <f>+VLOOKUP(J45,[5]Listas_desplega!$BY$10:$BZ$23,2,0)</f>
        <v>T_2_C_2</v>
      </c>
      <c r="BT45" s="137" t="str">
        <f>+VLOOKUP(K45,[5]Listas_desplega!$BY$27:$BZ$54,2,0)</f>
        <v>T_2_C_2_ET_1</v>
      </c>
      <c r="BU45" s="137" t="str">
        <f>+VLOOKUP(L45,[5]Listas_desplega!$BY$57:$BZ$105,2,0)</f>
        <v>T_2_C_2_ET_1_CPT_1</v>
      </c>
      <c r="BV45" s="136" t="str">
        <f>+VLOOKUP(M45,[5]Listas_desplega!$J$2:$K$11,2,FALSE)</f>
        <v>Eje_E_1</v>
      </c>
    </row>
    <row r="46" spans="1:75" s="136" customFormat="1" ht="45" x14ac:dyDescent="0.25">
      <c r="A46" s="127"/>
      <c r="B46" s="128" t="s">
        <v>78</v>
      </c>
      <c r="C46" s="129" t="s">
        <v>343</v>
      </c>
      <c r="D46" s="223" t="s">
        <v>343</v>
      </c>
      <c r="E46" s="130"/>
      <c r="F46" s="130"/>
      <c r="G46" s="130"/>
      <c r="H46" s="130"/>
      <c r="I46" s="130" t="s">
        <v>85</v>
      </c>
      <c r="J46" s="130" t="s">
        <v>101</v>
      </c>
      <c r="K46" s="130" t="s">
        <v>102</v>
      </c>
      <c r="L46" s="130" t="s">
        <v>999</v>
      </c>
      <c r="M46" s="128" t="s">
        <v>952</v>
      </c>
      <c r="N46" s="238" t="s">
        <v>1053</v>
      </c>
      <c r="O46" s="132" t="s">
        <v>1680</v>
      </c>
      <c r="P46" s="131" t="s">
        <v>92</v>
      </c>
      <c r="Q46" s="128" t="s">
        <v>163</v>
      </c>
      <c r="R46" s="132" t="s">
        <v>1681</v>
      </c>
      <c r="S46" s="132" t="s">
        <v>95</v>
      </c>
      <c r="T46" s="132" t="s">
        <v>120</v>
      </c>
      <c r="U46" s="132">
        <v>15</v>
      </c>
      <c r="V46" s="132" t="s">
        <v>1670</v>
      </c>
      <c r="W46" s="130" t="s">
        <v>142</v>
      </c>
      <c r="X46" s="128" t="s">
        <v>973</v>
      </c>
      <c r="Y46" s="128"/>
      <c r="Z46" s="128"/>
      <c r="AA46" s="128"/>
      <c r="AB46" s="128"/>
      <c r="AC46" s="128"/>
      <c r="AD46" s="128"/>
      <c r="AE46" s="128"/>
      <c r="AF46" s="128"/>
      <c r="AG46" s="132"/>
      <c r="AH46" s="132"/>
      <c r="AI46" s="132"/>
      <c r="AJ46" s="132"/>
      <c r="AK46" s="132"/>
      <c r="AL46" s="132"/>
      <c r="AM46" s="132"/>
      <c r="AN46" s="132"/>
      <c r="AO46" s="132"/>
      <c r="AP46" s="132"/>
      <c r="AQ46" s="133"/>
      <c r="AR46" s="130"/>
      <c r="AS46" s="138"/>
      <c r="AT46" s="132"/>
      <c r="AU46" s="132" t="s">
        <v>1682</v>
      </c>
      <c r="AV46" s="132"/>
      <c r="AW46" s="132"/>
      <c r="AX46" s="132" t="s">
        <v>1683</v>
      </c>
      <c r="AY46" s="132"/>
      <c r="AZ46" s="132"/>
      <c r="BA46" s="132"/>
      <c r="BB46" s="132"/>
      <c r="BC46" s="134"/>
      <c r="BD46" s="134"/>
      <c r="BE46" s="134"/>
      <c r="BF46" s="134"/>
      <c r="BG46" s="134"/>
      <c r="BH46" s="134"/>
      <c r="BI46" s="134" t="s">
        <v>1684</v>
      </c>
      <c r="BJ46" s="134"/>
      <c r="BK46" s="134"/>
      <c r="BL46" s="134"/>
      <c r="BM46" s="134"/>
      <c r="BN46" s="135" t="s">
        <v>1685</v>
      </c>
      <c r="BQ46" s="137" t="str">
        <f>+VLOOKUP(C46,[5]Listas_desplega!$AI$22:$AJ$44,2,0)</f>
        <v>DF_GT</v>
      </c>
      <c r="BR46" s="137" t="str">
        <f>+VLOOKUP(I46,[5]Listas_desplega!$BY$2:$BZ$7,2,0)</f>
        <v>T_2</v>
      </c>
      <c r="BS46" s="137" t="str">
        <f>+VLOOKUP(J46,[5]Listas_desplega!$BY$10:$BZ$23,2,0)</f>
        <v>T_2_C_2</v>
      </c>
      <c r="BT46" s="137" t="str">
        <f>+VLOOKUP(K46,[5]Listas_desplega!$BY$27:$BZ$54,2,0)</f>
        <v>T_2_C_2_ET_1</v>
      </c>
      <c r="BU46" s="137" t="str">
        <f>+VLOOKUP(L46,[5]Listas_desplega!$BY$57:$BZ$105,2,0)</f>
        <v>T_2_C_2_ET_1_CPT_1</v>
      </c>
      <c r="BV46" s="136" t="str">
        <f>+VLOOKUP(M46,[5]Listas_desplega!$J$2:$K$11,2,FALSE)</f>
        <v>Eje_E_1</v>
      </c>
    </row>
    <row r="47" spans="1:75" s="136" customFormat="1" ht="75" x14ac:dyDescent="0.25">
      <c r="A47" s="127"/>
      <c r="B47" s="128" t="s">
        <v>78</v>
      </c>
      <c r="C47" s="129" t="s">
        <v>343</v>
      </c>
      <c r="D47" s="223" t="s">
        <v>343</v>
      </c>
      <c r="E47" s="130"/>
      <c r="F47" s="130"/>
      <c r="G47" s="130"/>
      <c r="H47" s="130"/>
      <c r="I47" s="130" t="s">
        <v>1118</v>
      </c>
      <c r="J47" s="130" t="s">
        <v>977</v>
      </c>
      <c r="K47" s="130" t="s">
        <v>982</v>
      </c>
      <c r="L47" s="130" t="s">
        <v>1079</v>
      </c>
      <c r="M47" s="128" t="s">
        <v>239</v>
      </c>
      <c r="N47" s="238" t="s">
        <v>240</v>
      </c>
      <c r="O47" s="132" t="s">
        <v>1686</v>
      </c>
      <c r="P47" s="131" t="s">
        <v>92</v>
      </c>
      <c r="Q47" s="128" t="s">
        <v>163</v>
      </c>
      <c r="R47" s="132" t="s">
        <v>1669</v>
      </c>
      <c r="S47" s="132" t="s">
        <v>95</v>
      </c>
      <c r="T47" s="132" t="s">
        <v>171</v>
      </c>
      <c r="U47" s="132">
        <v>10</v>
      </c>
      <c r="V47" s="132" t="s">
        <v>1670</v>
      </c>
      <c r="W47" s="130" t="s">
        <v>179</v>
      </c>
      <c r="X47" s="128" t="s">
        <v>973</v>
      </c>
      <c r="Y47" s="128"/>
      <c r="Z47" s="128"/>
      <c r="AA47" s="128"/>
      <c r="AB47" s="128"/>
      <c r="AC47" s="128"/>
      <c r="AD47" s="128"/>
      <c r="AE47" s="128"/>
      <c r="AF47" s="128"/>
      <c r="AG47" s="132"/>
      <c r="AH47" s="132"/>
      <c r="AI47" s="132"/>
      <c r="AJ47" s="132"/>
      <c r="AK47" s="132"/>
      <c r="AL47" s="132"/>
      <c r="AM47" s="132"/>
      <c r="AN47" s="132"/>
      <c r="AO47" s="132"/>
      <c r="AP47" s="132"/>
      <c r="AQ47" s="133"/>
      <c r="AR47" s="130"/>
      <c r="AS47" s="132"/>
      <c r="AT47" s="132" t="s">
        <v>1671</v>
      </c>
      <c r="AU47" s="132" t="s">
        <v>1671</v>
      </c>
      <c r="AV47" s="132"/>
      <c r="AW47" s="132"/>
      <c r="AX47" s="132" t="s">
        <v>1671</v>
      </c>
      <c r="AY47" s="132" t="s">
        <v>1671</v>
      </c>
      <c r="AZ47" s="132" t="s">
        <v>1671</v>
      </c>
      <c r="BA47" s="132" t="s">
        <v>1671</v>
      </c>
      <c r="BB47" s="132" t="s">
        <v>1671</v>
      </c>
      <c r="BC47" s="134" t="s">
        <v>1671</v>
      </c>
      <c r="BD47" s="134" t="s">
        <v>1671</v>
      </c>
      <c r="BE47" s="134" t="s">
        <v>1671</v>
      </c>
      <c r="BF47" s="134" t="s">
        <v>1671</v>
      </c>
      <c r="BG47" s="134" t="s">
        <v>1671</v>
      </c>
      <c r="BH47" s="134" t="s">
        <v>1671</v>
      </c>
      <c r="BI47" s="134" t="s">
        <v>1671</v>
      </c>
      <c r="BJ47" s="134" t="s">
        <v>1671</v>
      </c>
      <c r="BK47" s="134" t="s">
        <v>1671</v>
      </c>
      <c r="BL47" s="134" t="s">
        <v>1671</v>
      </c>
      <c r="BM47" s="134" t="s">
        <v>1671</v>
      </c>
      <c r="BN47" s="135" t="s">
        <v>1671</v>
      </c>
      <c r="BQ47" s="137" t="str">
        <f>+VLOOKUP(C47,[5]Listas_desplega!$AI$22:$AJ$44,2,0)</f>
        <v>DF_GT</v>
      </c>
      <c r="BR47" s="137" t="str">
        <f>+VLOOKUP(I47,[5]Listas_desplega!$BY$2:$BZ$7,2,0)</f>
        <v>T_5</v>
      </c>
      <c r="BS47" s="137" t="str">
        <f>+VLOOKUP(J47,[5]Listas_desplega!$BY$10:$BZ$23,2,0)</f>
        <v>T_5_C_1</v>
      </c>
      <c r="BT47" s="137" t="str">
        <f>+VLOOKUP(K47,[5]Listas_desplega!$BY$27:$BZ$54,2,0)</f>
        <v>T_5_C_1_ET_1</v>
      </c>
      <c r="BU47" s="137" t="str">
        <f>+VLOOKUP(L47,[5]Listas_desplega!$BY$57:$BZ$105,2,0)</f>
        <v>T_5_C_1_ET_1_CPT_2</v>
      </c>
      <c r="BV47" s="136" t="str">
        <f>+VLOOKUP(M47,[5]Listas_desplega!$J$2:$K$11,2,FALSE)</f>
        <v>Eje_E_5</v>
      </c>
    </row>
    <row r="48" spans="1:75" s="136" customFormat="1" ht="75" x14ac:dyDescent="0.25">
      <c r="A48" s="127"/>
      <c r="B48" s="128" t="s">
        <v>78</v>
      </c>
      <c r="C48" s="129" t="s">
        <v>343</v>
      </c>
      <c r="D48" s="129" t="s">
        <v>343</v>
      </c>
      <c r="E48" s="130"/>
      <c r="F48" s="130"/>
      <c r="G48" s="130"/>
      <c r="H48" s="130"/>
      <c r="I48" s="130" t="s">
        <v>1118</v>
      </c>
      <c r="J48" s="130" t="s">
        <v>977</v>
      </c>
      <c r="K48" s="130" t="s">
        <v>982</v>
      </c>
      <c r="L48" s="130" t="s">
        <v>1079</v>
      </c>
      <c r="M48" s="128" t="s">
        <v>239</v>
      </c>
      <c r="N48" s="238" t="s">
        <v>240</v>
      </c>
      <c r="O48" s="132" t="s">
        <v>1687</v>
      </c>
      <c r="P48" s="131" t="s">
        <v>92</v>
      </c>
      <c r="Q48" s="128" t="s">
        <v>163</v>
      </c>
      <c r="R48" s="132" t="s">
        <v>1688</v>
      </c>
      <c r="S48" s="132" t="s">
        <v>95</v>
      </c>
      <c r="T48" s="132" t="s">
        <v>120</v>
      </c>
      <c r="U48" s="132">
        <v>15</v>
      </c>
      <c r="V48" s="132" t="s">
        <v>1674</v>
      </c>
      <c r="W48" s="130" t="s">
        <v>179</v>
      </c>
      <c r="X48" s="128" t="s">
        <v>973</v>
      </c>
      <c r="Y48" s="128"/>
      <c r="Z48" s="128"/>
      <c r="AA48" s="128"/>
      <c r="AB48" s="128"/>
      <c r="AC48" s="128"/>
      <c r="AD48" s="128"/>
      <c r="AE48" s="128"/>
      <c r="AF48" s="128"/>
      <c r="AG48" s="132"/>
      <c r="AH48" s="132"/>
      <c r="AI48" s="132"/>
      <c r="AJ48" s="132"/>
      <c r="AK48" s="132"/>
      <c r="AL48" s="132"/>
      <c r="AM48" s="132"/>
      <c r="AN48" s="132"/>
      <c r="AO48" s="132"/>
      <c r="AP48" s="132"/>
      <c r="AQ48" s="133"/>
      <c r="AR48" s="130"/>
      <c r="AS48" s="132"/>
      <c r="AT48" s="132"/>
      <c r="AU48" s="132">
        <v>3</v>
      </c>
      <c r="AV48" s="132"/>
      <c r="AW48" s="132"/>
      <c r="AX48" s="132"/>
      <c r="AY48" s="132"/>
      <c r="AZ48" s="132"/>
      <c r="BA48" s="132"/>
      <c r="BB48" s="132"/>
      <c r="BC48" s="134"/>
      <c r="BD48" s="134"/>
      <c r="BE48" s="134"/>
      <c r="BF48" s="134"/>
      <c r="BG48" s="134"/>
      <c r="BH48" s="134"/>
      <c r="BI48" s="134" t="s">
        <v>1689</v>
      </c>
      <c r="BJ48" s="134"/>
      <c r="BK48" s="134"/>
      <c r="BL48" s="134"/>
      <c r="BM48" s="134"/>
      <c r="BN48" s="135" t="s">
        <v>1677</v>
      </c>
      <c r="BQ48" s="137" t="str">
        <f>+VLOOKUP(C48,[5]Listas_desplega!$AI$22:$AJ$44,2,0)</f>
        <v>DF_GT</v>
      </c>
      <c r="BR48" s="137" t="str">
        <f>+VLOOKUP(I48,[5]Listas_desplega!$BY$2:$BZ$7,2,0)</f>
        <v>T_5</v>
      </c>
      <c r="BS48" s="137" t="str">
        <f>+VLOOKUP(J48,[5]Listas_desplega!$BY$10:$BZ$23,2,0)</f>
        <v>T_5_C_1</v>
      </c>
      <c r="BT48" s="137" t="str">
        <f>+VLOOKUP(K48,[5]Listas_desplega!$BY$27:$BZ$54,2,0)</f>
        <v>T_5_C_1_ET_1</v>
      </c>
      <c r="BU48" s="137" t="str">
        <f>+VLOOKUP(L48,[5]Listas_desplega!$BY$57:$BZ$105,2,0)</f>
        <v>T_5_C_1_ET_1_CPT_2</v>
      </c>
      <c r="BV48" s="136" t="str">
        <f>+VLOOKUP(M48,[5]Listas_desplega!$J$2:$K$11,2,FALSE)</f>
        <v>Eje_E_5</v>
      </c>
    </row>
    <row r="49" spans="1:74" s="136" customFormat="1" ht="105" x14ac:dyDescent="0.25">
      <c r="A49" s="127"/>
      <c r="B49" s="128" t="s">
        <v>78</v>
      </c>
      <c r="C49" s="129" t="s">
        <v>343</v>
      </c>
      <c r="D49" s="129" t="s">
        <v>367</v>
      </c>
      <c r="E49" s="130"/>
      <c r="F49" s="130"/>
      <c r="G49" s="130"/>
      <c r="H49" s="130"/>
      <c r="I49" s="130"/>
      <c r="J49" s="130"/>
      <c r="K49" s="130"/>
      <c r="L49" s="130"/>
      <c r="M49" s="128"/>
      <c r="N49" s="238"/>
      <c r="O49" s="132" t="s">
        <v>1690</v>
      </c>
      <c r="P49" s="131" t="s">
        <v>92</v>
      </c>
      <c r="Q49" s="128" t="s">
        <v>118</v>
      </c>
      <c r="R49" s="132" t="s">
        <v>1691</v>
      </c>
      <c r="S49" s="132" t="s">
        <v>111</v>
      </c>
      <c r="T49" s="132" t="s">
        <v>96</v>
      </c>
      <c r="U49" s="132"/>
      <c r="V49" s="132" t="s">
        <v>1692</v>
      </c>
      <c r="W49" s="130" t="s">
        <v>98</v>
      </c>
      <c r="X49" s="128"/>
      <c r="Y49" s="128"/>
      <c r="Z49" s="128"/>
      <c r="AA49" s="128"/>
      <c r="AB49" s="128"/>
      <c r="AC49" s="128"/>
      <c r="AD49" s="128"/>
      <c r="AE49" s="128"/>
      <c r="AF49" s="128"/>
      <c r="AG49" s="132"/>
      <c r="AH49" s="132"/>
      <c r="AI49" s="132"/>
      <c r="AJ49" s="132"/>
      <c r="AK49" s="132"/>
      <c r="AL49" s="132"/>
      <c r="AM49" s="132"/>
      <c r="AN49" s="132"/>
      <c r="AO49" s="132"/>
      <c r="AP49" s="132"/>
      <c r="AQ49" s="133"/>
      <c r="AR49" s="130"/>
      <c r="AS49" s="132">
        <v>0</v>
      </c>
      <c r="AT49" s="132">
        <v>0</v>
      </c>
      <c r="AU49" s="132">
        <v>70</v>
      </c>
      <c r="AV49" s="132">
        <v>80</v>
      </c>
      <c r="AW49" s="132">
        <v>90</v>
      </c>
      <c r="AX49" s="132">
        <v>90</v>
      </c>
      <c r="AY49" s="132"/>
      <c r="AZ49" s="132"/>
      <c r="BA49" s="132"/>
      <c r="BB49" s="132"/>
      <c r="BC49" s="134"/>
      <c r="BD49" s="134"/>
      <c r="BE49" s="134"/>
      <c r="BF49" s="134"/>
      <c r="BG49" s="134"/>
      <c r="BH49" s="134"/>
      <c r="BI49" s="134"/>
      <c r="BJ49" s="134"/>
      <c r="BK49" s="134"/>
      <c r="BL49" s="134"/>
      <c r="BM49" s="134"/>
      <c r="BN49" s="135"/>
      <c r="BQ49" s="137" t="str">
        <f>+VLOOKUP(C49,[5]Listas_desplega!$AI$22:$AJ$44,2,0)</f>
        <v>DF_GT</v>
      </c>
      <c r="BR49" s="137" t="e">
        <f>+VLOOKUP(I49,[5]Listas_desplega!$BY$2:$BZ$7,2,0)</f>
        <v>#N/A</v>
      </c>
      <c r="BS49" s="137" t="e">
        <f>+VLOOKUP(J49,[5]Listas_desplega!$BY$10:$BZ$23,2,0)</f>
        <v>#N/A</v>
      </c>
      <c r="BT49" s="137" t="e">
        <f>+VLOOKUP(K49,[5]Listas_desplega!$BY$27:$BZ$54,2,0)</f>
        <v>#N/A</v>
      </c>
      <c r="BU49" s="137" t="e">
        <f>+VLOOKUP(L49,[5]Listas_desplega!$BY$57:$BZ$105,2,0)</f>
        <v>#N/A</v>
      </c>
      <c r="BV49" s="136" t="e">
        <f>+VLOOKUP(M49,[5]Listas_desplega!$J$2:$K$11,2,FALSE)</f>
        <v>#N/A</v>
      </c>
    </row>
    <row r="50" spans="1:74" s="136" customFormat="1" ht="30" x14ac:dyDescent="0.25">
      <c r="A50" s="127"/>
      <c r="B50" s="128" t="s">
        <v>78</v>
      </c>
      <c r="C50" s="129" t="s">
        <v>343</v>
      </c>
      <c r="D50" s="129" t="s">
        <v>367</v>
      </c>
      <c r="E50" s="130"/>
      <c r="F50" s="130"/>
      <c r="G50" s="130"/>
      <c r="H50" s="130"/>
      <c r="I50" s="130"/>
      <c r="J50" s="130"/>
      <c r="K50" s="130"/>
      <c r="L50" s="130"/>
      <c r="M50" s="128"/>
      <c r="N50" s="238"/>
      <c r="O50" s="132" t="s">
        <v>1693</v>
      </c>
      <c r="P50" s="131" t="s">
        <v>131</v>
      </c>
      <c r="Q50" s="128" t="s">
        <v>118</v>
      </c>
      <c r="R50" s="132" t="s">
        <v>1694</v>
      </c>
      <c r="S50" s="132" t="s">
        <v>95</v>
      </c>
      <c r="T50" s="132" t="s">
        <v>148</v>
      </c>
      <c r="U50" s="132"/>
      <c r="V50" s="132" t="s">
        <v>1695</v>
      </c>
      <c r="W50" s="130" t="s">
        <v>150</v>
      </c>
      <c r="X50" s="128"/>
      <c r="Y50" s="128"/>
      <c r="Z50" s="128"/>
      <c r="AA50" s="128"/>
      <c r="AB50" s="128"/>
      <c r="AC50" s="128"/>
      <c r="AD50" s="128"/>
      <c r="AE50" s="128"/>
      <c r="AF50" s="128"/>
      <c r="AG50" s="132"/>
      <c r="AH50" s="132"/>
      <c r="AI50" s="132"/>
      <c r="AJ50" s="132"/>
      <c r="AK50" s="132"/>
      <c r="AL50" s="132"/>
      <c r="AM50" s="132"/>
      <c r="AN50" s="132"/>
      <c r="AO50" s="132"/>
      <c r="AP50" s="132"/>
      <c r="AQ50" s="133"/>
      <c r="AR50" s="130"/>
      <c r="AS50" s="139">
        <v>96</v>
      </c>
      <c r="AT50" s="139">
        <v>96</v>
      </c>
      <c r="AU50" s="139">
        <v>96</v>
      </c>
      <c r="AV50" s="139">
        <v>96</v>
      </c>
      <c r="AW50" s="139">
        <v>96</v>
      </c>
      <c r="AX50" s="139">
        <v>96</v>
      </c>
      <c r="AY50" s="139"/>
      <c r="AZ50" s="139"/>
      <c r="BA50" s="139"/>
      <c r="BB50" s="139"/>
      <c r="BC50" s="134"/>
      <c r="BD50" s="134"/>
      <c r="BE50" s="134"/>
      <c r="BF50" s="134"/>
      <c r="BG50" s="134"/>
      <c r="BH50" s="134"/>
      <c r="BI50" s="134"/>
      <c r="BJ50" s="134"/>
      <c r="BK50" s="134"/>
      <c r="BL50" s="134"/>
      <c r="BM50" s="134"/>
      <c r="BN50" s="135"/>
      <c r="BQ50" s="137" t="str">
        <f>+VLOOKUP(C50,[5]Listas_desplega!$AI$22:$AJ$44,2,0)</f>
        <v>DF_GT</v>
      </c>
      <c r="BR50" s="137" t="e">
        <f>+VLOOKUP(I50,[5]Listas_desplega!$BY$2:$BZ$7,2,0)</f>
        <v>#N/A</v>
      </c>
      <c r="BS50" s="137" t="e">
        <f>+VLOOKUP(J50,[5]Listas_desplega!$BY$10:$BZ$23,2,0)</f>
        <v>#N/A</v>
      </c>
      <c r="BT50" s="137" t="e">
        <f>+VLOOKUP(K50,[5]Listas_desplega!$BY$27:$BZ$54,2,0)</f>
        <v>#N/A</v>
      </c>
      <c r="BU50" s="137" t="e">
        <f>+VLOOKUP(L50,[5]Listas_desplega!$BY$57:$BZ$105,2,0)</f>
        <v>#N/A</v>
      </c>
      <c r="BV50" s="136" t="e">
        <f>+VLOOKUP(M50,[5]Listas_desplega!$J$2:$K$11,2,FALSE)</f>
        <v>#N/A</v>
      </c>
    </row>
    <row r="51" spans="1:74" s="136" customFormat="1" ht="30" x14ac:dyDescent="0.25">
      <c r="A51" s="127"/>
      <c r="B51" s="128" t="s">
        <v>78</v>
      </c>
      <c r="C51" s="129" t="s">
        <v>343</v>
      </c>
      <c r="D51" s="129" t="s">
        <v>367</v>
      </c>
      <c r="E51" s="130"/>
      <c r="F51" s="130"/>
      <c r="G51" s="130"/>
      <c r="H51" s="130"/>
      <c r="I51" s="130"/>
      <c r="J51" s="130"/>
      <c r="K51" s="130"/>
      <c r="L51" s="130"/>
      <c r="M51" s="128"/>
      <c r="N51" s="238"/>
      <c r="O51" s="132" t="s">
        <v>1696</v>
      </c>
      <c r="P51" s="131" t="s">
        <v>131</v>
      </c>
      <c r="Q51" s="128" t="s">
        <v>163</v>
      </c>
      <c r="R51" s="132" t="s">
        <v>1697</v>
      </c>
      <c r="S51" s="132" t="s">
        <v>95</v>
      </c>
      <c r="T51" s="132" t="s">
        <v>148</v>
      </c>
      <c r="U51" s="132"/>
      <c r="V51" s="132" t="s">
        <v>1695</v>
      </c>
      <c r="W51" s="130" t="s">
        <v>150</v>
      </c>
      <c r="X51" s="128"/>
      <c r="Y51" s="128"/>
      <c r="Z51" s="128"/>
      <c r="AA51" s="128"/>
      <c r="AB51" s="128"/>
      <c r="AC51" s="128"/>
      <c r="AD51" s="128"/>
      <c r="AE51" s="128"/>
      <c r="AF51" s="128"/>
      <c r="AG51" s="132"/>
      <c r="AH51" s="132"/>
      <c r="AI51" s="132"/>
      <c r="AJ51" s="132"/>
      <c r="AK51" s="132"/>
      <c r="AL51" s="132"/>
      <c r="AM51" s="132"/>
      <c r="AN51" s="132"/>
      <c r="AO51" s="132"/>
      <c r="AP51" s="132"/>
      <c r="AQ51" s="133"/>
      <c r="AR51" s="130"/>
      <c r="AS51" s="132">
        <v>0</v>
      </c>
      <c r="AT51" s="132"/>
      <c r="AU51" s="132">
        <v>97</v>
      </c>
      <c r="AV51" s="132"/>
      <c r="AW51" s="132"/>
      <c r="AX51" s="132">
        <v>97</v>
      </c>
      <c r="AY51" s="132"/>
      <c r="AZ51" s="132"/>
      <c r="BA51" s="132"/>
      <c r="BB51" s="132"/>
      <c r="BC51" s="134"/>
      <c r="BD51" s="134"/>
      <c r="BE51" s="134"/>
      <c r="BF51" s="134"/>
      <c r="BG51" s="134"/>
      <c r="BH51" s="134"/>
      <c r="BI51" s="134"/>
      <c r="BJ51" s="134"/>
      <c r="BK51" s="134"/>
      <c r="BL51" s="134"/>
      <c r="BM51" s="134"/>
      <c r="BN51" s="135"/>
      <c r="BQ51" s="137" t="str">
        <f>+VLOOKUP(C51,[5]Listas_desplega!$AI$22:$AJ$44,2,0)</f>
        <v>DF_GT</v>
      </c>
      <c r="BR51" s="137" t="e">
        <f>+VLOOKUP(I51,[5]Listas_desplega!$BY$2:$BZ$7,2,0)</f>
        <v>#N/A</v>
      </c>
      <c r="BS51" s="137" t="e">
        <f>+VLOOKUP(J51,[5]Listas_desplega!$BY$10:$BZ$23,2,0)</f>
        <v>#N/A</v>
      </c>
      <c r="BT51" s="137" t="e">
        <f>+VLOOKUP(K51,[5]Listas_desplega!$BY$27:$BZ$54,2,0)</f>
        <v>#N/A</v>
      </c>
      <c r="BU51" s="137" t="e">
        <f>+VLOOKUP(L51,[5]Listas_desplega!$BY$57:$BZ$105,2,0)</f>
        <v>#N/A</v>
      </c>
      <c r="BV51" s="136" t="e">
        <f>+VLOOKUP(M51,[5]Listas_desplega!$J$2:$K$11,2,FALSE)</f>
        <v>#N/A</v>
      </c>
    </row>
    <row r="52" spans="1:74" s="136" customFormat="1" ht="120" x14ac:dyDescent="0.25">
      <c r="A52" s="127"/>
      <c r="B52" s="128" t="s">
        <v>78</v>
      </c>
      <c r="C52" s="129" t="s">
        <v>343</v>
      </c>
      <c r="D52" s="129" t="s">
        <v>367</v>
      </c>
      <c r="E52" s="130"/>
      <c r="F52" s="130"/>
      <c r="G52" s="130"/>
      <c r="H52" s="130"/>
      <c r="I52" s="130"/>
      <c r="J52" s="130"/>
      <c r="K52" s="130"/>
      <c r="L52" s="130"/>
      <c r="M52" s="128"/>
      <c r="N52" s="238"/>
      <c r="O52" s="132" t="s">
        <v>1698</v>
      </c>
      <c r="P52" s="131" t="s">
        <v>145</v>
      </c>
      <c r="Q52" s="128" t="s">
        <v>118</v>
      </c>
      <c r="R52" s="132" t="s">
        <v>1699</v>
      </c>
      <c r="S52" s="132" t="s">
        <v>157</v>
      </c>
      <c r="T52" s="132" t="s">
        <v>171</v>
      </c>
      <c r="U52" s="132"/>
      <c r="V52" s="132" t="s">
        <v>1700</v>
      </c>
      <c r="W52" s="130" t="s">
        <v>150</v>
      </c>
      <c r="X52" s="128"/>
      <c r="Y52" s="128"/>
      <c r="Z52" s="128"/>
      <c r="AA52" s="128"/>
      <c r="AB52" s="128"/>
      <c r="AC52" s="128"/>
      <c r="AD52" s="128"/>
      <c r="AE52" s="128"/>
      <c r="AF52" s="128"/>
      <c r="AG52" s="132"/>
      <c r="AH52" s="132"/>
      <c r="AI52" s="132"/>
      <c r="AJ52" s="132"/>
      <c r="AK52" s="132"/>
      <c r="AL52" s="132"/>
      <c r="AM52" s="132"/>
      <c r="AN52" s="132"/>
      <c r="AO52" s="132"/>
      <c r="AP52" s="132"/>
      <c r="AQ52" s="133"/>
      <c r="AR52" s="130"/>
      <c r="AS52" s="132">
        <v>100</v>
      </c>
      <c r="AT52" s="132">
        <v>100</v>
      </c>
      <c r="AU52" s="132">
        <v>100</v>
      </c>
      <c r="AV52" s="132">
        <v>100</v>
      </c>
      <c r="AW52" s="132">
        <v>100</v>
      </c>
      <c r="AX52" s="132">
        <v>100</v>
      </c>
      <c r="AY52" s="132"/>
      <c r="AZ52" s="132"/>
      <c r="BA52" s="132"/>
      <c r="BB52" s="132"/>
      <c r="BC52" s="134"/>
      <c r="BD52" s="134"/>
      <c r="BE52" s="134"/>
      <c r="BF52" s="134"/>
      <c r="BG52" s="134"/>
      <c r="BH52" s="134"/>
      <c r="BI52" s="134"/>
      <c r="BJ52" s="134"/>
      <c r="BK52" s="134"/>
      <c r="BL52" s="134"/>
      <c r="BM52" s="134"/>
      <c r="BN52" s="135"/>
      <c r="BQ52" s="137" t="str">
        <f>+VLOOKUP(C52,[5]Listas_desplega!$AI$22:$AJ$44,2,0)</f>
        <v>DF_GT</v>
      </c>
      <c r="BR52" s="137" t="e">
        <f>+VLOOKUP(I52,[5]Listas_desplega!$BY$2:$BZ$7,2,0)</f>
        <v>#N/A</v>
      </c>
      <c r="BS52" s="137" t="e">
        <f>+VLOOKUP(J52,[5]Listas_desplega!$BY$10:$BZ$23,2,0)</f>
        <v>#N/A</v>
      </c>
      <c r="BT52" s="137" t="e">
        <f>+VLOOKUP(K52,[5]Listas_desplega!$BY$27:$BZ$54,2,0)</f>
        <v>#N/A</v>
      </c>
      <c r="BU52" s="137" t="e">
        <f>+VLOOKUP(L52,[5]Listas_desplega!$BY$57:$BZ$105,2,0)</f>
        <v>#N/A</v>
      </c>
      <c r="BV52" s="136" t="e">
        <f>+VLOOKUP(M52,[5]Listas_desplega!$J$2:$K$11,2,FALSE)</f>
        <v>#N/A</v>
      </c>
    </row>
    <row r="53" spans="1:74" s="136" customFormat="1" ht="90" x14ac:dyDescent="0.25">
      <c r="A53" s="127"/>
      <c r="B53" s="128" t="s">
        <v>78</v>
      </c>
      <c r="C53" s="129" t="s">
        <v>343</v>
      </c>
      <c r="D53" s="129" t="s">
        <v>367</v>
      </c>
      <c r="E53" s="130"/>
      <c r="F53" s="130"/>
      <c r="G53" s="130"/>
      <c r="H53" s="130"/>
      <c r="I53" s="130"/>
      <c r="J53" s="130"/>
      <c r="K53" s="130"/>
      <c r="L53" s="130"/>
      <c r="M53" s="128"/>
      <c r="N53" s="238"/>
      <c r="O53" s="132" t="s">
        <v>1701</v>
      </c>
      <c r="P53" s="131" t="s">
        <v>92</v>
      </c>
      <c r="Q53" s="128" t="s">
        <v>118</v>
      </c>
      <c r="R53" s="132" t="s">
        <v>1702</v>
      </c>
      <c r="S53" s="132" t="s">
        <v>111</v>
      </c>
      <c r="T53" s="132" t="s">
        <v>96</v>
      </c>
      <c r="U53" s="132"/>
      <c r="V53" s="132" t="s">
        <v>1703</v>
      </c>
      <c r="W53" s="130" t="s">
        <v>150</v>
      </c>
      <c r="X53" s="128"/>
      <c r="Y53" s="128"/>
      <c r="Z53" s="128"/>
      <c r="AA53" s="128"/>
      <c r="AB53" s="128"/>
      <c r="AC53" s="128"/>
      <c r="AD53" s="128"/>
      <c r="AE53" s="128"/>
      <c r="AF53" s="128"/>
      <c r="AG53" s="132"/>
      <c r="AH53" s="132"/>
      <c r="AI53" s="132"/>
      <c r="AJ53" s="132"/>
      <c r="AK53" s="132"/>
      <c r="AL53" s="132"/>
      <c r="AM53" s="132"/>
      <c r="AN53" s="132"/>
      <c r="AO53" s="132"/>
      <c r="AP53" s="132"/>
      <c r="AQ53" s="133"/>
      <c r="AR53" s="130"/>
      <c r="AS53" s="132">
        <v>0</v>
      </c>
      <c r="AT53" s="132">
        <v>40</v>
      </c>
      <c r="AU53" s="132">
        <v>20</v>
      </c>
      <c r="AV53" s="132">
        <v>20</v>
      </c>
      <c r="AW53" s="132">
        <v>20</v>
      </c>
      <c r="AX53" s="132">
        <v>100</v>
      </c>
      <c r="AY53" s="132"/>
      <c r="AZ53" s="132"/>
      <c r="BA53" s="132"/>
      <c r="BB53" s="132"/>
      <c r="BC53" s="134"/>
      <c r="BD53" s="134"/>
      <c r="BE53" s="134"/>
      <c r="BF53" s="134"/>
      <c r="BG53" s="134"/>
      <c r="BH53" s="134"/>
      <c r="BI53" s="134"/>
      <c r="BJ53" s="134"/>
      <c r="BK53" s="134"/>
      <c r="BL53" s="134"/>
      <c r="BM53" s="134"/>
      <c r="BN53" s="135"/>
      <c r="BQ53" s="137" t="str">
        <f>+VLOOKUP(C53,[5]Listas_desplega!$AI$22:$AJ$44,2,0)</f>
        <v>DF_GT</v>
      </c>
      <c r="BR53" s="137" t="e">
        <f>+VLOOKUP(I53,[5]Listas_desplega!$BY$2:$BZ$7,2,0)</f>
        <v>#N/A</v>
      </c>
      <c r="BS53" s="137" t="e">
        <f>+VLOOKUP(J53,[5]Listas_desplega!$BY$10:$BZ$23,2,0)</f>
        <v>#N/A</v>
      </c>
      <c r="BT53" s="137" t="e">
        <f>+VLOOKUP(K53,[5]Listas_desplega!$BY$27:$BZ$54,2,0)</f>
        <v>#N/A</v>
      </c>
      <c r="BU53" s="137" t="e">
        <f>+VLOOKUP(L53,[5]Listas_desplega!$BY$57:$BZ$105,2,0)</f>
        <v>#N/A</v>
      </c>
      <c r="BV53" s="136" t="e">
        <f>+VLOOKUP(M53,[5]Listas_desplega!$J$2:$K$11,2,FALSE)</f>
        <v>#N/A</v>
      </c>
    </row>
    <row r="54" spans="1:74" s="136" customFormat="1" ht="60" x14ac:dyDescent="0.25">
      <c r="A54" s="127"/>
      <c r="B54" s="128" t="s">
        <v>78</v>
      </c>
      <c r="C54" s="129" t="s">
        <v>343</v>
      </c>
      <c r="D54" s="129" t="s">
        <v>380</v>
      </c>
      <c r="E54" s="130"/>
      <c r="F54" s="130"/>
      <c r="G54" s="130"/>
      <c r="H54" s="130"/>
      <c r="I54" s="130"/>
      <c r="J54" s="130"/>
      <c r="K54" s="130"/>
      <c r="L54" s="130"/>
      <c r="M54" s="128"/>
      <c r="N54" s="238"/>
      <c r="O54" s="132" t="s">
        <v>1704</v>
      </c>
      <c r="P54" s="131" t="s">
        <v>131</v>
      </c>
      <c r="Q54" s="128" t="s">
        <v>146</v>
      </c>
      <c r="R54" s="132" t="s">
        <v>1705</v>
      </c>
      <c r="S54" s="132" t="s">
        <v>95</v>
      </c>
      <c r="T54" s="132" t="s">
        <v>148</v>
      </c>
      <c r="U54" s="132"/>
      <c r="V54" s="132" t="s">
        <v>1706</v>
      </c>
      <c r="W54" s="130" t="s">
        <v>150</v>
      </c>
      <c r="X54" s="128"/>
      <c r="Y54" s="128"/>
      <c r="Z54" s="128"/>
      <c r="AA54" s="128"/>
      <c r="AB54" s="128"/>
      <c r="AC54" s="128"/>
      <c r="AD54" s="128"/>
      <c r="AE54" s="128"/>
      <c r="AF54" s="128"/>
      <c r="AG54" s="132"/>
      <c r="AH54" s="132"/>
      <c r="AI54" s="132"/>
      <c r="AJ54" s="132"/>
      <c r="AK54" s="132"/>
      <c r="AL54" s="132"/>
      <c r="AM54" s="132"/>
      <c r="AN54" s="132"/>
      <c r="AO54" s="132"/>
      <c r="AP54" s="132"/>
      <c r="AQ54" s="133"/>
      <c r="AR54" s="130"/>
      <c r="AS54" s="132">
        <v>96</v>
      </c>
      <c r="AT54" s="132">
        <v>96</v>
      </c>
      <c r="AU54" s="132">
        <v>96</v>
      </c>
      <c r="AV54" s="132">
        <v>96</v>
      </c>
      <c r="AW54" s="132">
        <v>96</v>
      </c>
      <c r="AX54" s="132">
        <v>96</v>
      </c>
      <c r="AY54" s="132"/>
      <c r="AZ54" s="132"/>
      <c r="BA54" s="132"/>
      <c r="BB54" s="132"/>
      <c r="BC54" s="134"/>
      <c r="BD54" s="134"/>
      <c r="BE54" s="134"/>
      <c r="BF54" s="134"/>
      <c r="BG54" s="134"/>
      <c r="BH54" s="134"/>
      <c r="BI54" s="134"/>
      <c r="BJ54" s="134"/>
      <c r="BK54" s="134"/>
      <c r="BL54" s="134"/>
      <c r="BM54" s="134"/>
      <c r="BN54" s="135"/>
      <c r="BQ54" s="137" t="str">
        <f>+VLOOKUP(C54,[5]Listas_desplega!$AI$22:$AJ$44,2,0)</f>
        <v>DF_GT</v>
      </c>
      <c r="BR54" s="137" t="e">
        <f>+VLOOKUP(I54,[5]Listas_desplega!$BY$2:$BZ$7,2,0)</f>
        <v>#N/A</v>
      </c>
      <c r="BS54" s="137" t="e">
        <f>+VLOOKUP(J54,[5]Listas_desplega!$BY$10:$BZ$23,2,0)</f>
        <v>#N/A</v>
      </c>
      <c r="BT54" s="137" t="e">
        <f>+VLOOKUP(K54,[5]Listas_desplega!$BY$27:$BZ$54,2,0)</f>
        <v>#N/A</v>
      </c>
      <c r="BU54" s="137" t="e">
        <f>+VLOOKUP(L54,[5]Listas_desplega!$BY$57:$BZ$105,2,0)</f>
        <v>#N/A</v>
      </c>
      <c r="BV54" s="136" t="e">
        <f>+VLOOKUP(M54,[5]Listas_desplega!$J$2:$K$11,2,FALSE)</f>
        <v>#N/A</v>
      </c>
    </row>
    <row r="55" spans="1:74" s="136" customFormat="1" ht="60" x14ac:dyDescent="0.25">
      <c r="A55" s="127"/>
      <c r="B55" s="128" t="s">
        <v>78</v>
      </c>
      <c r="C55" s="129" t="s">
        <v>343</v>
      </c>
      <c r="D55" s="129" t="s">
        <v>391</v>
      </c>
      <c r="E55" s="130"/>
      <c r="F55" s="130"/>
      <c r="G55" s="130"/>
      <c r="H55" s="130"/>
      <c r="I55" s="130"/>
      <c r="J55" s="130"/>
      <c r="K55" s="130"/>
      <c r="L55" s="130"/>
      <c r="M55" s="128"/>
      <c r="N55" s="238"/>
      <c r="O55" s="132" t="s">
        <v>1707</v>
      </c>
      <c r="P55" s="131" t="s">
        <v>92</v>
      </c>
      <c r="Q55" s="128" t="s">
        <v>146</v>
      </c>
      <c r="R55" s="132" t="s">
        <v>1708</v>
      </c>
      <c r="S55" s="132" t="s">
        <v>95</v>
      </c>
      <c r="T55" s="132" t="s">
        <v>148</v>
      </c>
      <c r="U55" s="132"/>
      <c r="V55" s="132" t="s">
        <v>1709</v>
      </c>
      <c r="W55" s="130" t="s">
        <v>150</v>
      </c>
      <c r="X55" s="128"/>
      <c r="Y55" s="128"/>
      <c r="Z55" s="128"/>
      <c r="AA55" s="128"/>
      <c r="AB55" s="128"/>
      <c r="AC55" s="128"/>
      <c r="AD55" s="128"/>
      <c r="AE55" s="128"/>
      <c r="AF55" s="128"/>
      <c r="AG55" s="132"/>
      <c r="AH55" s="132"/>
      <c r="AI55" s="132"/>
      <c r="AJ55" s="132"/>
      <c r="AK55" s="132"/>
      <c r="AL55" s="132"/>
      <c r="AM55" s="132"/>
      <c r="AN55" s="132"/>
      <c r="AO55" s="132"/>
      <c r="AP55" s="132"/>
      <c r="AQ55" s="133"/>
      <c r="AR55" s="130"/>
      <c r="AS55" s="132">
        <v>0</v>
      </c>
      <c r="AT55" s="132">
        <v>96</v>
      </c>
      <c r="AU55" s="132">
        <v>97</v>
      </c>
      <c r="AV55" s="132">
        <v>97</v>
      </c>
      <c r="AW55" s="132">
        <v>97</v>
      </c>
      <c r="AX55" s="132">
        <v>97</v>
      </c>
      <c r="AY55" s="132"/>
      <c r="AZ55" s="132"/>
      <c r="BA55" s="132"/>
      <c r="BB55" s="132"/>
      <c r="BC55" s="134"/>
      <c r="BD55" s="134"/>
      <c r="BE55" s="134">
        <v>24</v>
      </c>
      <c r="BF55" s="134"/>
      <c r="BG55" s="134"/>
      <c r="BH55" s="134">
        <v>48</v>
      </c>
      <c r="BI55" s="134"/>
      <c r="BJ55" s="134"/>
      <c r="BK55" s="134">
        <v>72</v>
      </c>
      <c r="BL55" s="134"/>
      <c r="BM55" s="134"/>
      <c r="BN55" s="135">
        <v>97</v>
      </c>
      <c r="BQ55" s="137" t="str">
        <f>+VLOOKUP(C55,[5]Listas_desplega!$AI$22:$AJ$44,2,0)</f>
        <v>DF_GT</v>
      </c>
      <c r="BR55" s="137" t="e">
        <f>+VLOOKUP(I55,[5]Listas_desplega!$BY$2:$BZ$7,2,0)</f>
        <v>#N/A</v>
      </c>
      <c r="BS55" s="137" t="e">
        <f>+VLOOKUP(J55,[5]Listas_desplega!$BY$10:$BZ$23,2,0)</f>
        <v>#N/A</v>
      </c>
      <c r="BT55" s="137" t="e">
        <f>+VLOOKUP(K55,[5]Listas_desplega!$BY$27:$BZ$54,2,0)</f>
        <v>#N/A</v>
      </c>
      <c r="BU55" s="137" t="e">
        <f>+VLOOKUP(L55,[5]Listas_desplega!$BY$57:$BZ$105,2,0)</f>
        <v>#N/A</v>
      </c>
      <c r="BV55" s="136" t="e">
        <f>+VLOOKUP(M55,[5]Listas_desplega!$J$2:$K$11,2,FALSE)</f>
        <v>#N/A</v>
      </c>
    </row>
    <row r="56" spans="1:74" s="136" customFormat="1" ht="30" x14ac:dyDescent="0.25">
      <c r="A56" s="127"/>
      <c r="B56" s="128" t="s">
        <v>78</v>
      </c>
      <c r="C56" s="129" t="s">
        <v>343</v>
      </c>
      <c r="D56" s="129" t="s">
        <v>391</v>
      </c>
      <c r="E56" s="130"/>
      <c r="F56" s="130"/>
      <c r="G56" s="130"/>
      <c r="H56" s="130"/>
      <c r="I56" s="130"/>
      <c r="J56" s="130"/>
      <c r="K56" s="130"/>
      <c r="L56" s="130"/>
      <c r="M56" s="128"/>
      <c r="N56" s="238"/>
      <c r="O56" s="132" t="s">
        <v>1710</v>
      </c>
      <c r="P56" s="131" t="s">
        <v>145</v>
      </c>
      <c r="Q56" s="128" t="s">
        <v>146</v>
      </c>
      <c r="R56" s="132" t="s">
        <v>1711</v>
      </c>
      <c r="S56" s="132" t="s">
        <v>95</v>
      </c>
      <c r="T56" s="132" t="s">
        <v>148</v>
      </c>
      <c r="U56" s="132"/>
      <c r="V56" s="132" t="s">
        <v>1712</v>
      </c>
      <c r="W56" s="130" t="s">
        <v>150</v>
      </c>
      <c r="X56" s="128"/>
      <c r="Y56" s="128"/>
      <c r="Z56" s="128"/>
      <c r="AA56" s="128"/>
      <c r="AB56" s="128"/>
      <c r="AC56" s="128"/>
      <c r="AD56" s="128"/>
      <c r="AE56" s="128"/>
      <c r="AF56" s="128"/>
      <c r="AG56" s="132"/>
      <c r="AH56" s="132"/>
      <c r="AI56" s="132"/>
      <c r="AJ56" s="132"/>
      <c r="AK56" s="132"/>
      <c r="AL56" s="132"/>
      <c r="AM56" s="132"/>
      <c r="AN56" s="132"/>
      <c r="AO56" s="132"/>
      <c r="AP56" s="132"/>
      <c r="AQ56" s="133"/>
      <c r="AR56" s="130"/>
      <c r="AS56" s="132">
        <v>96</v>
      </c>
      <c r="AT56" s="132">
        <v>97</v>
      </c>
      <c r="AU56" s="132">
        <v>97</v>
      </c>
      <c r="AV56" s="132">
        <v>97</v>
      </c>
      <c r="AW56" s="132">
        <v>97</v>
      </c>
      <c r="AX56" s="132">
        <v>97</v>
      </c>
      <c r="AY56" s="132"/>
      <c r="AZ56" s="132"/>
      <c r="BA56" s="132"/>
      <c r="BB56" s="132"/>
      <c r="BC56" s="134"/>
      <c r="BD56" s="134"/>
      <c r="BE56" s="134">
        <v>97</v>
      </c>
      <c r="BF56" s="134"/>
      <c r="BG56" s="134"/>
      <c r="BH56" s="134">
        <v>97</v>
      </c>
      <c r="BI56" s="134"/>
      <c r="BJ56" s="134"/>
      <c r="BK56" s="134">
        <v>97</v>
      </c>
      <c r="BL56" s="134"/>
      <c r="BM56" s="134"/>
      <c r="BN56" s="135">
        <v>97</v>
      </c>
      <c r="BQ56" s="137" t="str">
        <f>+VLOOKUP(C56,[5]Listas_desplega!$AI$22:$AJ$44,2,0)</f>
        <v>DF_GT</v>
      </c>
      <c r="BR56" s="137" t="e">
        <f>+VLOOKUP(I56,[5]Listas_desplega!$BY$2:$BZ$7,2,0)</f>
        <v>#N/A</v>
      </c>
      <c r="BS56" s="137" t="e">
        <f>+VLOOKUP(J56,[5]Listas_desplega!$BY$10:$BZ$23,2,0)</f>
        <v>#N/A</v>
      </c>
      <c r="BT56" s="137" t="e">
        <f>+VLOOKUP(K56,[5]Listas_desplega!$BY$27:$BZ$54,2,0)</f>
        <v>#N/A</v>
      </c>
      <c r="BU56" s="137" t="e">
        <f>+VLOOKUP(L56,[5]Listas_desplega!$BY$57:$BZ$105,2,0)</f>
        <v>#N/A</v>
      </c>
      <c r="BV56" s="136" t="e">
        <f>+VLOOKUP(M56,[5]Listas_desplega!$J$2:$K$11,2,FALSE)</f>
        <v>#N/A</v>
      </c>
    </row>
    <row r="57" spans="1:74" s="136" customFormat="1" ht="45" x14ac:dyDescent="0.25">
      <c r="A57" s="127"/>
      <c r="B57" s="128" t="s">
        <v>78</v>
      </c>
      <c r="C57" s="129" t="s">
        <v>343</v>
      </c>
      <c r="D57" s="129" t="s">
        <v>391</v>
      </c>
      <c r="E57" s="130"/>
      <c r="F57" s="130"/>
      <c r="G57" s="130"/>
      <c r="H57" s="130"/>
      <c r="I57" s="130"/>
      <c r="J57" s="130"/>
      <c r="K57" s="130"/>
      <c r="L57" s="130"/>
      <c r="M57" s="128"/>
      <c r="N57" s="238"/>
      <c r="O57" s="132" t="s">
        <v>1714</v>
      </c>
      <c r="P57" s="131" t="s">
        <v>145</v>
      </c>
      <c r="Q57" s="128" t="s">
        <v>146</v>
      </c>
      <c r="R57" s="132" t="s">
        <v>1715</v>
      </c>
      <c r="S57" s="132" t="s">
        <v>95</v>
      </c>
      <c r="T57" s="132" t="s">
        <v>148</v>
      </c>
      <c r="U57" s="132"/>
      <c r="V57" s="132" t="s">
        <v>1713</v>
      </c>
      <c r="W57" s="130" t="s">
        <v>150</v>
      </c>
      <c r="X57" s="128"/>
      <c r="Y57" s="128"/>
      <c r="Z57" s="128"/>
      <c r="AA57" s="128"/>
      <c r="AB57" s="128"/>
      <c r="AC57" s="128"/>
      <c r="AD57" s="128"/>
      <c r="AE57" s="128"/>
      <c r="AF57" s="128"/>
      <c r="AG57" s="132"/>
      <c r="AH57" s="132"/>
      <c r="AI57" s="132"/>
      <c r="AJ57" s="132"/>
      <c r="AK57" s="132"/>
      <c r="AL57" s="132"/>
      <c r="AM57" s="132"/>
      <c r="AN57" s="132"/>
      <c r="AO57" s="132"/>
      <c r="AP57" s="132"/>
      <c r="AQ57" s="133"/>
      <c r="AR57" s="130"/>
      <c r="AS57" s="132">
        <v>0</v>
      </c>
      <c r="AT57" s="132">
        <v>53</v>
      </c>
      <c r="AU57" s="132">
        <v>44</v>
      </c>
      <c r="AV57" s="132"/>
      <c r="AW57" s="132"/>
      <c r="AX57" s="132">
        <v>97</v>
      </c>
      <c r="AY57" s="132"/>
      <c r="AZ57" s="132"/>
      <c r="BA57" s="132"/>
      <c r="BB57" s="132"/>
      <c r="BC57" s="134"/>
      <c r="BD57" s="134"/>
      <c r="BE57" s="134">
        <v>11</v>
      </c>
      <c r="BF57" s="134"/>
      <c r="BG57" s="134"/>
      <c r="BH57" s="134">
        <v>22</v>
      </c>
      <c r="BI57" s="134"/>
      <c r="BJ57" s="134"/>
      <c r="BK57" s="134">
        <v>33</v>
      </c>
      <c r="BL57" s="134"/>
      <c r="BM57" s="134"/>
      <c r="BN57" s="135">
        <v>44</v>
      </c>
      <c r="BQ57" s="137" t="str">
        <f>+VLOOKUP(C57,[5]Listas_desplega!$AI$22:$AJ$44,2,0)</f>
        <v>DF_GT</v>
      </c>
      <c r="BR57" s="137" t="e">
        <f>+VLOOKUP(I57,[5]Listas_desplega!$BY$2:$BZ$7,2,0)</f>
        <v>#N/A</v>
      </c>
      <c r="BS57" s="137" t="e">
        <f>+VLOOKUP(J57,[5]Listas_desplega!$BY$10:$BZ$23,2,0)</f>
        <v>#N/A</v>
      </c>
      <c r="BT57" s="137" t="e">
        <f>+VLOOKUP(K57,[5]Listas_desplega!$BY$27:$BZ$54,2,0)</f>
        <v>#N/A</v>
      </c>
      <c r="BU57" s="137" t="e">
        <f>+VLOOKUP(L57,[5]Listas_desplega!$BY$57:$BZ$105,2,0)</f>
        <v>#N/A</v>
      </c>
      <c r="BV57" s="136" t="e">
        <f>+VLOOKUP(M57,[5]Listas_desplega!$J$2:$K$11,2,FALSE)</f>
        <v>#N/A</v>
      </c>
    </row>
    <row r="58" spans="1:74" s="136" customFormat="1" ht="90" x14ac:dyDescent="0.25">
      <c r="A58" s="127"/>
      <c r="B58" s="128" t="s">
        <v>78</v>
      </c>
      <c r="C58" s="129" t="s">
        <v>344</v>
      </c>
      <c r="D58" s="129" t="s">
        <v>344</v>
      </c>
      <c r="E58" s="130" t="s">
        <v>1083</v>
      </c>
      <c r="F58" s="130" t="s">
        <v>82</v>
      </c>
      <c r="G58" s="130" t="s">
        <v>83</v>
      </c>
      <c r="H58" s="130" t="s">
        <v>116</v>
      </c>
      <c r="I58" s="130" t="s">
        <v>85</v>
      </c>
      <c r="J58" s="130" t="s">
        <v>101</v>
      </c>
      <c r="K58" s="130" t="s">
        <v>102</v>
      </c>
      <c r="L58" s="130" t="s">
        <v>999</v>
      </c>
      <c r="M58" s="128" t="s">
        <v>952</v>
      </c>
      <c r="N58" s="238" t="s">
        <v>953</v>
      </c>
      <c r="O58" s="132" t="s">
        <v>1243</v>
      </c>
      <c r="P58" s="131" t="s">
        <v>92</v>
      </c>
      <c r="Q58" s="128" t="s">
        <v>1067</v>
      </c>
      <c r="R58" s="132" t="s">
        <v>1244</v>
      </c>
      <c r="S58" s="132" t="s">
        <v>111</v>
      </c>
      <c r="T58" s="132" t="s">
        <v>148</v>
      </c>
      <c r="U58" s="132">
        <v>60</v>
      </c>
      <c r="V58" s="132" t="s">
        <v>1245</v>
      </c>
      <c r="W58" s="130" t="s">
        <v>98</v>
      </c>
      <c r="X58" s="128" t="s">
        <v>973</v>
      </c>
      <c r="Y58" s="128" t="s">
        <v>113</v>
      </c>
      <c r="Z58" s="128" t="s">
        <v>113</v>
      </c>
      <c r="AA58" s="128" t="s">
        <v>113</v>
      </c>
      <c r="AB58" s="128" t="s">
        <v>113</v>
      </c>
      <c r="AC58" s="128" t="s">
        <v>113</v>
      </c>
      <c r="AD58" s="128" t="s">
        <v>113</v>
      </c>
      <c r="AE58" s="128" t="s">
        <v>113</v>
      </c>
      <c r="AF58" s="128" t="s">
        <v>113</v>
      </c>
      <c r="AG58" s="132" t="s">
        <v>113</v>
      </c>
      <c r="AH58" s="132" t="s">
        <v>1246</v>
      </c>
      <c r="AI58" s="132" t="s">
        <v>113</v>
      </c>
      <c r="AJ58" s="132" t="s">
        <v>113</v>
      </c>
      <c r="AK58" s="132" t="s">
        <v>113</v>
      </c>
      <c r="AL58" s="132" t="s">
        <v>113</v>
      </c>
      <c r="AM58" s="132" t="s">
        <v>113</v>
      </c>
      <c r="AN58" s="132" t="s">
        <v>113</v>
      </c>
      <c r="AO58" s="132" t="s">
        <v>113</v>
      </c>
      <c r="AP58" s="132" t="s">
        <v>113</v>
      </c>
      <c r="AQ58" s="133" t="s">
        <v>113</v>
      </c>
      <c r="AR58" s="130" t="s">
        <v>113</v>
      </c>
      <c r="AS58" s="132">
        <v>60</v>
      </c>
      <c r="AT58" s="132" t="s">
        <v>1247</v>
      </c>
      <c r="AU58" s="132" t="s">
        <v>1248</v>
      </c>
      <c r="AV58" s="132" t="s">
        <v>1249</v>
      </c>
      <c r="AW58" s="132" t="s">
        <v>1250</v>
      </c>
      <c r="AX58" s="132" t="s">
        <v>1250</v>
      </c>
      <c r="AY58" s="132" t="s">
        <v>113</v>
      </c>
      <c r="AZ58" s="132" t="s">
        <v>113</v>
      </c>
      <c r="BA58" s="132" t="s">
        <v>113</v>
      </c>
      <c r="BB58" s="132" t="s">
        <v>113</v>
      </c>
      <c r="BC58" s="134" t="s">
        <v>113</v>
      </c>
      <c r="BD58" s="134" t="s">
        <v>113</v>
      </c>
      <c r="BE58" s="134" t="s">
        <v>113</v>
      </c>
      <c r="BF58" s="134" t="s">
        <v>113</v>
      </c>
      <c r="BG58" s="134" t="s">
        <v>113</v>
      </c>
      <c r="BH58" s="134" t="s">
        <v>113</v>
      </c>
      <c r="BI58" s="134" t="s">
        <v>113</v>
      </c>
      <c r="BJ58" s="134" t="s">
        <v>113</v>
      </c>
      <c r="BK58" s="134"/>
      <c r="BL58" s="134"/>
      <c r="BM58" s="134"/>
      <c r="BN58" s="135"/>
      <c r="BQ58" s="137" t="str">
        <f>+VLOOKUP(C58,[5]Listas_desplega!$AI$22:$AJ$44,2,0)</f>
        <v>DPI</v>
      </c>
      <c r="BR58" s="137" t="str">
        <f>+VLOOKUP(I58,[5]Listas_desplega!$BY$2:$BZ$7,2,0)</f>
        <v>T_2</v>
      </c>
      <c r="BS58" s="137" t="str">
        <f>+VLOOKUP(J58,[5]Listas_desplega!$BY$10:$BZ$23,2,0)</f>
        <v>T_2_C_2</v>
      </c>
      <c r="BT58" s="137" t="str">
        <f>+VLOOKUP(K58,[5]Listas_desplega!$BY$27:$BZ$54,2,0)</f>
        <v>T_2_C_2_ET_1</v>
      </c>
      <c r="BU58" s="137" t="str">
        <f>+VLOOKUP(L58,[5]Listas_desplega!$BY$57:$BZ$105,2,0)</f>
        <v>T_2_C_2_ET_1_CPT_1</v>
      </c>
      <c r="BV58" s="136" t="str">
        <f>+VLOOKUP(M58,[5]Listas_desplega!$J$2:$K$11,2,FALSE)</f>
        <v>Eje_E_1</v>
      </c>
    </row>
    <row r="59" spans="1:74" s="136" customFormat="1" ht="90" x14ac:dyDescent="0.25">
      <c r="A59" s="127"/>
      <c r="B59" s="128" t="s">
        <v>78</v>
      </c>
      <c r="C59" s="129" t="s">
        <v>344</v>
      </c>
      <c r="D59" s="129" t="s">
        <v>344</v>
      </c>
      <c r="E59" s="130" t="s">
        <v>1083</v>
      </c>
      <c r="F59" s="130" t="s">
        <v>82</v>
      </c>
      <c r="G59" s="130" t="s">
        <v>83</v>
      </c>
      <c r="H59" s="130" t="s">
        <v>116</v>
      </c>
      <c r="I59" s="130" t="s">
        <v>85</v>
      </c>
      <c r="J59" s="130" t="s">
        <v>101</v>
      </c>
      <c r="K59" s="130" t="s">
        <v>102</v>
      </c>
      <c r="L59" s="130" t="s">
        <v>999</v>
      </c>
      <c r="M59" s="128" t="s">
        <v>952</v>
      </c>
      <c r="N59" s="238" t="s">
        <v>953</v>
      </c>
      <c r="O59" s="132" t="s">
        <v>1251</v>
      </c>
      <c r="P59" s="131" t="s">
        <v>92</v>
      </c>
      <c r="Q59" s="128" t="s">
        <v>1067</v>
      </c>
      <c r="R59" s="132" t="s">
        <v>1252</v>
      </c>
      <c r="S59" s="132" t="s">
        <v>111</v>
      </c>
      <c r="T59" s="132" t="s">
        <v>148</v>
      </c>
      <c r="U59" s="132">
        <v>60</v>
      </c>
      <c r="V59" s="132" t="s">
        <v>1245</v>
      </c>
      <c r="W59" s="130" t="s">
        <v>98</v>
      </c>
      <c r="X59" s="128" t="s">
        <v>973</v>
      </c>
      <c r="Y59" s="128" t="s">
        <v>113</v>
      </c>
      <c r="Z59" s="128" t="s">
        <v>113</v>
      </c>
      <c r="AA59" s="128" t="s">
        <v>113</v>
      </c>
      <c r="AB59" s="128" t="s">
        <v>113</v>
      </c>
      <c r="AC59" s="128" t="s">
        <v>113</v>
      </c>
      <c r="AD59" s="128" t="s">
        <v>113</v>
      </c>
      <c r="AE59" s="128" t="s">
        <v>113</v>
      </c>
      <c r="AF59" s="128" t="s">
        <v>113</v>
      </c>
      <c r="AG59" s="132" t="s">
        <v>113</v>
      </c>
      <c r="AH59" s="132" t="s">
        <v>1246</v>
      </c>
      <c r="AI59" s="132" t="s">
        <v>113</v>
      </c>
      <c r="AJ59" s="132" t="s">
        <v>113</v>
      </c>
      <c r="AK59" s="132" t="s">
        <v>113</v>
      </c>
      <c r="AL59" s="132" t="s">
        <v>113</v>
      </c>
      <c r="AM59" s="132" t="s">
        <v>113</v>
      </c>
      <c r="AN59" s="132" t="s">
        <v>113</v>
      </c>
      <c r="AO59" s="132" t="s">
        <v>113</v>
      </c>
      <c r="AP59" s="132" t="s">
        <v>113</v>
      </c>
      <c r="AQ59" s="133" t="s">
        <v>113</v>
      </c>
      <c r="AR59" s="130" t="s">
        <v>113</v>
      </c>
      <c r="AS59" s="132">
        <v>60</v>
      </c>
      <c r="AT59" s="132" t="s">
        <v>1247</v>
      </c>
      <c r="AU59" s="132" t="s">
        <v>1248</v>
      </c>
      <c r="AV59" s="132" t="s">
        <v>1249</v>
      </c>
      <c r="AW59" s="132" t="s">
        <v>1250</v>
      </c>
      <c r="AX59" s="132" t="s">
        <v>1250</v>
      </c>
      <c r="AY59" s="132" t="s">
        <v>113</v>
      </c>
      <c r="AZ59" s="132" t="s">
        <v>113</v>
      </c>
      <c r="BA59" s="132" t="s">
        <v>113</v>
      </c>
      <c r="BB59" s="132" t="s">
        <v>113</v>
      </c>
      <c r="BC59" s="134" t="s">
        <v>113</v>
      </c>
      <c r="BD59" s="134" t="s">
        <v>113</v>
      </c>
      <c r="BE59" s="134" t="s">
        <v>113</v>
      </c>
      <c r="BF59" s="134" t="s">
        <v>113</v>
      </c>
      <c r="BG59" s="134" t="s">
        <v>113</v>
      </c>
      <c r="BH59" s="134" t="s">
        <v>113</v>
      </c>
      <c r="BI59" s="134" t="s">
        <v>113</v>
      </c>
      <c r="BJ59" s="134" t="s">
        <v>113</v>
      </c>
      <c r="BK59" s="134"/>
      <c r="BL59" s="134"/>
      <c r="BM59" s="134"/>
      <c r="BN59" s="135"/>
      <c r="BQ59" s="137" t="str">
        <f>+VLOOKUP(C59,[5]Listas_desplega!$AI$22:$AJ$44,2,0)</f>
        <v>DPI</v>
      </c>
      <c r="BR59" s="137" t="str">
        <f>+VLOOKUP(I59,[5]Listas_desplega!$BY$2:$BZ$7,2,0)</f>
        <v>T_2</v>
      </c>
      <c r="BS59" s="137" t="str">
        <f>+VLOOKUP(J59,[5]Listas_desplega!$BY$10:$BZ$23,2,0)</f>
        <v>T_2_C_2</v>
      </c>
      <c r="BT59" s="137" t="str">
        <f>+VLOOKUP(K59,[5]Listas_desplega!$BY$27:$BZ$54,2,0)</f>
        <v>T_2_C_2_ET_1</v>
      </c>
      <c r="BU59" s="137" t="str">
        <f>+VLOOKUP(L59,[5]Listas_desplega!$BY$57:$BZ$105,2,0)</f>
        <v>T_2_C_2_ET_1_CPT_1</v>
      </c>
      <c r="BV59" s="136" t="str">
        <f>+VLOOKUP(M59,[5]Listas_desplega!$J$2:$K$11,2,FALSE)</f>
        <v>Eje_E_1</v>
      </c>
    </row>
    <row r="60" spans="1:74" s="136" customFormat="1" ht="90" x14ac:dyDescent="0.25">
      <c r="A60" s="127"/>
      <c r="B60" s="128" t="s">
        <v>78</v>
      </c>
      <c r="C60" s="129" t="s">
        <v>344</v>
      </c>
      <c r="D60" s="129" t="s">
        <v>344</v>
      </c>
      <c r="E60" s="130" t="s">
        <v>1083</v>
      </c>
      <c r="F60" s="130" t="s">
        <v>82</v>
      </c>
      <c r="G60" s="130" t="s">
        <v>83</v>
      </c>
      <c r="H60" s="130" t="s">
        <v>116</v>
      </c>
      <c r="I60" s="130" t="s">
        <v>85</v>
      </c>
      <c r="J60" s="130" t="s">
        <v>101</v>
      </c>
      <c r="K60" s="130" t="s">
        <v>102</v>
      </c>
      <c r="L60" s="130" t="s">
        <v>999</v>
      </c>
      <c r="M60" s="128" t="s">
        <v>952</v>
      </c>
      <c r="N60" s="238" t="s">
        <v>953</v>
      </c>
      <c r="O60" s="132" t="s">
        <v>1253</v>
      </c>
      <c r="P60" s="131" t="s">
        <v>92</v>
      </c>
      <c r="Q60" s="128" t="s">
        <v>1067</v>
      </c>
      <c r="R60" s="132" t="s">
        <v>1254</v>
      </c>
      <c r="S60" s="132" t="s">
        <v>111</v>
      </c>
      <c r="T60" s="132" t="s">
        <v>148</v>
      </c>
      <c r="U60" s="132">
        <v>60</v>
      </c>
      <c r="V60" s="132" t="s">
        <v>1245</v>
      </c>
      <c r="W60" s="130" t="s">
        <v>98</v>
      </c>
      <c r="X60" s="128" t="s">
        <v>973</v>
      </c>
      <c r="Y60" s="128" t="s">
        <v>113</v>
      </c>
      <c r="Z60" s="128" t="s">
        <v>113</v>
      </c>
      <c r="AA60" s="128" t="s">
        <v>113</v>
      </c>
      <c r="AB60" s="128" t="s">
        <v>113</v>
      </c>
      <c r="AC60" s="128" t="s">
        <v>113</v>
      </c>
      <c r="AD60" s="128" t="s">
        <v>113</v>
      </c>
      <c r="AE60" s="128" t="s">
        <v>113</v>
      </c>
      <c r="AF60" s="128" t="s">
        <v>113</v>
      </c>
      <c r="AG60" s="132" t="s">
        <v>113</v>
      </c>
      <c r="AH60" s="132" t="s">
        <v>1246</v>
      </c>
      <c r="AI60" s="132" t="s">
        <v>113</v>
      </c>
      <c r="AJ60" s="132" t="s">
        <v>113</v>
      </c>
      <c r="AK60" s="132" t="s">
        <v>113</v>
      </c>
      <c r="AL60" s="132" t="s">
        <v>113</v>
      </c>
      <c r="AM60" s="132" t="s">
        <v>113</v>
      </c>
      <c r="AN60" s="132" t="s">
        <v>113</v>
      </c>
      <c r="AO60" s="132" t="s">
        <v>113</v>
      </c>
      <c r="AP60" s="132" t="s">
        <v>113</v>
      </c>
      <c r="AQ60" s="133" t="s">
        <v>113</v>
      </c>
      <c r="AR60" s="130" t="s">
        <v>113</v>
      </c>
      <c r="AS60" s="160">
        <v>61</v>
      </c>
      <c r="AT60" s="160" t="s">
        <v>1248</v>
      </c>
      <c r="AU60" s="160" t="s">
        <v>1249</v>
      </c>
      <c r="AV60" s="160" t="s">
        <v>1250</v>
      </c>
      <c r="AW60" s="160" t="s">
        <v>1255</v>
      </c>
      <c r="AX60" s="160" t="s">
        <v>1255</v>
      </c>
      <c r="AY60" s="160" t="s">
        <v>113</v>
      </c>
      <c r="AZ60" s="160" t="s">
        <v>113</v>
      </c>
      <c r="BA60" s="160" t="s">
        <v>113</v>
      </c>
      <c r="BB60" s="160" t="s">
        <v>113</v>
      </c>
      <c r="BC60" s="134" t="s">
        <v>113</v>
      </c>
      <c r="BD60" s="134" t="s">
        <v>113</v>
      </c>
      <c r="BE60" s="134" t="s">
        <v>113</v>
      </c>
      <c r="BF60" s="134" t="s">
        <v>113</v>
      </c>
      <c r="BG60" s="134" t="s">
        <v>113</v>
      </c>
      <c r="BH60" s="134" t="s">
        <v>113</v>
      </c>
      <c r="BI60" s="134" t="s">
        <v>113</v>
      </c>
      <c r="BJ60" s="134" t="s">
        <v>113</v>
      </c>
      <c r="BK60" s="134"/>
      <c r="BL60" s="134"/>
      <c r="BM60" s="134"/>
      <c r="BN60" s="135"/>
      <c r="BQ60" s="137" t="str">
        <f>+VLOOKUP(C60,[5]Listas_desplega!$AI$22:$AJ$44,2,0)</f>
        <v>DPI</v>
      </c>
      <c r="BR60" s="137" t="str">
        <f>+VLOOKUP(I60,[5]Listas_desplega!$BY$2:$BZ$7,2,0)</f>
        <v>T_2</v>
      </c>
      <c r="BS60" s="137" t="str">
        <f>+VLOOKUP(J60,[5]Listas_desplega!$BY$10:$BZ$23,2,0)</f>
        <v>T_2_C_2</v>
      </c>
      <c r="BT60" s="137" t="str">
        <f>+VLOOKUP(K60,[5]Listas_desplega!$BY$27:$BZ$54,2,0)</f>
        <v>T_2_C_2_ET_1</v>
      </c>
      <c r="BU60" s="137" t="str">
        <f>+VLOOKUP(L60,[5]Listas_desplega!$BY$57:$BZ$105,2,0)</f>
        <v>T_2_C_2_ET_1_CPT_1</v>
      </c>
      <c r="BV60" s="136" t="str">
        <f>+VLOOKUP(M60,[5]Listas_desplega!$J$2:$K$11,2,FALSE)</f>
        <v>Eje_E_1</v>
      </c>
    </row>
    <row r="61" spans="1:74" s="136" customFormat="1" ht="105" x14ac:dyDescent="0.25">
      <c r="A61" s="127"/>
      <c r="B61" s="128" t="s">
        <v>78</v>
      </c>
      <c r="C61" s="129" t="s">
        <v>344</v>
      </c>
      <c r="D61" s="129" t="s">
        <v>344</v>
      </c>
      <c r="E61" s="130" t="s">
        <v>1083</v>
      </c>
      <c r="F61" s="130" t="s">
        <v>82</v>
      </c>
      <c r="G61" s="130" t="s">
        <v>83</v>
      </c>
      <c r="H61" s="130" t="s">
        <v>116</v>
      </c>
      <c r="I61" s="130" t="s">
        <v>85</v>
      </c>
      <c r="J61" s="130" t="s">
        <v>101</v>
      </c>
      <c r="K61" s="130" t="s">
        <v>102</v>
      </c>
      <c r="L61" s="130" t="s">
        <v>999</v>
      </c>
      <c r="M61" s="128" t="s">
        <v>952</v>
      </c>
      <c r="N61" s="238" t="s">
        <v>953</v>
      </c>
      <c r="O61" s="132" t="s">
        <v>1256</v>
      </c>
      <c r="P61" s="131" t="s">
        <v>92</v>
      </c>
      <c r="Q61" s="128" t="s">
        <v>1067</v>
      </c>
      <c r="R61" s="132" t="s">
        <v>1257</v>
      </c>
      <c r="S61" s="132" t="s">
        <v>111</v>
      </c>
      <c r="T61" s="132" t="s">
        <v>148</v>
      </c>
      <c r="U61" s="132">
        <v>60</v>
      </c>
      <c r="V61" s="132" t="s">
        <v>1245</v>
      </c>
      <c r="W61" s="130" t="s">
        <v>98</v>
      </c>
      <c r="X61" s="128" t="s">
        <v>973</v>
      </c>
      <c r="Y61" s="128" t="s">
        <v>113</v>
      </c>
      <c r="Z61" s="128" t="s">
        <v>113</v>
      </c>
      <c r="AA61" s="128" t="s">
        <v>113</v>
      </c>
      <c r="AB61" s="128" t="s">
        <v>113</v>
      </c>
      <c r="AC61" s="128" t="s">
        <v>113</v>
      </c>
      <c r="AD61" s="128" t="s">
        <v>113</v>
      </c>
      <c r="AE61" s="128" t="s">
        <v>113</v>
      </c>
      <c r="AF61" s="128" t="s">
        <v>113</v>
      </c>
      <c r="AG61" s="132" t="s">
        <v>113</v>
      </c>
      <c r="AH61" s="132" t="s">
        <v>1246</v>
      </c>
      <c r="AI61" s="132" t="s">
        <v>113</v>
      </c>
      <c r="AJ61" s="132" t="s">
        <v>113</v>
      </c>
      <c r="AK61" s="132" t="s">
        <v>113</v>
      </c>
      <c r="AL61" s="132" t="s">
        <v>113</v>
      </c>
      <c r="AM61" s="132" t="s">
        <v>113</v>
      </c>
      <c r="AN61" s="132" t="s">
        <v>113</v>
      </c>
      <c r="AO61" s="132" t="s">
        <v>113</v>
      </c>
      <c r="AP61" s="132" t="s">
        <v>113</v>
      </c>
      <c r="AQ61" s="133" t="s">
        <v>113</v>
      </c>
      <c r="AR61" s="130" t="s">
        <v>113</v>
      </c>
      <c r="AS61" s="148">
        <v>29</v>
      </c>
      <c r="AT61" s="161" t="s">
        <v>1258</v>
      </c>
      <c r="AU61" s="161" t="s">
        <v>1259</v>
      </c>
      <c r="AV61" s="161" t="s">
        <v>1260</v>
      </c>
      <c r="AW61" s="161" t="s">
        <v>1261</v>
      </c>
      <c r="AX61" s="161" t="s">
        <v>1261</v>
      </c>
      <c r="AY61" s="161" t="s">
        <v>113</v>
      </c>
      <c r="AZ61" s="161" t="s">
        <v>113</v>
      </c>
      <c r="BA61" s="161" t="s">
        <v>113</v>
      </c>
      <c r="BB61" s="161" t="s">
        <v>113</v>
      </c>
      <c r="BC61" s="134" t="s">
        <v>113</v>
      </c>
      <c r="BD61" s="134" t="s">
        <v>113</v>
      </c>
      <c r="BE61" s="134" t="s">
        <v>113</v>
      </c>
      <c r="BF61" s="134" t="s">
        <v>113</v>
      </c>
      <c r="BG61" s="134" t="s">
        <v>113</v>
      </c>
      <c r="BH61" s="134" t="s">
        <v>113</v>
      </c>
      <c r="BI61" s="134" t="s">
        <v>113</v>
      </c>
      <c r="BJ61" s="134" t="s">
        <v>113</v>
      </c>
      <c r="BK61" s="134"/>
      <c r="BL61" s="134"/>
      <c r="BM61" s="134"/>
      <c r="BN61" s="135"/>
      <c r="BQ61" s="137" t="str">
        <f>+VLOOKUP(C61,[5]Listas_desplega!$AI$22:$AJ$44,2,0)</f>
        <v>DPI</v>
      </c>
      <c r="BR61" s="137" t="str">
        <f>+VLOOKUP(I61,[5]Listas_desplega!$BY$2:$BZ$7,2,0)</f>
        <v>T_2</v>
      </c>
      <c r="BS61" s="137" t="str">
        <f>+VLOOKUP(J61,[5]Listas_desplega!$BY$10:$BZ$23,2,0)</f>
        <v>T_2_C_2</v>
      </c>
      <c r="BT61" s="137" t="str">
        <f>+VLOOKUP(K61,[5]Listas_desplega!$BY$27:$BZ$54,2,0)</f>
        <v>T_2_C_2_ET_1</v>
      </c>
      <c r="BU61" s="137" t="str">
        <f>+VLOOKUP(L61,[5]Listas_desplega!$BY$57:$BZ$105,2,0)</f>
        <v>T_2_C_2_ET_1_CPT_1</v>
      </c>
      <c r="BV61" s="136" t="str">
        <f>+VLOOKUP(M61,[5]Listas_desplega!$J$2:$K$11,2,FALSE)</f>
        <v>Eje_E_1</v>
      </c>
    </row>
    <row r="62" spans="1:74" s="136" customFormat="1" ht="90" x14ac:dyDescent="0.25">
      <c r="A62" s="127"/>
      <c r="B62" s="128" t="s">
        <v>78</v>
      </c>
      <c r="C62" s="129" t="s">
        <v>344</v>
      </c>
      <c r="D62" s="129" t="s">
        <v>381</v>
      </c>
      <c r="E62" s="130" t="s">
        <v>1083</v>
      </c>
      <c r="F62" s="130" t="s">
        <v>82</v>
      </c>
      <c r="G62" s="130" t="s">
        <v>83</v>
      </c>
      <c r="H62" s="130" t="s">
        <v>116</v>
      </c>
      <c r="I62" s="130" t="s">
        <v>85</v>
      </c>
      <c r="J62" s="130" t="s">
        <v>101</v>
      </c>
      <c r="K62" s="130" t="s">
        <v>102</v>
      </c>
      <c r="L62" s="130" t="s">
        <v>999</v>
      </c>
      <c r="M62" s="128" t="s">
        <v>952</v>
      </c>
      <c r="N62" s="238" t="s">
        <v>953</v>
      </c>
      <c r="O62" s="132" t="s">
        <v>1262</v>
      </c>
      <c r="P62" s="131" t="s">
        <v>92</v>
      </c>
      <c r="Q62" s="128" t="s">
        <v>1067</v>
      </c>
      <c r="R62" s="132" t="s">
        <v>1263</v>
      </c>
      <c r="S62" s="132" t="s">
        <v>95</v>
      </c>
      <c r="T62" s="132" t="s">
        <v>148</v>
      </c>
      <c r="U62" s="132">
        <v>30</v>
      </c>
      <c r="V62" s="132" t="s">
        <v>1264</v>
      </c>
      <c r="W62" s="130" t="s">
        <v>179</v>
      </c>
      <c r="X62" s="128" t="s">
        <v>973</v>
      </c>
      <c r="Y62" s="128" t="s">
        <v>113</v>
      </c>
      <c r="Z62" s="128" t="s">
        <v>113</v>
      </c>
      <c r="AA62" s="128" t="s">
        <v>113</v>
      </c>
      <c r="AB62" s="128" t="s">
        <v>113</v>
      </c>
      <c r="AC62" s="128" t="s">
        <v>113</v>
      </c>
      <c r="AD62" s="128" t="s">
        <v>113</v>
      </c>
      <c r="AE62" s="128" t="s">
        <v>113</v>
      </c>
      <c r="AF62" s="128" t="s">
        <v>113</v>
      </c>
      <c r="AG62" s="132" t="s">
        <v>113</v>
      </c>
      <c r="AH62" s="132" t="s">
        <v>1246</v>
      </c>
      <c r="AI62" s="132" t="s">
        <v>113</v>
      </c>
      <c r="AJ62" s="132" t="s">
        <v>113</v>
      </c>
      <c r="AK62" s="132" t="s">
        <v>113</v>
      </c>
      <c r="AL62" s="132" t="s">
        <v>113</v>
      </c>
      <c r="AM62" s="132" t="s">
        <v>113</v>
      </c>
      <c r="AN62" s="132" t="s">
        <v>113</v>
      </c>
      <c r="AO62" s="132" t="s">
        <v>113</v>
      </c>
      <c r="AP62" s="132" t="s">
        <v>113</v>
      </c>
      <c r="AQ62" s="133" t="s">
        <v>113</v>
      </c>
      <c r="AR62" s="130" t="s">
        <v>113</v>
      </c>
      <c r="AS62" s="132" t="s">
        <v>203</v>
      </c>
      <c r="AT62" s="132">
        <v>10</v>
      </c>
      <c r="AU62" s="132">
        <v>110</v>
      </c>
      <c r="AV62" s="132">
        <v>80</v>
      </c>
      <c r="AW62" s="132">
        <v>200</v>
      </c>
      <c r="AX62" s="132">
        <v>200</v>
      </c>
      <c r="AY62" s="132" t="s">
        <v>113</v>
      </c>
      <c r="AZ62" s="132" t="s">
        <v>113</v>
      </c>
      <c r="BA62" s="132" t="s">
        <v>1265</v>
      </c>
      <c r="BB62" s="132" t="s">
        <v>113</v>
      </c>
      <c r="BC62" s="134" t="s">
        <v>113</v>
      </c>
      <c r="BD62" s="134" t="s">
        <v>1266</v>
      </c>
      <c r="BE62" s="134" t="s">
        <v>113</v>
      </c>
      <c r="BF62" s="134" t="s">
        <v>113</v>
      </c>
      <c r="BG62" s="134" t="s">
        <v>1267</v>
      </c>
      <c r="BH62" s="134" t="s">
        <v>113</v>
      </c>
      <c r="BI62" s="134" t="s">
        <v>113</v>
      </c>
      <c r="BJ62" s="134" t="s">
        <v>1268</v>
      </c>
      <c r="BK62" s="134"/>
      <c r="BL62" s="134"/>
      <c r="BM62" s="134"/>
      <c r="BN62" s="135"/>
      <c r="BQ62" s="137" t="str">
        <f>+VLOOKUP(C62,[5]Listas_desplega!$AI$22:$AJ$44,2,0)</f>
        <v>DPI</v>
      </c>
      <c r="BR62" s="137" t="str">
        <f>+VLOOKUP(I62,[5]Listas_desplega!$BY$2:$BZ$7,2,0)</f>
        <v>T_2</v>
      </c>
      <c r="BS62" s="137" t="str">
        <f>+VLOOKUP(J62,[5]Listas_desplega!$BY$10:$BZ$23,2,0)</f>
        <v>T_2_C_2</v>
      </c>
      <c r="BT62" s="137" t="str">
        <f>+VLOOKUP(K62,[5]Listas_desplega!$BY$27:$BZ$54,2,0)</f>
        <v>T_2_C_2_ET_1</v>
      </c>
      <c r="BU62" s="137" t="str">
        <f>+VLOOKUP(L62,[5]Listas_desplega!$BY$57:$BZ$105,2,0)</f>
        <v>T_2_C_2_ET_1_CPT_1</v>
      </c>
      <c r="BV62" s="136" t="str">
        <f>+VLOOKUP(M62,[5]Listas_desplega!$J$2:$K$11,2,FALSE)</f>
        <v>Eje_E_1</v>
      </c>
    </row>
    <row r="63" spans="1:74" s="136" customFormat="1" ht="90" x14ac:dyDescent="0.25">
      <c r="A63" s="127"/>
      <c r="B63" s="128" t="s">
        <v>78</v>
      </c>
      <c r="C63" s="129" t="s">
        <v>344</v>
      </c>
      <c r="D63" s="129" t="s">
        <v>381</v>
      </c>
      <c r="E63" s="130" t="s">
        <v>1083</v>
      </c>
      <c r="F63" s="130" t="s">
        <v>82</v>
      </c>
      <c r="G63" s="130" t="s">
        <v>83</v>
      </c>
      <c r="H63" s="130" t="s">
        <v>116</v>
      </c>
      <c r="I63" s="130" t="s">
        <v>85</v>
      </c>
      <c r="J63" s="130" t="s">
        <v>101</v>
      </c>
      <c r="K63" s="130" t="s">
        <v>102</v>
      </c>
      <c r="L63" s="130" t="s">
        <v>999</v>
      </c>
      <c r="M63" s="128" t="s">
        <v>952</v>
      </c>
      <c r="N63" s="238" t="s">
        <v>953</v>
      </c>
      <c r="O63" s="132" t="s">
        <v>1269</v>
      </c>
      <c r="P63" s="131" t="s">
        <v>92</v>
      </c>
      <c r="Q63" s="128" t="s">
        <v>163</v>
      </c>
      <c r="R63" s="132" t="s">
        <v>1270</v>
      </c>
      <c r="S63" s="132" t="s">
        <v>95</v>
      </c>
      <c r="T63" s="132" t="s">
        <v>148</v>
      </c>
      <c r="U63" s="132">
        <v>60</v>
      </c>
      <c r="V63" s="132" t="s">
        <v>1245</v>
      </c>
      <c r="W63" s="130" t="s">
        <v>142</v>
      </c>
      <c r="X63" s="128" t="s">
        <v>973</v>
      </c>
      <c r="Y63" s="128" t="s">
        <v>113</v>
      </c>
      <c r="Z63" s="128" t="s">
        <v>113</v>
      </c>
      <c r="AA63" s="128" t="s">
        <v>113</v>
      </c>
      <c r="AB63" s="128" t="s">
        <v>113</v>
      </c>
      <c r="AC63" s="128" t="s">
        <v>113</v>
      </c>
      <c r="AD63" s="128" t="s">
        <v>113</v>
      </c>
      <c r="AE63" s="128" t="s">
        <v>113</v>
      </c>
      <c r="AF63" s="128" t="s">
        <v>113</v>
      </c>
      <c r="AG63" s="132" t="s">
        <v>113</v>
      </c>
      <c r="AH63" s="132" t="s">
        <v>1246</v>
      </c>
      <c r="AI63" s="132" t="s">
        <v>113</v>
      </c>
      <c r="AJ63" s="132" t="s">
        <v>113</v>
      </c>
      <c r="AK63" s="132" t="s">
        <v>113</v>
      </c>
      <c r="AL63" s="132" t="s">
        <v>113</v>
      </c>
      <c r="AM63" s="132" t="s">
        <v>113</v>
      </c>
      <c r="AN63" s="132" t="s">
        <v>113</v>
      </c>
      <c r="AO63" s="132" t="s">
        <v>113</v>
      </c>
      <c r="AP63" s="132" t="s">
        <v>113</v>
      </c>
      <c r="AQ63" s="133" t="s">
        <v>113</v>
      </c>
      <c r="AR63" s="130" t="s">
        <v>113</v>
      </c>
      <c r="AS63" s="132">
        <v>409.03800000000001</v>
      </c>
      <c r="AT63" s="132">
        <v>446.89299999999997</v>
      </c>
      <c r="AU63" s="132">
        <v>499.923</v>
      </c>
      <c r="AV63" s="132">
        <v>699.01599999999996</v>
      </c>
      <c r="AW63" s="132">
        <v>800</v>
      </c>
      <c r="AX63" s="132">
        <v>800</v>
      </c>
      <c r="AY63" s="132" t="s">
        <v>113</v>
      </c>
      <c r="AZ63" s="132" t="s">
        <v>113</v>
      </c>
      <c r="BA63" s="132">
        <v>446.89299999999997</v>
      </c>
      <c r="BB63" s="132" t="s">
        <v>113</v>
      </c>
      <c r="BC63" s="134" t="s">
        <v>113</v>
      </c>
      <c r="BD63" s="134" t="s">
        <v>1271</v>
      </c>
      <c r="BE63" s="134" t="s">
        <v>113</v>
      </c>
      <c r="BF63" s="134" t="s">
        <v>113</v>
      </c>
      <c r="BG63" s="134" t="s">
        <v>1272</v>
      </c>
      <c r="BH63" s="134" t="s">
        <v>113</v>
      </c>
      <c r="BI63" s="134" t="s">
        <v>113</v>
      </c>
      <c r="BJ63" s="134">
        <v>499.923</v>
      </c>
      <c r="BK63" s="134"/>
      <c r="BL63" s="134"/>
      <c r="BM63" s="134"/>
      <c r="BN63" s="135"/>
      <c r="BQ63" s="137" t="str">
        <f>+VLOOKUP(C63,[5]Listas_desplega!$AI$22:$AJ$44,2,0)</f>
        <v>DPI</v>
      </c>
      <c r="BR63" s="137" t="str">
        <f>+VLOOKUP(I63,[5]Listas_desplega!$BY$2:$BZ$7,2,0)</f>
        <v>T_2</v>
      </c>
      <c r="BS63" s="137" t="str">
        <f>+VLOOKUP(J63,[5]Listas_desplega!$BY$10:$BZ$23,2,0)</f>
        <v>T_2_C_2</v>
      </c>
      <c r="BT63" s="137" t="str">
        <f>+VLOOKUP(K63,[5]Listas_desplega!$BY$27:$BZ$54,2,0)</f>
        <v>T_2_C_2_ET_1</v>
      </c>
      <c r="BU63" s="137" t="str">
        <f>+VLOOKUP(L63,[5]Listas_desplega!$BY$57:$BZ$105,2,0)</f>
        <v>T_2_C_2_ET_1_CPT_1</v>
      </c>
      <c r="BV63" s="136" t="str">
        <f>+VLOOKUP(M63,[5]Listas_desplega!$J$2:$K$11,2,FALSE)</f>
        <v>Eje_E_1</v>
      </c>
    </row>
    <row r="64" spans="1:74" s="136" customFormat="1" ht="105" x14ac:dyDescent="0.25">
      <c r="A64" s="127"/>
      <c r="B64" s="128" t="s">
        <v>78</v>
      </c>
      <c r="C64" s="129" t="s">
        <v>344</v>
      </c>
      <c r="D64" s="129" t="s">
        <v>381</v>
      </c>
      <c r="E64" s="130" t="s">
        <v>1083</v>
      </c>
      <c r="F64" s="130" t="s">
        <v>82</v>
      </c>
      <c r="G64" s="130" t="s">
        <v>83</v>
      </c>
      <c r="H64" s="130" t="s">
        <v>116</v>
      </c>
      <c r="I64" s="130" t="s">
        <v>85</v>
      </c>
      <c r="J64" s="130" t="s">
        <v>101</v>
      </c>
      <c r="K64" s="130" t="s">
        <v>102</v>
      </c>
      <c r="L64" s="130" t="s">
        <v>999</v>
      </c>
      <c r="M64" s="128" t="s">
        <v>952</v>
      </c>
      <c r="N64" s="238" t="s">
        <v>1053</v>
      </c>
      <c r="O64" s="132" t="s">
        <v>1273</v>
      </c>
      <c r="P64" s="131" t="s">
        <v>92</v>
      </c>
      <c r="Q64" s="128" t="s">
        <v>1067</v>
      </c>
      <c r="R64" s="132" t="s">
        <v>1274</v>
      </c>
      <c r="S64" s="132" t="s">
        <v>111</v>
      </c>
      <c r="T64" s="132" t="s">
        <v>148</v>
      </c>
      <c r="U64" s="132">
        <v>30</v>
      </c>
      <c r="V64" s="132" t="s">
        <v>1245</v>
      </c>
      <c r="W64" s="130" t="s">
        <v>179</v>
      </c>
      <c r="X64" s="128" t="s">
        <v>973</v>
      </c>
      <c r="Y64" s="128" t="s">
        <v>113</v>
      </c>
      <c r="Z64" s="128" t="s">
        <v>113</v>
      </c>
      <c r="AA64" s="128" t="s">
        <v>113</v>
      </c>
      <c r="AB64" s="128" t="s">
        <v>113</v>
      </c>
      <c r="AC64" s="128" t="s">
        <v>113</v>
      </c>
      <c r="AD64" s="128" t="s">
        <v>113</v>
      </c>
      <c r="AE64" s="128" t="s">
        <v>113</v>
      </c>
      <c r="AF64" s="128" t="s">
        <v>113</v>
      </c>
      <c r="AG64" s="132" t="s">
        <v>113</v>
      </c>
      <c r="AH64" s="132" t="s">
        <v>1246</v>
      </c>
      <c r="AI64" s="132" t="s">
        <v>113</v>
      </c>
      <c r="AJ64" s="132" t="s">
        <v>113</v>
      </c>
      <c r="AK64" s="132" t="s">
        <v>113</v>
      </c>
      <c r="AL64" s="132" t="s">
        <v>113</v>
      </c>
      <c r="AM64" s="132" t="s">
        <v>113</v>
      </c>
      <c r="AN64" s="132" t="s">
        <v>113</v>
      </c>
      <c r="AO64" s="132" t="s">
        <v>113</v>
      </c>
      <c r="AP64" s="132" t="s">
        <v>113</v>
      </c>
      <c r="AQ64" s="133" t="s">
        <v>113</v>
      </c>
      <c r="AR64" s="130" t="s">
        <v>113</v>
      </c>
      <c r="AS64" s="132">
        <v>64</v>
      </c>
      <c r="AT64" s="132" t="s">
        <v>1275</v>
      </c>
      <c r="AU64" s="132" t="s">
        <v>1276</v>
      </c>
      <c r="AV64" s="132" t="s">
        <v>1277</v>
      </c>
      <c r="AW64" s="132" t="s">
        <v>1278</v>
      </c>
      <c r="AX64" s="132" t="s">
        <v>1278</v>
      </c>
      <c r="AY64" s="132" t="s">
        <v>113</v>
      </c>
      <c r="AZ64" s="132" t="s">
        <v>113</v>
      </c>
      <c r="BA64" s="132" t="s">
        <v>1279</v>
      </c>
      <c r="BB64" s="132" t="s">
        <v>113</v>
      </c>
      <c r="BC64" s="134" t="s">
        <v>113</v>
      </c>
      <c r="BD64" s="134" t="s">
        <v>1280</v>
      </c>
      <c r="BE64" s="134" t="s">
        <v>113</v>
      </c>
      <c r="BF64" s="134" t="s">
        <v>113</v>
      </c>
      <c r="BG64" s="134" t="s">
        <v>1281</v>
      </c>
      <c r="BH64" s="134" t="s">
        <v>113</v>
      </c>
      <c r="BI64" s="134" t="s">
        <v>113</v>
      </c>
      <c r="BJ64" s="134" t="s">
        <v>1276</v>
      </c>
      <c r="BK64" s="134"/>
      <c r="BL64" s="134"/>
      <c r="BM64" s="134"/>
      <c r="BN64" s="135"/>
      <c r="BQ64" s="137" t="str">
        <f>+VLOOKUP(C64,[5]Listas_desplega!$AI$22:$AJ$44,2,0)</f>
        <v>DPI</v>
      </c>
      <c r="BR64" s="137" t="str">
        <f>+VLOOKUP(I64,[5]Listas_desplega!$BY$2:$BZ$7,2,0)</f>
        <v>T_2</v>
      </c>
      <c r="BS64" s="137" t="str">
        <f>+VLOOKUP(J64,[5]Listas_desplega!$BY$10:$BZ$23,2,0)</f>
        <v>T_2_C_2</v>
      </c>
      <c r="BT64" s="137" t="str">
        <f>+VLOOKUP(K64,[5]Listas_desplega!$BY$27:$BZ$54,2,0)</f>
        <v>T_2_C_2_ET_1</v>
      </c>
      <c r="BU64" s="137" t="str">
        <f>+VLOOKUP(L64,[5]Listas_desplega!$BY$57:$BZ$105,2,0)</f>
        <v>T_2_C_2_ET_1_CPT_1</v>
      </c>
      <c r="BV64" s="136" t="str">
        <f>+VLOOKUP(M64,[5]Listas_desplega!$J$2:$K$11,2,FALSE)</f>
        <v>Eje_E_1</v>
      </c>
    </row>
    <row r="65" spans="1:74" s="136" customFormat="1" ht="90" x14ac:dyDescent="0.25">
      <c r="A65" s="127"/>
      <c r="B65" s="128" t="s">
        <v>78</v>
      </c>
      <c r="C65" s="129" t="s">
        <v>344</v>
      </c>
      <c r="D65" s="129" t="s">
        <v>381</v>
      </c>
      <c r="E65" s="130" t="s">
        <v>1083</v>
      </c>
      <c r="F65" s="130" t="s">
        <v>82</v>
      </c>
      <c r="G65" s="130" t="s">
        <v>365</v>
      </c>
      <c r="H65" s="130" t="s">
        <v>116</v>
      </c>
      <c r="I65" s="130" t="s">
        <v>85</v>
      </c>
      <c r="J65" s="130" t="s">
        <v>101</v>
      </c>
      <c r="K65" s="130" t="s">
        <v>102</v>
      </c>
      <c r="L65" s="130" t="s">
        <v>999</v>
      </c>
      <c r="M65" s="128" t="s">
        <v>952</v>
      </c>
      <c r="N65" s="238" t="s">
        <v>1053</v>
      </c>
      <c r="O65" s="132" t="s">
        <v>1282</v>
      </c>
      <c r="P65" s="131" t="s">
        <v>92</v>
      </c>
      <c r="Q65" s="128" t="s">
        <v>163</v>
      </c>
      <c r="R65" s="132" t="s">
        <v>1283</v>
      </c>
      <c r="S65" s="132" t="s">
        <v>95</v>
      </c>
      <c r="T65" s="132" t="s">
        <v>120</v>
      </c>
      <c r="U65" s="132">
        <v>30</v>
      </c>
      <c r="V65" s="132" t="s">
        <v>1284</v>
      </c>
      <c r="W65" s="130" t="s">
        <v>179</v>
      </c>
      <c r="X65" s="128" t="s">
        <v>973</v>
      </c>
      <c r="Y65" s="128" t="s">
        <v>113</v>
      </c>
      <c r="Z65" s="128" t="s">
        <v>113</v>
      </c>
      <c r="AA65" s="128" t="s">
        <v>113</v>
      </c>
      <c r="AB65" s="128" t="s">
        <v>113</v>
      </c>
      <c r="AC65" s="128" t="s">
        <v>113</v>
      </c>
      <c r="AD65" s="128" t="s">
        <v>113</v>
      </c>
      <c r="AE65" s="128" t="s">
        <v>113</v>
      </c>
      <c r="AF65" s="128" t="s">
        <v>113</v>
      </c>
      <c r="AG65" s="132" t="s">
        <v>113</v>
      </c>
      <c r="AH65" s="132" t="s">
        <v>1246</v>
      </c>
      <c r="AI65" s="132" t="s">
        <v>113</v>
      </c>
      <c r="AJ65" s="132" t="s">
        <v>113</v>
      </c>
      <c r="AK65" s="132" t="s">
        <v>113</v>
      </c>
      <c r="AL65" s="132" t="s">
        <v>113</v>
      </c>
      <c r="AM65" s="132" t="s">
        <v>113</v>
      </c>
      <c r="AN65" s="132" t="s">
        <v>113</v>
      </c>
      <c r="AO65" s="132" t="s">
        <v>113</v>
      </c>
      <c r="AP65" s="132" t="s">
        <v>113</v>
      </c>
      <c r="AQ65" s="133" t="s">
        <v>113</v>
      </c>
      <c r="AR65" s="130" t="s">
        <v>113</v>
      </c>
      <c r="AS65" s="132" t="s">
        <v>203</v>
      </c>
      <c r="AT65" s="132">
        <v>50</v>
      </c>
      <c r="AU65" s="132">
        <v>70</v>
      </c>
      <c r="AV65" s="132">
        <v>80</v>
      </c>
      <c r="AW65" s="132">
        <v>97</v>
      </c>
      <c r="AX65" s="132">
        <v>97</v>
      </c>
      <c r="AY65" s="132" t="s">
        <v>113</v>
      </c>
      <c r="AZ65" s="132" t="s">
        <v>113</v>
      </c>
      <c r="BA65" s="132" t="s">
        <v>113</v>
      </c>
      <c r="BB65" s="132" t="s">
        <v>113</v>
      </c>
      <c r="BC65" s="134" t="s">
        <v>113</v>
      </c>
      <c r="BD65" s="134" t="s">
        <v>1285</v>
      </c>
      <c r="BE65" s="134" t="s">
        <v>113</v>
      </c>
      <c r="BF65" s="134" t="s">
        <v>113</v>
      </c>
      <c r="BG65" s="134" t="s">
        <v>113</v>
      </c>
      <c r="BH65" s="134" t="s">
        <v>113</v>
      </c>
      <c r="BI65" s="134" t="s">
        <v>113</v>
      </c>
      <c r="BJ65" s="134" t="s">
        <v>1286</v>
      </c>
      <c r="BK65" s="134"/>
      <c r="BL65" s="134"/>
      <c r="BM65" s="134"/>
      <c r="BN65" s="135"/>
      <c r="BQ65" s="137" t="str">
        <f>+VLOOKUP(C65,[5]Listas_desplega!$AI$22:$AJ$44,2,0)</f>
        <v>DPI</v>
      </c>
      <c r="BR65" s="137" t="str">
        <f>+VLOOKUP(I65,[5]Listas_desplega!$BY$2:$BZ$7,2,0)</f>
        <v>T_2</v>
      </c>
      <c r="BS65" s="137" t="str">
        <f>+VLOOKUP(J65,[5]Listas_desplega!$BY$10:$BZ$23,2,0)</f>
        <v>T_2_C_2</v>
      </c>
      <c r="BT65" s="137" t="str">
        <f>+VLOOKUP(K65,[5]Listas_desplega!$BY$27:$BZ$54,2,0)</f>
        <v>T_2_C_2_ET_1</v>
      </c>
      <c r="BU65" s="137" t="str">
        <f>+VLOOKUP(L65,[5]Listas_desplega!$BY$57:$BZ$105,2,0)</f>
        <v>T_2_C_2_ET_1_CPT_1</v>
      </c>
      <c r="BV65" s="136" t="str">
        <f>+VLOOKUP(M65,[5]Listas_desplega!$J$2:$K$11,2,FALSE)</f>
        <v>Eje_E_1</v>
      </c>
    </row>
    <row r="66" spans="1:74" s="136" customFormat="1" ht="90" x14ac:dyDescent="0.25">
      <c r="A66" s="127"/>
      <c r="B66" s="128" t="s">
        <v>78</v>
      </c>
      <c r="C66" s="129" t="s">
        <v>344</v>
      </c>
      <c r="D66" s="129" t="s">
        <v>368</v>
      </c>
      <c r="E66" s="130" t="s">
        <v>1083</v>
      </c>
      <c r="F66" s="130" t="s">
        <v>82</v>
      </c>
      <c r="G66" s="130" t="s">
        <v>83</v>
      </c>
      <c r="H66" s="130" t="s">
        <v>116</v>
      </c>
      <c r="I66" s="130" t="s">
        <v>85</v>
      </c>
      <c r="J66" s="130" t="s">
        <v>101</v>
      </c>
      <c r="K66" s="130" t="s">
        <v>102</v>
      </c>
      <c r="L66" s="130" t="s">
        <v>999</v>
      </c>
      <c r="M66" s="128" t="s">
        <v>952</v>
      </c>
      <c r="N66" s="238" t="s">
        <v>1053</v>
      </c>
      <c r="O66" s="130" t="s">
        <v>1287</v>
      </c>
      <c r="P66" s="131" t="s">
        <v>92</v>
      </c>
      <c r="Q66" s="128" t="s">
        <v>163</v>
      </c>
      <c r="R66" s="130" t="s">
        <v>1288</v>
      </c>
      <c r="S66" s="130" t="s">
        <v>111</v>
      </c>
      <c r="T66" s="130" t="s">
        <v>120</v>
      </c>
      <c r="U66" s="130">
        <v>90</v>
      </c>
      <c r="V66" s="130" t="s">
        <v>1245</v>
      </c>
      <c r="W66" s="130" t="s">
        <v>179</v>
      </c>
      <c r="X66" s="128" t="s">
        <v>973</v>
      </c>
      <c r="Y66" s="128" t="s">
        <v>113</v>
      </c>
      <c r="Z66" s="128" t="s">
        <v>113</v>
      </c>
      <c r="AA66" s="128" t="s">
        <v>113</v>
      </c>
      <c r="AB66" s="128" t="s">
        <v>113</v>
      </c>
      <c r="AC66" s="128" t="s">
        <v>113</v>
      </c>
      <c r="AD66" s="128" t="s">
        <v>113</v>
      </c>
      <c r="AE66" s="128" t="s">
        <v>113</v>
      </c>
      <c r="AF66" s="128" t="s">
        <v>113</v>
      </c>
      <c r="AG66" s="130" t="s">
        <v>113</v>
      </c>
      <c r="AH66" s="130" t="s">
        <v>1246</v>
      </c>
      <c r="AI66" s="130" t="s">
        <v>113</v>
      </c>
      <c r="AJ66" s="130" t="s">
        <v>113</v>
      </c>
      <c r="AK66" s="130" t="s">
        <v>113</v>
      </c>
      <c r="AL66" s="130" t="s">
        <v>113</v>
      </c>
      <c r="AM66" s="130" t="s">
        <v>113</v>
      </c>
      <c r="AN66" s="130" t="s">
        <v>113</v>
      </c>
      <c r="AO66" s="130" t="s">
        <v>113</v>
      </c>
      <c r="AP66" s="130" t="s">
        <v>113</v>
      </c>
      <c r="AQ66" s="133" t="s">
        <v>113</v>
      </c>
      <c r="AR66" s="130" t="s">
        <v>113</v>
      </c>
      <c r="AS66" s="162">
        <v>72</v>
      </c>
      <c r="AT66" s="144" t="s">
        <v>1279</v>
      </c>
      <c r="AU66" s="144" t="s">
        <v>1281</v>
      </c>
      <c r="AV66" s="144" t="s">
        <v>1289</v>
      </c>
      <c r="AW66" s="144" t="s">
        <v>1290</v>
      </c>
      <c r="AX66" s="144" t="s">
        <v>1290</v>
      </c>
      <c r="AY66" s="144" t="s">
        <v>113</v>
      </c>
      <c r="AZ66" s="144" t="s">
        <v>113</v>
      </c>
      <c r="BA66" s="144" t="s">
        <v>113</v>
      </c>
      <c r="BB66" s="144" t="s">
        <v>113</v>
      </c>
      <c r="BC66" s="134" t="s">
        <v>113</v>
      </c>
      <c r="BD66" s="134" t="s">
        <v>1279</v>
      </c>
      <c r="BE66" s="134" t="s">
        <v>113</v>
      </c>
      <c r="BF66" s="134" t="s">
        <v>113</v>
      </c>
      <c r="BG66" s="134" t="s">
        <v>113</v>
      </c>
      <c r="BH66" s="134" t="s">
        <v>113</v>
      </c>
      <c r="BI66" s="134" t="s">
        <v>113</v>
      </c>
      <c r="BJ66" s="134" t="s">
        <v>1281</v>
      </c>
      <c r="BK66" s="134"/>
      <c r="BL66" s="134"/>
      <c r="BM66" s="134"/>
      <c r="BN66" s="135"/>
      <c r="BQ66" s="137" t="str">
        <f>+VLOOKUP(C66,[5]Listas_desplega!$AI$22:$AJ$44,2,0)</f>
        <v>DPI</v>
      </c>
      <c r="BR66" s="137" t="str">
        <f>+VLOOKUP(I66,[5]Listas_desplega!$BY$2:$BZ$7,2,0)</f>
        <v>T_2</v>
      </c>
      <c r="BS66" s="137" t="str">
        <f>+VLOOKUP(J66,[5]Listas_desplega!$BY$10:$BZ$23,2,0)</f>
        <v>T_2_C_2</v>
      </c>
      <c r="BT66" s="137" t="str">
        <f>+VLOOKUP(K66,[5]Listas_desplega!$BY$27:$BZ$54,2,0)</f>
        <v>T_2_C_2_ET_1</v>
      </c>
      <c r="BU66" s="137" t="str">
        <f>+VLOOKUP(L66,[5]Listas_desplega!$BY$57:$BZ$105,2,0)</f>
        <v>T_2_C_2_ET_1_CPT_1</v>
      </c>
      <c r="BV66" s="136" t="str">
        <f>+VLOOKUP(M66,[5]Listas_desplega!$J$2:$K$11,2,FALSE)</f>
        <v>Eje_E_1</v>
      </c>
    </row>
    <row r="67" spans="1:74" s="136" customFormat="1" ht="135" x14ac:dyDescent="0.25">
      <c r="A67" s="127"/>
      <c r="B67" s="128" t="s">
        <v>78</v>
      </c>
      <c r="C67" s="129" t="s">
        <v>344</v>
      </c>
      <c r="D67" s="129" t="s">
        <v>368</v>
      </c>
      <c r="E67" s="130" t="s">
        <v>1083</v>
      </c>
      <c r="F67" s="130" t="s">
        <v>82</v>
      </c>
      <c r="G67" s="130" t="s">
        <v>83</v>
      </c>
      <c r="H67" s="130" t="s">
        <v>116</v>
      </c>
      <c r="I67" s="130" t="s">
        <v>85</v>
      </c>
      <c r="J67" s="130" t="s">
        <v>101</v>
      </c>
      <c r="K67" s="130" t="s">
        <v>102</v>
      </c>
      <c r="L67" s="130" t="s">
        <v>999</v>
      </c>
      <c r="M67" s="128" t="s">
        <v>952</v>
      </c>
      <c r="N67" s="238" t="s">
        <v>1053</v>
      </c>
      <c r="O67" s="130" t="s">
        <v>1291</v>
      </c>
      <c r="P67" s="131" t="s">
        <v>92</v>
      </c>
      <c r="Q67" s="128" t="s">
        <v>1067</v>
      </c>
      <c r="R67" s="130" t="s">
        <v>1292</v>
      </c>
      <c r="S67" s="130" t="s">
        <v>111</v>
      </c>
      <c r="T67" s="130" t="s">
        <v>148</v>
      </c>
      <c r="U67" s="130">
        <v>30</v>
      </c>
      <c r="V67" s="130" t="s">
        <v>1245</v>
      </c>
      <c r="W67" s="130" t="s">
        <v>179</v>
      </c>
      <c r="X67" s="128" t="s">
        <v>973</v>
      </c>
      <c r="Y67" s="128" t="s">
        <v>113</v>
      </c>
      <c r="Z67" s="128" t="s">
        <v>113</v>
      </c>
      <c r="AA67" s="128" t="s">
        <v>113</v>
      </c>
      <c r="AB67" s="128" t="s">
        <v>113</v>
      </c>
      <c r="AC67" s="128" t="s">
        <v>113</v>
      </c>
      <c r="AD67" s="128" t="s">
        <v>113</v>
      </c>
      <c r="AE67" s="128" t="s">
        <v>113</v>
      </c>
      <c r="AF67" s="128" t="s">
        <v>113</v>
      </c>
      <c r="AG67" s="130" t="s">
        <v>113</v>
      </c>
      <c r="AH67" s="130" t="s">
        <v>1246</v>
      </c>
      <c r="AI67" s="130" t="s">
        <v>113</v>
      </c>
      <c r="AJ67" s="130" t="s">
        <v>113</v>
      </c>
      <c r="AK67" s="130" t="s">
        <v>113</v>
      </c>
      <c r="AL67" s="130" t="s">
        <v>113</v>
      </c>
      <c r="AM67" s="130" t="s">
        <v>113</v>
      </c>
      <c r="AN67" s="130" t="s">
        <v>113</v>
      </c>
      <c r="AO67" s="130" t="s">
        <v>113</v>
      </c>
      <c r="AP67" s="130" t="s">
        <v>113</v>
      </c>
      <c r="AQ67" s="133" t="s">
        <v>113</v>
      </c>
      <c r="AR67" s="130" t="s">
        <v>113</v>
      </c>
      <c r="AS67" s="162" t="s">
        <v>203</v>
      </c>
      <c r="AT67" s="144" t="s">
        <v>1293</v>
      </c>
      <c r="AU67" s="144" t="s">
        <v>1285</v>
      </c>
      <c r="AV67" s="144" t="s">
        <v>1279</v>
      </c>
      <c r="AW67" s="144" t="s">
        <v>1278</v>
      </c>
      <c r="AX67" s="144" t="s">
        <v>1278</v>
      </c>
      <c r="AY67" s="144" t="s">
        <v>113</v>
      </c>
      <c r="AZ67" s="144" t="s">
        <v>113</v>
      </c>
      <c r="BA67" s="144" t="s">
        <v>1293</v>
      </c>
      <c r="BB67" s="144" t="s">
        <v>113</v>
      </c>
      <c r="BC67" s="134" t="s">
        <v>113</v>
      </c>
      <c r="BD67" s="134" t="s">
        <v>1258</v>
      </c>
      <c r="BE67" s="134" t="s">
        <v>113</v>
      </c>
      <c r="BF67" s="134" t="s">
        <v>113</v>
      </c>
      <c r="BG67" s="134" t="s">
        <v>1294</v>
      </c>
      <c r="BH67" s="134" t="s">
        <v>113</v>
      </c>
      <c r="BI67" s="134" t="s">
        <v>113</v>
      </c>
      <c r="BJ67" s="134" t="s">
        <v>1285</v>
      </c>
      <c r="BK67" s="134"/>
      <c r="BL67" s="134"/>
      <c r="BM67" s="134"/>
      <c r="BN67" s="135"/>
      <c r="BQ67" s="137" t="str">
        <f>+VLOOKUP(C67,[5]Listas_desplega!$AI$22:$AJ$44,2,0)</f>
        <v>DPI</v>
      </c>
      <c r="BR67" s="137" t="str">
        <f>+VLOOKUP(I67,[5]Listas_desplega!$BY$2:$BZ$7,2,0)</f>
        <v>T_2</v>
      </c>
      <c r="BS67" s="137" t="str">
        <f>+VLOOKUP(J67,[5]Listas_desplega!$BY$10:$BZ$23,2,0)</f>
        <v>T_2_C_2</v>
      </c>
      <c r="BT67" s="137" t="str">
        <f>+VLOOKUP(K67,[5]Listas_desplega!$BY$27:$BZ$54,2,0)</f>
        <v>T_2_C_2_ET_1</v>
      </c>
      <c r="BU67" s="137" t="str">
        <f>+VLOOKUP(L67,[5]Listas_desplega!$BY$57:$BZ$105,2,0)</f>
        <v>T_2_C_2_ET_1_CPT_1</v>
      </c>
      <c r="BV67" s="136" t="str">
        <f>+VLOOKUP(M67,[5]Listas_desplega!$J$2:$K$11,2,FALSE)</f>
        <v>Eje_E_1</v>
      </c>
    </row>
    <row r="68" spans="1:74" s="136" customFormat="1" ht="90" x14ac:dyDescent="0.25">
      <c r="A68" s="127"/>
      <c r="B68" s="128" t="s">
        <v>78</v>
      </c>
      <c r="C68" s="129" t="s">
        <v>344</v>
      </c>
      <c r="D68" s="129" t="s">
        <v>344</v>
      </c>
      <c r="E68" s="130" t="s">
        <v>1083</v>
      </c>
      <c r="F68" s="130" t="s">
        <v>82</v>
      </c>
      <c r="G68" s="130" t="s">
        <v>1166</v>
      </c>
      <c r="H68" s="130" t="s">
        <v>116</v>
      </c>
      <c r="I68" s="130" t="s">
        <v>85</v>
      </c>
      <c r="J68" s="130" t="s">
        <v>101</v>
      </c>
      <c r="K68" s="130" t="s">
        <v>102</v>
      </c>
      <c r="L68" s="130" t="s">
        <v>999</v>
      </c>
      <c r="M68" s="128" t="s">
        <v>952</v>
      </c>
      <c r="N68" s="238" t="s">
        <v>1053</v>
      </c>
      <c r="O68" s="130" t="s">
        <v>1295</v>
      </c>
      <c r="P68" s="131" t="s">
        <v>145</v>
      </c>
      <c r="Q68" s="128" t="s">
        <v>163</v>
      </c>
      <c r="R68" s="130" t="s">
        <v>1296</v>
      </c>
      <c r="S68" s="130" t="s">
        <v>111</v>
      </c>
      <c r="T68" s="130" t="s">
        <v>148</v>
      </c>
      <c r="U68" s="130">
        <v>30</v>
      </c>
      <c r="V68" s="130" t="s">
        <v>1297</v>
      </c>
      <c r="W68" s="130" t="s">
        <v>179</v>
      </c>
      <c r="X68" s="128" t="s">
        <v>973</v>
      </c>
      <c r="Y68" s="128" t="s">
        <v>113</v>
      </c>
      <c r="Z68" s="128" t="s">
        <v>113</v>
      </c>
      <c r="AA68" s="128" t="s">
        <v>113</v>
      </c>
      <c r="AB68" s="128" t="s">
        <v>113</v>
      </c>
      <c r="AC68" s="128" t="s">
        <v>113</v>
      </c>
      <c r="AD68" s="128" t="s">
        <v>113</v>
      </c>
      <c r="AE68" s="128" t="s">
        <v>113</v>
      </c>
      <c r="AF68" s="128" t="s">
        <v>113</v>
      </c>
      <c r="AG68" s="130" t="s">
        <v>113</v>
      </c>
      <c r="AH68" s="130" t="s">
        <v>1246</v>
      </c>
      <c r="AI68" s="130" t="s">
        <v>113</v>
      </c>
      <c r="AJ68" s="130" t="s">
        <v>113</v>
      </c>
      <c r="AK68" s="130" t="s">
        <v>113</v>
      </c>
      <c r="AL68" s="130" t="s">
        <v>113</v>
      </c>
      <c r="AM68" s="130" t="s">
        <v>113</v>
      </c>
      <c r="AN68" s="130" t="s">
        <v>113</v>
      </c>
      <c r="AO68" s="130" t="s">
        <v>113</v>
      </c>
      <c r="AP68" s="130" t="s">
        <v>113</v>
      </c>
      <c r="AQ68" s="133" t="s">
        <v>113</v>
      </c>
      <c r="AR68" s="130" t="s">
        <v>113</v>
      </c>
      <c r="AS68" s="162" t="s">
        <v>203</v>
      </c>
      <c r="AT68" s="144" t="s">
        <v>1285</v>
      </c>
      <c r="AU68" s="144" t="s">
        <v>1281</v>
      </c>
      <c r="AV68" s="144" t="s">
        <v>1290</v>
      </c>
      <c r="AW68" s="144" t="s">
        <v>1278</v>
      </c>
      <c r="AX68" s="144" t="s">
        <v>1278</v>
      </c>
      <c r="AY68" s="144" t="s">
        <v>113</v>
      </c>
      <c r="AZ68" s="144" t="s">
        <v>113</v>
      </c>
      <c r="BA68" s="144" t="s">
        <v>1285</v>
      </c>
      <c r="BB68" s="144" t="s">
        <v>113</v>
      </c>
      <c r="BC68" s="134" t="s">
        <v>113</v>
      </c>
      <c r="BD68" s="134" t="s">
        <v>1298</v>
      </c>
      <c r="BE68" s="134" t="s">
        <v>113</v>
      </c>
      <c r="BF68" s="134" t="s">
        <v>113</v>
      </c>
      <c r="BG68" s="134" t="s">
        <v>1286</v>
      </c>
      <c r="BH68" s="134" t="s">
        <v>113</v>
      </c>
      <c r="BI68" s="134" t="s">
        <v>113</v>
      </c>
      <c r="BJ68" s="134" t="s">
        <v>1281</v>
      </c>
      <c r="BK68" s="134"/>
      <c r="BL68" s="134"/>
      <c r="BM68" s="134"/>
      <c r="BN68" s="135"/>
      <c r="BQ68" s="137" t="str">
        <f>+VLOOKUP(C68,[5]Listas_desplega!$AI$22:$AJ$44,2,0)</f>
        <v>DPI</v>
      </c>
      <c r="BR68" s="137" t="str">
        <f>+VLOOKUP(I68,[5]Listas_desplega!$BY$2:$BZ$7,2,0)</f>
        <v>T_2</v>
      </c>
      <c r="BS68" s="137" t="str">
        <f>+VLOOKUP(J68,[5]Listas_desplega!$BY$10:$BZ$23,2,0)</f>
        <v>T_2_C_2</v>
      </c>
      <c r="BT68" s="137" t="str">
        <f>+VLOOKUP(K68,[5]Listas_desplega!$BY$27:$BZ$54,2,0)</f>
        <v>T_2_C_2_ET_1</v>
      </c>
      <c r="BU68" s="137" t="str">
        <f>+VLOOKUP(L68,[5]Listas_desplega!$BY$57:$BZ$105,2,0)</f>
        <v>T_2_C_2_ET_1_CPT_1</v>
      </c>
      <c r="BV68" s="136" t="str">
        <f>+VLOOKUP(M68,[5]Listas_desplega!$J$2:$K$11,2,FALSE)</f>
        <v>Eje_E_1</v>
      </c>
    </row>
    <row r="69" spans="1:74" s="136" customFormat="1" ht="90" x14ac:dyDescent="0.25">
      <c r="A69" s="127"/>
      <c r="B69" s="128" t="s">
        <v>78</v>
      </c>
      <c r="C69" s="129" t="s">
        <v>344</v>
      </c>
      <c r="D69" s="129" t="s">
        <v>344</v>
      </c>
      <c r="E69" s="130" t="s">
        <v>1083</v>
      </c>
      <c r="F69" s="130" t="s">
        <v>82</v>
      </c>
      <c r="G69" s="130" t="s">
        <v>1166</v>
      </c>
      <c r="H69" s="130" t="s">
        <v>116</v>
      </c>
      <c r="I69" s="130" t="s">
        <v>85</v>
      </c>
      <c r="J69" s="130" t="s">
        <v>101</v>
      </c>
      <c r="K69" s="130" t="s">
        <v>102</v>
      </c>
      <c r="L69" s="130" t="s">
        <v>999</v>
      </c>
      <c r="M69" s="128" t="s">
        <v>952</v>
      </c>
      <c r="N69" s="238" t="s">
        <v>1053</v>
      </c>
      <c r="O69" s="130" t="s">
        <v>1299</v>
      </c>
      <c r="P69" s="131" t="s">
        <v>145</v>
      </c>
      <c r="Q69" s="128" t="s">
        <v>163</v>
      </c>
      <c r="R69" s="130" t="s">
        <v>1300</v>
      </c>
      <c r="S69" s="130" t="s">
        <v>111</v>
      </c>
      <c r="T69" s="130" t="s">
        <v>148</v>
      </c>
      <c r="U69" s="130">
        <v>30</v>
      </c>
      <c r="V69" s="130" t="s">
        <v>1297</v>
      </c>
      <c r="W69" s="130" t="s">
        <v>179</v>
      </c>
      <c r="X69" s="128" t="s">
        <v>973</v>
      </c>
      <c r="Y69" s="128" t="s">
        <v>113</v>
      </c>
      <c r="Z69" s="128" t="s">
        <v>113</v>
      </c>
      <c r="AA69" s="128" t="s">
        <v>113</v>
      </c>
      <c r="AB69" s="128" t="s">
        <v>113</v>
      </c>
      <c r="AC69" s="128" t="s">
        <v>113</v>
      </c>
      <c r="AD69" s="128" t="s">
        <v>113</v>
      </c>
      <c r="AE69" s="128" t="s">
        <v>113</v>
      </c>
      <c r="AF69" s="128" t="s">
        <v>113</v>
      </c>
      <c r="AG69" s="130" t="s">
        <v>113</v>
      </c>
      <c r="AH69" s="130" t="s">
        <v>1246</v>
      </c>
      <c r="AI69" s="130" t="s">
        <v>113</v>
      </c>
      <c r="AJ69" s="130" t="s">
        <v>113</v>
      </c>
      <c r="AK69" s="130" t="s">
        <v>113</v>
      </c>
      <c r="AL69" s="130" t="s">
        <v>113</v>
      </c>
      <c r="AM69" s="130" t="s">
        <v>113</v>
      </c>
      <c r="AN69" s="130" t="s">
        <v>113</v>
      </c>
      <c r="AO69" s="130" t="s">
        <v>113</v>
      </c>
      <c r="AP69" s="130" t="s">
        <v>113</v>
      </c>
      <c r="AQ69" s="133" t="s">
        <v>113</v>
      </c>
      <c r="AR69" s="130" t="s">
        <v>113</v>
      </c>
      <c r="AS69" s="162" t="s">
        <v>203</v>
      </c>
      <c r="AT69" s="144" t="s">
        <v>1293</v>
      </c>
      <c r="AU69" s="144" t="s">
        <v>1285</v>
      </c>
      <c r="AV69" s="144" t="s">
        <v>1279</v>
      </c>
      <c r="AW69" s="144" t="s">
        <v>1278</v>
      </c>
      <c r="AX69" s="144" t="s">
        <v>1278</v>
      </c>
      <c r="AY69" s="144" t="s">
        <v>113</v>
      </c>
      <c r="AZ69" s="144" t="s">
        <v>113</v>
      </c>
      <c r="BA69" s="144" t="s">
        <v>1293</v>
      </c>
      <c r="BB69" s="144" t="s">
        <v>113</v>
      </c>
      <c r="BC69" s="134" t="s">
        <v>113</v>
      </c>
      <c r="BD69" s="134" t="s">
        <v>1258</v>
      </c>
      <c r="BE69" s="134" t="s">
        <v>113</v>
      </c>
      <c r="BF69" s="134" t="s">
        <v>113</v>
      </c>
      <c r="BG69" s="134" t="s">
        <v>1294</v>
      </c>
      <c r="BH69" s="134" t="s">
        <v>113</v>
      </c>
      <c r="BI69" s="134" t="s">
        <v>113</v>
      </c>
      <c r="BJ69" s="134" t="s">
        <v>1285</v>
      </c>
      <c r="BK69" s="134"/>
      <c r="BL69" s="134"/>
      <c r="BM69" s="134"/>
      <c r="BN69" s="135"/>
      <c r="BQ69" s="137" t="str">
        <f>+VLOOKUP(C69,[5]Listas_desplega!$AI$22:$AJ$44,2,0)</f>
        <v>DPI</v>
      </c>
      <c r="BR69" s="137" t="str">
        <f>+VLOOKUP(I69,[5]Listas_desplega!$BY$2:$BZ$7,2,0)</f>
        <v>T_2</v>
      </c>
      <c r="BS69" s="137" t="str">
        <f>+VLOOKUP(J69,[5]Listas_desplega!$BY$10:$BZ$23,2,0)</f>
        <v>T_2_C_2</v>
      </c>
      <c r="BT69" s="137" t="str">
        <f>+VLOOKUP(K69,[5]Listas_desplega!$BY$27:$BZ$54,2,0)</f>
        <v>T_2_C_2_ET_1</v>
      </c>
      <c r="BU69" s="137" t="str">
        <f>+VLOOKUP(L69,[5]Listas_desplega!$BY$57:$BZ$105,2,0)</f>
        <v>T_2_C_2_ET_1_CPT_1</v>
      </c>
      <c r="BV69" s="136" t="str">
        <f>+VLOOKUP(M69,[5]Listas_desplega!$J$2:$K$11,2,FALSE)</f>
        <v>Eje_E_1</v>
      </c>
    </row>
    <row r="70" spans="1:74" s="136" customFormat="1" ht="90" x14ac:dyDescent="0.25">
      <c r="A70" s="127"/>
      <c r="B70" s="128" t="s">
        <v>78</v>
      </c>
      <c r="C70" s="129" t="s">
        <v>344</v>
      </c>
      <c r="D70" s="129" t="s">
        <v>344</v>
      </c>
      <c r="E70" s="130" t="s">
        <v>1083</v>
      </c>
      <c r="F70" s="130" t="s">
        <v>82</v>
      </c>
      <c r="G70" s="130" t="s">
        <v>365</v>
      </c>
      <c r="H70" s="130" t="s">
        <v>116</v>
      </c>
      <c r="I70" s="130" t="s">
        <v>85</v>
      </c>
      <c r="J70" s="130" t="s">
        <v>101</v>
      </c>
      <c r="K70" s="130" t="s">
        <v>102</v>
      </c>
      <c r="L70" s="130" t="s">
        <v>999</v>
      </c>
      <c r="M70" s="128" t="s">
        <v>952</v>
      </c>
      <c r="N70" s="238" t="s">
        <v>1053</v>
      </c>
      <c r="O70" s="130" t="s">
        <v>1301</v>
      </c>
      <c r="P70" s="131" t="s">
        <v>145</v>
      </c>
      <c r="Q70" s="128" t="s">
        <v>163</v>
      </c>
      <c r="R70" s="130" t="s">
        <v>1302</v>
      </c>
      <c r="S70" s="130" t="s">
        <v>111</v>
      </c>
      <c r="T70" s="130" t="s">
        <v>120</v>
      </c>
      <c r="U70" s="130">
        <v>30</v>
      </c>
      <c r="V70" s="130" t="s">
        <v>1303</v>
      </c>
      <c r="W70" s="130" t="s">
        <v>179</v>
      </c>
      <c r="X70" s="128" t="s">
        <v>973</v>
      </c>
      <c r="Y70" s="128" t="s">
        <v>113</v>
      </c>
      <c r="Z70" s="128" t="s">
        <v>113</v>
      </c>
      <c r="AA70" s="128" t="s">
        <v>113</v>
      </c>
      <c r="AB70" s="128" t="s">
        <v>113</v>
      </c>
      <c r="AC70" s="128" t="s">
        <v>113</v>
      </c>
      <c r="AD70" s="128" t="s">
        <v>113</v>
      </c>
      <c r="AE70" s="128" t="s">
        <v>113</v>
      </c>
      <c r="AF70" s="128" t="s">
        <v>113</v>
      </c>
      <c r="AG70" s="130" t="s">
        <v>113</v>
      </c>
      <c r="AH70" s="130" t="s">
        <v>1246</v>
      </c>
      <c r="AI70" s="130" t="s">
        <v>113</v>
      </c>
      <c r="AJ70" s="130" t="s">
        <v>113</v>
      </c>
      <c r="AK70" s="130" t="s">
        <v>113</v>
      </c>
      <c r="AL70" s="130" t="s">
        <v>113</v>
      </c>
      <c r="AM70" s="130" t="s">
        <v>113</v>
      </c>
      <c r="AN70" s="130" t="s">
        <v>113</v>
      </c>
      <c r="AO70" s="130" t="s">
        <v>113</v>
      </c>
      <c r="AP70" s="130" t="s">
        <v>113</v>
      </c>
      <c r="AQ70" s="133" t="s">
        <v>113</v>
      </c>
      <c r="AR70" s="130" t="s">
        <v>113</v>
      </c>
      <c r="AS70" s="148" t="s">
        <v>203</v>
      </c>
      <c r="AT70" s="163" t="s">
        <v>203</v>
      </c>
      <c r="AU70" s="163">
        <v>0.4</v>
      </c>
      <c r="AV70" s="163">
        <v>0.4</v>
      </c>
      <c r="AW70" s="163">
        <v>0.2</v>
      </c>
      <c r="AX70" s="163">
        <v>1</v>
      </c>
      <c r="AY70" s="164" t="s">
        <v>113</v>
      </c>
      <c r="AZ70" s="164" t="s">
        <v>113</v>
      </c>
      <c r="BA70" s="164" t="s">
        <v>113</v>
      </c>
      <c r="BB70" s="164" t="s">
        <v>113</v>
      </c>
      <c r="BC70" s="134" t="s">
        <v>113</v>
      </c>
      <c r="BD70" s="134">
        <v>0.2</v>
      </c>
      <c r="BE70" s="134" t="s">
        <v>113</v>
      </c>
      <c r="BF70" s="134" t="s">
        <v>113</v>
      </c>
      <c r="BG70" s="134" t="s">
        <v>113</v>
      </c>
      <c r="BH70" s="134" t="s">
        <v>113</v>
      </c>
      <c r="BI70" s="134" t="s">
        <v>113</v>
      </c>
      <c r="BJ70" s="134">
        <v>0.2</v>
      </c>
      <c r="BK70" s="134"/>
      <c r="BL70" s="134"/>
      <c r="BM70" s="134"/>
      <c r="BN70" s="135"/>
      <c r="BQ70" s="137" t="str">
        <f>+VLOOKUP(C70,[5]Listas_desplega!$AI$22:$AJ$44,2,0)</f>
        <v>DPI</v>
      </c>
      <c r="BR70" s="137" t="str">
        <f>+VLOOKUP(I70,[5]Listas_desplega!$BY$2:$BZ$7,2,0)</f>
        <v>T_2</v>
      </c>
      <c r="BS70" s="137" t="str">
        <f>+VLOOKUP(J70,[5]Listas_desplega!$BY$10:$BZ$23,2,0)</f>
        <v>T_2_C_2</v>
      </c>
      <c r="BT70" s="137" t="str">
        <f>+VLOOKUP(K70,[5]Listas_desplega!$BY$27:$BZ$54,2,0)</f>
        <v>T_2_C_2_ET_1</v>
      </c>
      <c r="BU70" s="137" t="str">
        <f>+VLOOKUP(L70,[5]Listas_desplega!$BY$57:$BZ$105,2,0)</f>
        <v>T_2_C_2_ET_1_CPT_1</v>
      </c>
      <c r="BV70" s="136" t="str">
        <f>+VLOOKUP(M70,[5]Listas_desplega!$J$2:$K$11,2,FALSE)</f>
        <v>Eje_E_1</v>
      </c>
    </row>
    <row r="71" spans="1:74" s="136" customFormat="1" ht="90" x14ac:dyDescent="0.25">
      <c r="A71" s="127"/>
      <c r="B71" s="128" t="s">
        <v>78</v>
      </c>
      <c r="C71" s="129" t="s">
        <v>344</v>
      </c>
      <c r="D71" s="129" t="s">
        <v>344</v>
      </c>
      <c r="E71" s="130" t="s">
        <v>1083</v>
      </c>
      <c r="F71" s="130" t="s">
        <v>82</v>
      </c>
      <c r="G71" s="130" t="s">
        <v>83</v>
      </c>
      <c r="H71" s="130" t="s">
        <v>116</v>
      </c>
      <c r="I71" s="130" t="s">
        <v>85</v>
      </c>
      <c r="J71" s="130" t="s">
        <v>101</v>
      </c>
      <c r="K71" s="130" t="s">
        <v>102</v>
      </c>
      <c r="L71" s="130" t="s">
        <v>999</v>
      </c>
      <c r="M71" s="128" t="s">
        <v>952</v>
      </c>
      <c r="N71" s="238" t="s">
        <v>1053</v>
      </c>
      <c r="O71" s="130" t="s">
        <v>1304</v>
      </c>
      <c r="P71" s="131" t="s">
        <v>131</v>
      </c>
      <c r="Q71" s="128" t="s">
        <v>163</v>
      </c>
      <c r="R71" s="130" t="s">
        <v>1305</v>
      </c>
      <c r="S71" s="130" t="s">
        <v>95</v>
      </c>
      <c r="T71" s="130" t="s">
        <v>120</v>
      </c>
      <c r="U71" s="130">
        <v>30</v>
      </c>
      <c r="V71" s="130" t="s">
        <v>1306</v>
      </c>
      <c r="W71" s="130" t="s">
        <v>179</v>
      </c>
      <c r="X71" s="128" t="s">
        <v>973</v>
      </c>
      <c r="Y71" s="128" t="s">
        <v>113</v>
      </c>
      <c r="Z71" s="128" t="s">
        <v>113</v>
      </c>
      <c r="AA71" s="128" t="s">
        <v>113</v>
      </c>
      <c r="AB71" s="128" t="s">
        <v>113</v>
      </c>
      <c r="AC71" s="128" t="s">
        <v>113</v>
      </c>
      <c r="AD71" s="128" t="s">
        <v>113</v>
      </c>
      <c r="AE71" s="128" t="s">
        <v>113</v>
      </c>
      <c r="AF71" s="128" t="s">
        <v>113</v>
      </c>
      <c r="AG71" s="130" t="s">
        <v>113</v>
      </c>
      <c r="AH71" s="130" t="s">
        <v>1246</v>
      </c>
      <c r="AI71" s="164" t="s">
        <v>113</v>
      </c>
      <c r="AJ71" s="164" t="s">
        <v>113</v>
      </c>
      <c r="AK71" s="164" t="s">
        <v>113</v>
      </c>
      <c r="AL71" s="164" t="s">
        <v>113</v>
      </c>
      <c r="AM71" s="164" t="s">
        <v>113</v>
      </c>
      <c r="AN71" s="164" t="s">
        <v>113</v>
      </c>
      <c r="AO71" s="164" t="s">
        <v>113</v>
      </c>
      <c r="AP71" s="164" t="s">
        <v>113</v>
      </c>
      <c r="AQ71" s="133" t="s">
        <v>113</v>
      </c>
      <c r="AR71" s="130" t="s">
        <v>113</v>
      </c>
      <c r="AS71" s="132" t="s">
        <v>203</v>
      </c>
      <c r="AT71" s="162">
        <v>20</v>
      </c>
      <c r="AU71" s="162">
        <v>50</v>
      </c>
      <c r="AV71" s="162">
        <v>70</v>
      </c>
      <c r="AW71" s="162">
        <v>97</v>
      </c>
      <c r="AX71" s="162">
        <v>97</v>
      </c>
      <c r="AY71" s="165" t="s">
        <v>113</v>
      </c>
      <c r="AZ71" s="165" t="s">
        <v>113</v>
      </c>
      <c r="BA71" s="165" t="s">
        <v>113</v>
      </c>
      <c r="BB71" s="165" t="s">
        <v>113</v>
      </c>
      <c r="BC71" s="134" t="s">
        <v>113</v>
      </c>
      <c r="BD71" s="134" t="s">
        <v>1307</v>
      </c>
      <c r="BE71" s="134" t="s">
        <v>113</v>
      </c>
      <c r="BF71" s="134" t="s">
        <v>113</v>
      </c>
      <c r="BG71" s="134" t="s">
        <v>113</v>
      </c>
      <c r="BH71" s="134" t="s">
        <v>113</v>
      </c>
      <c r="BI71" s="134" t="s">
        <v>113</v>
      </c>
      <c r="BJ71" s="134" t="s">
        <v>1285</v>
      </c>
      <c r="BK71" s="134"/>
      <c r="BL71" s="134"/>
      <c r="BM71" s="134"/>
      <c r="BN71" s="135"/>
      <c r="BQ71" s="137" t="str">
        <f>+VLOOKUP(C71,[5]Listas_desplega!$AI$22:$AJ$44,2,0)</f>
        <v>DPI</v>
      </c>
      <c r="BR71" s="137" t="str">
        <f>+VLOOKUP(I71,[5]Listas_desplega!$BY$2:$BZ$7,2,0)</f>
        <v>T_2</v>
      </c>
      <c r="BS71" s="137" t="str">
        <f>+VLOOKUP(J71,[5]Listas_desplega!$BY$10:$BZ$23,2,0)</f>
        <v>T_2_C_2</v>
      </c>
      <c r="BT71" s="137" t="str">
        <f>+VLOOKUP(K71,[5]Listas_desplega!$BY$27:$BZ$54,2,0)</f>
        <v>T_2_C_2_ET_1</v>
      </c>
      <c r="BU71" s="137" t="str">
        <f>+VLOOKUP(L71,[5]Listas_desplega!$BY$57:$BZ$105,2,0)</f>
        <v>T_2_C_2_ET_1_CPT_1</v>
      </c>
      <c r="BV71" s="136" t="str">
        <f>+VLOOKUP(M71,[5]Listas_desplega!$J$2:$K$11,2,FALSE)</f>
        <v>Eje_E_1</v>
      </c>
    </row>
    <row r="72" spans="1:74" s="136" customFormat="1" ht="135" x14ac:dyDescent="0.25">
      <c r="A72" s="127"/>
      <c r="B72" s="128" t="s">
        <v>78</v>
      </c>
      <c r="C72" s="129" t="s">
        <v>344</v>
      </c>
      <c r="D72" s="129" t="s">
        <v>344</v>
      </c>
      <c r="E72" s="130" t="s">
        <v>1083</v>
      </c>
      <c r="F72" s="130" t="s">
        <v>82</v>
      </c>
      <c r="G72" s="130" t="s">
        <v>83</v>
      </c>
      <c r="H72" s="130" t="s">
        <v>116</v>
      </c>
      <c r="I72" s="130" t="s">
        <v>85</v>
      </c>
      <c r="J72" s="130" t="s">
        <v>101</v>
      </c>
      <c r="K72" s="130" t="s">
        <v>102</v>
      </c>
      <c r="L72" s="130" t="s">
        <v>999</v>
      </c>
      <c r="M72" s="128" t="s">
        <v>952</v>
      </c>
      <c r="N72" s="238" t="s">
        <v>1053</v>
      </c>
      <c r="O72" s="130" t="s">
        <v>1308</v>
      </c>
      <c r="P72" s="131" t="s">
        <v>145</v>
      </c>
      <c r="Q72" s="128" t="s">
        <v>972</v>
      </c>
      <c r="R72" s="130" t="s">
        <v>1309</v>
      </c>
      <c r="S72" s="130" t="s">
        <v>95</v>
      </c>
      <c r="T72" s="130" t="s">
        <v>148</v>
      </c>
      <c r="U72" s="130">
        <v>30</v>
      </c>
      <c r="V72" s="130" t="s">
        <v>1310</v>
      </c>
      <c r="W72" s="130" t="s">
        <v>179</v>
      </c>
      <c r="X72" s="128" t="s">
        <v>973</v>
      </c>
      <c r="Y72" s="128" t="s">
        <v>113</v>
      </c>
      <c r="Z72" s="128" t="s">
        <v>113</v>
      </c>
      <c r="AA72" s="128" t="s">
        <v>113</v>
      </c>
      <c r="AB72" s="128" t="s">
        <v>113</v>
      </c>
      <c r="AC72" s="128" t="s">
        <v>113</v>
      </c>
      <c r="AD72" s="128" t="s">
        <v>113</v>
      </c>
      <c r="AE72" s="128" t="s">
        <v>113</v>
      </c>
      <c r="AF72" s="128" t="s">
        <v>113</v>
      </c>
      <c r="AG72" s="130" t="s">
        <v>113</v>
      </c>
      <c r="AH72" s="130" t="s">
        <v>1246</v>
      </c>
      <c r="AI72" s="130" t="s">
        <v>113</v>
      </c>
      <c r="AJ72" s="130" t="s">
        <v>113</v>
      </c>
      <c r="AK72" s="130" t="s">
        <v>113</v>
      </c>
      <c r="AL72" s="130" t="s">
        <v>113</v>
      </c>
      <c r="AM72" s="130" t="s">
        <v>113</v>
      </c>
      <c r="AN72" s="130" t="s">
        <v>113</v>
      </c>
      <c r="AO72" s="130" t="s">
        <v>113</v>
      </c>
      <c r="AP72" s="130" t="s">
        <v>113</v>
      </c>
      <c r="AQ72" s="133" t="s">
        <v>113</v>
      </c>
      <c r="AR72" s="130" t="s">
        <v>113</v>
      </c>
      <c r="AS72" s="166" t="s">
        <v>203</v>
      </c>
      <c r="AT72" s="144" t="s">
        <v>203</v>
      </c>
      <c r="AU72" s="144">
        <v>97</v>
      </c>
      <c r="AV72" s="144">
        <v>97</v>
      </c>
      <c r="AW72" s="144">
        <v>97</v>
      </c>
      <c r="AX72" s="144">
        <v>97</v>
      </c>
      <c r="AY72" s="144" t="s">
        <v>113</v>
      </c>
      <c r="AZ72" s="144" t="s">
        <v>113</v>
      </c>
      <c r="BA72" s="144" t="s">
        <v>1258</v>
      </c>
      <c r="BB72" s="144" t="s">
        <v>113</v>
      </c>
      <c r="BC72" s="134" t="s">
        <v>113</v>
      </c>
      <c r="BD72" s="134" t="s">
        <v>1298</v>
      </c>
      <c r="BE72" s="134" t="s">
        <v>113</v>
      </c>
      <c r="BF72" s="134" t="s">
        <v>113</v>
      </c>
      <c r="BG72" s="134" t="s">
        <v>113</v>
      </c>
      <c r="BH72" s="134" t="s">
        <v>113</v>
      </c>
      <c r="BI72" s="134" t="s">
        <v>113</v>
      </c>
      <c r="BJ72" s="134" t="s">
        <v>1311</v>
      </c>
      <c r="BK72" s="134"/>
      <c r="BL72" s="134"/>
      <c r="BM72" s="134"/>
      <c r="BN72" s="135"/>
      <c r="BQ72" s="137" t="str">
        <f>+VLOOKUP(C72,[5]Listas_desplega!$AI$22:$AJ$44,2,0)</f>
        <v>DPI</v>
      </c>
      <c r="BR72" s="137" t="str">
        <f>+VLOOKUP(I72,[5]Listas_desplega!$BY$2:$BZ$7,2,0)</f>
        <v>T_2</v>
      </c>
      <c r="BS72" s="137" t="str">
        <f>+VLOOKUP(J72,[5]Listas_desplega!$BY$10:$BZ$23,2,0)</f>
        <v>T_2_C_2</v>
      </c>
      <c r="BT72" s="137" t="str">
        <f>+VLOOKUP(K72,[5]Listas_desplega!$BY$27:$BZ$54,2,0)</f>
        <v>T_2_C_2_ET_1</v>
      </c>
      <c r="BU72" s="137" t="str">
        <f>+VLOOKUP(L72,[5]Listas_desplega!$BY$57:$BZ$105,2,0)</f>
        <v>T_2_C_2_ET_1_CPT_1</v>
      </c>
      <c r="BV72" s="136" t="str">
        <f>+VLOOKUP(M72,[5]Listas_desplega!$J$2:$K$11,2,FALSE)</f>
        <v>Eje_E_1</v>
      </c>
    </row>
    <row r="73" spans="1:74" s="136" customFormat="1" ht="315" x14ac:dyDescent="0.25">
      <c r="A73" s="127"/>
      <c r="B73" s="128" t="s">
        <v>311</v>
      </c>
      <c r="C73" s="129" t="s">
        <v>345</v>
      </c>
      <c r="D73" s="129" t="s">
        <v>370</v>
      </c>
      <c r="E73" s="130"/>
      <c r="F73" s="130"/>
      <c r="G73" s="130"/>
      <c r="H73" s="130"/>
      <c r="I73" s="130" t="s">
        <v>1118</v>
      </c>
      <c r="J73" s="130" t="s">
        <v>977</v>
      </c>
      <c r="K73" s="130" t="s">
        <v>982</v>
      </c>
      <c r="L73" s="130"/>
      <c r="M73" s="128" t="s">
        <v>1158</v>
      </c>
      <c r="N73" s="238" t="s">
        <v>1093</v>
      </c>
      <c r="O73" s="130" t="s">
        <v>1395</v>
      </c>
      <c r="P73" s="131" t="s">
        <v>92</v>
      </c>
      <c r="Q73" s="128" t="s">
        <v>93</v>
      </c>
      <c r="R73" s="130" t="s">
        <v>1396</v>
      </c>
      <c r="S73" s="130" t="s">
        <v>95</v>
      </c>
      <c r="T73" s="130" t="s">
        <v>96</v>
      </c>
      <c r="U73" s="130">
        <v>180</v>
      </c>
      <c r="V73" s="130" t="s">
        <v>1397</v>
      </c>
      <c r="W73" s="130" t="s">
        <v>98</v>
      </c>
      <c r="X73" s="128"/>
      <c r="Y73" s="128"/>
      <c r="Z73" s="128"/>
      <c r="AA73" s="128"/>
      <c r="AB73" s="128"/>
      <c r="AC73" s="128"/>
      <c r="AD73" s="128"/>
      <c r="AE73" s="128"/>
      <c r="AF73" s="128"/>
      <c r="AG73" s="130"/>
      <c r="AH73" s="130"/>
      <c r="AI73" s="130"/>
      <c r="AJ73" s="130"/>
      <c r="AK73" s="130"/>
      <c r="AL73" s="130"/>
      <c r="AM73" s="130"/>
      <c r="AN73" s="130"/>
      <c r="AO73" s="130"/>
      <c r="AP73" s="130"/>
      <c r="AQ73" s="133"/>
      <c r="AR73" s="130"/>
      <c r="AS73" s="162"/>
      <c r="AT73" s="144"/>
      <c r="AU73" s="144"/>
      <c r="AV73" s="144"/>
      <c r="AW73" s="144"/>
      <c r="AX73" s="164"/>
      <c r="AY73" s="164"/>
      <c r="AZ73" s="164"/>
      <c r="BA73" s="164"/>
      <c r="BB73" s="164"/>
      <c r="BC73" s="134"/>
      <c r="BD73" s="134"/>
      <c r="BE73" s="134"/>
      <c r="BF73" s="134"/>
      <c r="BG73" s="134"/>
      <c r="BH73" s="134"/>
      <c r="BI73" s="134"/>
      <c r="BJ73" s="134"/>
      <c r="BK73" s="134"/>
      <c r="BL73" s="134"/>
      <c r="BM73" s="134"/>
      <c r="BN73" s="135"/>
      <c r="BQ73" s="137" t="str">
        <f>+VLOOKUP(C73,[5]Listas_desplega!$AI$22:$AJ$44,2,0)</f>
        <v>DF_ES</v>
      </c>
      <c r="BR73" s="137" t="str">
        <f>+VLOOKUP(I73,[5]Listas_desplega!$BY$2:$BZ$7,2,0)</f>
        <v>T_5</v>
      </c>
      <c r="BS73" s="137" t="str">
        <f>+VLOOKUP(J73,[5]Listas_desplega!$BY$10:$BZ$23,2,0)</f>
        <v>T_5_C_1</v>
      </c>
      <c r="BT73" s="137" t="str">
        <f>+VLOOKUP(K73,[5]Listas_desplega!$BY$27:$BZ$54,2,0)</f>
        <v>T_5_C_1_ET_1</v>
      </c>
      <c r="BU73" s="137" t="e">
        <f>+VLOOKUP(L73,[5]Listas_desplega!$BY$57:$BZ$105,2,0)</f>
        <v>#N/A</v>
      </c>
      <c r="BV73" s="136" t="str">
        <f>+VLOOKUP(M73,[5]Listas_desplega!$J$2:$K$11,2,FALSE)</f>
        <v>Eje_E_8</v>
      </c>
    </row>
    <row r="74" spans="1:74" s="136" customFormat="1" ht="255" x14ac:dyDescent="0.25">
      <c r="A74" s="127"/>
      <c r="B74" s="128" t="s">
        <v>311</v>
      </c>
      <c r="C74" s="129" t="s">
        <v>345</v>
      </c>
      <c r="D74" s="129" t="s">
        <v>370</v>
      </c>
      <c r="E74" s="130"/>
      <c r="F74" s="130"/>
      <c r="G74" s="130"/>
      <c r="H74" s="130"/>
      <c r="I74" s="130" t="s">
        <v>1118</v>
      </c>
      <c r="J74" s="130" t="s">
        <v>977</v>
      </c>
      <c r="K74" s="130" t="s">
        <v>982</v>
      </c>
      <c r="L74" s="130"/>
      <c r="M74" s="128" t="s">
        <v>1158</v>
      </c>
      <c r="N74" s="238" t="s">
        <v>1093</v>
      </c>
      <c r="O74" s="130" t="s">
        <v>1398</v>
      </c>
      <c r="P74" s="131" t="s">
        <v>92</v>
      </c>
      <c r="Q74" s="128" t="s">
        <v>93</v>
      </c>
      <c r="R74" s="130" t="s">
        <v>1399</v>
      </c>
      <c r="S74" s="130" t="s">
        <v>95</v>
      </c>
      <c r="T74" s="130" t="s">
        <v>96</v>
      </c>
      <c r="U74" s="130">
        <v>180</v>
      </c>
      <c r="V74" s="130" t="s">
        <v>1397</v>
      </c>
      <c r="W74" s="130" t="s">
        <v>98</v>
      </c>
      <c r="X74" s="128"/>
      <c r="Y74" s="128"/>
      <c r="Z74" s="128"/>
      <c r="AA74" s="128"/>
      <c r="AB74" s="128"/>
      <c r="AC74" s="128"/>
      <c r="AD74" s="128"/>
      <c r="AE74" s="128"/>
      <c r="AF74" s="128"/>
      <c r="AG74" s="130"/>
      <c r="AH74" s="130"/>
      <c r="AI74" s="130"/>
      <c r="AJ74" s="130"/>
      <c r="AK74" s="130"/>
      <c r="AL74" s="130"/>
      <c r="AM74" s="130"/>
      <c r="AN74" s="130"/>
      <c r="AO74" s="130"/>
      <c r="AP74" s="130"/>
      <c r="AQ74" s="133"/>
      <c r="AR74" s="130"/>
      <c r="AS74" s="132"/>
      <c r="AT74" s="144"/>
      <c r="AU74" s="144"/>
      <c r="AV74" s="144"/>
      <c r="AW74" s="144"/>
      <c r="AX74" s="164"/>
      <c r="AY74" s="164"/>
      <c r="AZ74" s="164"/>
      <c r="BA74" s="164"/>
      <c r="BB74" s="164"/>
      <c r="BC74" s="134"/>
      <c r="BD74" s="134"/>
      <c r="BE74" s="134"/>
      <c r="BF74" s="134"/>
      <c r="BG74" s="134"/>
      <c r="BH74" s="134"/>
      <c r="BI74" s="134"/>
      <c r="BJ74" s="134"/>
      <c r="BK74" s="134"/>
      <c r="BL74" s="134"/>
      <c r="BM74" s="134"/>
      <c r="BN74" s="135"/>
      <c r="BQ74" s="137" t="str">
        <f>+VLOOKUP(C74,[5]Listas_desplega!$AI$22:$AJ$44,2,0)</f>
        <v>DF_ES</v>
      </c>
      <c r="BR74" s="137" t="str">
        <f>+VLOOKUP(I74,[5]Listas_desplega!$BY$2:$BZ$7,2,0)</f>
        <v>T_5</v>
      </c>
      <c r="BS74" s="137" t="str">
        <f>+VLOOKUP(J74,[5]Listas_desplega!$BY$10:$BZ$23,2,0)</f>
        <v>T_5_C_1</v>
      </c>
      <c r="BT74" s="137" t="str">
        <f>+VLOOKUP(K74,[5]Listas_desplega!$BY$27:$BZ$54,2,0)</f>
        <v>T_5_C_1_ET_1</v>
      </c>
      <c r="BU74" s="137" t="e">
        <f>+VLOOKUP(L74,[5]Listas_desplega!$BY$57:$BZ$105,2,0)</f>
        <v>#N/A</v>
      </c>
      <c r="BV74" s="136" t="str">
        <f>+VLOOKUP(M74,[5]Listas_desplega!$J$2:$K$11,2,FALSE)</f>
        <v>Eje_E_8</v>
      </c>
    </row>
    <row r="75" spans="1:74" s="136" customFormat="1" ht="270" x14ac:dyDescent="0.25">
      <c r="A75" s="127"/>
      <c r="B75" s="128" t="s">
        <v>311</v>
      </c>
      <c r="C75" s="129" t="s">
        <v>345</v>
      </c>
      <c r="D75" s="129" t="s">
        <v>370</v>
      </c>
      <c r="E75" s="130"/>
      <c r="F75" s="130"/>
      <c r="G75" s="130"/>
      <c r="H75" s="130"/>
      <c r="I75" s="130" t="s">
        <v>1118</v>
      </c>
      <c r="J75" s="130" t="s">
        <v>977</v>
      </c>
      <c r="K75" s="130" t="s">
        <v>982</v>
      </c>
      <c r="L75" s="130"/>
      <c r="M75" s="128" t="s">
        <v>1158</v>
      </c>
      <c r="N75" s="238" t="s">
        <v>1093</v>
      </c>
      <c r="O75" s="130" t="s">
        <v>1400</v>
      </c>
      <c r="P75" s="131" t="s">
        <v>92</v>
      </c>
      <c r="Q75" s="128" t="s">
        <v>93</v>
      </c>
      <c r="R75" s="130" t="s">
        <v>1401</v>
      </c>
      <c r="S75" s="130" t="s">
        <v>95</v>
      </c>
      <c r="T75" s="130" t="s">
        <v>96</v>
      </c>
      <c r="U75" s="130">
        <v>60</v>
      </c>
      <c r="V75" s="130" t="s">
        <v>1402</v>
      </c>
      <c r="W75" s="130" t="s">
        <v>98</v>
      </c>
      <c r="X75" s="128"/>
      <c r="Y75" s="128"/>
      <c r="Z75" s="128"/>
      <c r="AA75" s="128"/>
      <c r="AB75" s="128"/>
      <c r="AC75" s="128"/>
      <c r="AD75" s="128"/>
      <c r="AE75" s="128"/>
      <c r="AF75" s="128"/>
      <c r="AG75" s="130"/>
      <c r="AH75" s="130"/>
      <c r="AI75" s="130"/>
      <c r="AJ75" s="130"/>
      <c r="AK75" s="130"/>
      <c r="AL75" s="130"/>
      <c r="AM75" s="130"/>
      <c r="AN75" s="130"/>
      <c r="AO75" s="130"/>
      <c r="AP75" s="130"/>
      <c r="AQ75" s="133"/>
      <c r="AR75" s="130"/>
      <c r="AS75" s="132"/>
      <c r="AT75" s="144"/>
      <c r="AU75" s="144"/>
      <c r="AV75" s="144"/>
      <c r="AW75" s="144"/>
      <c r="AX75" s="144"/>
      <c r="AY75" s="144"/>
      <c r="AZ75" s="144"/>
      <c r="BA75" s="144"/>
      <c r="BB75" s="144"/>
      <c r="BC75" s="134"/>
      <c r="BD75" s="134"/>
      <c r="BE75" s="134"/>
      <c r="BF75" s="134"/>
      <c r="BG75" s="134"/>
      <c r="BH75" s="134"/>
      <c r="BI75" s="134"/>
      <c r="BJ75" s="134"/>
      <c r="BK75" s="134"/>
      <c r="BL75" s="134"/>
      <c r="BM75" s="134"/>
      <c r="BN75" s="135"/>
      <c r="BQ75" s="137" t="str">
        <f>+VLOOKUP(C75,[5]Listas_desplega!$AI$22:$AJ$44,2,0)</f>
        <v>DF_ES</v>
      </c>
      <c r="BR75" s="137" t="str">
        <f>+VLOOKUP(I75,[5]Listas_desplega!$BY$2:$BZ$7,2,0)</f>
        <v>T_5</v>
      </c>
      <c r="BS75" s="137" t="str">
        <f>+VLOOKUP(J75,[5]Listas_desplega!$BY$10:$BZ$23,2,0)</f>
        <v>T_5_C_1</v>
      </c>
      <c r="BT75" s="137" t="str">
        <f>+VLOOKUP(K75,[5]Listas_desplega!$BY$27:$BZ$54,2,0)</f>
        <v>T_5_C_1_ET_1</v>
      </c>
      <c r="BU75" s="137" t="e">
        <f>+VLOOKUP(L75,[5]Listas_desplega!$BY$57:$BZ$105,2,0)</f>
        <v>#N/A</v>
      </c>
      <c r="BV75" s="136" t="str">
        <f>+VLOOKUP(M75,[5]Listas_desplega!$J$2:$K$11,2,FALSE)</f>
        <v>Eje_E_8</v>
      </c>
    </row>
    <row r="76" spans="1:74" s="136" customFormat="1" ht="75" x14ac:dyDescent="0.25">
      <c r="A76" s="127"/>
      <c r="B76" s="128" t="s">
        <v>311</v>
      </c>
      <c r="C76" s="129" t="s">
        <v>345</v>
      </c>
      <c r="D76" s="129" t="s">
        <v>370</v>
      </c>
      <c r="E76" s="130"/>
      <c r="F76" s="130"/>
      <c r="G76" s="130"/>
      <c r="H76" s="130"/>
      <c r="I76" s="130" t="s">
        <v>1118</v>
      </c>
      <c r="J76" s="130" t="s">
        <v>977</v>
      </c>
      <c r="K76" s="130" t="s">
        <v>982</v>
      </c>
      <c r="L76" s="130"/>
      <c r="M76" s="128" t="s">
        <v>1158</v>
      </c>
      <c r="N76" s="238" t="s">
        <v>1093</v>
      </c>
      <c r="O76" s="130" t="s">
        <v>1403</v>
      </c>
      <c r="P76" s="131" t="s">
        <v>92</v>
      </c>
      <c r="Q76" s="128" t="s">
        <v>93</v>
      </c>
      <c r="R76" s="130" t="s">
        <v>1404</v>
      </c>
      <c r="S76" s="130" t="s">
        <v>95</v>
      </c>
      <c r="T76" s="130" t="s">
        <v>96</v>
      </c>
      <c r="U76" s="130">
        <v>60</v>
      </c>
      <c r="V76" s="130" t="s">
        <v>1402</v>
      </c>
      <c r="W76" s="130" t="s">
        <v>98</v>
      </c>
      <c r="X76" s="128"/>
      <c r="Y76" s="128"/>
      <c r="Z76" s="128"/>
      <c r="AA76" s="128"/>
      <c r="AB76" s="128"/>
      <c r="AC76" s="128"/>
      <c r="AD76" s="128"/>
      <c r="AE76" s="128"/>
      <c r="AF76" s="128"/>
      <c r="AG76" s="130"/>
      <c r="AH76" s="130"/>
      <c r="AI76" s="130"/>
      <c r="AJ76" s="130"/>
      <c r="AK76" s="130"/>
      <c r="AL76" s="130"/>
      <c r="AM76" s="130"/>
      <c r="AN76" s="130"/>
      <c r="AO76" s="130"/>
      <c r="AP76" s="130"/>
      <c r="AQ76" s="133"/>
      <c r="AR76" s="130"/>
      <c r="AS76" s="132"/>
      <c r="AT76" s="144"/>
      <c r="AU76" s="144"/>
      <c r="AV76" s="144"/>
      <c r="AW76" s="144"/>
      <c r="AX76" s="144"/>
      <c r="AY76" s="144"/>
      <c r="AZ76" s="144"/>
      <c r="BA76" s="144"/>
      <c r="BB76" s="144"/>
      <c r="BC76" s="134"/>
      <c r="BD76" s="134"/>
      <c r="BE76" s="134"/>
      <c r="BF76" s="134"/>
      <c r="BG76" s="134"/>
      <c r="BH76" s="134"/>
      <c r="BI76" s="134"/>
      <c r="BJ76" s="134"/>
      <c r="BK76" s="134"/>
      <c r="BL76" s="134"/>
      <c r="BM76" s="134"/>
      <c r="BN76" s="135"/>
      <c r="BQ76" s="137" t="str">
        <f>+VLOOKUP(C76,[5]Listas_desplega!$AI$22:$AJ$44,2,0)</f>
        <v>DF_ES</v>
      </c>
      <c r="BR76" s="137" t="str">
        <f>+VLOOKUP(I76,[5]Listas_desplega!$BY$2:$BZ$7,2,0)</f>
        <v>T_5</v>
      </c>
      <c r="BS76" s="137" t="str">
        <f>+VLOOKUP(J76,[5]Listas_desplega!$BY$10:$BZ$23,2,0)</f>
        <v>T_5_C_1</v>
      </c>
      <c r="BT76" s="137" t="str">
        <f>+VLOOKUP(K76,[5]Listas_desplega!$BY$27:$BZ$54,2,0)</f>
        <v>T_5_C_1_ET_1</v>
      </c>
      <c r="BU76" s="137" t="e">
        <f>+VLOOKUP(L76,[5]Listas_desplega!$BY$57:$BZ$105,2,0)</f>
        <v>#N/A</v>
      </c>
      <c r="BV76" s="136" t="str">
        <f>+VLOOKUP(M76,[5]Listas_desplega!$J$2:$K$11,2,FALSE)</f>
        <v>Eje_E_8</v>
      </c>
    </row>
    <row r="77" spans="1:74" s="136" customFormat="1" ht="90" x14ac:dyDescent="0.25">
      <c r="A77" s="127"/>
      <c r="B77" s="128" t="s">
        <v>311</v>
      </c>
      <c r="C77" s="129" t="s">
        <v>345</v>
      </c>
      <c r="D77" s="129" t="s">
        <v>370</v>
      </c>
      <c r="E77" s="130"/>
      <c r="F77" s="130"/>
      <c r="G77" s="130"/>
      <c r="H77" s="130"/>
      <c r="I77" s="130" t="s">
        <v>1118</v>
      </c>
      <c r="J77" s="130" t="s">
        <v>977</v>
      </c>
      <c r="K77" s="130" t="s">
        <v>982</v>
      </c>
      <c r="L77" s="130"/>
      <c r="M77" s="128" t="s">
        <v>1158</v>
      </c>
      <c r="N77" s="238" t="s">
        <v>1093</v>
      </c>
      <c r="O77" s="130" t="s">
        <v>1405</v>
      </c>
      <c r="P77" s="131" t="s">
        <v>92</v>
      </c>
      <c r="Q77" s="128" t="s">
        <v>93</v>
      </c>
      <c r="R77" s="130" t="s">
        <v>1406</v>
      </c>
      <c r="S77" s="130" t="s">
        <v>95</v>
      </c>
      <c r="T77" s="130" t="s">
        <v>96</v>
      </c>
      <c r="U77" s="130">
        <v>0</v>
      </c>
      <c r="V77" s="130" t="s">
        <v>1407</v>
      </c>
      <c r="W77" s="130" t="s">
        <v>98</v>
      </c>
      <c r="X77" s="128"/>
      <c r="Y77" s="128"/>
      <c r="Z77" s="128"/>
      <c r="AA77" s="128"/>
      <c r="AB77" s="128"/>
      <c r="AC77" s="128"/>
      <c r="AD77" s="128"/>
      <c r="AE77" s="128"/>
      <c r="AF77" s="128"/>
      <c r="AG77" s="130"/>
      <c r="AH77" s="130"/>
      <c r="AI77" s="130"/>
      <c r="AJ77" s="130"/>
      <c r="AK77" s="130"/>
      <c r="AL77" s="130"/>
      <c r="AM77" s="130"/>
      <c r="AN77" s="130"/>
      <c r="AO77" s="130"/>
      <c r="AP77" s="130"/>
      <c r="AQ77" s="133"/>
      <c r="AR77" s="130"/>
      <c r="AS77" s="132"/>
      <c r="AT77" s="144"/>
      <c r="AU77" s="144"/>
      <c r="AV77" s="144"/>
      <c r="AW77" s="144"/>
      <c r="AX77" s="144"/>
      <c r="AY77" s="144"/>
      <c r="AZ77" s="144"/>
      <c r="BA77" s="144"/>
      <c r="BB77" s="144"/>
      <c r="BC77" s="134"/>
      <c r="BD77" s="134"/>
      <c r="BE77" s="134"/>
      <c r="BF77" s="134"/>
      <c r="BG77" s="134"/>
      <c r="BH77" s="134"/>
      <c r="BI77" s="134"/>
      <c r="BJ77" s="134"/>
      <c r="BK77" s="134"/>
      <c r="BL77" s="134"/>
      <c r="BM77" s="134"/>
      <c r="BN77" s="135"/>
      <c r="BQ77" s="137" t="str">
        <f>+VLOOKUP(C77,[5]Listas_desplega!$AI$22:$AJ$44,2,0)</f>
        <v>DF_ES</v>
      </c>
      <c r="BR77" s="137" t="str">
        <f>+VLOOKUP(I77,[5]Listas_desplega!$BY$2:$BZ$7,2,0)</f>
        <v>T_5</v>
      </c>
      <c r="BS77" s="137" t="str">
        <f>+VLOOKUP(J77,[5]Listas_desplega!$BY$10:$BZ$23,2,0)</f>
        <v>T_5_C_1</v>
      </c>
      <c r="BT77" s="137" t="str">
        <f>+VLOOKUP(K77,[5]Listas_desplega!$BY$27:$BZ$54,2,0)</f>
        <v>T_5_C_1_ET_1</v>
      </c>
      <c r="BU77" s="137" t="e">
        <f>+VLOOKUP(L77,[5]Listas_desplega!$BY$57:$BZ$105,2,0)</f>
        <v>#N/A</v>
      </c>
      <c r="BV77" s="136" t="str">
        <f>+VLOOKUP(M77,[5]Listas_desplega!$J$2:$K$11,2,FALSE)</f>
        <v>Eje_E_8</v>
      </c>
    </row>
    <row r="78" spans="1:74" s="136" customFormat="1" ht="75" x14ac:dyDescent="0.25">
      <c r="A78" s="127"/>
      <c r="B78" s="128" t="s">
        <v>311</v>
      </c>
      <c r="C78" s="129" t="s">
        <v>345</v>
      </c>
      <c r="D78" s="129" t="s">
        <v>370</v>
      </c>
      <c r="E78" s="130"/>
      <c r="F78" s="130"/>
      <c r="G78" s="130"/>
      <c r="H78" s="130"/>
      <c r="I78" s="130" t="s">
        <v>1118</v>
      </c>
      <c r="J78" s="130" t="s">
        <v>977</v>
      </c>
      <c r="K78" s="130" t="s">
        <v>982</v>
      </c>
      <c r="L78" s="130"/>
      <c r="M78" s="128" t="s">
        <v>1158</v>
      </c>
      <c r="N78" s="238" t="s">
        <v>1093</v>
      </c>
      <c r="O78" s="130" t="s">
        <v>1408</v>
      </c>
      <c r="P78" s="131" t="s">
        <v>145</v>
      </c>
      <c r="Q78" s="128" t="s">
        <v>118</v>
      </c>
      <c r="R78" s="130" t="s">
        <v>1409</v>
      </c>
      <c r="S78" s="130" t="s">
        <v>111</v>
      </c>
      <c r="T78" s="130" t="s">
        <v>96</v>
      </c>
      <c r="U78" s="130">
        <v>0</v>
      </c>
      <c r="V78" s="130" t="s">
        <v>1410</v>
      </c>
      <c r="W78" s="130" t="s">
        <v>98</v>
      </c>
      <c r="X78" s="128"/>
      <c r="Y78" s="128"/>
      <c r="Z78" s="128"/>
      <c r="AA78" s="128"/>
      <c r="AB78" s="128"/>
      <c r="AC78" s="128"/>
      <c r="AD78" s="128"/>
      <c r="AE78" s="128"/>
      <c r="AF78" s="128"/>
      <c r="AG78" s="130"/>
      <c r="AH78" s="130"/>
      <c r="AI78" s="130"/>
      <c r="AJ78" s="130"/>
      <c r="AK78" s="130"/>
      <c r="AL78" s="130"/>
      <c r="AM78" s="130"/>
      <c r="AN78" s="130"/>
      <c r="AO78" s="130"/>
      <c r="AP78" s="130"/>
      <c r="AQ78" s="133"/>
      <c r="AR78" s="130"/>
      <c r="AS78" s="162"/>
      <c r="AT78" s="144"/>
      <c r="AU78" s="144">
        <v>100</v>
      </c>
      <c r="AV78" s="144"/>
      <c r="AW78" s="144"/>
      <c r="AX78" s="164"/>
      <c r="AY78" s="164"/>
      <c r="AZ78" s="164"/>
      <c r="BA78" s="164"/>
      <c r="BB78" s="164"/>
      <c r="BC78" s="134"/>
      <c r="BD78" s="134"/>
      <c r="BE78" s="134"/>
      <c r="BF78" s="134"/>
      <c r="BG78" s="134"/>
      <c r="BH78" s="134"/>
      <c r="BI78" s="134"/>
      <c r="BJ78" s="134"/>
      <c r="BK78" s="134"/>
      <c r="BL78" s="134"/>
      <c r="BM78" s="134"/>
      <c r="BN78" s="135"/>
      <c r="BQ78" s="137" t="str">
        <f>+VLOOKUP(C78,[5]Listas_desplega!$AI$22:$AJ$44,2,0)</f>
        <v>DF_ES</v>
      </c>
      <c r="BR78" s="137" t="str">
        <f>+VLOOKUP(I78,[5]Listas_desplega!$BY$2:$BZ$7,2,0)</f>
        <v>T_5</v>
      </c>
      <c r="BS78" s="137" t="str">
        <f>+VLOOKUP(J78,[5]Listas_desplega!$BY$10:$BZ$23,2,0)</f>
        <v>T_5_C_1</v>
      </c>
      <c r="BT78" s="137" t="str">
        <f>+VLOOKUP(K78,[5]Listas_desplega!$BY$27:$BZ$54,2,0)</f>
        <v>T_5_C_1_ET_1</v>
      </c>
      <c r="BU78" s="137" t="e">
        <f>+VLOOKUP(L78,[5]Listas_desplega!$BY$57:$BZ$105,2,0)</f>
        <v>#N/A</v>
      </c>
      <c r="BV78" s="136" t="str">
        <f>+VLOOKUP(M78,[5]Listas_desplega!$J$2:$K$11,2,FALSE)</f>
        <v>Eje_E_8</v>
      </c>
    </row>
    <row r="79" spans="1:74" s="136" customFormat="1" ht="75" x14ac:dyDescent="0.25">
      <c r="A79" s="127"/>
      <c r="B79" s="128" t="s">
        <v>311</v>
      </c>
      <c r="C79" s="129" t="s">
        <v>345</v>
      </c>
      <c r="D79" s="129" t="s">
        <v>383</v>
      </c>
      <c r="E79" s="130"/>
      <c r="F79" s="130"/>
      <c r="G79" s="130"/>
      <c r="H79" s="130"/>
      <c r="I79" s="130" t="s">
        <v>1118</v>
      </c>
      <c r="J79" s="130" t="s">
        <v>977</v>
      </c>
      <c r="K79" s="130" t="s">
        <v>982</v>
      </c>
      <c r="L79" s="130"/>
      <c r="M79" s="128" t="s">
        <v>1158</v>
      </c>
      <c r="N79" s="238" t="s">
        <v>1093</v>
      </c>
      <c r="O79" s="130" t="s">
        <v>1411</v>
      </c>
      <c r="P79" s="131" t="s">
        <v>145</v>
      </c>
      <c r="Q79" s="128" t="s">
        <v>1412</v>
      </c>
      <c r="R79" s="130" t="s">
        <v>1413</v>
      </c>
      <c r="S79" s="130" t="s">
        <v>111</v>
      </c>
      <c r="T79" s="130" t="s">
        <v>1414</v>
      </c>
      <c r="U79" s="130">
        <v>30</v>
      </c>
      <c r="V79" s="130" t="s">
        <v>1415</v>
      </c>
      <c r="W79" s="130" t="s">
        <v>179</v>
      </c>
      <c r="X79" s="128"/>
      <c r="Y79" s="128"/>
      <c r="Z79" s="128"/>
      <c r="AA79" s="128"/>
      <c r="AB79" s="128"/>
      <c r="AC79" s="128"/>
      <c r="AD79" s="128"/>
      <c r="AE79" s="128"/>
      <c r="AF79" s="128"/>
      <c r="AG79" s="130"/>
      <c r="AH79" s="130"/>
      <c r="AI79" s="130"/>
      <c r="AJ79" s="130"/>
      <c r="AK79" s="130"/>
      <c r="AL79" s="130"/>
      <c r="AM79" s="130"/>
      <c r="AN79" s="130"/>
      <c r="AO79" s="130"/>
      <c r="AP79" s="130"/>
      <c r="AQ79" s="133"/>
      <c r="AR79" s="130"/>
      <c r="AS79" s="132"/>
      <c r="AT79" s="144"/>
      <c r="AU79" s="144">
        <v>100</v>
      </c>
      <c r="AV79" s="144"/>
      <c r="AW79" s="144"/>
      <c r="AX79" s="164"/>
      <c r="AY79" s="164"/>
      <c r="AZ79" s="164"/>
      <c r="BA79" s="164"/>
      <c r="BB79" s="164"/>
      <c r="BC79" s="134"/>
      <c r="BD79" s="134"/>
      <c r="BE79" s="134"/>
      <c r="BF79" s="134">
        <v>20</v>
      </c>
      <c r="BG79" s="134" t="s">
        <v>113</v>
      </c>
      <c r="BH79" s="134">
        <v>40</v>
      </c>
      <c r="BI79" s="134" t="s">
        <v>113</v>
      </c>
      <c r="BJ79" s="134">
        <v>60</v>
      </c>
      <c r="BK79" s="134" t="s">
        <v>113</v>
      </c>
      <c r="BL79" s="134">
        <v>80</v>
      </c>
      <c r="BM79" s="134" t="s">
        <v>113</v>
      </c>
      <c r="BN79" s="135">
        <v>100</v>
      </c>
      <c r="BQ79" s="137" t="str">
        <f>+VLOOKUP(C79,[5]Listas_desplega!$AI$22:$AJ$44,2,0)</f>
        <v>DF_ES</v>
      </c>
      <c r="BR79" s="137" t="str">
        <f>+VLOOKUP(I79,[5]Listas_desplega!$BY$2:$BZ$7,2,0)</f>
        <v>T_5</v>
      </c>
      <c r="BS79" s="137" t="str">
        <f>+VLOOKUP(J79,[5]Listas_desplega!$BY$10:$BZ$23,2,0)</f>
        <v>T_5_C_1</v>
      </c>
      <c r="BT79" s="137" t="str">
        <f>+VLOOKUP(K79,[5]Listas_desplega!$BY$27:$BZ$54,2,0)</f>
        <v>T_5_C_1_ET_1</v>
      </c>
      <c r="BU79" s="137" t="e">
        <f>+VLOOKUP(L79,[5]Listas_desplega!$BY$57:$BZ$105,2,0)</f>
        <v>#N/A</v>
      </c>
      <c r="BV79" s="136" t="str">
        <f>+VLOOKUP(M79,[5]Listas_desplega!$J$2:$K$11,2,FALSE)</f>
        <v>Eje_E_8</v>
      </c>
    </row>
    <row r="80" spans="1:74" s="136" customFormat="1" ht="75" x14ac:dyDescent="0.25">
      <c r="A80" s="127"/>
      <c r="B80" s="128" t="s">
        <v>311</v>
      </c>
      <c r="C80" s="129" t="s">
        <v>345</v>
      </c>
      <c r="D80" s="129" t="s">
        <v>383</v>
      </c>
      <c r="E80" s="130"/>
      <c r="F80" s="130"/>
      <c r="G80" s="130"/>
      <c r="H80" s="130"/>
      <c r="I80" s="130" t="s">
        <v>1118</v>
      </c>
      <c r="J80" s="130" t="s">
        <v>977</v>
      </c>
      <c r="K80" s="130" t="s">
        <v>982</v>
      </c>
      <c r="L80" s="130"/>
      <c r="M80" s="128" t="s">
        <v>1158</v>
      </c>
      <c r="N80" s="238" t="s">
        <v>1093</v>
      </c>
      <c r="O80" s="130" t="s">
        <v>1416</v>
      </c>
      <c r="P80" s="131" t="s">
        <v>145</v>
      </c>
      <c r="Q80" s="128" t="s">
        <v>1412</v>
      </c>
      <c r="R80" s="130" t="s">
        <v>1417</v>
      </c>
      <c r="S80" s="130" t="s">
        <v>111</v>
      </c>
      <c r="T80" s="130" t="s">
        <v>1117</v>
      </c>
      <c r="U80" s="130">
        <v>30</v>
      </c>
      <c r="V80" s="130" t="s">
        <v>1418</v>
      </c>
      <c r="W80" s="130" t="s">
        <v>179</v>
      </c>
      <c r="X80" s="128"/>
      <c r="Y80" s="128"/>
      <c r="Z80" s="128"/>
      <c r="AA80" s="128"/>
      <c r="AB80" s="128"/>
      <c r="AC80" s="128"/>
      <c r="AD80" s="128"/>
      <c r="AE80" s="128"/>
      <c r="AF80" s="128"/>
      <c r="AG80" s="130"/>
      <c r="AH80" s="130"/>
      <c r="AI80" s="130"/>
      <c r="AJ80" s="130"/>
      <c r="AK80" s="130"/>
      <c r="AL80" s="130"/>
      <c r="AM80" s="130"/>
      <c r="AN80" s="130"/>
      <c r="AO80" s="130"/>
      <c r="AP80" s="130"/>
      <c r="AQ80" s="133"/>
      <c r="AR80" s="130"/>
      <c r="AS80" s="132"/>
      <c r="AT80" s="144"/>
      <c r="AU80" s="144">
        <v>100</v>
      </c>
      <c r="AV80" s="144"/>
      <c r="AW80" s="144"/>
      <c r="AX80" s="144"/>
      <c r="AY80" s="144"/>
      <c r="AZ80" s="144"/>
      <c r="BA80" s="144"/>
      <c r="BB80" s="144"/>
      <c r="BC80" s="134"/>
      <c r="BD80" s="134"/>
      <c r="BE80" s="134"/>
      <c r="BF80" s="134">
        <v>30</v>
      </c>
      <c r="BG80" s="134" t="s">
        <v>113</v>
      </c>
      <c r="BH80" s="134" t="s">
        <v>113</v>
      </c>
      <c r="BI80" s="134" t="s">
        <v>113</v>
      </c>
      <c r="BJ80" s="134">
        <v>70</v>
      </c>
      <c r="BK80" s="134" t="s">
        <v>113</v>
      </c>
      <c r="BL80" s="134" t="s">
        <v>113</v>
      </c>
      <c r="BM80" s="134" t="s">
        <v>113</v>
      </c>
      <c r="BN80" s="135">
        <v>100</v>
      </c>
      <c r="BQ80" s="137" t="str">
        <f>+VLOOKUP(C80,[5]Listas_desplega!$AI$22:$AJ$44,2,0)</f>
        <v>DF_ES</v>
      </c>
      <c r="BR80" s="137" t="str">
        <f>+VLOOKUP(I80,[5]Listas_desplega!$BY$2:$BZ$7,2,0)</f>
        <v>T_5</v>
      </c>
      <c r="BS80" s="137" t="str">
        <f>+VLOOKUP(J80,[5]Listas_desplega!$BY$10:$BZ$23,2,0)</f>
        <v>T_5_C_1</v>
      </c>
      <c r="BT80" s="137" t="str">
        <f>+VLOOKUP(K80,[5]Listas_desplega!$BY$27:$BZ$54,2,0)</f>
        <v>T_5_C_1_ET_1</v>
      </c>
      <c r="BU80" s="137" t="e">
        <f>+VLOOKUP(L80,[5]Listas_desplega!$BY$57:$BZ$105,2,0)</f>
        <v>#N/A</v>
      </c>
      <c r="BV80" s="136" t="str">
        <f>+VLOOKUP(M80,[5]Listas_desplega!$J$2:$K$11,2,FALSE)</f>
        <v>Eje_E_8</v>
      </c>
    </row>
    <row r="81" spans="1:74" s="136" customFormat="1" ht="75" x14ac:dyDescent="0.25">
      <c r="A81" s="127"/>
      <c r="B81" s="128" t="s">
        <v>311</v>
      </c>
      <c r="C81" s="129" t="s">
        <v>345</v>
      </c>
      <c r="D81" s="129" t="s">
        <v>383</v>
      </c>
      <c r="E81" s="130"/>
      <c r="F81" s="130"/>
      <c r="G81" s="130"/>
      <c r="H81" s="130"/>
      <c r="I81" s="130" t="s">
        <v>1118</v>
      </c>
      <c r="J81" s="130" t="s">
        <v>977</v>
      </c>
      <c r="K81" s="130" t="s">
        <v>982</v>
      </c>
      <c r="L81" s="130"/>
      <c r="M81" s="128" t="s">
        <v>1158</v>
      </c>
      <c r="N81" s="238" t="s">
        <v>1093</v>
      </c>
      <c r="O81" s="130" t="s">
        <v>1419</v>
      </c>
      <c r="P81" s="131" t="s">
        <v>145</v>
      </c>
      <c r="Q81" s="128" t="s">
        <v>1412</v>
      </c>
      <c r="R81" s="130" t="s">
        <v>1420</v>
      </c>
      <c r="S81" s="130" t="s">
        <v>111</v>
      </c>
      <c r="T81" s="130" t="s">
        <v>120</v>
      </c>
      <c r="U81" s="130">
        <v>0</v>
      </c>
      <c r="V81" s="130" t="s">
        <v>1421</v>
      </c>
      <c r="W81" s="130" t="s">
        <v>179</v>
      </c>
      <c r="X81" s="128"/>
      <c r="Y81" s="128"/>
      <c r="Z81" s="128"/>
      <c r="AA81" s="128"/>
      <c r="AB81" s="128"/>
      <c r="AC81" s="128"/>
      <c r="AD81" s="128"/>
      <c r="AE81" s="128"/>
      <c r="AF81" s="128"/>
      <c r="AG81" s="130"/>
      <c r="AH81" s="130"/>
      <c r="AI81" s="130"/>
      <c r="AJ81" s="130"/>
      <c r="AK81" s="130"/>
      <c r="AL81" s="130"/>
      <c r="AM81" s="130"/>
      <c r="AN81" s="130"/>
      <c r="AO81" s="130"/>
      <c r="AP81" s="130"/>
      <c r="AQ81" s="133"/>
      <c r="AR81" s="130"/>
      <c r="AS81" s="132"/>
      <c r="AT81" s="144"/>
      <c r="AU81" s="144">
        <v>100</v>
      </c>
      <c r="AV81" s="144"/>
      <c r="AW81" s="144"/>
      <c r="AX81" s="144"/>
      <c r="AY81" s="144"/>
      <c r="AZ81" s="144"/>
      <c r="BA81" s="144"/>
      <c r="BB81" s="144"/>
      <c r="BC81" s="134"/>
      <c r="BD81" s="134"/>
      <c r="BE81" s="134"/>
      <c r="BF81" s="134" t="s">
        <v>113</v>
      </c>
      <c r="BG81" s="134" t="s">
        <v>113</v>
      </c>
      <c r="BH81" s="134">
        <v>50</v>
      </c>
      <c r="BI81" s="134" t="s">
        <v>113</v>
      </c>
      <c r="BJ81" s="134" t="s">
        <v>113</v>
      </c>
      <c r="BK81" s="134" t="s">
        <v>113</v>
      </c>
      <c r="BL81" s="134" t="s">
        <v>113</v>
      </c>
      <c r="BM81" s="134" t="s">
        <v>113</v>
      </c>
      <c r="BN81" s="135">
        <v>50</v>
      </c>
      <c r="BQ81" s="137" t="str">
        <f>+VLOOKUP(C81,[5]Listas_desplega!$AI$22:$AJ$44,2,0)</f>
        <v>DF_ES</v>
      </c>
      <c r="BR81" s="137" t="str">
        <f>+VLOOKUP(I81,[5]Listas_desplega!$BY$2:$BZ$7,2,0)</f>
        <v>T_5</v>
      </c>
      <c r="BS81" s="137" t="str">
        <f>+VLOOKUP(J81,[5]Listas_desplega!$BY$10:$BZ$23,2,0)</f>
        <v>T_5_C_1</v>
      </c>
      <c r="BT81" s="137" t="str">
        <f>+VLOOKUP(K81,[5]Listas_desplega!$BY$27:$BZ$54,2,0)</f>
        <v>T_5_C_1_ET_1</v>
      </c>
      <c r="BU81" s="137" t="e">
        <f>+VLOOKUP(L81,[5]Listas_desplega!$BY$57:$BZ$105,2,0)</f>
        <v>#N/A</v>
      </c>
      <c r="BV81" s="136" t="str">
        <f>+VLOOKUP(M81,[5]Listas_desplega!$J$2:$K$11,2,FALSE)</f>
        <v>Eje_E_8</v>
      </c>
    </row>
    <row r="82" spans="1:74" s="136" customFormat="1" ht="105" x14ac:dyDescent="0.25">
      <c r="A82" s="127"/>
      <c r="B82" s="128" t="s">
        <v>311</v>
      </c>
      <c r="C82" s="129" t="s">
        <v>345</v>
      </c>
      <c r="D82" s="129" t="s">
        <v>370</v>
      </c>
      <c r="E82" s="130"/>
      <c r="F82" s="130"/>
      <c r="G82" s="130"/>
      <c r="H82" s="130"/>
      <c r="I82" s="130" t="s">
        <v>1118</v>
      </c>
      <c r="J82" s="130" t="s">
        <v>977</v>
      </c>
      <c r="K82" s="130" t="s">
        <v>982</v>
      </c>
      <c r="L82" s="130"/>
      <c r="M82" s="128" t="s">
        <v>1158</v>
      </c>
      <c r="N82" s="238" t="s">
        <v>1093</v>
      </c>
      <c r="O82" s="130" t="s">
        <v>1422</v>
      </c>
      <c r="P82" s="131" t="s">
        <v>131</v>
      </c>
      <c r="Q82" s="128" t="s">
        <v>1412</v>
      </c>
      <c r="R82" s="130" t="s">
        <v>1423</v>
      </c>
      <c r="S82" s="130" t="s">
        <v>95</v>
      </c>
      <c r="T82" s="130" t="s">
        <v>96</v>
      </c>
      <c r="U82" s="130">
        <v>0</v>
      </c>
      <c r="V82" s="130" t="s">
        <v>1424</v>
      </c>
      <c r="W82" s="130" t="s">
        <v>179</v>
      </c>
      <c r="X82" s="128"/>
      <c r="Y82" s="128"/>
      <c r="Z82" s="128"/>
      <c r="AA82" s="128"/>
      <c r="AB82" s="128"/>
      <c r="AC82" s="128"/>
      <c r="AD82" s="128"/>
      <c r="AE82" s="128"/>
      <c r="AF82" s="128"/>
      <c r="AG82" s="130"/>
      <c r="AH82" s="130"/>
      <c r="AI82" s="130"/>
      <c r="AJ82" s="130"/>
      <c r="AK82" s="130"/>
      <c r="AL82" s="130"/>
      <c r="AM82" s="130"/>
      <c r="AN82" s="130"/>
      <c r="AO82" s="130"/>
      <c r="AP82" s="130"/>
      <c r="AQ82" s="133"/>
      <c r="AR82" s="130"/>
      <c r="AS82" s="132"/>
      <c r="AT82" s="132"/>
      <c r="AU82" s="144"/>
      <c r="AV82" s="144"/>
      <c r="AW82" s="144"/>
      <c r="AX82" s="144"/>
      <c r="AY82" s="144"/>
      <c r="AZ82" s="144"/>
      <c r="BA82" s="144"/>
      <c r="BB82" s="144"/>
      <c r="BC82" s="134"/>
      <c r="BD82" s="134"/>
      <c r="BE82" s="134"/>
      <c r="BF82" s="134"/>
      <c r="BG82" s="134"/>
      <c r="BH82" s="134"/>
      <c r="BI82" s="134"/>
      <c r="BJ82" s="134"/>
      <c r="BK82" s="134"/>
      <c r="BL82" s="134"/>
      <c r="BM82" s="134"/>
      <c r="BN82" s="135"/>
      <c r="BQ82" s="137" t="str">
        <f>+VLOOKUP(C82,[5]Listas_desplega!$AI$22:$AJ$44,2,0)</f>
        <v>DF_ES</v>
      </c>
      <c r="BR82" s="137" t="str">
        <f>+VLOOKUP(I82,[5]Listas_desplega!$BY$2:$BZ$7,2,0)</f>
        <v>T_5</v>
      </c>
      <c r="BS82" s="137" t="str">
        <f>+VLOOKUP(J82,[5]Listas_desplega!$BY$10:$BZ$23,2,0)</f>
        <v>T_5_C_1</v>
      </c>
      <c r="BT82" s="137" t="str">
        <f>+VLOOKUP(K82,[5]Listas_desplega!$BY$27:$BZ$54,2,0)</f>
        <v>T_5_C_1_ET_1</v>
      </c>
      <c r="BU82" s="137" t="e">
        <f>+VLOOKUP(L82,[5]Listas_desplega!$BY$57:$BZ$105,2,0)</f>
        <v>#N/A</v>
      </c>
      <c r="BV82" s="136" t="str">
        <f>+VLOOKUP(M82,[5]Listas_desplega!$J$2:$K$11,2,FALSE)</f>
        <v>Eje_E_8</v>
      </c>
    </row>
    <row r="83" spans="1:74" s="136" customFormat="1" ht="75" x14ac:dyDescent="0.25">
      <c r="A83" s="127"/>
      <c r="B83" s="128" t="s">
        <v>311</v>
      </c>
      <c r="C83" s="129" t="s">
        <v>345</v>
      </c>
      <c r="D83" s="129" t="s">
        <v>370</v>
      </c>
      <c r="E83" s="130"/>
      <c r="F83" s="130"/>
      <c r="G83" s="130"/>
      <c r="H83" s="130"/>
      <c r="I83" s="130" t="s">
        <v>1118</v>
      </c>
      <c r="J83" s="130" t="s">
        <v>977</v>
      </c>
      <c r="K83" s="130" t="s">
        <v>982</v>
      </c>
      <c r="L83" s="130"/>
      <c r="M83" s="128" t="s">
        <v>1158</v>
      </c>
      <c r="N83" s="238" t="s">
        <v>1093</v>
      </c>
      <c r="O83" s="130" t="s">
        <v>1425</v>
      </c>
      <c r="P83" s="131" t="s">
        <v>131</v>
      </c>
      <c r="Q83" s="128" t="s">
        <v>1412</v>
      </c>
      <c r="R83" s="130" t="s">
        <v>1426</v>
      </c>
      <c r="S83" s="130" t="s">
        <v>111</v>
      </c>
      <c r="T83" s="130" t="s">
        <v>96</v>
      </c>
      <c r="U83" s="130">
        <v>0</v>
      </c>
      <c r="V83" s="130" t="s">
        <v>1427</v>
      </c>
      <c r="W83" s="130" t="s">
        <v>179</v>
      </c>
      <c r="X83" s="128"/>
      <c r="Y83" s="128"/>
      <c r="Z83" s="128"/>
      <c r="AA83" s="128"/>
      <c r="AB83" s="128"/>
      <c r="AC83" s="128"/>
      <c r="AD83" s="128"/>
      <c r="AE83" s="128"/>
      <c r="AF83" s="128"/>
      <c r="AG83" s="130"/>
      <c r="AH83" s="130"/>
      <c r="AI83" s="130"/>
      <c r="AJ83" s="130"/>
      <c r="AK83" s="130"/>
      <c r="AL83" s="130"/>
      <c r="AM83" s="130"/>
      <c r="AN83" s="130"/>
      <c r="AO83" s="130"/>
      <c r="AP83" s="130"/>
      <c r="AQ83" s="133"/>
      <c r="AR83" s="130"/>
      <c r="AS83" s="132"/>
      <c r="AT83" s="132"/>
      <c r="AU83" s="144">
        <v>100</v>
      </c>
      <c r="AV83" s="144"/>
      <c r="AW83" s="144"/>
      <c r="AX83" s="144"/>
      <c r="AY83" s="144"/>
      <c r="AZ83" s="144"/>
      <c r="BA83" s="144"/>
      <c r="BB83" s="144"/>
      <c r="BC83" s="134"/>
      <c r="BD83" s="134"/>
      <c r="BE83" s="134"/>
      <c r="BF83" s="134"/>
      <c r="BG83" s="134"/>
      <c r="BH83" s="134"/>
      <c r="BI83" s="134"/>
      <c r="BJ83" s="134"/>
      <c r="BK83" s="134"/>
      <c r="BL83" s="134"/>
      <c r="BM83" s="134"/>
      <c r="BN83" s="135"/>
      <c r="BQ83" s="137" t="str">
        <f>+VLOOKUP(C83,[5]Listas_desplega!$AI$22:$AJ$44,2,0)</f>
        <v>DF_ES</v>
      </c>
      <c r="BR83" s="137" t="str">
        <f>+VLOOKUP(I83,[5]Listas_desplega!$BY$2:$BZ$7,2,0)</f>
        <v>T_5</v>
      </c>
      <c r="BS83" s="137" t="str">
        <f>+VLOOKUP(J83,[5]Listas_desplega!$BY$10:$BZ$23,2,0)</f>
        <v>T_5_C_1</v>
      </c>
      <c r="BT83" s="137" t="str">
        <f>+VLOOKUP(K83,[5]Listas_desplega!$BY$27:$BZ$54,2,0)</f>
        <v>T_5_C_1_ET_1</v>
      </c>
      <c r="BU83" s="137" t="e">
        <f>+VLOOKUP(L83,[5]Listas_desplega!$BY$57:$BZ$105,2,0)</f>
        <v>#N/A</v>
      </c>
      <c r="BV83" s="136" t="str">
        <f>+VLOOKUP(M83,[5]Listas_desplega!$J$2:$K$11,2,FALSE)</f>
        <v>Eje_E_8</v>
      </c>
    </row>
    <row r="84" spans="1:74" s="136" customFormat="1" ht="75" x14ac:dyDescent="0.25">
      <c r="A84" s="127"/>
      <c r="B84" s="128" t="s">
        <v>311</v>
      </c>
      <c r="C84" s="129" t="s">
        <v>345</v>
      </c>
      <c r="D84" s="129" t="s">
        <v>370</v>
      </c>
      <c r="E84" s="130"/>
      <c r="F84" s="130"/>
      <c r="G84" s="130"/>
      <c r="H84" s="130"/>
      <c r="I84" s="130" t="s">
        <v>1118</v>
      </c>
      <c r="J84" s="130" t="s">
        <v>977</v>
      </c>
      <c r="K84" s="130" t="s">
        <v>982</v>
      </c>
      <c r="L84" s="130"/>
      <c r="M84" s="128" t="s">
        <v>1158</v>
      </c>
      <c r="N84" s="238" t="s">
        <v>1093</v>
      </c>
      <c r="O84" s="130" t="s">
        <v>1428</v>
      </c>
      <c r="P84" s="131" t="s">
        <v>131</v>
      </c>
      <c r="Q84" s="128" t="s">
        <v>1412</v>
      </c>
      <c r="R84" s="130" t="s">
        <v>1429</v>
      </c>
      <c r="S84" s="130" t="s">
        <v>95</v>
      </c>
      <c r="T84" s="130" t="s">
        <v>120</v>
      </c>
      <c r="U84" s="130">
        <v>0</v>
      </c>
      <c r="V84" s="130" t="s">
        <v>1430</v>
      </c>
      <c r="W84" s="130" t="s">
        <v>179</v>
      </c>
      <c r="X84" s="128"/>
      <c r="Y84" s="128"/>
      <c r="Z84" s="128"/>
      <c r="AA84" s="128"/>
      <c r="AB84" s="128"/>
      <c r="AC84" s="128"/>
      <c r="AD84" s="128"/>
      <c r="AE84" s="128"/>
      <c r="AF84" s="128"/>
      <c r="AG84" s="130"/>
      <c r="AH84" s="130"/>
      <c r="AI84" s="130"/>
      <c r="AJ84" s="130"/>
      <c r="AK84" s="130"/>
      <c r="AL84" s="130"/>
      <c r="AM84" s="130"/>
      <c r="AN84" s="130"/>
      <c r="AO84" s="130"/>
      <c r="AP84" s="130"/>
      <c r="AQ84" s="133"/>
      <c r="AR84" s="130"/>
      <c r="AS84" s="132"/>
      <c r="AT84" s="144"/>
      <c r="AU84" s="144"/>
      <c r="AV84" s="144"/>
      <c r="AW84" s="144"/>
      <c r="AX84" s="144"/>
      <c r="AY84" s="144"/>
      <c r="AZ84" s="144"/>
      <c r="BA84" s="144"/>
      <c r="BB84" s="144"/>
      <c r="BC84" s="134"/>
      <c r="BD84" s="134"/>
      <c r="BE84" s="134"/>
      <c r="BF84" s="134"/>
      <c r="BG84" s="134"/>
      <c r="BH84" s="134"/>
      <c r="BI84" s="134"/>
      <c r="BJ84" s="134"/>
      <c r="BK84" s="134"/>
      <c r="BL84" s="134"/>
      <c r="BM84" s="134"/>
      <c r="BN84" s="135"/>
      <c r="BQ84" s="137" t="str">
        <f>+VLOOKUP(C84,[5]Listas_desplega!$AI$22:$AJ$44,2,0)</f>
        <v>DF_ES</v>
      </c>
      <c r="BR84" s="137" t="str">
        <f>+VLOOKUP(I84,[5]Listas_desplega!$BY$2:$BZ$7,2,0)</f>
        <v>T_5</v>
      </c>
      <c r="BS84" s="137" t="str">
        <f>+VLOOKUP(J84,[5]Listas_desplega!$BY$10:$BZ$23,2,0)</f>
        <v>T_5_C_1</v>
      </c>
      <c r="BT84" s="137" t="str">
        <f>+VLOOKUP(K84,[5]Listas_desplega!$BY$27:$BZ$54,2,0)</f>
        <v>T_5_C_1_ET_1</v>
      </c>
      <c r="BU84" s="137" t="e">
        <f>+VLOOKUP(L84,[5]Listas_desplega!$BY$57:$BZ$105,2,0)</f>
        <v>#N/A</v>
      </c>
      <c r="BV84" s="136" t="str">
        <f>+VLOOKUP(M84,[5]Listas_desplega!$J$2:$K$11,2,FALSE)</f>
        <v>Eje_E_8</v>
      </c>
    </row>
    <row r="85" spans="1:74" s="136" customFormat="1" ht="75" x14ac:dyDescent="0.25">
      <c r="A85" s="127"/>
      <c r="B85" s="128" t="s">
        <v>311</v>
      </c>
      <c r="C85" s="129" t="s">
        <v>345</v>
      </c>
      <c r="D85" s="129" t="s">
        <v>370</v>
      </c>
      <c r="E85" s="130"/>
      <c r="F85" s="130"/>
      <c r="G85" s="130"/>
      <c r="H85" s="130"/>
      <c r="I85" s="130" t="s">
        <v>1118</v>
      </c>
      <c r="J85" s="130" t="s">
        <v>977</v>
      </c>
      <c r="K85" s="130" t="s">
        <v>982</v>
      </c>
      <c r="L85" s="130"/>
      <c r="M85" s="128" t="s">
        <v>1158</v>
      </c>
      <c r="N85" s="238" t="s">
        <v>1093</v>
      </c>
      <c r="O85" s="130" t="s">
        <v>1431</v>
      </c>
      <c r="P85" s="131" t="s">
        <v>131</v>
      </c>
      <c r="Q85" s="128" t="s">
        <v>1412</v>
      </c>
      <c r="R85" s="130" t="s">
        <v>1432</v>
      </c>
      <c r="S85" s="130" t="s">
        <v>95</v>
      </c>
      <c r="T85" s="130" t="s">
        <v>96</v>
      </c>
      <c r="U85" s="130">
        <v>0</v>
      </c>
      <c r="V85" s="130" t="s">
        <v>1433</v>
      </c>
      <c r="W85" s="130" t="s">
        <v>179</v>
      </c>
      <c r="X85" s="128"/>
      <c r="Y85" s="128"/>
      <c r="Z85" s="128"/>
      <c r="AA85" s="128"/>
      <c r="AB85" s="128"/>
      <c r="AC85" s="128"/>
      <c r="AD85" s="128"/>
      <c r="AE85" s="128"/>
      <c r="AF85" s="128"/>
      <c r="AG85" s="130"/>
      <c r="AH85" s="130"/>
      <c r="AI85" s="130"/>
      <c r="AJ85" s="130"/>
      <c r="AK85" s="130"/>
      <c r="AL85" s="130"/>
      <c r="AM85" s="130"/>
      <c r="AN85" s="130"/>
      <c r="AO85" s="130"/>
      <c r="AP85" s="130"/>
      <c r="AQ85" s="133"/>
      <c r="AR85" s="130"/>
      <c r="AS85" s="132"/>
      <c r="AT85" s="144"/>
      <c r="AU85" s="144"/>
      <c r="AV85" s="144"/>
      <c r="AW85" s="144"/>
      <c r="AX85" s="144"/>
      <c r="AY85" s="144"/>
      <c r="AZ85" s="144"/>
      <c r="BA85" s="144"/>
      <c r="BB85" s="144"/>
      <c r="BC85" s="134"/>
      <c r="BD85" s="134"/>
      <c r="BE85" s="134"/>
      <c r="BF85" s="134"/>
      <c r="BG85" s="134"/>
      <c r="BH85" s="134"/>
      <c r="BI85" s="134"/>
      <c r="BJ85" s="134"/>
      <c r="BK85" s="134"/>
      <c r="BL85" s="134"/>
      <c r="BM85" s="134"/>
      <c r="BN85" s="135"/>
      <c r="BQ85" s="137" t="str">
        <f>+VLOOKUP(C85,[5]Listas_desplega!$AI$22:$AJ$44,2,0)</f>
        <v>DF_ES</v>
      </c>
      <c r="BR85" s="137" t="str">
        <f>+VLOOKUP(I85,[5]Listas_desplega!$BY$2:$BZ$7,2,0)</f>
        <v>T_5</v>
      </c>
      <c r="BS85" s="137" t="str">
        <f>+VLOOKUP(J85,[5]Listas_desplega!$BY$10:$BZ$23,2,0)</f>
        <v>T_5_C_1</v>
      </c>
      <c r="BT85" s="137" t="str">
        <f>+VLOOKUP(K85,[5]Listas_desplega!$BY$27:$BZ$54,2,0)</f>
        <v>T_5_C_1_ET_1</v>
      </c>
      <c r="BU85" s="137" t="e">
        <f>+VLOOKUP(L85,[5]Listas_desplega!$BY$57:$BZ$105,2,0)</f>
        <v>#N/A</v>
      </c>
      <c r="BV85" s="136" t="str">
        <f>+VLOOKUP(M85,[5]Listas_desplega!$J$2:$K$11,2,FALSE)</f>
        <v>Eje_E_8</v>
      </c>
    </row>
    <row r="86" spans="1:74" s="136" customFormat="1" ht="75" x14ac:dyDescent="0.25">
      <c r="A86" s="127"/>
      <c r="B86" s="128" t="s">
        <v>311</v>
      </c>
      <c r="C86" s="129" t="s">
        <v>345</v>
      </c>
      <c r="D86" s="129" t="s">
        <v>370</v>
      </c>
      <c r="E86" s="130"/>
      <c r="F86" s="130"/>
      <c r="G86" s="130"/>
      <c r="H86" s="130"/>
      <c r="I86" s="130" t="s">
        <v>1118</v>
      </c>
      <c r="J86" s="130" t="s">
        <v>977</v>
      </c>
      <c r="K86" s="130" t="s">
        <v>982</v>
      </c>
      <c r="L86" s="130"/>
      <c r="M86" s="128" t="s">
        <v>1158</v>
      </c>
      <c r="N86" s="238" t="s">
        <v>1093</v>
      </c>
      <c r="O86" s="130" t="s">
        <v>1434</v>
      </c>
      <c r="P86" s="131" t="s">
        <v>131</v>
      </c>
      <c r="Q86" s="128" t="s">
        <v>1412</v>
      </c>
      <c r="R86" s="130" t="s">
        <v>1435</v>
      </c>
      <c r="S86" s="130" t="s">
        <v>95</v>
      </c>
      <c r="T86" s="130" t="s">
        <v>96</v>
      </c>
      <c r="U86" s="130">
        <v>0</v>
      </c>
      <c r="V86" s="130" t="s">
        <v>1436</v>
      </c>
      <c r="W86" s="130" t="s">
        <v>179</v>
      </c>
      <c r="X86" s="128"/>
      <c r="Y86" s="128"/>
      <c r="Z86" s="128"/>
      <c r="AA86" s="128"/>
      <c r="AB86" s="128"/>
      <c r="AC86" s="128"/>
      <c r="AD86" s="128"/>
      <c r="AE86" s="128"/>
      <c r="AF86" s="128"/>
      <c r="AG86" s="130"/>
      <c r="AH86" s="130"/>
      <c r="AI86" s="130"/>
      <c r="AJ86" s="130"/>
      <c r="AK86" s="130"/>
      <c r="AL86" s="130"/>
      <c r="AM86" s="130"/>
      <c r="AN86" s="130"/>
      <c r="AO86" s="130"/>
      <c r="AP86" s="130"/>
      <c r="AQ86" s="133"/>
      <c r="AR86" s="130"/>
      <c r="AS86" s="132"/>
      <c r="AT86" s="144"/>
      <c r="AU86" s="144"/>
      <c r="AV86" s="144"/>
      <c r="AW86" s="144"/>
      <c r="AX86" s="144"/>
      <c r="AY86" s="144"/>
      <c r="AZ86" s="144"/>
      <c r="BA86" s="144"/>
      <c r="BB86" s="144"/>
      <c r="BC86" s="134"/>
      <c r="BD86" s="134"/>
      <c r="BE86" s="134"/>
      <c r="BF86" s="134"/>
      <c r="BG86" s="134"/>
      <c r="BH86" s="134"/>
      <c r="BI86" s="134"/>
      <c r="BJ86" s="134"/>
      <c r="BK86" s="134"/>
      <c r="BL86" s="134"/>
      <c r="BM86" s="134"/>
      <c r="BN86" s="135"/>
      <c r="BQ86" s="137" t="str">
        <f>+VLOOKUP(C86,[5]Listas_desplega!$AI$22:$AJ$44,2,0)</f>
        <v>DF_ES</v>
      </c>
      <c r="BR86" s="137" t="str">
        <f>+VLOOKUP(I86,[5]Listas_desplega!$BY$2:$BZ$7,2,0)</f>
        <v>T_5</v>
      </c>
      <c r="BS86" s="137" t="str">
        <f>+VLOOKUP(J86,[5]Listas_desplega!$BY$10:$BZ$23,2,0)</f>
        <v>T_5_C_1</v>
      </c>
      <c r="BT86" s="137" t="str">
        <f>+VLOOKUP(K86,[5]Listas_desplega!$BY$27:$BZ$54,2,0)</f>
        <v>T_5_C_1_ET_1</v>
      </c>
      <c r="BU86" s="137" t="e">
        <f>+VLOOKUP(L86,[5]Listas_desplega!$BY$57:$BZ$105,2,0)</f>
        <v>#N/A</v>
      </c>
      <c r="BV86" s="136" t="str">
        <f>+VLOOKUP(M86,[5]Listas_desplega!$J$2:$K$11,2,FALSE)</f>
        <v>Eje_E_8</v>
      </c>
    </row>
    <row r="87" spans="1:74" s="136" customFormat="1" ht="75" x14ac:dyDescent="0.25">
      <c r="A87" s="127"/>
      <c r="B87" s="128" t="s">
        <v>311</v>
      </c>
      <c r="C87" s="129" t="s">
        <v>345</v>
      </c>
      <c r="D87" s="129" t="s">
        <v>345</v>
      </c>
      <c r="E87" s="130"/>
      <c r="F87" s="130"/>
      <c r="G87" s="130"/>
      <c r="H87" s="130"/>
      <c r="I87" s="130" t="s">
        <v>1118</v>
      </c>
      <c r="J87" s="130" t="s">
        <v>977</v>
      </c>
      <c r="K87" s="130" t="s">
        <v>982</v>
      </c>
      <c r="L87" s="130"/>
      <c r="M87" s="128" t="s">
        <v>1158</v>
      </c>
      <c r="N87" s="238" t="s">
        <v>964</v>
      </c>
      <c r="O87" s="132" t="s">
        <v>1437</v>
      </c>
      <c r="P87" s="131" t="s">
        <v>92</v>
      </c>
      <c r="Q87" s="128" t="s">
        <v>93</v>
      </c>
      <c r="R87" s="132" t="s">
        <v>1438</v>
      </c>
      <c r="S87" s="132" t="s">
        <v>95</v>
      </c>
      <c r="T87" s="132" t="s">
        <v>96</v>
      </c>
      <c r="U87" s="132">
        <v>60</v>
      </c>
      <c r="V87" s="132" t="s">
        <v>1439</v>
      </c>
      <c r="W87" s="130" t="s">
        <v>142</v>
      </c>
      <c r="X87" s="128"/>
      <c r="Y87" s="128"/>
      <c r="Z87" s="128"/>
      <c r="AA87" s="128"/>
      <c r="AB87" s="128"/>
      <c r="AC87" s="128"/>
      <c r="AD87" s="128"/>
      <c r="AE87" s="128"/>
      <c r="AF87" s="128"/>
      <c r="AG87" s="132"/>
      <c r="AH87" s="132"/>
      <c r="AI87" s="132"/>
      <c r="AJ87" s="132"/>
      <c r="AK87" s="132"/>
      <c r="AL87" s="132"/>
      <c r="AM87" s="132"/>
      <c r="AN87" s="132"/>
      <c r="AO87" s="132"/>
      <c r="AP87" s="132"/>
      <c r="AQ87" s="133"/>
      <c r="AR87" s="130"/>
      <c r="AS87" s="132">
        <v>0</v>
      </c>
      <c r="AT87" s="132">
        <v>50000</v>
      </c>
      <c r="AU87" s="132">
        <v>100000</v>
      </c>
      <c r="AV87" s="132">
        <v>150000</v>
      </c>
      <c r="AW87" s="132">
        <v>200000</v>
      </c>
      <c r="AX87" s="132">
        <v>500000</v>
      </c>
      <c r="AY87" s="132"/>
      <c r="AZ87" s="132"/>
      <c r="BA87" s="132"/>
      <c r="BB87" s="132"/>
      <c r="BC87" s="134"/>
      <c r="BD87" s="134"/>
      <c r="BE87" s="134"/>
      <c r="BF87" s="134"/>
      <c r="BG87" s="134"/>
      <c r="BH87" s="134"/>
      <c r="BI87" s="134"/>
      <c r="BJ87" s="134"/>
      <c r="BK87" s="134"/>
      <c r="BL87" s="134"/>
      <c r="BM87" s="134"/>
      <c r="BN87" s="135"/>
      <c r="BQ87" s="137" t="str">
        <f>+VLOOKUP(C87,[5]Listas_desplega!$AI$22:$AJ$44,2,0)</f>
        <v>DF_ES</v>
      </c>
      <c r="BR87" s="137" t="str">
        <f>+VLOOKUP(I87,[5]Listas_desplega!$BY$2:$BZ$7,2,0)</f>
        <v>T_5</v>
      </c>
      <c r="BS87" s="137" t="str">
        <f>+VLOOKUP(J87,[5]Listas_desplega!$BY$10:$BZ$23,2,0)</f>
        <v>T_5_C_1</v>
      </c>
      <c r="BT87" s="137" t="str">
        <f>+VLOOKUP(K87,[5]Listas_desplega!$BY$27:$BZ$54,2,0)</f>
        <v>T_5_C_1_ET_1</v>
      </c>
      <c r="BU87" s="137" t="e">
        <f>+VLOOKUP(L87,[5]Listas_desplega!$BY$57:$BZ$105,2,0)</f>
        <v>#N/A</v>
      </c>
      <c r="BV87" s="136" t="str">
        <f>+VLOOKUP(M87,[5]Listas_desplega!$J$2:$K$11,2,FALSE)</f>
        <v>Eje_E_8</v>
      </c>
    </row>
    <row r="88" spans="1:74" s="136" customFormat="1" ht="75" x14ac:dyDescent="0.25">
      <c r="A88" s="127"/>
      <c r="B88" s="128" t="s">
        <v>311</v>
      </c>
      <c r="C88" s="129" t="s">
        <v>345</v>
      </c>
      <c r="D88" s="129" t="s">
        <v>345</v>
      </c>
      <c r="E88" s="130"/>
      <c r="F88" s="130"/>
      <c r="G88" s="130"/>
      <c r="H88" s="130"/>
      <c r="I88" s="130" t="s">
        <v>1118</v>
      </c>
      <c r="J88" s="130" t="s">
        <v>977</v>
      </c>
      <c r="K88" s="130" t="s">
        <v>982</v>
      </c>
      <c r="L88" s="130"/>
      <c r="M88" s="128" t="s">
        <v>1158</v>
      </c>
      <c r="N88" s="238" t="s">
        <v>964</v>
      </c>
      <c r="O88" s="132" t="s">
        <v>1440</v>
      </c>
      <c r="P88" s="131" t="s">
        <v>131</v>
      </c>
      <c r="Q88" s="128" t="s">
        <v>118</v>
      </c>
      <c r="R88" s="132" t="s">
        <v>1441</v>
      </c>
      <c r="S88" s="132" t="s">
        <v>111</v>
      </c>
      <c r="T88" s="132" t="s">
        <v>96</v>
      </c>
      <c r="U88" s="132">
        <v>180</v>
      </c>
      <c r="V88" s="132" t="s">
        <v>1442</v>
      </c>
      <c r="W88" s="130" t="s">
        <v>142</v>
      </c>
      <c r="X88" s="128"/>
      <c r="Y88" s="128"/>
      <c r="Z88" s="128"/>
      <c r="AA88" s="128"/>
      <c r="AB88" s="128"/>
      <c r="AC88" s="128"/>
      <c r="AD88" s="128"/>
      <c r="AE88" s="128"/>
      <c r="AF88" s="128"/>
      <c r="AG88" s="132"/>
      <c r="AH88" s="132"/>
      <c r="AI88" s="132"/>
      <c r="AJ88" s="132"/>
      <c r="AK88" s="132"/>
      <c r="AL88" s="132"/>
      <c r="AM88" s="132"/>
      <c r="AN88" s="132"/>
      <c r="AO88" s="132"/>
      <c r="AP88" s="132"/>
      <c r="AQ88" s="133"/>
      <c r="AR88" s="130"/>
      <c r="AS88" s="132" t="s">
        <v>1450</v>
      </c>
      <c r="AT88" s="132">
        <v>57</v>
      </c>
      <c r="AU88" s="132">
        <v>58</v>
      </c>
      <c r="AV88" s="132">
        <v>60</v>
      </c>
      <c r="AW88" s="132">
        <v>62</v>
      </c>
      <c r="AX88" s="132">
        <v>62</v>
      </c>
      <c r="AY88" s="132"/>
      <c r="AZ88" s="132"/>
      <c r="BA88" s="132"/>
      <c r="BB88" s="132"/>
      <c r="BC88" s="134"/>
      <c r="BD88" s="134"/>
      <c r="BE88" s="134"/>
      <c r="BF88" s="134"/>
      <c r="BG88" s="134"/>
      <c r="BH88" s="134"/>
      <c r="BI88" s="134"/>
      <c r="BJ88" s="134"/>
      <c r="BK88" s="134"/>
      <c r="BL88" s="134"/>
      <c r="BM88" s="134"/>
      <c r="BN88" s="135"/>
      <c r="BQ88" s="137" t="str">
        <f>+VLOOKUP(C88,[5]Listas_desplega!$AI$22:$AJ$44,2,0)</f>
        <v>DF_ES</v>
      </c>
      <c r="BR88" s="137" t="str">
        <f>+VLOOKUP(I88,[5]Listas_desplega!$BY$2:$BZ$7,2,0)</f>
        <v>T_5</v>
      </c>
      <c r="BS88" s="137" t="str">
        <f>+VLOOKUP(J88,[5]Listas_desplega!$BY$10:$BZ$23,2,0)</f>
        <v>T_5_C_1</v>
      </c>
      <c r="BT88" s="137" t="str">
        <f>+VLOOKUP(K88,[5]Listas_desplega!$BY$27:$BZ$54,2,0)</f>
        <v>T_5_C_1_ET_1</v>
      </c>
      <c r="BU88" s="137" t="e">
        <f>+VLOOKUP(L88,[5]Listas_desplega!$BY$57:$BZ$105,2,0)</f>
        <v>#N/A</v>
      </c>
      <c r="BV88" s="136" t="str">
        <f>+VLOOKUP(M88,[5]Listas_desplega!$J$2:$K$11,2,FALSE)</f>
        <v>Eje_E_8</v>
      </c>
    </row>
    <row r="89" spans="1:74" s="136" customFormat="1" ht="135" x14ac:dyDescent="0.25">
      <c r="A89" s="127"/>
      <c r="B89" s="128" t="s">
        <v>311</v>
      </c>
      <c r="C89" s="129" t="s">
        <v>345</v>
      </c>
      <c r="D89" s="129" t="s">
        <v>345</v>
      </c>
      <c r="E89" s="130"/>
      <c r="F89" s="130"/>
      <c r="G89" s="130"/>
      <c r="H89" s="130"/>
      <c r="I89" s="130" t="s">
        <v>1118</v>
      </c>
      <c r="J89" s="130" t="s">
        <v>977</v>
      </c>
      <c r="K89" s="130" t="s">
        <v>982</v>
      </c>
      <c r="L89" s="130"/>
      <c r="M89" s="128" t="s">
        <v>1158</v>
      </c>
      <c r="N89" s="238" t="s">
        <v>964</v>
      </c>
      <c r="O89" s="132" t="s">
        <v>1443</v>
      </c>
      <c r="P89" s="131" t="s">
        <v>92</v>
      </c>
      <c r="Q89" s="128" t="s">
        <v>93</v>
      </c>
      <c r="R89" s="132" t="s">
        <v>1444</v>
      </c>
      <c r="S89" s="132" t="s">
        <v>95</v>
      </c>
      <c r="T89" s="132" t="s">
        <v>96</v>
      </c>
      <c r="U89" s="132">
        <v>0</v>
      </c>
      <c r="V89" s="132" t="s">
        <v>1445</v>
      </c>
      <c r="W89" s="130" t="s">
        <v>179</v>
      </c>
      <c r="X89" s="128"/>
      <c r="Y89" s="128"/>
      <c r="Z89" s="128"/>
      <c r="AA89" s="128"/>
      <c r="AB89" s="128"/>
      <c r="AC89" s="128"/>
      <c r="AD89" s="128"/>
      <c r="AE89" s="128"/>
      <c r="AF89" s="128"/>
      <c r="AG89" s="132"/>
      <c r="AH89" s="132"/>
      <c r="AI89" s="132"/>
      <c r="AJ89" s="132"/>
      <c r="AK89" s="132"/>
      <c r="AL89" s="132"/>
      <c r="AM89" s="132"/>
      <c r="AN89" s="132"/>
      <c r="AO89" s="132"/>
      <c r="AP89" s="132"/>
      <c r="AQ89" s="133"/>
      <c r="AR89" s="130"/>
      <c r="AS89" s="132">
        <v>0</v>
      </c>
      <c r="AT89" s="132">
        <v>6</v>
      </c>
      <c r="AU89" s="132"/>
      <c r="AV89" s="132"/>
      <c r="AW89" s="132">
        <v>100</v>
      </c>
      <c r="AX89" s="132">
        <v>100</v>
      </c>
      <c r="AY89" s="132"/>
      <c r="AZ89" s="132"/>
      <c r="BA89" s="132"/>
      <c r="BB89" s="132"/>
      <c r="BC89" s="134"/>
      <c r="BD89" s="134"/>
      <c r="BE89" s="134"/>
      <c r="BF89" s="134"/>
      <c r="BG89" s="134"/>
      <c r="BH89" s="134"/>
      <c r="BI89" s="134"/>
      <c r="BJ89" s="134"/>
      <c r="BK89" s="134"/>
      <c r="BL89" s="134"/>
      <c r="BM89" s="134"/>
      <c r="BN89" s="135"/>
      <c r="BQ89" s="137" t="str">
        <f>+VLOOKUP(C89,[5]Listas_desplega!$AI$22:$AJ$44,2,0)</f>
        <v>DF_ES</v>
      </c>
      <c r="BR89" s="137" t="str">
        <f>+VLOOKUP(I89,[5]Listas_desplega!$BY$2:$BZ$7,2,0)</f>
        <v>T_5</v>
      </c>
      <c r="BS89" s="137" t="str">
        <f>+VLOOKUP(J89,[5]Listas_desplega!$BY$10:$BZ$23,2,0)</f>
        <v>T_5_C_1</v>
      </c>
      <c r="BT89" s="137" t="str">
        <f>+VLOOKUP(K89,[5]Listas_desplega!$BY$27:$BZ$54,2,0)</f>
        <v>T_5_C_1_ET_1</v>
      </c>
      <c r="BU89" s="137" t="e">
        <f>+VLOOKUP(L89,[5]Listas_desplega!$BY$57:$BZ$105,2,0)</f>
        <v>#N/A</v>
      </c>
      <c r="BV89" s="136" t="str">
        <f>+VLOOKUP(M89,[5]Listas_desplega!$J$2:$K$11,2,FALSE)</f>
        <v>Eje_E_8</v>
      </c>
    </row>
    <row r="90" spans="1:74" s="136" customFormat="1" ht="90" x14ac:dyDescent="0.25">
      <c r="A90" s="127"/>
      <c r="B90" s="128" t="s">
        <v>311</v>
      </c>
      <c r="C90" s="129" t="s">
        <v>345</v>
      </c>
      <c r="D90" s="129" t="s">
        <v>345</v>
      </c>
      <c r="E90" s="130"/>
      <c r="F90" s="130"/>
      <c r="G90" s="130"/>
      <c r="H90" s="130"/>
      <c r="I90" s="130" t="s">
        <v>1118</v>
      </c>
      <c r="J90" s="130" t="s">
        <v>977</v>
      </c>
      <c r="K90" s="130" t="s">
        <v>982</v>
      </c>
      <c r="L90" s="130"/>
      <c r="M90" s="128" t="s">
        <v>1158</v>
      </c>
      <c r="N90" s="238" t="s">
        <v>964</v>
      </c>
      <c r="O90" s="132" t="s">
        <v>1446</v>
      </c>
      <c r="P90" s="131" t="s">
        <v>131</v>
      </c>
      <c r="Q90" s="128" t="s">
        <v>1412</v>
      </c>
      <c r="R90" s="132" t="s">
        <v>1447</v>
      </c>
      <c r="S90" s="132" t="s">
        <v>111</v>
      </c>
      <c r="T90" s="132" t="s">
        <v>96</v>
      </c>
      <c r="U90" s="132">
        <v>180</v>
      </c>
      <c r="V90" s="132" t="s">
        <v>1442</v>
      </c>
      <c r="W90" s="130" t="s">
        <v>179</v>
      </c>
      <c r="X90" s="128"/>
      <c r="Y90" s="128"/>
      <c r="Z90" s="128"/>
      <c r="AA90" s="128"/>
      <c r="AB90" s="128"/>
      <c r="AC90" s="128"/>
      <c r="AD90" s="128"/>
      <c r="AE90" s="128"/>
      <c r="AF90" s="128"/>
      <c r="AG90" s="132"/>
      <c r="AH90" s="132"/>
      <c r="AI90" s="132"/>
      <c r="AJ90" s="132"/>
      <c r="AK90" s="132"/>
      <c r="AL90" s="132"/>
      <c r="AM90" s="132"/>
      <c r="AN90" s="132"/>
      <c r="AO90" s="132"/>
      <c r="AP90" s="132"/>
      <c r="AQ90" s="133"/>
      <c r="AR90" s="130"/>
      <c r="AS90" s="132">
        <v>21</v>
      </c>
      <c r="AT90" s="132">
        <v>22</v>
      </c>
      <c r="AU90" s="132">
        <v>23</v>
      </c>
      <c r="AV90" s="132">
        <v>24</v>
      </c>
      <c r="AW90" s="132">
        <v>25</v>
      </c>
      <c r="AX90" s="132">
        <v>25</v>
      </c>
      <c r="AY90" s="132"/>
      <c r="AZ90" s="132"/>
      <c r="BA90" s="132"/>
      <c r="BB90" s="132"/>
      <c r="BC90" s="134"/>
      <c r="BD90" s="134"/>
      <c r="BE90" s="134"/>
      <c r="BF90" s="134"/>
      <c r="BG90" s="134"/>
      <c r="BH90" s="134"/>
      <c r="BI90" s="134"/>
      <c r="BJ90" s="134"/>
      <c r="BK90" s="134"/>
      <c r="BL90" s="134"/>
      <c r="BM90" s="134"/>
      <c r="BN90" s="135"/>
      <c r="BQ90" s="137" t="str">
        <f>+VLOOKUP(C90,[5]Listas_desplega!$AI$22:$AJ$44,2,0)</f>
        <v>DF_ES</v>
      </c>
      <c r="BR90" s="137" t="str">
        <f>+VLOOKUP(I90,[5]Listas_desplega!$BY$2:$BZ$7,2,0)</f>
        <v>T_5</v>
      </c>
      <c r="BS90" s="137" t="str">
        <f>+VLOOKUP(J90,[5]Listas_desplega!$BY$10:$BZ$23,2,0)</f>
        <v>T_5_C_1</v>
      </c>
      <c r="BT90" s="137" t="str">
        <f>+VLOOKUP(K90,[5]Listas_desplega!$BY$27:$BZ$54,2,0)</f>
        <v>T_5_C_1_ET_1</v>
      </c>
      <c r="BU90" s="137" t="e">
        <f>+VLOOKUP(L90,[5]Listas_desplega!$BY$57:$BZ$105,2,0)</f>
        <v>#N/A</v>
      </c>
      <c r="BV90" s="136" t="str">
        <f>+VLOOKUP(M90,[5]Listas_desplega!$J$2:$K$11,2,FALSE)</f>
        <v>Eje_E_8</v>
      </c>
    </row>
    <row r="91" spans="1:74" s="136" customFormat="1" ht="75" x14ac:dyDescent="0.25">
      <c r="A91" s="127"/>
      <c r="B91" s="128" t="s">
        <v>311</v>
      </c>
      <c r="C91" s="129" t="s">
        <v>345</v>
      </c>
      <c r="D91" s="129" t="s">
        <v>345</v>
      </c>
      <c r="E91" s="130"/>
      <c r="F91" s="130"/>
      <c r="G91" s="130"/>
      <c r="H91" s="130"/>
      <c r="I91" s="130" t="s">
        <v>1118</v>
      </c>
      <c r="J91" s="130" t="s">
        <v>977</v>
      </c>
      <c r="K91" s="130" t="s">
        <v>982</v>
      </c>
      <c r="L91" s="130"/>
      <c r="M91" s="128" t="s">
        <v>1158</v>
      </c>
      <c r="N91" s="238" t="s">
        <v>964</v>
      </c>
      <c r="O91" s="130" t="s">
        <v>1448</v>
      </c>
      <c r="P91" s="131" t="s">
        <v>131</v>
      </c>
      <c r="Q91" s="128" t="s">
        <v>118</v>
      </c>
      <c r="R91" s="130" t="s">
        <v>1449</v>
      </c>
      <c r="S91" s="130" t="s">
        <v>111</v>
      </c>
      <c r="T91" s="130" t="s">
        <v>96</v>
      </c>
      <c r="U91" s="130">
        <v>180</v>
      </c>
      <c r="V91" s="130" t="s">
        <v>1442</v>
      </c>
      <c r="W91" s="130" t="s">
        <v>142</v>
      </c>
      <c r="X91" s="128"/>
      <c r="Y91" s="128"/>
      <c r="Z91" s="128"/>
      <c r="AA91" s="128"/>
      <c r="AB91" s="128"/>
      <c r="AC91" s="128"/>
      <c r="AD91" s="128"/>
      <c r="AE91" s="128"/>
      <c r="AF91" s="128"/>
      <c r="AG91" s="130"/>
      <c r="AH91" s="130"/>
      <c r="AI91" s="130"/>
      <c r="AJ91" s="130"/>
      <c r="AK91" s="130"/>
      <c r="AL91" s="130"/>
      <c r="AM91" s="130"/>
      <c r="AN91" s="130"/>
      <c r="AO91" s="130"/>
      <c r="AP91" s="130"/>
      <c r="AQ91" s="133"/>
      <c r="AR91" s="130"/>
      <c r="AS91" s="132">
        <v>23.9</v>
      </c>
      <c r="AT91" s="132">
        <v>24.5</v>
      </c>
      <c r="AU91" s="132">
        <v>25</v>
      </c>
      <c r="AV91" s="132">
        <v>25.5</v>
      </c>
      <c r="AW91" s="132">
        <v>26</v>
      </c>
      <c r="AX91" s="132">
        <v>26</v>
      </c>
      <c r="AY91" s="132"/>
      <c r="AZ91" s="132"/>
      <c r="BA91" s="132"/>
      <c r="BB91" s="132"/>
      <c r="BC91" s="134"/>
      <c r="BD91" s="134"/>
      <c r="BE91" s="134"/>
      <c r="BF91" s="134"/>
      <c r="BG91" s="134"/>
      <c r="BH91" s="134"/>
      <c r="BI91" s="134"/>
      <c r="BJ91" s="134"/>
      <c r="BK91" s="134"/>
      <c r="BL91" s="134"/>
      <c r="BM91" s="134"/>
      <c r="BN91" s="135"/>
      <c r="BQ91" s="137" t="str">
        <f>+VLOOKUP(C91,[5]Listas_desplega!$AI$22:$AJ$44,2,0)</f>
        <v>DF_ES</v>
      </c>
      <c r="BR91" s="137" t="str">
        <f>+VLOOKUP(I91,[5]Listas_desplega!$BY$2:$BZ$7,2,0)</f>
        <v>T_5</v>
      </c>
      <c r="BS91" s="137" t="str">
        <f>+VLOOKUP(J91,[5]Listas_desplega!$BY$10:$BZ$23,2,0)</f>
        <v>T_5_C_1</v>
      </c>
      <c r="BT91" s="137" t="str">
        <f>+VLOOKUP(K91,[5]Listas_desplega!$BY$27:$BZ$54,2,0)</f>
        <v>T_5_C_1_ET_1</v>
      </c>
      <c r="BU91" s="137" t="e">
        <f>+VLOOKUP(L91,[5]Listas_desplega!$BY$57:$BZ$105,2,0)</f>
        <v>#N/A</v>
      </c>
      <c r="BV91" s="136" t="str">
        <f>+VLOOKUP(M91,[5]Listas_desplega!$J$2:$K$11,2,FALSE)</f>
        <v>Eje_E_8</v>
      </c>
    </row>
    <row r="92" spans="1:74" s="136" customFormat="1" ht="75" x14ac:dyDescent="0.25">
      <c r="A92" s="127"/>
      <c r="B92" s="128" t="s">
        <v>311</v>
      </c>
      <c r="C92" s="129" t="s">
        <v>341</v>
      </c>
      <c r="D92" s="129" t="s">
        <v>341</v>
      </c>
      <c r="E92" s="130" t="s">
        <v>81</v>
      </c>
      <c r="F92" s="130" t="s">
        <v>82</v>
      </c>
      <c r="G92" s="130" t="s">
        <v>365</v>
      </c>
      <c r="H92" s="130" t="s">
        <v>1082</v>
      </c>
      <c r="I92" s="130" t="s">
        <v>85</v>
      </c>
      <c r="J92" s="130" t="s">
        <v>1098</v>
      </c>
      <c r="K92" s="130" t="s">
        <v>1139</v>
      </c>
      <c r="L92" s="130" t="s">
        <v>1077</v>
      </c>
      <c r="M92" s="128" t="s">
        <v>1158</v>
      </c>
      <c r="N92" s="238" t="s">
        <v>964</v>
      </c>
      <c r="O92" s="132" t="s">
        <v>1740</v>
      </c>
      <c r="P92" s="131" t="s">
        <v>92</v>
      </c>
      <c r="Q92" s="128" t="s">
        <v>163</v>
      </c>
      <c r="R92" s="132" t="s">
        <v>1741</v>
      </c>
      <c r="S92" s="132" t="s">
        <v>95</v>
      </c>
      <c r="T92" s="132" t="s">
        <v>96</v>
      </c>
      <c r="U92" s="132">
        <v>0</v>
      </c>
      <c r="V92" s="132" t="s">
        <v>1742</v>
      </c>
      <c r="W92" s="130" t="s">
        <v>179</v>
      </c>
      <c r="X92" s="128" t="s">
        <v>973</v>
      </c>
      <c r="Y92" s="128"/>
      <c r="Z92" s="128"/>
      <c r="AA92" s="128"/>
      <c r="AB92" s="128"/>
      <c r="AC92" s="128"/>
      <c r="AD92" s="128"/>
      <c r="AE92" s="128"/>
      <c r="AF92" s="128"/>
      <c r="AG92" s="132"/>
      <c r="AH92" s="132"/>
      <c r="AI92" s="132"/>
      <c r="AJ92" s="132"/>
      <c r="AK92" s="132"/>
      <c r="AL92" s="132"/>
      <c r="AM92" s="132"/>
      <c r="AN92" s="132"/>
      <c r="AO92" s="132"/>
      <c r="AP92" s="132"/>
      <c r="AQ92" s="133"/>
      <c r="AR92" s="130"/>
      <c r="AS92" s="132">
        <v>0</v>
      </c>
      <c r="AT92" s="150">
        <v>3</v>
      </c>
      <c r="AU92" s="150">
        <v>3</v>
      </c>
      <c r="AV92" s="150">
        <v>1</v>
      </c>
      <c r="AW92" s="150">
        <v>1</v>
      </c>
      <c r="AX92" s="150">
        <v>8</v>
      </c>
      <c r="AY92" s="167"/>
      <c r="AZ92" s="167"/>
      <c r="BA92" s="167"/>
      <c r="BB92" s="167"/>
      <c r="BC92" s="134"/>
      <c r="BD92" s="134"/>
      <c r="BE92" s="134"/>
      <c r="BF92" s="134"/>
      <c r="BG92" s="134"/>
      <c r="BH92" s="134"/>
      <c r="BI92" s="134"/>
      <c r="BJ92" s="134"/>
      <c r="BK92" s="134"/>
      <c r="BL92" s="134"/>
      <c r="BM92" s="134"/>
      <c r="BN92" s="135">
        <v>3</v>
      </c>
      <c r="BQ92" s="137" t="str">
        <f>+VLOOKUP(C92,[5]Listas_desplega!$AI$22:$AJ$44,2,0)</f>
        <v>DC_ES</v>
      </c>
      <c r="BR92" s="137" t="str">
        <f>+VLOOKUP(I92,[5]Listas_desplega!$BY$2:$BZ$7,2,0)</f>
        <v>T_2</v>
      </c>
      <c r="BS92" s="137" t="str">
        <f>+VLOOKUP(J92,[5]Listas_desplega!$BY$10:$BZ$23,2,0)</f>
        <v>T_2_C_3</v>
      </c>
      <c r="BT92" s="137" t="str">
        <f>+VLOOKUP(K92,[5]Listas_desplega!$BY$27:$BZ$54,2,0)</f>
        <v>T_2_C_3_ET_5</v>
      </c>
      <c r="BU92" s="137" t="str">
        <f>+VLOOKUP(L92,[5]Listas_desplega!$BY$57:$BZ$105,2,0)</f>
        <v>T_2_C_3_ET_5_CPT_2</v>
      </c>
      <c r="BV92" s="136" t="str">
        <f>+VLOOKUP(M92,[5]Listas_desplega!$J$2:$K$11,2,FALSE)</f>
        <v>Eje_E_8</v>
      </c>
    </row>
    <row r="93" spans="1:74" s="136" customFormat="1" ht="102" x14ac:dyDescent="0.25">
      <c r="A93" s="127"/>
      <c r="B93" s="128" t="s">
        <v>311</v>
      </c>
      <c r="C93" s="129" t="s">
        <v>341</v>
      </c>
      <c r="D93" s="129" t="s">
        <v>382</v>
      </c>
      <c r="E93" s="130" t="s">
        <v>81</v>
      </c>
      <c r="F93" s="130" t="s">
        <v>82</v>
      </c>
      <c r="G93" s="130" t="s">
        <v>365</v>
      </c>
      <c r="H93" s="130" t="s">
        <v>1082</v>
      </c>
      <c r="I93" s="130" t="s">
        <v>85</v>
      </c>
      <c r="J93" s="130" t="s">
        <v>1098</v>
      </c>
      <c r="K93" s="130" t="s">
        <v>1139</v>
      </c>
      <c r="L93" s="130" t="s">
        <v>1077</v>
      </c>
      <c r="M93" s="128" t="s">
        <v>1158</v>
      </c>
      <c r="N93" s="238" t="s">
        <v>1093</v>
      </c>
      <c r="O93" s="168" t="s">
        <v>1743</v>
      </c>
      <c r="P93" s="131" t="s">
        <v>131</v>
      </c>
      <c r="Q93" s="128" t="s">
        <v>163</v>
      </c>
      <c r="R93" s="168" t="s">
        <v>1744</v>
      </c>
      <c r="S93" s="168" t="s">
        <v>111</v>
      </c>
      <c r="T93" s="168" t="s">
        <v>148</v>
      </c>
      <c r="U93" s="168">
        <v>0</v>
      </c>
      <c r="V93" s="168" t="s">
        <v>1745</v>
      </c>
      <c r="W93" s="130" t="s">
        <v>179</v>
      </c>
      <c r="X93" s="128"/>
      <c r="Y93" s="128"/>
      <c r="Z93" s="128"/>
      <c r="AA93" s="128"/>
      <c r="AB93" s="128"/>
      <c r="AC93" s="128"/>
      <c r="AD93" s="128"/>
      <c r="AE93" s="128"/>
      <c r="AF93" s="128"/>
      <c r="AG93" s="130"/>
      <c r="AH93" s="130"/>
      <c r="AI93" s="130"/>
      <c r="AJ93" s="130"/>
      <c r="AK93" s="130"/>
      <c r="AL93" s="130"/>
      <c r="AM93" s="130"/>
      <c r="AN93" s="130"/>
      <c r="AO93" s="130"/>
      <c r="AP93" s="130"/>
      <c r="AQ93" s="133"/>
      <c r="AR93" s="130"/>
      <c r="AS93" s="132">
        <v>0</v>
      </c>
      <c r="AT93" s="132">
        <v>45</v>
      </c>
      <c r="AU93" s="132">
        <v>67</v>
      </c>
      <c r="AV93" s="132">
        <v>88</v>
      </c>
      <c r="AW93" s="132">
        <v>90</v>
      </c>
      <c r="AX93" s="132">
        <v>90</v>
      </c>
      <c r="AY93" s="132"/>
      <c r="AZ93" s="132"/>
      <c r="BA93" s="132"/>
      <c r="BB93" s="132"/>
      <c r="BC93" s="134">
        <v>0</v>
      </c>
      <c r="BD93" s="134">
        <v>0</v>
      </c>
      <c r="BE93" s="134">
        <v>49</v>
      </c>
      <c r="BF93" s="134">
        <v>49</v>
      </c>
      <c r="BG93" s="134">
        <v>49</v>
      </c>
      <c r="BH93" s="134">
        <v>54</v>
      </c>
      <c r="BI93" s="134">
        <v>54</v>
      </c>
      <c r="BJ93" s="134">
        <v>54</v>
      </c>
      <c r="BK93" s="134">
        <v>62</v>
      </c>
      <c r="BL93" s="134">
        <v>62</v>
      </c>
      <c r="BM93" s="134">
        <v>62</v>
      </c>
      <c r="BN93" s="135">
        <v>67</v>
      </c>
      <c r="BQ93" s="137" t="str">
        <f>+VLOOKUP(C93,[5]Listas_desplega!$AI$22:$AJ$44,2,0)</f>
        <v>DC_ES</v>
      </c>
      <c r="BR93" s="137" t="str">
        <f>+VLOOKUP(I93,[5]Listas_desplega!$BY$2:$BZ$7,2,0)</f>
        <v>T_2</v>
      </c>
      <c r="BS93" s="137" t="str">
        <f>+VLOOKUP(J93,[5]Listas_desplega!$BY$10:$BZ$23,2,0)</f>
        <v>T_2_C_3</v>
      </c>
      <c r="BT93" s="137" t="str">
        <f>+VLOOKUP(K93,[5]Listas_desplega!$BY$27:$BZ$54,2,0)</f>
        <v>T_2_C_3_ET_5</v>
      </c>
      <c r="BU93" s="137" t="str">
        <f>+VLOOKUP(L93,[5]Listas_desplega!$BY$57:$BZ$105,2,0)</f>
        <v>T_2_C_3_ET_5_CPT_2</v>
      </c>
      <c r="BV93" s="136" t="str">
        <f>+VLOOKUP(M93,[5]Listas_desplega!$J$2:$K$11,2,FALSE)</f>
        <v>Eje_E_8</v>
      </c>
    </row>
    <row r="94" spans="1:74" s="136" customFormat="1" ht="102" x14ac:dyDescent="0.25">
      <c r="A94" s="127"/>
      <c r="B94" s="128" t="s">
        <v>311</v>
      </c>
      <c r="C94" s="129" t="s">
        <v>341</v>
      </c>
      <c r="D94" s="129" t="s">
        <v>382</v>
      </c>
      <c r="E94" s="130" t="s">
        <v>81</v>
      </c>
      <c r="F94" s="130" t="s">
        <v>82</v>
      </c>
      <c r="G94" s="130" t="s">
        <v>365</v>
      </c>
      <c r="H94" s="130" t="s">
        <v>1082</v>
      </c>
      <c r="I94" s="130" t="s">
        <v>85</v>
      </c>
      <c r="J94" s="130" t="s">
        <v>1098</v>
      </c>
      <c r="K94" s="130" t="s">
        <v>1139</v>
      </c>
      <c r="L94" s="130" t="s">
        <v>1077</v>
      </c>
      <c r="M94" s="128" t="s">
        <v>1158</v>
      </c>
      <c r="N94" s="238" t="s">
        <v>1093</v>
      </c>
      <c r="O94" s="168" t="s">
        <v>1746</v>
      </c>
      <c r="P94" s="131" t="s">
        <v>131</v>
      </c>
      <c r="Q94" s="128" t="s">
        <v>163</v>
      </c>
      <c r="R94" s="168" t="s">
        <v>1747</v>
      </c>
      <c r="S94" s="168" t="s">
        <v>111</v>
      </c>
      <c r="T94" s="168" t="s">
        <v>148</v>
      </c>
      <c r="U94" s="168">
        <v>0</v>
      </c>
      <c r="V94" s="168" t="s">
        <v>1748</v>
      </c>
      <c r="W94" s="130" t="s">
        <v>179</v>
      </c>
      <c r="X94" s="128"/>
      <c r="Y94" s="128"/>
      <c r="Z94" s="128"/>
      <c r="AA94" s="128"/>
      <c r="AB94" s="128"/>
      <c r="AC94" s="128"/>
      <c r="AD94" s="128"/>
      <c r="AE94" s="128"/>
      <c r="AF94" s="128"/>
      <c r="AG94" s="130"/>
      <c r="AH94" s="130"/>
      <c r="AI94" s="130"/>
      <c r="AJ94" s="130"/>
      <c r="AK94" s="130"/>
      <c r="AL94" s="130"/>
      <c r="AM94" s="130"/>
      <c r="AN94" s="130"/>
      <c r="AO94" s="130"/>
      <c r="AP94" s="130"/>
      <c r="AQ94" s="133"/>
      <c r="AR94" s="130"/>
      <c r="AS94" s="132">
        <v>0</v>
      </c>
      <c r="AT94" s="132">
        <v>0</v>
      </c>
      <c r="AU94" s="132">
        <v>50</v>
      </c>
      <c r="AV94" s="132">
        <v>86</v>
      </c>
      <c r="AW94" s="132">
        <v>90</v>
      </c>
      <c r="AX94" s="132">
        <v>90</v>
      </c>
      <c r="AY94" s="132"/>
      <c r="AZ94" s="132"/>
      <c r="BA94" s="132"/>
      <c r="BB94" s="132"/>
      <c r="BC94" s="134">
        <v>0</v>
      </c>
      <c r="BD94" s="134">
        <v>0</v>
      </c>
      <c r="BE94" s="134">
        <v>6</v>
      </c>
      <c r="BF94" s="134">
        <v>6</v>
      </c>
      <c r="BG94" s="134">
        <v>6</v>
      </c>
      <c r="BH94" s="134">
        <v>22</v>
      </c>
      <c r="BI94" s="134">
        <v>22</v>
      </c>
      <c r="BJ94" s="134">
        <v>22</v>
      </c>
      <c r="BK94" s="134">
        <v>42</v>
      </c>
      <c r="BL94" s="134">
        <v>42</v>
      </c>
      <c r="BM94" s="134">
        <v>42</v>
      </c>
      <c r="BN94" s="135">
        <v>50</v>
      </c>
      <c r="BQ94" s="137" t="str">
        <f>+VLOOKUP(C94,[5]Listas_desplega!$AI$22:$AJ$44,2,0)</f>
        <v>DC_ES</v>
      </c>
      <c r="BR94" s="137" t="str">
        <f>+VLOOKUP(I94,[5]Listas_desplega!$BY$2:$BZ$7,2,0)</f>
        <v>T_2</v>
      </c>
      <c r="BS94" s="137" t="str">
        <f>+VLOOKUP(J94,[5]Listas_desplega!$BY$10:$BZ$23,2,0)</f>
        <v>T_2_C_3</v>
      </c>
      <c r="BT94" s="137" t="str">
        <f>+VLOOKUP(K94,[5]Listas_desplega!$BY$27:$BZ$54,2,0)</f>
        <v>T_2_C_3_ET_5</v>
      </c>
      <c r="BU94" s="137" t="str">
        <f>+VLOOKUP(L94,[5]Listas_desplega!$BY$57:$BZ$105,2,0)</f>
        <v>T_2_C_3_ET_5_CPT_2</v>
      </c>
      <c r="BV94" s="136" t="str">
        <f>+VLOOKUP(M94,[5]Listas_desplega!$J$2:$K$11,2,FALSE)</f>
        <v>Eje_E_8</v>
      </c>
    </row>
    <row r="95" spans="1:74" s="136" customFormat="1" ht="75" x14ac:dyDescent="0.25">
      <c r="A95" s="127"/>
      <c r="B95" s="128" t="s">
        <v>311</v>
      </c>
      <c r="C95" s="129" t="s">
        <v>341</v>
      </c>
      <c r="D95" s="129" t="s">
        <v>369</v>
      </c>
      <c r="E95" s="130" t="s">
        <v>81</v>
      </c>
      <c r="F95" s="130" t="s">
        <v>82</v>
      </c>
      <c r="G95" s="130" t="s">
        <v>365</v>
      </c>
      <c r="H95" s="130" t="s">
        <v>1082</v>
      </c>
      <c r="I95" s="130" t="s">
        <v>85</v>
      </c>
      <c r="J95" s="130" t="s">
        <v>1098</v>
      </c>
      <c r="K95" s="130" t="s">
        <v>1139</v>
      </c>
      <c r="L95" s="130" t="s">
        <v>1077</v>
      </c>
      <c r="M95" s="128" t="s">
        <v>1158</v>
      </c>
      <c r="N95" s="238" t="s">
        <v>1093</v>
      </c>
      <c r="O95" s="168" t="s">
        <v>1749</v>
      </c>
      <c r="P95" s="131" t="s">
        <v>92</v>
      </c>
      <c r="Q95" s="128" t="s">
        <v>972</v>
      </c>
      <c r="R95" s="168" t="s">
        <v>1750</v>
      </c>
      <c r="S95" s="168" t="s">
        <v>111</v>
      </c>
      <c r="T95" s="168" t="s">
        <v>171</v>
      </c>
      <c r="U95" s="168">
        <v>0</v>
      </c>
      <c r="V95" s="168" t="s">
        <v>1751</v>
      </c>
      <c r="W95" s="130" t="s">
        <v>179</v>
      </c>
      <c r="X95" s="128"/>
      <c r="Y95" s="128"/>
      <c r="Z95" s="128"/>
      <c r="AA95" s="128"/>
      <c r="AB95" s="128"/>
      <c r="AC95" s="128"/>
      <c r="AD95" s="128"/>
      <c r="AE95" s="128"/>
      <c r="AF95" s="128"/>
      <c r="AG95" s="130"/>
      <c r="AH95" s="130"/>
      <c r="AI95" s="130"/>
      <c r="AJ95" s="130"/>
      <c r="AK95" s="130"/>
      <c r="AL95" s="130"/>
      <c r="AM95" s="130"/>
      <c r="AN95" s="130"/>
      <c r="AO95" s="130"/>
      <c r="AP95" s="130"/>
      <c r="AQ95" s="133"/>
      <c r="AR95" s="130"/>
      <c r="AS95" s="132">
        <v>90</v>
      </c>
      <c r="AT95" s="132">
        <v>97</v>
      </c>
      <c r="AU95" s="132">
        <v>100</v>
      </c>
      <c r="AV95" s="132">
        <v>100</v>
      </c>
      <c r="AW95" s="132">
        <v>100</v>
      </c>
      <c r="AX95" s="132">
        <v>100</v>
      </c>
      <c r="AY95" s="132"/>
      <c r="AZ95" s="132"/>
      <c r="BA95" s="132"/>
      <c r="BB95" s="132"/>
      <c r="BC95" s="134">
        <v>60</v>
      </c>
      <c r="BD95" s="134">
        <v>60</v>
      </c>
      <c r="BE95" s="134">
        <v>60</v>
      </c>
      <c r="BF95" s="134">
        <v>70</v>
      </c>
      <c r="BG95" s="134">
        <v>70</v>
      </c>
      <c r="BH95" s="134">
        <v>70</v>
      </c>
      <c r="BI95" s="134">
        <v>80</v>
      </c>
      <c r="BJ95" s="134">
        <v>80</v>
      </c>
      <c r="BK95" s="134">
        <v>80</v>
      </c>
      <c r="BL95" s="134">
        <v>90</v>
      </c>
      <c r="BM95" s="134">
        <v>90</v>
      </c>
      <c r="BN95" s="135">
        <v>100</v>
      </c>
      <c r="BQ95" s="137" t="str">
        <f>+VLOOKUP(C95,[5]Listas_desplega!$AI$22:$AJ$44,2,0)</f>
        <v>DC_ES</v>
      </c>
      <c r="BR95" s="137" t="str">
        <f>+VLOOKUP(I95,[5]Listas_desplega!$BY$2:$BZ$7,2,0)</f>
        <v>T_2</v>
      </c>
      <c r="BS95" s="137" t="str">
        <f>+VLOOKUP(J95,[5]Listas_desplega!$BY$10:$BZ$23,2,0)</f>
        <v>T_2_C_3</v>
      </c>
      <c r="BT95" s="137" t="str">
        <f>+VLOOKUP(K95,[5]Listas_desplega!$BY$27:$BZ$54,2,0)</f>
        <v>T_2_C_3_ET_5</v>
      </c>
      <c r="BU95" s="137" t="str">
        <f>+VLOOKUP(L95,[5]Listas_desplega!$BY$57:$BZ$105,2,0)</f>
        <v>T_2_C_3_ET_5_CPT_2</v>
      </c>
      <c r="BV95" s="136" t="str">
        <f>+VLOOKUP(M95,[5]Listas_desplega!$J$2:$K$11,2,FALSE)</f>
        <v>Eje_E_8</v>
      </c>
    </row>
    <row r="96" spans="1:74" s="136" customFormat="1" ht="75" x14ac:dyDescent="0.25">
      <c r="A96" s="127"/>
      <c r="B96" s="128" t="s">
        <v>311</v>
      </c>
      <c r="C96" s="129" t="s">
        <v>341</v>
      </c>
      <c r="D96" s="129" t="s">
        <v>369</v>
      </c>
      <c r="E96" s="130" t="s">
        <v>81</v>
      </c>
      <c r="F96" s="130" t="s">
        <v>82</v>
      </c>
      <c r="G96" s="130" t="s">
        <v>365</v>
      </c>
      <c r="H96" s="130" t="s">
        <v>1082</v>
      </c>
      <c r="I96" s="130" t="s">
        <v>85</v>
      </c>
      <c r="J96" s="130" t="s">
        <v>1098</v>
      </c>
      <c r="K96" s="130" t="s">
        <v>1139</v>
      </c>
      <c r="L96" s="130" t="s">
        <v>1077</v>
      </c>
      <c r="M96" s="128" t="s">
        <v>1158</v>
      </c>
      <c r="N96" s="238" t="s">
        <v>964</v>
      </c>
      <c r="O96" s="168" t="s">
        <v>1752</v>
      </c>
      <c r="P96" s="131" t="s">
        <v>131</v>
      </c>
      <c r="Q96" s="128" t="s">
        <v>163</v>
      </c>
      <c r="R96" s="168" t="s">
        <v>1753</v>
      </c>
      <c r="S96" s="168" t="s">
        <v>111</v>
      </c>
      <c r="T96" s="168" t="s">
        <v>148</v>
      </c>
      <c r="U96" s="168">
        <v>0</v>
      </c>
      <c r="V96" s="168" t="s">
        <v>1754</v>
      </c>
      <c r="W96" s="130" t="s">
        <v>179</v>
      </c>
      <c r="X96" s="128" t="s">
        <v>973</v>
      </c>
      <c r="Y96" s="128"/>
      <c r="Z96" s="128"/>
      <c r="AA96" s="128"/>
      <c r="AB96" s="128"/>
      <c r="AC96" s="128"/>
      <c r="AD96" s="128"/>
      <c r="AE96" s="128"/>
      <c r="AF96" s="128"/>
      <c r="AG96" s="130"/>
      <c r="AH96" s="130"/>
      <c r="AI96" s="130"/>
      <c r="AJ96" s="130"/>
      <c r="AK96" s="130"/>
      <c r="AL96" s="130"/>
      <c r="AM96" s="130"/>
      <c r="AN96" s="130"/>
      <c r="AO96" s="130"/>
      <c r="AP96" s="130"/>
      <c r="AQ96" s="133"/>
      <c r="AR96" s="130"/>
      <c r="AS96" s="132">
        <v>0</v>
      </c>
      <c r="AT96" s="132">
        <v>30</v>
      </c>
      <c r="AU96" s="132">
        <v>30</v>
      </c>
      <c r="AV96" s="132">
        <v>25</v>
      </c>
      <c r="AW96" s="132">
        <v>15</v>
      </c>
      <c r="AX96" s="132">
        <v>100</v>
      </c>
      <c r="AY96" s="132"/>
      <c r="AZ96" s="132"/>
      <c r="BA96" s="132"/>
      <c r="BB96" s="132"/>
      <c r="BC96" s="134">
        <v>0</v>
      </c>
      <c r="BD96" s="134">
        <v>0</v>
      </c>
      <c r="BE96" s="134">
        <v>4.0999999999999996</v>
      </c>
      <c r="BF96" s="134">
        <v>4</v>
      </c>
      <c r="BG96" s="134">
        <v>4</v>
      </c>
      <c r="BH96" s="134">
        <v>12.3</v>
      </c>
      <c r="BI96" s="134">
        <v>12</v>
      </c>
      <c r="BJ96" s="134">
        <v>12</v>
      </c>
      <c r="BK96" s="134">
        <v>19.2</v>
      </c>
      <c r="BL96" s="134">
        <v>19</v>
      </c>
      <c r="BM96" s="134">
        <v>19</v>
      </c>
      <c r="BN96" s="135">
        <v>30</v>
      </c>
      <c r="BQ96" s="137" t="str">
        <f>+VLOOKUP(C96,[5]Listas_desplega!$AI$22:$AJ$44,2,0)</f>
        <v>DC_ES</v>
      </c>
      <c r="BR96" s="137" t="str">
        <f>+VLOOKUP(I96,[5]Listas_desplega!$BY$2:$BZ$7,2,0)</f>
        <v>T_2</v>
      </c>
      <c r="BS96" s="137" t="str">
        <f>+VLOOKUP(J96,[5]Listas_desplega!$BY$10:$BZ$23,2,0)</f>
        <v>T_2_C_3</v>
      </c>
      <c r="BT96" s="137" t="str">
        <f>+VLOOKUP(K96,[5]Listas_desplega!$BY$27:$BZ$54,2,0)</f>
        <v>T_2_C_3_ET_5</v>
      </c>
      <c r="BU96" s="137" t="str">
        <f>+VLOOKUP(L96,[5]Listas_desplega!$BY$57:$BZ$105,2,0)</f>
        <v>T_2_C_3_ET_5_CPT_2</v>
      </c>
      <c r="BV96" s="136" t="str">
        <f>+VLOOKUP(M96,[5]Listas_desplega!$J$2:$K$11,2,FALSE)</f>
        <v>Eje_E_8</v>
      </c>
    </row>
    <row r="97" spans="1:74" s="136" customFormat="1" ht="102" x14ac:dyDescent="0.25">
      <c r="A97" s="127"/>
      <c r="B97" s="128" t="s">
        <v>311</v>
      </c>
      <c r="C97" s="129" t="s">
        <v>341</v>
      </c>
      <c r="D97" s="129" t="s">
        <v>369</v>
      </c>
      <c r="E97" s="130" t="s">
        <v>81</v>
      </c>
      <c r="F97" s="130" t="s">
        <v>82</v>
      </c>
      <c r="G97" s="130" t="s">
        <v>365</v>
      </c>
      <c r="H97" s="130" t="s">
        <v>1082</v>
      </c>
      <c r="I97" s="130" t="s">
        <v>85</v>
      </c>
      <c r="J97" s="130" t="s">
        <v>1098</v>
      </c>
      <c r="K97" s="130" t="s">
        <v>1139</v>
      </c>
      <c r="L97" s="130" t="s">
        <v>1077</v>
      </c>
      <c r="M97" s="128" t="s">
        <v>1158</v>
      </c>
      <c r="N97" s="238" t="s">
        <v>964</v>
      </c>
      <c r="O97" s="168" t="s">
        <v>1755</v>
      </c>
      <c r="P97" s="131" t="s">
        <v>92</v>
      </c>
      <c r="Q97" s="128" t="s">
        <v>972</v>
      </c>
      <c r="R97" s="168" t="s">
        <v>1756</v>
      </c>
      <c r="S97" s="168" t="s">
        <v>111</v>
      </c>
      <c r="T97" s="168" t="s">
        <v>148</v>
      </c>
      <c r="U97" s="168">
        <v>0</v>
      </c>
      <c r="V97" s="168" t="s">
        <v>1757</v>
      </c>
      <c r="W97" s="130" t="s">
        <v>179</v>
      </c>
      <c r="X97" s="128"/>
      <c r="Y97" s="128"/>
      <c r="Z97" s="128"/>
      <c r="AA97" s="128"/>
      <c r="AB97" s="128"/>
      <c r="AC97" s="128"/>
      <c r="AD97" s="128"/>
      <c r="AE97" s="128"/>
      <c r="AF97" s="128"/>
      <c r="AG97" s="130"/>
      <c r="AH97" s="130"/>
      <c r="AI97" s="130"/>
      <c r="AJ97" s="130"/>
      <c r="AK97" s="130"/>
      <c r="AL97" s="130"/>
      <c r="AM97" s="130"/>
      <c r="AN97" s="130"/>
      <c r="AO97" s="130"/>
      <c r="AP97" s="130"/>
      <c r="AQ97" s="133"/>
      <c r="AR97" s="130"/>
      <c r="AS97" s="132">
        <v>0</v>
      </c>
      <c r="AT97" s="132">
        <v>0</v>
      </c>
      <c r="AU97" s="132">
        <v>30</v>
      </c>
      <c r="AV97" s="132">
        <v>40</v>
      </c>
      <c r="AW97" s="132">
        <v>60</v>
      </c>
      <c r="AX97" s="132">
        <v>60</v>
      </c>
      <c r="AY97" s="132"/>
      <c r="AZ97" s="132"/>
      <c r="BA97" s="132"/>
      <c r="BB97" s="132"/>
      <c r="BC97" s="134">
        <v>0</v>
      </c>
      <c r="BD97" s="134">
        <v>0</v>
      </c>
      <c r="BE97" s="134">
        <v>6</v>
      </c>
      <c r="BF97" s="134">
        <v>6</v>
      </c>
      <c r="BG97" s="134">
        <v>6</v>
      </c>
      <c r="BH97" s="134">
        <v>15</v>
      </c>
      <c r="BI97" s="134">
        <v>15</v>
      </c>
      <c r="BJ97" s="134">
        <v>15</v>
      </c>
      <c r="BK97" s="134">
        <v>22</v>
      </c>
      <c r="BL97" s="134">
        <v>22</v>
      </c>
      <c r="BM97" s="134">
        <v>22</v>
      </c>
      <c r="BN97" s="135">
        <v>30</v>
      </c>
      <c r="BQ97" s="137" t="str">
        <f>+VLOOKUP(C97,[5]Listas_desplega!$AI$22:$AJ$44,2,0)</f>
        <v>DC_ES</v>
      </c>
      <c r="BR97" s="137" t="str">
        <f>+VLOOKUP(I97,[5]Listas_desplega!$BY$2:$BZ$7,2,0)</f>
        <v>T_2</v>
      </c>
      <c r="BS97" s="137" t="str">
        <f>+VLOOKUP(J97,[5]Listas_desplega!$BY$10:$BZ$23,2,0)</f>
        <v>T_2_C_3</v>
      </c>
      <c r="BT97" s="137" t="str">
        <f>+VLOOKUP(K97,[5]Listas_desplega!$BY$27:$BZ$54,2,0)</f>
        <v>T_2_C_3_ET_5</v>
      </c>
      <c r="BU97" s="137" t="str">
        <f>+VLOOKUP(L97,[5]Listas_desplega!$BY$57:$BZ$105,2,0)</f>
        <v>T_2_C_3_ET_5_CPT_2</v>
      </c>
      <c r="BV97" s="136" t="str">
        <f>+VLOOKUP(M97,[5]Listas_desplega!$J$2:$K$11,2,FALSE)</f>
        <v>Eje_E_8</v>
      </c>
    </row>
    <row r="98" spans="1:74" s="136" customFormat="1" ht="75" x14ac:dyDescent="0.25">
      <c r="A98" s="127"/>
      <c r="B98" s="128" t="s">
        <v>311</v>
      </c>
      <c r="C98" s="129" t="s">
        <v>341</v>
      </c>
      <c r="D98" s="129" t="s">
        <v>369</v>
      </c>
      <c r="E98" s="130" t="s">
        <v>81</v>
      </c>
      <c r="F98" s="130" t="s">
        <v>82</v>
      </c>
      <c r="G98" s="130" t="s">
        <v>365</v>
      </c>
      <c r="H98" s="130" t="s">
        <v>1082</v>
      </c>
      <c r="I98" s="130" t="s">
        <v>85</v>
      </c>
      <c r="J98" s="130" t="s">
        <v>1098</v>
      </c>
      <c r="K98" s="130" t="s">
        <v>1139</v>
      </c>
      <c r="L98" s="130" t="s">
        <v>1077</v>
      </c>
      <c r="M98" s="128" t="s">
        <v>1158</v>
      </c>
      <c r="N98" s="238" t="s">
        <v>964</v>
      </c>
      <c r="O98" s="132" t="s">
        <v>1758</v>
      </c>
      <c r="P98" s="131" t="s">
        <v>92</v>
      </c>
      <c r="Q98" s="128" t="s">
        <v>972</v>
      </c>
      <c r="R98" s="132" t="s">
        <v>1759</v>
      </c>
      <c r="S98" s="132" t="s">
        <v>111</v>
      </c>
      <c r="T98" s="132" t="s">
        <v>148</v>
      </c>
      <c r="U98" s="132">
        <v>0</v>
      </c>
      <c r="V98" s="132" t="s">
        <v>1760</v>
      </c>
      <c r="W98" s="130" t="s">
        <v>179</v>
      </c>
      <c r="X98" s="128"/>
      <c r="Y98" s="128"/>
      <c r="Z98" s="128"/>
      <c r="AA98" s="128"/>
      <c r="AB98" s="128"/>
      <c r="AC98" s="128"/>
      <c r="AD98" s="128"/>
      <c r="AE98" s="128"/>
      <c r="AF98" s="128"/>
      <c r="AG98" s="130"/>
      <c r="AH98" s="130"/>
      <c r="AI98" s="130"/>
      <c r="AJ98" s="130"/>
      <c r="AK98" s="130"/>
      <c r="AL98" s="130"/>
      <c r="AM98" s="130"/>
      <c r="AN98" s="130"/>
      <c r="AO98" s="130"/>
      <c r="AP98" s="130"/>
      <c r="AQ98" s="133"/>
      <c r="AR98" s="130"/>
      <c r="AS98" s="132">
        <v>22</v>
      </c>
      <c r="AT98" s="132">
        <v>24</v>
      </c>
      <c r="AU98" s="132">
        <v>26</v>
      </c>
      <c r="AV98" s="132">
        <v>28</v>
      </c>
      <c r="AW98" s="132">
        <v>30</v>
      </c>
      <c r="AX98" s="132">
        <v>30</v>
      </c>
      <c r="AY98" s="132"/>
      <c r="AZ98" s="132"/>
      <c r="BA98" s="132"/>
      <c r="BB98" s="132"/>
      <c r="BC98" s="134">
        <v>0</v>
      </c>
      <c r="BD98" s="134">
        <v>0</v>
      </c>
      <c r="BE98" s="134">
        <v>26</v>
      </c>
      <c r="BF98" s="134">
        <v>26</v>
      </c>
      <c r="BG98" s="134">
        <v>26</v>
      </c>
      <c r="BH98" s="134">
        <v>26</v>
      </c>
      <c r="BI98" s="134">
        <v>26</v>
      </c>
      <c r="BJ98" s="134">
        <v>26</v>
      </c>
      <c r="BK98" s="134">
        <v>26</v>
      </c>
      <c r="BL98" s="134">
        <v>26</v>
      </c>
      <c r="BM98" s="134">
        <v>26</v>
      </c>
      <c r="BN98" s="135">
        <v>26</v>
      </c>
      <c r="BQ98" s="137" t="str">
        <f>+VLOOKUP(C98,[5]Listas_desplega!$AI$22:$AJ$44,2,0)</f>
        <v>DC_ES</v>
      </c>
      <c r="BR98" s="137" t="str">
        <f>+VLOOKUP(I98,[5]Listas_desplega!$BY$2:$BZ$7,2,0)</f>
        <v>T_2</v>
      </c>
      <c r="BS98" s="137" t="str">
        <f>+VLOOKUP(J98,[5]Listas_desplega!$BY$10:$BZ$23,2,0)</f>
        <v>T_2_C_3</v>
      </c>
      <c r="BT98" s="137" t="str">
        <f>+VLOOKUP(K98,[5]Listas_desplega!$BY$27:$BZ$54,2,0)</f>
        <v>T_2_C_3_ET_5</v>
      </c>
      <c r="BU98" s="137" t="str">
        <f>+VLOOKUP(L98,[5]Listas_desplega!$BY$57:$BZ$105,2,0)</f>
        <v>T_2_C_3_ET_5_CPT_2</v>
      </c>
      <c r="BV98" s="136" t="str">
        <f>+VLOOKUP(M98,[5]Listas_desplega!$J$2:$K$11,2,FALSE)</f>
        <v>Eje_E_8</v>
      </c>
    </row>
    <row r="99" spans="1:74" s="136" customFormat="1" ht="51" x14ac:dyDescent="0.25">
      <c r="A99" s="127"/>
      <c r="B99" s="128" t="s">
        <v>235</v>
      </c>
      <c r="C99" s="129" t="s">
        <v>1351</v>
      </c>
      <c r="D99" s="129" t="s">
        <v>340</v>
      </c>
      <c r="E99" s="130" t="s">
        <v>1130</v>
      </c>
      <c r="F99" s="130" t="s">
        <v>951</v>
      </c>
      <c r="G99" s="130" t="s">
        <v>405</v>
      </c>
      <c r="H99" s="130"/>
      <c r="I99" s="130" t="s">
        <v>85</v>
      </c>
      <c r="J99" s="130"/>
      <c r="K99" s="130"/>
      <c r="L99" s="130"/>
      <c r="M99" s="128" t="s">
        <v>1162</v>
      </c>
      <c r="N99" s="238" t="s">
        <v>1605</v>
      </c>
      <c r="O99" s="168" t="s">
        <v>1812</v>
      </c>
      <c r="P99" s="131" t="s">
        <v>131</v>
      </c>
      <c r="Q99" s="128" t="s">
        <v>1067</v>
      </c>
      <c r="R99" s="168" t="s">
        <v>1813</v>
      </c>
      <c r="S99" s="168" t="s">
        <v>111</v>
      </c>
      <c r="T99" s="168" t="s">
        <v>120</v>
      </c>
      <c r="U99" s="168"/>
      <c r="V99" s="168" t="s">
        <v>1814</v>
      </c>
      <c r="W99" s="130" t="s">
        <v>179</v>
      </c>
      <c r="X99" s="128"/>
      <c r="Y99" s="128"/>
      <c r="Z99" s="128"/>
      <c r="AA99" s="128"/>
      <c r="AB99" s="128"/>
      <c r="AC99" s="128"/>
      <c r="AD99" s="128"/>
      <c r="AE99" s="128"/>
      <c r="AF99" s="128"/>
      <c r="AG99" s="128"/>
      <c r="AH99" s="128"/>
      <c r="AI99" s="128"/>
      <c r="AJ99" s="128"/>
      <c r="AK99" s="128"/>
      <c r="AL99" s="128"/>
      <c r="AM99" s="128"/>
      <c r="AN99" s="128"/>
      <c r="AO99" s="128"/>
      <c r="AP99" s="128"/>
      <c r="AQ99" s="169"/>
      <c r="AR99" s="128"/>
      <c r="AS99" s="170"/>
      <c r="AT99" s="171"/>
      <c r="AU99" s="171">
        <v>0.9</v>
      </c>
      <c r="AV99" s="171">
        <v>0.9</v>
      </c>
      <c r="AW99" s="171">
        <v>0.9</v>
      </c>
      <c r="AX99" s="171">
        <v>0.9</v>
      </c>
      <c r="AY99" s="171"/>
      <c r="AZ99" s="171"/>
      <c r="BA99" s="171"/>
      <c r="BB99" s="171"/>
      <c r="BC99" s="171"/>
      <c r="BD99" s="171"/>
      <c r="BE99" s="171"/>
      <c r="BF99" s="171"/>
      <c r="BG99" s="171"/>
      <c r="BH99" s="171">
        <v>0.9</v>
      </c>
      <c r="BI99" s="171"/>
      <c r="BJ99" s="171"/>
      <c r="BK99" s="171"/>
      <c r="BL99" s="171"/>
      <c r="BM99" s="171"/>
      <c r="BN99" s="171">
        <v>0.9</v>
      </c>
      <c r="BQ99" s="137" t="str">
        <f>+VLOOKUP(C99,[5]Listas_desplega!$AI$22:$AJ$44,2,0)</f>
        <v>D_MEN</v>
      </c>
      <c r="BR99" s="137" t="str">
        <f>+VLOOKUP(I99,[5]Listas_desplega!$BY$2:$BZ$7,2,0)</f>
        <v>T_2</v>
      </c>
      <c r="BS99" s="137" t="e">
        <f>+VLOOKUP(J99,[5]Listas_desplega!$BY$10:$BZ$23,2,0)</f>
        <v>#N/A</v>
      </c>
      <c r="BT99" s="137" t="e">
        <f>+VLOOKUP(K99,[5]Listas_desplega!$BY$27:$BZ$54,2,0)</f>
        <v>#N/A</v>
      </c>
      <c r="BU99" s="137" t="e">
        <f>+VLOOKUP(L99,[5]Listas_desplega!$BY$57:$BZ$105,2,0)</f>
        <v>#N/A</v>
      </c>
      <c r="BV99" s="136" t="str">
        <f>+VLOOKUP(M99,[5]Listas_desplega!$J$2:$K$11,2,FALSE)</f>
        <v>Eje_E_9</v>
      </c>
    </row>
    <row r="100" spans="1:74" s="136" customFormat="1" ht="45" x14ac:dyDescent="0.25">
      <c r="A100" s="127"/>
      <c r="B100" s="128" t="s">
        <v>235</v>
      </c>
      <c r="C100" s="129" t="s">
        <v>1351</v>
      </c>
      <c r="D100" s="129" t="s">
        <v>340</v>
      </c>
      <c r="E100" s="130" t="s">
        <v>1130</v>
      </c>
      <c r="F100" s="130" t="s">
        <v>951</v>
      </c>
      <c r="G100" s="130" t="s">
        <v>405</v>
      </c>
      <c r="H100" s="130"/>
      <c r="I100" s="130" t="s">
        <v>85</v>
      </c>
      <c r="J100" s="130"/>
      <c r="K100" s="130"/>
      <c r="L100" s="130"/>
      <c r="M100" s="128" t="s">
        <v>1162</v>
      </c>
      <c r="N100" s="238" t="s">
        <v>1605</v>
      </c>
      <c r="O100" s="168" t="s">
        <v>1815</v>
      </c>
      <c r="P100" s="131" t="s">
        <v>92</v>
      </c>
      <c r="Q100" s="128" t="s">
        <v>163</v>
      </c>
      <c r="R100" s="168" t="s">
        <v>1816</v>
      </c>
      <c r="S100" s="168" t="s">
        <v>1817</v>
      </c>
      <c r="T100" s="168" t="s">
        <v>148</v>
      </c>
      <c r="U100" s="168"/>
      <c r="V100" s="168" t="s">
        <v>1818</v>
      </c>
      <c r="W100" s="130" t="s">
        <v>179</v>
      </c>
      <c r="X100" s="128"/>
      <c r="Y100" s="128"/>
      <c r="Z100" s="128"/>
      <c r="AA100" s="128"/>
      <c r="AB100" s="128"/>
      <c r="AC100" s="128"/>
      <c r="AD100" s="128"/>
      <c r="AE100" s="128"/>
      <c r="AF100" s="128"/>
      <c r="AG100" s="130"/>
      <c r="AH100" s="130"/>
      <c r="AI100" s="130"/>
      <c r="AJ100" s="130"/>
      <c r="AK100" s="130"/>
      <c r="AL100" s="130"/>
      <c r="AM100" s="130"/>
      <c r="AN100" s="130"/>
      <c r="AO100" s="130"/>
      <c r="AP100" s="130"/>
      <c r="AQ100" s="169"/>
      <c r="AR100" s="130"/>
      <c r="AS100" s="170"/>
      <c r="AT100" s="170"/>
      <c r="AU100" s="170">
        <v>1500000</v>
      </c>
      <c r="AV100" s="170">
        <v>1550000</v>
      </c>
      <c r="AW100" s="170">
        <v>1550000</v>
      </c>
      <c r="AX100" s="170">
        <v>1550000</v>
      </c>
      <c r="AY100" s="132"/>
      <c r="AZ100" s="132"/>
      <c r="BA100" s="132"/>
      <c r="BB100" s="132"/>
      <c r="BC100" s="134"/>
      <c r="BD100" s="134"/>
      <c r="BE100" s="172">
        <v>350000</v>
      </c>
      <c r="BF100" s="172"/>
      <c r="BG100" s="172"/>
      <c r="BH100" s="172">
        <f>+BE100+400000</f>
        <v>750000</v>
      </c>
      <c r="BI100" s="172"/>
      <c r="BJ100" s="172"/>
      <c r="BK100" s="172">
        <f>+BH100+350000</f>
        <v>1100000</v>
      </c>
      <c r="BL100" s="172"/>
      <c r="BM100" s="172"/>
      <c r="BN100" s="172">
        <f>+BK100+350000</f>
        <v>1450000</v>
      </c>
      <c r="BQ100" s="137" t="str">
        <f>+VLOOKUP(C100,[5]Listas_desplega!$AI$22:$AJ$44,2,0)</f>
        <v>D_MEN</v>
      </c>
      <c r="BR100" s="137" t="str">
        <f>+VLOOKUP(I100,[5]Listas_desplega!$BY$2:$BZ$7,2,0)</f>
        <v>T_2</v>
      </c>
      <c r="BS100" s="137" t="e">
        <f>+VLOOKUP(J100,[5]Listas_desplega!$BY$10:$BZ$23,2,0)</f>
        <v>#N/A</v>
      </c>
      <c r="BT100" s="137" t="e">
        <f>+VLOOKUP(K100,[5]Listas_desplega!$BY$27:$BZ$54,2,0)</f>
        <v>#N/A</v>
      </c>
      <c r="BU100" s="137" t="e">
        <f>+VLOOKUP(L100,[5]Listas_desplega!$BY$57:$BZ$105,2,0)</f>
        <v>#N/A</v>
      </c>
      <c r="BV100" s="136" t="str">
        <f>+VLOOKUP(M100,[5]Listas_desplega!$J$2:$K$11,2,FALSE)</f>
        <v>Eje_E_9</v>
      </c>
    </row>
    <row r="101" spans="1:74" s="136" customFormat="1" ht="45" x14ac:dyDescent="0.25">
      <c r="A101" s="127"/>
      <c r="B101" s="128" t="s">
        <v>235</v>
      </c>
      <c r="C101" s="129" t="s">
        <v>1351</v>
      </c>
      <c r="D101" s="129" t="s">
        <v>346</v>
      </c>
      <c r="E101" s="130" t="s">
        <v>1083</v>
      </c>
      <c r="F101" s="130" t="s">
        <v>951</v>
      </c>
      <c r="G101" s="130" t="s">
        <v>424</v>
      </c>
      <c r="H101" s="128"/>
      <c r="I101" s="130" t="s">
        <v>85</v>
      </c>
      <c r="J101" s="128" t="s">
        <v>86</v>
      </c>
      <c r="K101" s="128" t="s">
        <v>1100</v>
      </c>
      <c r="L101" s="128" t="s">
        <v>997</v>
      </c>
      <c r="M101" s="128" t="s">
        <v>1162</v>
      </c>
      <c r="N101" s="238" t="s">
        <v>1833</v>
      </c>
      <c r="O101" s="173" t="s">
        <v>1834</v>
      </c>
      <c r="P101" s="173" t="s">
        <v>92</v>
      </c>
      <c r="Q101" s="173" t="s">
        <v>163</v>
      </c>
      <c r="R101" s="173" t="s">
        <v>1835</v>
      </c>
      <c r="S101" s="173" t="s">
        <v>95</v>
      </c>
      <c r="T101" s="173" t="s">
        <v>1414</v>
      </c>
      <c r="U101" s="173">
        <v>0</v>
      </c>
      <c r="V101" s="173" t="s">
        <v>1836</v>
      </c>
      <c r="W101" s="173" t="s">
        <v>179</v>
      </c>
      <c r="X101" s="128"/>
      <c r="Y101" s="128"/>
      <c r="Z101" s="128"/>
      <c r="AA101" s="128"/>
      <c r="AB101" s="128"/>
      <c r="AC101" s="128"/>
      <c r="AD101" s="128"/>
      <c r="AE101" s="128"/>
      <c r="AF101" s="128"/>
      <c r="AG101" s="130"/>
      <c r="AH101" s="130"/>
      <c r="AI101" s="130"/>
      <c r="AJ101" s="130"/>
      <c r="AK101" s="130"/>
      <c r="AL101" s="130"/>
      <c r="AM101" s="130"/>
      <c r="AN101" s="130"/>
      <c r="AO101" s="130"/>
      <c r="AP101" s="130"/>
      <c r="AQ101" s="133"/>
      <c r="AR101" s="130"/>
      <c r="AS101" s="174">
        <v>0</v>
      </c>
      <c r="AT101" s="175" t="s">
        <v>1242</v>
      </c>
      <c r="AU101" s="175">
        <v>5</v>
      </c>
      <c r="AV101" s="175">
        <v>3</v>
      </c>
      <c r="AW101" s="175">
        <v>3</v>
      </c>
      <c r="AX101" s="175">
        <v>11</v>
      </c>
      <c r="AY101" s="175"/>
      <c r="AZ101" s="175"/>
      <c r="BA101" s="175"/>
      <c r="BB101" s="175"/>
      <c r="BC101" s="153">
        <v>0</v>
      </c>
      <c r="BD101" s="153">
        <v>1</v>
      </c>
      <c r="BE101" s="153">
        <v>0</v>
      </c>
      <c r="BF101" s="153">
        <v>1</v>
      </c>
      <c r="BG101" s="153">
        <v>0</v>
      </c>
      <c r="BH101" s="153">
        <v>1</v>
      </c>
      <c r="BI101" s="153">
        <v>0</v>
      </c>
      <c r="BJ101" s="153">
        <v>1</v>
      </c>
      <c r="BK101" s="153">
        <v>0</v>
      </c>
      <c r="BL101" s="153">
        <v>0</v>
      </c>
      <c r="BM101" s="153">
        <v>0</v>
      </c>
      <c r="BN101" s="154">
        <v>1</v>
      </c>
      <c r="BQ101" s="137" t="str">
        <f>+VLOOKUP(C101,[5]Listas_desplega!$AI$22:$AJ$44,2,0)</f>
        <v>D_MEN</v>
      </c>
      <c r="BR101" s="137" t="str">
        <f>+VLOOKUP(I101,[5]Listas_desplega!$BY$2:$BZ$7,2,0)</f>
        <v>T_2</v>
      </c>
      <c r="BS101" s="137" t="str">
        <f>+VLOOKUP(J101,[5]Listas_desplega!$BY$10:$BZ$23,2,0)</f>
        <v>T_2_C_1</v>
      </c>
      <c r="BT101" s="137" t="str">
        <f>+VLOOKUP(K101,[5]Listas_desplega!$BY$27:$BZ$54,2,0)</f>
        <v>T_2_C_1_ET_3</v>
      </c>
      <c r="BU101" s="137" t="str">
        <f>+VLOOKUP(L101,[5]Listas_desplega!$BY$57:$BZ$105,2,0)</f>
        <v>T_2_C_1_ET_3_CPT_1</v>
      </c>
      <c r="BV101" s="136" t="str">
        <f>+VLOOKUP(M101,[5]Listas_desplega!$J$2:$K$11,2,FALSE)</f>
        <v>Eje_E_9</v>
      </c>
    </row>
    <row r="102" spans="1:74" s="136" customFormat="1" ht="105" x14ac:dyDescent="0.25">
      <c r="A102" s="127"/>
      <c r="B102" s="128" t="s">
        <v>235</v>
      </c>
      <c r="C102" s="129" t="s">
        <v>1351</v>
      </c>
      <c r="D102" s="129" t="s">
        <v>346</v>
      </c>
      <c r="E102" s="130" t="s">
        <v>1083</v>
      </c>
      <c r="F102" s="130" t="s">
        <v>951</v>
      </c>
      <c r="G102" s="130" t="s">
        <v>424</v>
      </c>
      <c r="H102" s="128"/>
      <c r="I102" s="130" t="s">
        <v>85</v>
      </c>
      <c r="J102" s="128" t="s">
        <v>86</v>
      </c>
      <c r="K102" s="128" t="s">
        <v>1100</v>
      </c>
      <c r="L102" s="128" t="s">
        <v>997</v>
      </c>
      <c r="M102" s="128" t="s">
        <v>1162</v>
      </c>
      <c r="N102" s="238" t="s">
        <v>1837</v>
      </c>
      <c r="O102" s="173" t="s">
        <v>1838</v>
      </c>
      <c r="P102" s="173" t="s">
        <v>92</v>
      </c>
      <c r="Q102" s="173" t="s">
        <v>163</v>
      </c>
      <c r="R102" s="173" t="s">
        <v>1839</v>
      </c>
      <c r="S102" s="173" t="s">
        <v>95</v>
      </c>
      <c r="T102" s="173" t="s">
        <v>1414</v>
      </c>
      <c r="U102" s="173">
        <v>0</v>
      </c>
      <c r="V102" s="173" t="s">
        <v>1840</v>
      </c>
      <c r="W102" s="173" t="s">
        <v>179</v>
      </c>
      <c r="X102" s="128"/>
      <c r="Y102" s="128"/>
      <c r="Z102" s="128"/>
      <c r="AA102" s="128"/>
      <c r="AB102" s="128"/>
      <c r="AC102" s="128"/>
      <c r="AD102" s="128"/>
      <c r="AE102" s="128"/>
      <c r="AF102" s="128"/>
      <c r="AG102" s="130"/>
      <c r="AH102" s="130"/>
      <c r="AI102" s="130"/>
      <c r="AJ102" s="130"/>
      <c r="AK102" s="130"/>
      <c r="AL102" s="130"/>
      <c r="AM102" s="130"/>
      <c r="AN102" s="130"/>
      <c r="AO102" s="130"/>
      <c r="AP102" s="130"/>
      <c r="AQ102" s="133"/>
      <c r="AR102" s="130"/>
      <c r="AS102" s="174">
        <v>0</v>
      </c>
      <c r="AT102" s="175" t="s">
        <v>1242</v>
      </c>
      <c r="AU102" s="175">
        <v>500</v>
      </c>
      <c r="AV102" s="175">
        <v>100</v>
      </c>
      <c r="AW102" s="175">
        <v>100</v>
      </c>
      <c r="AX102" s="175">
        <v>700</v>
      </c>
      <c r="AY102" s="175"/>
      <c r="AZ102" s="175"/>
      <c r="BA102" s="175"/>
      <c r="BB102" s="175"/>
      <c r="BC102" s="153">
        <v>0</v>
      </c>
      <c r="BD102" s="153">
        <v>80</v>
      </c>
      <c r="BE102" s="153">
        <v>0</v>
      </c>
      <c r="BF102" s="153">
        <v>80</v>
      </c>
      <c r="BG102" s="153">
        <v>0</v>
      </c>
      <c r="BH102" s="153">
        <v>90</v>
      </c>
      <c r="BI102" s="153">
        <v>0</v>
      </c>
      <c r="BJ102" s="153">
        <v>80</v>
      </c>
      <c r="BK102" s="153">
        <v>0</v>
      </c>
      <c r="BL102" s="153">
        <v>90</v>
      </c>
      <c r="BM102" s="153">
        <v>0</v>
      </c>
      <c r="BN102" s="154">
        <v>80</v>
      </c>
      <c r="BQ102" s="137" t="str">
        <f>+VLOOKUP(C102,[5]Listas_desplega!$AI$22:$AJ$44,2,0)</f>
        <v>D_MEN</v>
      </c>
      <c r="BR102" s="137" t="str">
        <f>+VLOOKUP(I102,[5]Listas_desplega!$BY$2:$BZ$7,2,0)</f>
        <v>T_2</v>
      </c>
      <c r="BS102" s="137" t="str">
        <f>+VLOOKUP(J102,[5]Listas_desplega!$BY$10:$BZ$23,2,0)</f>
        <v>T_2_C_1</v>
      </c>
      <c r="BT102" s="137" t="str">
        <f>+VLOOKUP(K102,[5]Listas_desplega!$BY$27:$BZ$54,2,0)</f>
        <v>T_2_C_1_ET_3</v>
      </c>
      <c r="BU102" s="137" t="str">
        <f>+VLOOKUP(L102,[5]Listas_desplega!$BY$57:$BZ$105,2,0)</f>
        <v>T_2_C_1_ET_3_CPT_1</v>
      </c>
      <c r="BV102" s="136" t="str">
        <f>+VLOOKUP(M102,[5]Listas_desplega!$J$2:$K$11,2,FALSE)</f>
        <v>Eje_E_9</v>
      </c>
    </row>
    <row r="103" spans="1:74" s="136" customFormat="1" ht="75" x14ac:dyDescent="0.25">
      <c r="A103" s="127"/>
      <c r="B103" s="128" t="s">
        <v>235</v>
      </c>
      <c r="C103" s="129" t="s">
        <v>1351</v>
      </c>
      <c r="D103" s="129" t="s">
        <v>346</v>
      </c>
      <c r="E103" s="130" t="s">
        <v>1083</v>
      </c>
      <c r="F103" s="130" t="s">
        <v>951</v>
      </c>
      <c r="G103" s="130" t="s">
        <v>424</v>
      </c>
      <c r="H103" s="128"/>
      <c r="I103" s="130" t="s">
        <v>85</v>
      </c>
      <c r="J103" s="128" t="s">
        <v>86</v>
      </c>
      <c r="K103" s="128" t="s">
        <v>1100</v>
      </c>
      <c r="L103" s="128" t="s">
        <v>997</v>
      </c>
      <c r="M103" s="128" t="s">
        <v>1162</v>
      </c>
      <c r="N103" s="238" t="s">
        <v>1841</v>
      </c>
      <c r="O103" s="173" t="s">
        <v>1842</v>
      </c>
      <c r="P103" s="173" t="s">
        <v>92</v>
      </c>
      <c r="Q103" s="173" t="s">
        <v>163</v>
      </c>
      <c r="R103" s="173" t="s">
        <v>1843</v>
      </c>
      <c r="S103" s="173" t="s">
        <v>95</v>
      </c>
      <c r="T103" s="173" t="s">
        <v>1414</v>
      </c>
      <c r="U103" s="173">
        <v>0</v>
      </c>
      <c r="V103" s="173" t="s">
        <v>1844</v>
      </c>
      <c r="W103" s="173" t="s">
        <v>179</v>
      </c>
      <c r="X103" s="128"/>
      <c r="Y103" s="128"/>
      <c r="Z103" s="128"/>
      <c r="AA103" s="128"/>
      <c r="AB103" s="128"/>
      <c r="AC103" s="128"/>
      <c r="AD103" s="128"/>
      <c r="AE103" s="128"/>
      <c r="AF103" s="128"/>
      <c r="AG103" s="130"/>
      <c r="AH103" s="130"/>
      <c r="AI103" s="130"/>
      <c r="AJ103" s="130"/>
      <c r="AK103" s="130"/>
      <c r="AL103" s="130"/>
      <c r="AM103" s="130"/>
      <c r="AN103" s="130"/>
      <c r="AO103" s="130"/>
      <c r="AP103" s="130"/>
      <c r="AQ103" s="133"/>
      <c r="AR103" s="130"/>
      <c r="AS103" s="174">
        <v>1207200000</v>
      </c>
      <c r="AT103" s="175">
        <v>6886979966</v>
      </c>
      <c r="AU103" s="175">
        <v>5880000000</v>
      </c>
      <c r="AV103" s="175">
        <v>6174000000</v>
      </c>
      <c r="AW103" s="175">
        <v>6482700000</v>
      </c>
      <c r="AX103" s="175">
        <v>25423679966</v>
      </c>
      <c r="AY103" s="175"/>
      <c r="AZ103" s="175"/>
      <c r="BA103" s="175"/>
      <c r="BB103" s="175"/>
      <c r="BC103" s="153">
        <v>0</v>
      </c>
      <c r="BD103" s="153">
        <v>534545454.5</v>
      </c>
      <c r="BE103" s="153">
        <v>0</v>
      </c>
      <c r="BF103" s="153">
        <v>1069090909.1</v>
      </c>
      <c r="BG103" s="153">
        <v>0</v>
      </c>
      <c r="BH103" s="153">
        <v>1069090909.1</v>
      </c>
      <c r="BI103" s="153">
        <v>0</v>
      </c>
      <c r="BJ103" s="153">
        <v>1069090909.1</v>
      </c>
      <c r="BK103" s="153">
        <v>0</v>
      </c>
      <c r="BL103" s="153">
        <v>1069090909.1</v>
      </c>
      <c r="BM103" s="153">
        <v>0</v>
      </c>
      <c r="BN103" s="154">
        <v>1069090909.1</v>
      </c>
      <c r="BQ103" s="137" t="str">
        <f>+VLOOKUP(C103,[5]Listas_desplega!$AI$22:$AJ$44,2,0)</f>
        <v>D_MEN</v>
      </c>
      <c r="BR103" s="137" t="str">
        <f>+VLOOKUP(I103,[5]Listas_desplega!$BY$2:$BZ$7,2,0)</f>
        <v>T_2</v>
      </c>
      <c r="BS103" s="137" t="str">
        <f>+VLOOKUP(J103,[5]Listas_desplega!$BY$10:$BZ$23,2,0)</f>
        <v>T_2_C_1</v>
      </c>
      <c r="BT103" s="137" t="str">
        <f>+VLOOKUP(K103,[5]Listas_desplega!$BY$27:$BZ$54,2,0)</f>
        <v>T_2_C_1_ET_3</v>
      </c>
      <c r="BU103" s="137" t="str">
        <f>+VLOOKUP(L103,[5]Listas_desplega!$BY$57:$BZ$105,2,0)</f>
        <v>T_2_C_1_ET_3_CPT_1</v>
      </c>
      <c r="BV103" s="136" t="str">
        <f>+VLOOKUP(M103,[5]Listas_desplega!$J$2:$K$11,2,FALSE)</f>
        <v>Eje_E_9</v>
      </c>
    </row>
    <row r="104" spans="1:74" s="136" customFormat="1" ht="75" x14ac:dyDescent="0.25">
      <c r="A104" s="127"/>
      <c r="B104" s="128" t="s">
        <v>235</v>
      </c>
      <c r="C104" s="129" t="s">
        <v>1351</v>
      </c>
      <c r="D104" s="129" t="s">
        <v>346</v>
      </c>
      <c r="E104" s="130" t="s">
        <v>1083</v>
      </c>
      <c r="F104" s="130" t="s">
        <v>951</v>
      </c>
      <c r="G104" s="130" t="s">
        <v>424</v>
      </c>
      <c r="H104" s="128"/>
      <c r="I104" s="130" t="s">
        <v>1118</v>
      </c>
      <c r="J104" s="128" t="s">
        <v>977</v>
      </c>
      <c r="K104" s="128" t="s">
        <v>982</v>
      </c>
      <c r="L104" s="128" t="s">
        <v>1107</v>
      </c>
      <c r="M104" s="128" t="s">
        <v>1162</v>
      </c>
      <c r="N104" s="238" t="s">
        <v>1845</v>
      </c>
      <c r="O104" s="173" t="s">
        <v>1846</v>
      </c>
      <c r="P104" s="173" t="s">
        <v>145</v>
      </c>
      <c r="Q104" s="173" t="s">
        <v>163</v>
      </c>
      <c r="R104" s="173" t="s">
        <v>1847</v>
      </c>
      <c r="S104" s="173" t="s">
        <v>111</v>
      </c>
      <c r="T104" s="173" t="s">
        <v>120</v>
      </c>
      <c r="U104" s="173">
        <v>0</v>
      </c>
      <c r="V104" s="173" t="s">
        <v>1848</v>
      </c>
      <c r="W104" s="173" t="s">
        <v>179</v>
      </c>
      <c r="X104" s="128"/>
      <c r="Y104" s="128"/>
      <c r="Z104" s="128"/>
      <c r="AA104" s="128"/>
      <c r="AB104" s="128"/>
      <c r="AC104" s="128"/>
      <c r="AD104" s="128"/>
      <c r="AE104" s="128"/>
      <c r="AF104" s="128"/>
      <c r="AG104" s="130"/>
      <c r="AH104" s="130"/>
      <c r="AI104" s="130"/>
      <c r="AJ104" s="130"/>
      <c r="AK104" s="130"/>
      <c r="AL104" s="130"/>
      <c r="AM104" s="130"/>
      <c r="AN104" s="130"/>
      <c r="AO104" s="130"/>
      <c r="AP104" s="130"/>
      <c r="AQ104" s="133"/>
      <c r="AR104" s="130"/>
      <c r="AS104" s="174">
        <v>0</v>
      </c>
      <c r="AT104" s="175">
        <v>100</v>
      </c>
      <c r="AU104" s="175">
        <v>100</v>
      </c>
      <c r="AV104" s="175">
        <v>100</v>
      </c>
      <c r="AW104" s="175">
        <v>100</v>
      </c>
      <c r="AX104" s="175">
        <v>100</v>
      </c>
      <c r="AY104" s="175"/>
      <c r="AZ104" s="175"/>
      <c r="BA104" s="175"/>
      <c r="BB104" s="175"/>
      <c r="BC104" s="153">
        <v>0</v>
      </c>
      <c r="BD104" s="153">
        <v>0</v>
      </c>
      <c r="BE104" s="153">
        <v>0</v>
      </c>
      <c r="BF104" s="153">
        <v>0</v>
      </c>
      <c r="BG104" s="153">
        <v>0</v>
      </c>
      <c r="BH104" s="153">
        <v>50</v>
      </c>
      <c r="BI104" s="153">
        <v>0</v>
      </c>
      <c r="BJ104" s="153">
        <v>0</v>
      </c>
      <c r="BK104" s="153">
        <v>0</v>
      </c>
      <c r="BL104" s="153">
        <v>0</v>
      </c>
      <c r="BM104" s="153">
        <v>0</v>
      </c>
      <c r="BN104" s="154">
        <v>50</v>
      </c>
      <c r="BQ104" s="137" t="str">
        <f>+VLOOKUP(C104,[5]Listas_desplega!$AI$22:$AJ$44,2,0)</f>
        <v>D_MEN</v>
      </c>
      <c r="BR104" s="137" t="str">
        <f>+VLOOKUP(I104,[5]Listas_desplega!$BY$2:$BZ$7,2,0)</f>
        <v>T_5</v>
      </c>
      <c r="BS104" s="137" t="str">
        <f>+VLOOKUP(J104,[5]Listas_desplega!$BY$10:$BZ$23,2,0)</f>
        <v>T_5_C_1</v>
      </c>
      <c r="BT104" s="137" t="str">
        <f>+VLOOKUP(K104,[5]Listas_desplega!$BY$27:$BZ$54,2,0)</f>
        <v>T_5_C_1_ET_1</v>
      </c>
      <c r="BU104" s="137" t="str">
        <f>+VLOOKUP(L104,[5]Listas_desplega!$BY$57:$BZ$105,2,0)</f>
        <v>T_5_C_1_ET_1_CPT_3</v>
      </c>
      <c r="BV104" s="136" t="str">
        <f>+VLOOKUP(M104,[5]Listas_desplega!$J$2:$K$11,2,FALSE)</f>
        <v>Eje_E_9</v>
      </c>
    </row>
    <row r="105" spans="1:74" s="136" customFormat="1" ht="75" x14ac:dyDescent="0.25">
      <c r="A105" s="127"/>
      <c r="B105" s="128" t="s">
        <v>235</v>
      </c>
      <c r="C105" s="129" t="s">
        <v>1351</v>
      </c>
      <c r="D105" s="129" t="s">
        <v>346</v>
      </c>
      <c r="E105" s="130" t="s">
        <v>1083</v>
      </c>
      <c r="F105" s="130" t="s">
        <v>951</v>
      </c>
      <c r="G105" s="130" t="s">
        <v>424</v>
      </c>
      <c r="H105" s="128"/>
      <c r="I105" s="130" t="s">
        <v>1118</v>
      </c>
      <c r="J105" s="128" t="s">
        <v>977</v>
      </c>
      <c r="K105" s="128" t="s">
        <v>982</v>
      </c>
      <c r="L105" s="128" t="s">
        <v>1107</v>
      </c>
      <c r="M105" s="128" t="s">
        <v>1162</v>
      </c>
      <c r="N105" s="238" t="s">
        <v>1849</v>
      </c>
      <c r="O105" s="173" t="s">
        <v>1850</v>
      </c>
      <c r="P105" s="173" t="s">
        <v>92</v>
      </c>
      <c r="Q105" s="173" t="s">
        <v>163</v>
      </c>
      <c r="R105" s="173" t="s">
        <v>1851</v>
      </c>
      <c r="S105" s="173" t="s">
        <v>95</v>
      </c>
      <c r="T105" s="173" t="s">
        <v>1414</v>
      </c>
      <c r="U105" s="173">
        <v>0</v>
      </c>
      <c r="V105" s="173" t="s">
        <v>1852</v>
      </c>
      <c r="W105" s="173" t="s">
        <v>179</v>
      </c>
      <c r="X105" s="128"/>
      <c r="Y105" s="128"/>
      <c r="Z105" s="128"/>
      <c r="AA105" s="128"/>
      <c r="AB105" s="128"/>
      <c r="AC105" s="128"/>
      <c r="AD105" s="128"/>
      <c r="AE105" s="128"/>
      <c r="AF105" s="128"/>
      <c r="AG105" s="130"/>
      <c r="AH105" s="130"/>
      <c r="AI105" s="130"/>
      <c r="AJ105" s="130"/>
      <c r="AK105" s="130"/>
      <c r="AL105" s="130"/>
      <c r="AM105" s="130"/>
      <c r="AN105" s="130"/>
      <c r="AO105" s="130"/>
      <c r="AP105" s="130"/>
      <c r="AQ105" s="133"/>
      <c r="AR105" s="130"/>
      <c r="AS105" s="174">
        <v>0</v>
      </c>
      <c r="AT105" s="174" t="s">
        <v>1242</v>
      </c>
      <c r="AU105" s="174">
        <v>6</v>
      </c>
      <c r="AV105" s="174">
        <v>6</v>
      </c>
      <c r="AW105" s="174">
        <v>6</v>
      </c>
      <c r="AX105" s="174">
        <v>18</v>
      </c>
      <c r="AY105" s="174"/>
      <c r="AZ105" s="174"/>
      <c r="BA105" s="174"/>
      <c r="BB105" s="174"/>
      <c r="BC105" s="153">
        <v>0</v>
      </c>
      <c r="BD105" s="153">
        <v>1</v>
      </c>
      <c r="BE105" s="153">
        <v>0</v>
      </c>
      <c r="BF105" s="153">
        <v>1</v>
      </c>
      <c r="BG105" s="153">
        <v>0</v>
      </c>
      <c r="BH105" s="153">
        <v>1</v>
      </c>
      <c r="BI105" s="153">
        <v>0</v>
      </c>
      <c r="BJ105" s="153">
        <v>1</v>
      </c>
      <c r="BK105" s="153">
        <v>0</v>
      </c>
      <c r="BL105" s="153">
        <v>1</v>
      </c>
      <c r="BM105" s="153">
        <v>0</v>
      </c>
      <c r="BN105" s="154">
        <v>1</v>
      </c>
      <c r="BQ105" s="137" t="str">
        <f>+VLOOKUP(C105,[5]Listas_desplega!$AI$22:$AJ$44,2,0)</f>
        <v>D_MEN</v>
      </c>
      <c r="BR105" s="137" t="str">
        <f>+VLOOKUP(I105,[5]Listas_desplega!$BY$2:$BZ$7,2,0)</f>
        <v>T_5</v>
      </c>
      <c r="BS105" s="137" t="str">
        <f>+VLOOKUP(J105,[5]Listas_desplega!$BY$10:$BZ$23,2,0)</f>
        <v>T_5_C_1</v>
      </c>
      <c r="BT105" s="137" t="str">
        <f>+VLOOKUP(K105,[5]Listas_desplega!$BY$27:$BZ$54,2,0)</f>
        <v>T_5_C_1_ET_1</v>
      </c>
      <c r="BU105" s="137" t="str">
        <f>+VLOOKUP(L105,[5]Listas_desplega!$BY$57:$BZ$105,2,0)</f>
        <v>T_5_C_1_ET_1_CPT_3</v>
      </c>
      <c r="BV105" s="136" t="str">
        <f>+VLOOKUP(M105,[5]Listas_desplega!$J$2:$K$11,2,FALSE)</f>
        <v>Eje_E_9</v>
      </c>
    </row>
    <row r="106" spans="1:74" s="136" customFormat="1" ht="150" x14ac:dyDescent="0.25">
      <c r="A106" s="127"/>
      <c r="B106" s="128" t="s">
        <v>235</v>
      </c>
      <c r="C106" s="129" t="s">
        <v>1351</v>
      </c>
      <c r="D106" s="129" t="s">
        <v>0</v>
      </c>
      <c r="E106" s="130" t="s">
        <v>81</v>
      </c>
      <c r="F106" s="130" t="s">
        <v>1113</v>
      </c>
      <c r="G106" s="130" t="s">
        <v>433</v>
      </c>
      <c r="H106" s="130"/>
      <c r="I106" s="130" t="s">
        <v>1118</v>
      </c>
      <c r="J106" s="130" t="s">
        <v>977</v>
      </c>
      <c r="K106" s="130" t="s">
        <v>982</v>
      </c>
      <c r="L106" s="130" t="s">
        <v>1079</v>
      </c>
      <c r="M106" s="128" t="s">
        <v>1162</v>
      </c>
      <c r="N106" s="238" t="s">
        <v>1625</v>
      </c>
      <c r="O106" s="130" t="s">
        <v>1874</v>
      </c>
      <c r="P106" s="131" t="s">
        <v>131</v>
      </c>
      <c r="Q106" s="128" t="s">
        <v>1067</v>
      </c>
      <c r="R106" s="130" t="s">
        <v>1875</v>
      </c>
      <c r="S106" s="130" t="s">
        <v>1876</v>
      </c>
      <c r="T106" s="130" t="s">
        <v>96</v>
      </c>
      <c r="U106" s="130">
        <v>30</v>
      </c>
      <c r="V106" s="130" t="s">
        <v>1877</v>
      </c>
      <c r="W106" s="130" t="s">
        <v>179</v>
      </c>
      <c r="X106" s="128"/>
      <c r="Y106" s="128"/>
      <c r="Z106" s="128"/>
      <c r="AA106" s="128"/>
      <c r="AB106" s="128"/>
      <c r="AC106" s="128"/>
      <c r="AD106" s="128"/>
      <c r="AE106" s="128"/>
      <c r="AF106" s="128"/>
      <c r="AG106" s="130"/>
      <c r="AH106" s="130"/>
      <c r="AI106" s="130"/>
      <c r="AJ106" s="130"/>
      <c r="AK106" s="130"/>
      <c r="AL106" s="130"/>
      <c r="AM106" s="130"/>
      <c r="AN106" s="130"/>
      <c r="AO106" s="130"/>
      <c r="AP106" s="130"/>
      <c r="AQ106" s="133"/>
      <c r="AR106" s="130"/>
      <c r="AS106" s="160">
        <v>50</v>
      </c>
      <c r="AT106" s="176">
        <v>57</v>
      </c>
      <c r="AU106" s="176">
        <v>70</v>
      </c>
      <c r="AV106" s="176"/>
      <c r="AW106" s="176"/>
      <c r="AX106" s="176"/>
      <c r="AY106" s="176"/>
      <c r="AZ106" s="176"/>
      <c r="BA106" s="176"/>
      <c r="BB106" s="176"/>
      <c r="BC106" s="134"/>
      <c r="BD106" s="134"/>
      <c r="BE106" s="134"/>
      <c r="BF106" s="134"/>
      <c r="BG106" s="134"/>
      <c r="BH106" s="134"/>
      <c r="BI106" s="134"/>
      <c r="BJ106" s="134"/>
      <c r="BK106" s="134"/>
      <c r="BL106" s="134"/>
      <c r="BM106" s="134"/>
      <c r="BN106" s="135"/>
      <c r="BQ106" s="137" t="str">
        <f>+VLOOKUP(C106,[5]Listas_desplega!$AI$22:$AJ$44,2,0)</f>
        <v>D_MEN</v>
      </c>
      <c r="BR106" s="137" t="str">
        <f>+VLOOKUP(I106,[5]Listas_desplega!$BY$2:$BZ$7,2,0)</f>
        <v>T_5</v>
      </c>
      <c r="BS106" s="137" t="str">
        <f>+VLOOKUP(J106,[5]Listas_desplega!$BY$10:$BZ$23,2,0)</f>
        <v>T_5_C_1</v>
      </c>
      <c r="BT106" s="137" t="str">
        <f>+VLOOKUP(K106,[5]Listas_desplega!$BY$27:$BZ$54,2,0)</f>
        <v>T_5_C_1_ET_1</v>
      </c>
      <c r="BU106" s="137" t="str">
        <f>+VLOOKUP(L106,[5]Listas_desplega!$BY$57:$BZ$105,2,0)</f>
        <v>T_5_C_1_ET_1_CPT_2</v>
      </c>
      <c r="BV106" s="136" t="str">
        <f>+VLOOKUP(M106,[5]Listas_desplega!$J$2:$K$11,2,FALSE)</f>
        <v>Eje_E_9</v>
      </c>
    </row>
    <row r="107" spans="1:74" s="136" customFormat="1" ht="60" x14ac:dyDescent="0.25">
      <c r="A107" s="127"/>
      <c r="B107" s="128" t="s">
        <v>235</v>
      </c>
      <c r="C107" s="129" t="s">
        <v>1351</v>
      </c>
      <c r="D107" s="129" t="s">
        <v>0</v>
      </c>
      <c r="E107" s="130" t="s">
        <v>1083</v>
      </c>
      <c r="F107" s="130" t="s">
        <v>82</v>
      </c>
      <c r="G107" s="130" t="s">
        <v>433</v>
      </c>
      <c r="H107" s="130"/>
      <c r="I107" s="130" t="s">
        <v>1118</v>
      </c>
      <c r="J107" s="130" t="s">
        <v>977</v>
      </c>
      <c r="K107" s="130" t="s">
        <v>1073</v>
      </c>
      <c r="L107" s="130" t="s">
        <v>983</v>
      </c>
      <c r="M107" s="128" t="s">
        <v>1162</v>
      </c>
      <c r="N107" s="238" t="s">
        <v>1627</v>
      </c>
      <c r="O107" s="132" t="s">
        <v>1878</v>
      </c>
      <c r="P107" s="131" t="s">
        <v>145</v>
      </c>
      <c r="Q107" s="128" t="s">
        <v>1067</v>
      </c>
      <c r="R107" s="132" t="s">
        <v>1879</v>
      </c>
      <c r="S107" s="132" t="s">
        <v>1876</v>
      </c>
      <c r="T107" s="132" t="s">
        <v>96</v>
      </c>
      <c r="U107" s="132"/>
      <c r="V107" s="132"/>
      <c r="W107" s="130"/>
      <c r="X107" s="128"/>
      <c r="Y107" s="128"/>
      <c r="Z107" s="128"/>
      <c r="AA107" s="128"/>
      <c r="AB107" s="128"/>
      <c r="AC107" s="128"/>
      <c r="AD107" s="128"/>
      <c r="AE107" s="128"/>
      <c r="AF107" s="128"/>
      <c r="AG107" s="130"/>
      <c r="AH107" s="130"/>
      <c r="AI107" s="130"/>
      <c r="AJ107" s="130"/>
      <c r="AK107" s="130"/>
      <c r="AL107" s="130"/>
      <c r="AM107" s="130"/>
      <c r="AN107" s="130"/>
      <c r="AO107" s="130"/>
      <c r="AP107" s="130"/>
      <c r="AQ107" s="133"/>
      <c r="AR107" s="130"/>
      <c r="AS107" s="160"/>
      <c r="AT107" s="177"/>
      <c r="AU107" s="176"/>
      <c r="AV107" s="176"/>
      <c r="AW107" s="176"/>
      <c r="AX107" s="176"/>
      <c r="AY107" s="176"/>
      <c r="AZ107" s="176"/>
      <c r="BA107" s="176"/>
      <c r="BB107" s="176"/>
      <c r="BC107" s="134"/>
      <c r="BD107" s="134"/>
      <c r="BE107" s="134"/>
      <c r="BF107" s="134"/>
      <c r="BG107" s="134"/>
      <c r="BH107" s="134"/>
      <c r="BI107" s="134"/>
      <c r="BJ107" s="134"/>
      <c r="BK107" s="134"/>
      <c r="BL107" s="134"/>
      <c r="BM107" s="134"/>
      <c r="BN107" s="135"/>
      <c r="BQ107" s="137" t="str">
        <f>+VLOOKUP(C107,[5]Listas_desplega!$AI$22:$AJ$44,2,0)</f>
        <v>D_MEN</v>
      </c>
      <c r="BR107" s="137" t="str">
        <f>+VLOOKUP(I107,[5]Listas_desplega!$BY$2:$BZ$7,2,0)</f>
        <v>T_5</v>
      </c>
      <c r="BS107" s="137" t="str">
        <f>+VLOOKUP(J107,[5]Listas_desplega!$BY$10:$BZ$23,2,0)</f>
        <v>T_5_C_1</v>
      </c>
      <c r="BT107" s="137" t="str">
        <f>+VLOOKUP(K107,[5]Listas_desplega!$BY$27:$BZ$54,2,0)</f>
        <v>T_5_C_1_ET_2</v>
      </c>
      <c r="BU107" s="137" t="str">
        <f>+VLOOKUP(L107,[5]Listas_desplega!$BY$57:$BZ$105,2,0)</f>
        <v>T_5_C_1_ET_2_CPT_1</v>
      </c>
      <c r="BV107" s="136" t="str">
        <f>+VLOOKUP(M107,[5]Listas_desplega!$J$2:$K$11,2,FALSE)</f>
        <v>Eje_E_9</v>
      </c>
    </row>
    <row r="108" spans="1:74" s="136" customFormat="1" ht="75" x14ac:dyDescent="0.25">
      <c r="A108" s="127"/>
      <c r="B108" s="128" t="s">
        <v>235</v>
      </c>
      <c r="C108" s="129" t="s">
        <v>1351</v>
      </c>
      <c r="D108" s="129" t="s">
        <v>347</v>
      </c>
      <c r="E108" s="130" t="s">
        <v>1153</v>
      </c>
      <c r="F108" s="130" t="s">
        <v>1085</v>
      </c>
      <c r="G108" s="130" t="s">
        <v>390</v>
      </c>
      <c r="H108" s="130"/>
      <c r="I108" s="130" t="s">
        <v>1118</v>
      </c>
      <c r="J108" s="130" t="s">
        <v>977</v>
      </c>
      <c r="K108" s="130" t="s">
        <v>982</v>
      </c>
      <c r="L108" s="130" t="s">
        <v>1107</v>
      </c>
      <c r="M108" s="128" t="s">
        <v>1162</v>
      </c>
      <c r="N108" s="238" t="s">
        <v>1621</v>
      </c>
      <c r="O108" s="130" t="s">
        <v>1917</v>
      </c>
      <c r="P108" s="131" t="s">
        <v>92</v>
      </c>
      <c r="Q108" s="128" t="s">
        <v>163</v>
      </c>
      <c r="R108" s="130" t="s">
        <v>1918</v>
      </c>
      <c r="S108" s="130" t="s">
        <v>1919</v>
      </c>
      <c r="T108" s="130" t="s">
        <v>1920</v>
      </c>
      <c r="U108" s="130">
        <v>0</v>
      </c>
      <c r="V108" s="130" t="s">
        <v>1921</v>
      </c>
      <c r="W108" s="130" t="s">
        <v>179</v>
      </c>
      <c r="X108" s="128"/>
      <c r="Y108" s="128"/>
      <c r="Z108" s="128"/>
      <c r="AA108" s="128"/>
      <c r="AB108" s="128"/>
      <c r="AC108" s="128"/>
      <c r="AD108" s="128"/>
      <c r="AE108" s="128"/>
      <c r="AF108" s="128"/>
      <c r="AG108" s="130"/>
      <c r="AH108" s="130"/>
      <c r="AI108" s="130"/>
      <c r="AJ108" s="130" t="s">
        <v>99</v>
      </c>
      <c r="AK108" s="130"/>
      <c r="AL108" s="130"/>
      <c r="AM108" s="130"/>
      <c r="AN108" s="130"/>
      <c r="AO108" s="130"/>
      <c r="AP108" s="130"/>
      <c r="AQ108" s="133"/>
      <c r="AR108" s="130"/>
      <c r="AS108" s="160">
        <v>2</v>
      </c>
      <c r="AT108" s="177">
        <v>2</v>
      </c>
      <c r="AU108" s="176">
        <v>2</v>
      </c>
      <c r="AV108" s="176">
        <v>2</v>
      </c>
      <c r="AW108" s="176">
        <v>2</v>
      </c>
      <c r="AX108" s="176">
        <v>10</v>
      </c>
      <c r="AY108" s="176"/>
      <c r="AZ108" s="176"/>
      <c r="BA108" s="176"/>
      <c r="BB108" s="176"/>
      <c r="BC108" s="134">
        <v>0</v>
      </c>
      <c r="BD108" s="134">
        <v>0</v>
      </c>
      <c r="BE108" s="134">
        <v>0</v>
      </c>
      <c r="BF108" s="134">
        <v>0</v>
      </c>
      <c r="BG108" s="134">
        <v>0</v>
      </c>
      <c r="BH108" s="134">
        <v>1</v>
      </c>
      <c r="BI108" s="134">
        <v>1</v>
      </c>
      <c r="BJ108" s="134">
        <v>1</v>
      </c>
      <c r="BK108" s="134">
        <v>1</v>
      </c>
      <c r="BL108" s="134">
        <v>1</v>
      </c>
      <c r="BM108" s="134">
        <v>1</v>
      </c>
      <c r="BN108" s="135">
        <v>2</v>
      </c>
      <c r="BQ108" s="137" t="str">
        <f>+VLOOKUP(C108,[5]Listas_desplega!$AI$22:$AJ$44,2,0)</f>
        <v>D_MEN</v>
      </c>
      <c r="BR108" s="137" t="str">
        <f>+VLOOKUP(I108,[5]Listas_desplega!$BY$2:$BZ$7,2,0)</f>
        <v>T_5</v>
      </c>
      <c r="BS108" s="137" t="str">
        <f>+VLOOKUP(J108,[5]Listas_desplega!$BY$10:$BZ$23,2,0)</f>
        <v>T_5_C_1</v>
      </c>
      <c r="BT108" s="137" t="str">
        <f>+VLOOKUP(K108,[5]Listas_desplega!$BY$27:$BZ$54,2,0)</f>
        <v>T_5_C_1_ET_1</v>
      </c>
      <c r="BU108" s="137" t="str">
        <f>+VLOOKUP(L108,[5]Listas_desplega!$BY$57:$BZ$105,2,0)</f>
        <v>T_5_C_1_ET_1_CPT_3</v>
      </c>
      <c r="BV108" s="136" t="str">
        <f>+VLOOKUP(M108,[5]Listas_desplega!$J$2:$K$11,2,FALSE)</f>
        <v>Eje_E_9</v>
      </c>
    </row>
    <row r="109" spans="1:74" s="136" customFormat="1" ht="75" x14ac:dyDescent="0.25">
      <c r="A109" s="127"/>
      <c r="B109" s="128" t="s">
        <v>235</v>
      </c>
      <c r="C109" s="129" t="s">
        <v>1351</v>
      </c>
      <c r="D109" s="129" t="s">
        <v>347</v>
      </c>
      <c r="E109" s="130" t="s">
        <v>1153</v>
      </c>
      <c r="F109" s="130" t="s">
        <v>1085</v>
      </c>
      <c r="G109" s="130" t="s">
        <v>390</v>
      </c>
      <c r="H109" s="130"/>
      <c r="I109" s="130" t="s">
        <v>1118</v>
      </c>
      <c r="J109" s="130" t="s">
        <v>977</v>
      </c>
      <c r="K109" s="130" t="s">
        <v>982</v>
      </c>
      <c r="L109" s="130" t="s">
        <v>1107</v>
      </c>
      <c r="M109" s="128" t="s">
        <v>1162</v>
      </c>
      <c r="N109" s="238" t="s">
        <v>1621</v>
      </c>
      <c r="O109" s="130" t="s">
        <v>1922</v>
      </c>
      <c r="P109" s="131" t="s">
        <v>92</v>
      </c>
      <c r="Q109" s="128" t="s">
        <v>1067</v>
      </c>
      <c r="R109" s="130" t="s">
        <v>1923</v>
      </c>
      <c r="S109" s="130" t="s">
        <v>1919</v>
      </c>
      <c r="T109" s="130" t="s">
        <v>1924</v>
      </c>
      <c r="U109" s="130">
        <v>0</v>
      </c>
      <c r="V109" s="130" t="s">
        <v>1925</v>
      </c>
      <c r="W109" s="130" t="s">
        <v>179</v>
      </c>
      <c r="X109" s="128"/>
      <c r="Y109" s="128"/>
      <c r="Z109" s="128"/>
      <c r="AA109" s="128"/>
      <c r="AB109" s="128"/>
      <c r="AC109" s="128"/>
      <c r="AD109" s="128"/>
      <c r="AE109" s="128"/>
      <c r="AF109" s="128"/>
      <c r="AG109" s="130"/>
      <c r="AH109" s="130"/>
      <c r="AI109" s="130"/>
      <c r="AJ109" s="130" t="s">
        <v>99</v>
      </c>
      <c r="AK109" s="130"/>
      <c r="AL109" s="130"/>
      <c r="AM109" s="130"/>
      <c r="AN109" s="130"/>
      <c r="AO109" s="130"/>
      <c r="AP109" s="130"/>
      <c r="AQ109" s="133"/>
      <c r="AR109" s="130"/>
      <c r="AS109" s="160">
        <v>1</v>
      </c>
      <c r="AT109" s="177">
        <v>1</v>
      </c>
      <c r="AU109" s="176">
        <v>1</v>
      </c>
      <c r="AV109" s="176">
        <v>1</v>
      </c>
      <c r="AW109" s="176">
        <v>1</v>
      </c>
      <c r="AX109" s="176">
        <v>5</v>
      </c>
      <c r="AY109" s="176"/>
      <c r="AZ109" s="176"/>
      <c r="BA109" s="176"/>
      <c r="BB109" s="176"/>
      <c r="BC109" s="134">
        <v>0</v>
      </c>
      <c r="BD109" s="134">
        <v>0</v>
      </c>
      <c r="BE109" s="134">
        <v>0</v>
      </c>
      <c r="BF109" s="134">
        <v>0</v>
      </c>
      <c r="BG109" s="134">
        <v>0</v>
      </c>
      <c r="BH109" s="134">
        <v>0</v>
      </c>
      <c r="BI109" s="134">
        <v>0</v>
      </c>
      <c r="BJ109" s="134">
        <v>0</v>
      </c>
      <c r="BK109" s="134">
        <v>0</v>
      </c>
      <c r="BL109" s="134">
        <v>0</v>
      </c>
      <c r="BM109" s="134">
        <v>0</v>
      </c>
      <c r="BN109" s="135">
        <v>1</v>
      </c>
      <c r="BQ109" s="137" t="str">
        <f>+VLOOKUP(C109,[5]Listas_desplega!$AI$22:$AJ$44,2,0)</f>
        <v>D_MEN</v>
      </c>
      <c r="BR109" s="137" t="str">
        <f>+VLOOKUP(I109,[5]Listas_desplega!$BY$2:$BZ$7,2,0)</f>
        <v>T_5</v>
      </c>
      <c r="BS109" s="137" t="str">
        <f>+VLOOKUP(J109,[5]Listas_desplega!$BY$10:$BZ$23,2,0)</f>
        <v>T_5_C_1</v>
      </c>
      <c r="BT109" s="137" t="str">
        <f>+VLOOKUP(K109,[5]Listas_desplega!$BY$27:$BZ$54,2,0)</f>
        <v>T_5_C_1_ET_1</v>
      </c>
      <c r="BU109" s="137" t="str">
        <f>+VLOOKUP(L109,[5]Listas_desplega!$BY$57:$BZ$105,2,0)</f>
        <v>T_5_C_1_ET_1_CPT_3</v>
      </c>
      <c r="BV109" s="136" t="str">
        <f>+VLOOKUP(M109,[5]Listas_desplega!$J$2:$K$11,2,FALSE)</f>
        <v>Eje_E_9</v>
      </c>
    </row>
    <row r="110" spans="1:74" s="136" customFormat="1" ht="75" x14ac:dyDescent="0.25">
      <c r="A110" s="127"/>
      <c r="B110" s="128" t="s">
        <v>235</v>
      </c>
      <c r="C110" s="129" t="s">
        <v>1351</v>
      </c>
      <c r="D110" s="129" t="s">
        <v>347</v>
      </c>
      <c r="E110" s="130" t="s">
        <v>1153</v>
      </c>
      <c r="F110" s="130" t="s">
        <v>1085</v>
      </c>
      <c r="G110" s="130" t="s">
        <v>390</v>
      </c>
      <c r="H110" s="130"/>
      <c r="I110" s="130" t="s">
        <v>1118</v>
      </c>
      <c r="J110" s="130" t="s">
        <v>977</v>
      </c>
      <c r="K110" s="130" t="s">
        <v>982</v>
      </c>
      <c r="L110" s="130" t="s">
        <v>1107</v>
      </c>
      <c r="M110" s="128" t="s">
        <v>1162</v>
      </c>
      <c r="N110" s="238" t="s">
        <v>1621</v>
      </c>
      <c r="O110" s="130" t="s">
        <v>1926</v>
      </c>
      <c r="P110" s="131" t="s">
        <v>92</v>
      </c>
      <c r="Q110" s="128" t="s">
        <v>972</v>
      </c>
      <c r="R110" s="130" t="s">
        <v>1927</v>
      </c>
      <c r="S110" s="130" t="s">
        <v>1876</v>
      </c>
      <c r="T110" s="130" t="s">
        <v>1920</v>
      </c>
      <c r="U110" s="130">
        <v>0</v>
      </c>
      <c r="V110" s="130" t="s">
        <v>1928</v>
      </c>
      <c r="W110" s="130" t="s">
        <v>179</v>
      </c>
      <c r="X110" s="128"/>
      <c r="Y110" s="128"/>
      <c r="Z110" s="128"/>
      <c r="AA110" s="128"/>
      <c r="AB110" s="128"/>
      <c r="AC110" s="128"/>
      <c r="AD110" s="128"/>
      <c r="AE110" s="128"/>
      <c r="AF110" s="128"/>
      <c r="AG110" s="130"/>
      <c r="AH110" s="130"/>
      <c r="AI110" s="130"/>
      <c r="AJ110" s="130" t="s">
        <v>99</v>
      </c>
      <c r="AK110" s="130"/>
      <c r="AL110" s="130"/>
      <c r="AM110" s="130"/>
      <c r="AN110" s="130"/>
      <c r="AO110" s="130"/>
      <c r="AP110" s="130"/>
      <c r="AQ110" s="133"/>
      <c r="AR110" s="130"/>
      <c r="AS110" s="160">
        <v>100</v>
      </c>
      <c r="AT110" s="177">
        <v>100</v>
      </c>
      <c r="AU110" s="177">
        <v>100</v>
      </c>
      <c r="AV110" s="177">
        <v>100</v>
      </c>
      <c r="AW110" s="177">
        <v>100</v>
      </c>
      <c r="AX110" s="177">
        <v>100</v>
      </c>
      <c r="AY110" s="177"/>
      <c r="AZ110" s="177"/>
      <c r="BA110" s="177"/>
      <c r="BB110" s="177"/>
      <c r="BC110" s="134">
        <v>0</v>
      </c>
      <c r="BD110" s="134">
        <v>0</v>
      </c>
      <c r="BE110" s="134">
        <v>0</v>
      </c>
      <c r="BF110" s="134">
        <v>0</v>
      </c>
      <c r="BG110" s="134">
        <v>0</v>
      </c>
      <c r="BH110" s="134">
        <v>50</v>
      </c>
      <c r="BI110" s="134">
        <v>50</v>
      </c>
      <c r="BJ110" s="134">
        <v>50</v>
      </c>
      <c r="BK110" s="134">
        <v>50</v>
      </c>
      <c r="BL110" s="134">
        <v>50</v>
      </c>
      <c r="BM110" s="134">
        <v>50</v>
      </c>
      <c r="BN110" s="135">
        <v>100</v>
      </c>
      <c r="BQ110" s="137" t="str">
        <f>+VLOOKUP(C110,[5]Listas_desplega!$AI$22:$AJ$44,2,0)</f>
        <v>D_MEN</v>
      </c>
      <c r="BR110" s="137" t="str">
        <f>+VLOOKUP(I110,[5]Listas_desplega!$BY$2:$BZ$7,2,0)</f>
        <v>T_5</v>
      </c>
      <c r="BS110" s="137" t="str">
        <f>+VLOOKUP(J110,[5]Listas_desplega!$BY$10:$BZ$23,2,0)</f>
        <v>T_5_C_1</v>
      </c>
      <c r="BT110" s="137" t="str">
        <f>+VLOOKUP(K110,[5]Listas_desplega!$BY$27:$BZ$54,2,0)</f>
        <v>T_5_C_1_ET_1</v>
      </c>
      <c r="BU110" s="137" t="str">
        <f>+VLOOKUP(L110,[5]Listas_desplega!$BY$57:$BZ$105,2,0)</f>
        <v>T_5_C_1_ET_1_CPT_3</v>
      </c>
      <c r="BV110" s="136" t="str">
        <f>+VLOOKUP(M110,[5]Listas_desplega!$J$2:$K$11,2,FALSE)</f>
        <v>Eje_E_9</v>
      </c>
    </row>
    <row r="111" spans="1:74" s="136" customFormat="1" ht="75" x14ac:dyDescent="0.25">
      <c r="A111" s="127"/>
      <c r="B111" s="128" t="s">
        <v>235</v>
      </c>
      <c r="C111" s="129" t="s">
        <v>1351</v>
      </c>
      <c r="D111" s="129" t="s">
        <v>348</v>
      </c>
      <c r="E111" s="130" t="s">
        <v>81</v>
      </c>
      <c r="F111" s="130" t="s">
        <v>82</v>
      </c>
      <c r="G111" s="130" t="s">
        <v>401</v>
      </c>
      <c r="H111" s="130"/>
      <c r="I111" s="130" t="s">
        <v>85</v>
      </c>
      <c r="J111" s="130" t="s">
        <v>1098</v>
      </c>
      <c r="K111" s="130" t="s">
        <v>982</v>
      </c>
      <c r="L111" s="130" t="s">
        <v>1079</v>
      </c>
      <c r="M111" s="128" t="s">
        <v>1162</v>
      </c>
      <c r="N111" s="238" t="s">
        <v>1932</v>
      </c>
      <c r="O111" s="130" t="s">
        <v>1933</v>
      </c>
      <c r="P111" s="131" t="s">
        <v>145</v>
      </c>
      <c r="Q111" s="128" t="s">
        <v>163</v>
      </c>
      <c r="R111" s="130" t="s">
        <v>1934</v>
      </c>
      <c r="S111" s="130" t="s">
        <v>1919</v>
      </c>
      <c r="T111" s="130" t="s">
        <v>1935</v>
      </c>
      <c r="U111" s="130"/>
      <c r="V111" s="130" t="s">
        <v>1936</v>
      </c>
      <c r="W111" s="130" t="s">
        <v>179</v>
      </c>
      <c r="X111" s="128"/>
      <c r="Y111" s="128"/>
      <c r="Z111" s="128"/>
      <c r="AA111" s="128"/>
      <c r="AB111" s="128"/>
      <c r="AC111" s="128"/>
      <c r="AD111" s="128"/>
      <c r="AE111" s="128"/>
      <c r="AF111" s="128"/>
      <c r="AG111" s="130"/>
      <c r="AH111" s="130"/>
      <c r="AI111" s="130"/>
      <c r="AJ111" s="130"/>
      <c r="AK111" s="130"/>
      <c r="AL111" s="130"/>
      <c r="AM111" s="130"/>
      <c r="AN111" s="130"/>
      <c r="AO111" s="130"/>
      <c r="AP111" s="130"/>
      <c r="AQ111" s="133"/>
      <c r="AR111" s="130"/>
      <c r="AS111" s="160">
        <v>20000000000</v>
      </c>
      <c r="AT111" s="177">
        <v>30000000000</v>
      </c>
      <c r="AU111" s="176">
        <v>35000000000</v>
      </c>
      <c r="AV111" s="176">
        <v>35000000000</v>
      </c>
      <c r="AW111" s="176">
        <v>20000000000</v>
      </c>
      <c r="AX111" s="176">
        <v>120000000000</v>
      </c>
      <c r="AY111" s="176"/>
      <c r="AZ111" s="176"/>
      <c r="BA111" s="176"/>
      <c r="BB111" s="176"/>
      <c r="BC111" s="134">
        <v>0</v>
      </c>
      <c r="BD111" s="134">
        <v>0</v>
      </c>
      <c r="BE111" s="134">
        <v>0</v>
      </c>
      <c r="BF111" s="134">
        <v>1000000000</v>
      </c>
      <c r="BG111" s="134">
        <v>1000000000</v>
      </c>
      <c r="BH111" s="134">
        <v>10000000000</v>
      </c>
      <c r="BI111" s="134">
        <v>10000000000</v>
      </c>
      <c r="BJ111" s="134">
        <v>10000000000</v>
      </c>
      <c r="BK111" s="134">
        <v>20000000000</v>
      </c>
      <c r="BL111" s="134">
        <v>20000000000</v>
      </c>
      <c r="BM111" s="134">
        <v>25000000000</v>
      </c>
      <c r="BN111" s="135">
        <v>35000000000</v>
      </c>
      <c r="BQ111" s="137" t="str">
        <f>+VLOOKUP(C111,[5]Listas_desplega!$AI$22:$AJ$44,2,0)</f>
        <v>D_MEN</v>
      </c>
      <c r="BR111" s="137" t="str">
        <f>+VLOOKUP(I111,[5]Listas_desplega!$BY$2:$BZ$7,2,0)</f>
        <v>T_2</v>
      </c>
      <c r="BS111" s="137" t="str">
        <f>+VLOOKUP(J111,[5]Listas_desplega!$BY$10:$BZ$23,2,0)</f>
        <v>T_2_C_3</v>
      </c>
      <c r="BT111" s="137" t="str">
        <f>+VLOOKUP(K111,[5]Listas_desplega!$BY$27:$BZ$54,2,0)</f>
        <v>T_5_C_1_ET_1</v>
      </c>
      <c r="BU111" s="137" t="str">
        <f>+VLOOKUP(L111,[5]Listas_desplega!$BY$57:$BZ$105,2,0)</f>
        <v>T_5_C_1_ET_1_CPT_2</v>
      </c>
      <c r="BV111" s="136" t="str">
        <f>+VLOOKUP(M111,[5]Listas_desplega!$J$2:$K$11,2,FALSE)</f>
        <v>Eje_E_9</v>
      </c>
    </row>
    <row r="112" spans="1:74" s="136" customFormat="1" ht="45" x14ac:dyDescent="0.25">
      <c r="A112" s="127"/>
      <c r="B112" s="128" t="s">
        <v>235</v>
      </c>
      <c r="C112" s="129" t="s">
        <v>1351</v>
      </c>
      <c r="D112" s="129" t="s">
        <v>349</v>
      </c>
      <c r="E112" s="130"/>
      <c r="F112" s="130"/>
      <c r="G112" s="130"/>
      <c r="H112" s="130"/>
      <c r="I112" s="130" t="s">
        <v>85</v>
      </c>
      <c r="J112" s="130" t="s">
        <v>101</v>
      </c>
      <c r="K112" s="130" t="s">
        <v>102</v>
      </c>
      <c r="L112" s="130" t="s">
        <v>1075</v>
      </c>
      <c r="M112" s="128" t="s">
        <v>122</v>
      </c>
      <c r="N112" s="238" t="s">
        <v>955</v>
      </c>
      <c r="O112" s="130" t="s">
        <v>1941</v>
      </c>
      <c r="P112" s="131" t="s">
        <v>131</v>
      </c>
      <c r="Q112" s="128"/>
      <c r="R112" s="130" t="s">
        <v>1942</v>
      </c>
      <c r="S112" s="130"/>
      <c r="T112" s="130"/>
      <c r="U112" s="130"/>
      <c r="V112" s="130" t="s">
        <v>1943</v>
      </c>
      <c r="W112" s="130"/>
      <c r="X112" s="128"/>
      <c r="Y112" s="128"/>
      <c r="Z112" s="128"/>
      <c r="AA112" s="128"/>
      <c r="AB112" s="128"/>
      <c r="AC112" s="128"/>
      <c r="AD112" s="128"/>
      <c r="AE112" s="128"/>
      <c r="AF112" s="128"/>
      <c r="AG112" s="130"/>
      <c r="AH112" s="130"/>
      <c r="AI112" s="130"/>
      <c r="AJ112" s="130"/>
      <c r="AK112" s="130"/>
      <c r="AL112" s="130"/>
      <c r="AM112" s="130"/>
      <c r="AN112" s="130"/>
      <c r="AO112" s="130"/>
      <c r="AP112" s="130"/>
      <c r="AQ112" s="133"/>
      <c r="AR112" s="130"/>
      <c r="AS112" s="160"/>
      <c r="AT112" s="177"/>
      <c r="AU112" s="176"/>
      <c r="AV112" s="176"/>
      <c r="AW112" s="176"/>
      <c r="AX112" s="176"/>
      <c r="AY112" s="176"/>
      <c r="AZ112" s="176"/>
      <c r="BA112" s="176"/>
      <c r="BB112" s="176"/>
      <c r="BC112" s="134"/>
      <c r="BD112" s="134"/>
      <c r="BE112" s="134"/>
      <c r="BF112" s="134"/>
      <c r="BG112" s="134"/>
      <c r="BH112" s="134"/>
      <c r="BI112" s="134"/>
      <c r="BJ112" s="134"/>
      <c r="BK112" s="134"/>
      <c r="BL112" s="134"/>
      <c r="BM112" s="134"/>
      <c r="BN112" s="135"/>
      <c r="BQ112" s="137" t="str">
        <f>+VLOOKUP(C112,[5]Listas_desplega!$AI$22:$AJ$44,2,0)</f>
        <v>D_MEN</v>
      </c>
      <c r="BR112" s="137" t="str">
        <f>+VLOOKUP(I112,[5]Listas_desplega!$BY$2:$BZ$7,2,0)</f>
        <v>T_2</v>
      </c>
      <c r="BS112" s="137" t="str">
        <f>+VLOOKUP(J112,[5]Listas_desplega!$BY$10:$BZ$23,2,0)</f>
        <v>T_2_C_2</v>
      </c>
      <c r="BT112" s="137" t="str">
        <f>+VLOOKUP(K112,[5]Listas_desplega!$BY$27:$BZ$54,2,0)</f>
        <v>T_2_C_2_ET_1</v>
      </c>
      <c r="BU112" s="137" t="str">
        <f>+VLOOKUP(L112,[5]Listas_desplega!$BY$57:$BZ$105,2,0)</f>
        <v>T_2_C_2_ET_1_CPT_2</v>
      </c>
      <c r="BV112" s="136" t="str">
        <f>+VLOOKUP(M112,[5]Listas_desplega!$J$2:$K$11,2,FALSE)</f>
        <v>Eje_E_2</v>
      </c>
    </row>
    <row r="113" spans="1:74" s="136" customFormat="1" ht="105" x14ac:dyDescent="0.25">
      <c r="A113" s="127"/>
      <c r="B113" s="128" t="s">
        <v>235</v>
      </c>
      <c r="C113" s="129" t="s">
        <v>1351</v>
      </c>
      <c r="D113" s="129" t="s">
        <v>349</v>
      </c>
      <c r="E113" s="130"/>
      <c r="F113" s="130"/>
      <c r="G113" s="130"/>
      <c r="H113" s="130"/>
      <c r="I113" s="130" t="s">
        <v>85</v>
      </c>
      <c r="J113" s="130" t="s">
        <v>101</v>
      </c>
      <c r="K113" s="130" t="s">
        <v>102</v>
      </c>
      <c r="L113" s="130" t="s">
        <v>1075</v>
      </c>
      <c r="M113" s="128" t="s">
        <v>122</v>
      </c>
      <c r="N113" s="238" t="s">
        <v>955</v>
      </c>
      <c r="O113" s="130" t="s">
        <v>1944</v>
      </c>
      <c r="P113" s="131"/>
      <c r="Q113" s="128"/>
      <c r="R113" s="130" t="s">
        <v>1945</v>
      </c>
      <c r="S113" s="130"/>
      <c r="T113" s="130"/>
      <c r="U113" s="130"/>
      <c r="V113" s="130" t="s">
        <v>1946</v>
      </c>
      <c r="W113" s="130"/>
      <c r="X113" s="128"/>
      <c r="Y113" s="128"/>
      <c r="Z113" s="128"/>
      <c r="AA113" s="128"/>
      <c r="AB113" s="128"/>
      <c r="AC113" s="128"/>
      <c r="AD113" s="128"/>
      <c r="AE113" s="128"/>
      <c r="AF113" s="128"/>
      <c r="AG113" s="130"/>
      <c r="AH113" s="130"/>
      <c r="AI113" s="130"/>
      <c r="AJ113" s="130"/>
      <c r="AK113" s="130"/>
      <c r="AL113" s="130"/>
      <c r="AM113" s="130"/>
      <c r="AN113" s="130"/>
      <c r="AO113" s="130"/>
      <c r="AP113" s="130"/>
      <c r="AQ113" s="133"/>
      <c r="AR113" s="130"/>
      <c r="AS113" s="160"/>
      <c r="AT113" s="166"/>
      <c r="AU113" s="176"/>
      <c r="AV113" s="176"/>
      <c r="AW113" s="176"/>
      <c r="AX113" s="176"/>
      <c r="AY113" s="176"/>
      <c r="AZ113" s="176"/>
      <c r="BA113" s="176"/>
      <c r="BB113" s="176"/>
      <c r="BC113" s="134"/>
      <c r="BD113" s="134"/>
      <c r="BE113" s="134"/>
      <c r="BF113" s="134"/>
      <c r="BG113" s="134"/>
      <c r="BH113" s="134"/>
      <c r="BI113" s="134"/>
      <c r="BJ113" s="134"/>
      <c r="BK113" s="134"/>
      <c r="BL113" s="134"/>
      <c r="BM113" s="134"/>
      <c r="BN113" s="135"/>
      <c r="BQ113" s="137" t="str">
        <f>+VLOOKUP(C113,[5]Listas_desplega!$AI$22:$AJ$44,2,0)</f>
        <v>D_MEN</v>
      </c>
      <c r="BR113" s="137" t="str">
        <f>+VLOOKUP(I113,[5]Listas_desplega!$BY$2:$BZ$7,2,0)</f>
        <v>T_2</v>
      </c>
      <c r="BS113" s="137" t="str">
        <f>+VLOOKUP(J113,[5]Listas_desplega!$BY$10:$BZ$23,2,0)</f>
        <v>T_2_C_2</v>
      </c>
      <c r="BT113" s="137" t="str">
        <f>+VLOOKUP(K113,[5]Listas_desplega!$BY$27:$BZ$54,2,0)</f>
        <v>T_2_C_2_ET_1</v>
      </c>
      <c r="BU113" s="137" t="str">
        <f>+VLOOKUP(L113,[5]Listas_desplega!$BY$57:$BZ$105,2,0)</f>
        <v>T_2_C_2_ET_1_CPT_2</v>
      </c>
      <c r="BV113" s="136" t="str">
        <f>+VLOOKUP(M113,[5]Listas_desplega!$J$2:$K$11,2,FALSE)</f>
        <v>Eje_E_2</v>
      </c>
    </row>
    <row r="114" spans="1:74" s="136" customFormat="1" ht="45" x14ac:dyDescent="0.25">
      <c r="A114" s="127"/>
      <c r="B114" s="128" t="s">
        <v>235</v>
      </c>
      <c r="C114" s="129" t="s">
        <v>1351</v>
      </c>
      <c r="D114" s="129" t="s">
        <v>349</v>
      </c>
      <c r="E114" s="130"/>
      <c r="F114" s="130"/>
      <c r="G114" s="130"/>
      <c r="H114" s="130"/>
      <c r="I114" s="130" t="s">
        <v>85</v>
      </c>
      <c r="J114" s="130" t="s">
        <v>101</v>
      </c>
      <c r="K114" s="130" t="s">
        <v>102</v>
      </c>
      <c r="L114" s="130" t="s">
        <v>1075</v>
      </c>
      <c r="M114" s="128" t="s">
        <v>122</v>
      </c>
      <c r="N114" s="238" t="s">
        <v>955</v>
      </c>
      <c r="O114" s="130" t="s">
        <v>1947</v>
      </c>
      <c r="P114" s="131"/>
      <c r="Q114" s="128"/>
      <c r="R114" s="130" t="s">
        <v>1948</v>
      </c>
      <c r="S114" s="130"/>
      <c r="T114" s="130"/>
      <c r="U114" s="130"/>
      <c r="V114" s="130" t="s">
        <v>1943</v>
      </c>
      <c r="W114" s="130"/>
      <c r="X114" s="128"/>
      <c r="Y114" s="128"/>
      <c r="Z114" s="128"/>
      <c r="AA114" s="128"/>
      <c r="AB114" s="128"/>
      <c r="AC114" s="128"/>
      <c r="AD114" s="128"/>
      <c r="AE114" s="128"/>
      <c r="AF114" s="128"/>
      <c r="AG114" s="130"/>
      <c r="AH114" s="130"/>
      <c r="AI114" s="130"/>
      <c r="AJ114" s="130"/>
      <c r="AK114" s="130"/>
      <c r="AL114" s="130"/>
      <c r="AM114" s="130"/>
      <c r="AN114" s="130"/>
      <c r="AO114" s="130"/>
      <c r="AP114" s="130"/>
      <c r="AQ114" s="133"/>
      <c r="AR114" s="130"/>
      <c r="AS114" s="160"/>
      <c r="AT114" s="166"/>
      <c r="AU114" s="166"/>
      <c r="AV114" s="166"/>
      <c r="AW114" s="166"/>
      <c r="AX114" s="166"/>
      <c r="AY114" s="166"/>
      <c r="AZ114" s="166"/>
      <c r="BA114" s="166"/>
      <c r="BB114" s="166"/>
      <c r="BC114" s="134"/>
      <c r="BD114" s="134"/>
      <c r="BE114" s="134"/>
      <c r="BF114" s="134"/>
      <c r="BG114" s="134"/>
      <c r="BH114" s="134"/>
      <c r="BI114" s="134"/>
      <c r="BJ114" s="134"/>
      <c r="BK114" s="134"/>
      <c r="BL114" s="134"/>
      <c r="BM114" s="134"/>
      <c r="BN114" s="135"/>
      <c r="BQ114" s="137" t="str">
        <f>+VLOOKUP(C114,[5]Listas_desplega!$AI$22:$AJ$44,2,0)</f>
        <v>D_MEN</v>
      </c>
      <c r="BR114" s="137" t="str">
        <f>+VLOOKUP(I114,[5]Listas_desplega!$BY$2:$BZ$7,2,0)</f>
        <v>T_2</v>
      </c>
      <c r="BS114" s="137" t="str">
        <f>+VLOOKUP(J114,[5]Listas_desplega!$BY$10:$BZ$23,2,0)</f>
        <v>T_2_C_2</v>
      </c>
      <c r="BT114" s="137" t="str">
        <f>+VLOOKUP(K114,[5]Listas_desplega!$BY$27:$BZ$54,2,0)</f>
        <v>T_2_C_2_ET_1</v>
      </c>
      <c r="BU114" s="137" t="str">
        <f>+VLOOKUP(L114,[5]Listas_desplega!$BY$57:$BZ$105,2,0)</f>
        <v>T_2_C_2_ET_1_CPT_2</v>
      </c>
      <c r="BV114" s="136" t="str">
        <f>+VLOOKUP(M114,[5]Listas_desplega!$J$2:$K$11,2,FALSE)</f>
        <v>Eje_E_2</v>
      </c>
    </row>
    <row r="115" spans="1:74" s="136" customFormat="1" ht="90" x14ac:dyDescent="0.25">
      <c r="A115" s="127"/>
      <c r="B115" s="128" t="s">
        <v>235</v>
      </c>
      <c r="C115" s="129" t="s">
        <v>1351</v>
      </c>
      <c r="D115" s="129" t="s">
        <v>350</v>
      </c>
      <c r="E115" s="130" t="s">
        <v>1083</v>
      </c>
      <c r="F115" s="130" t="s">
        <v>951</v>
      </c>
      <c r="G115" s="130" t="s">
        <v>1171</v>
      </c>
      <c r="H115" s="130"/>
      <c r="I115" s="130" t="s">
        <v>1118</v>
      </c>
      <c r="J115" s="130" t="s">
        <v>977</v>
      </c>
      <c r="K115" s="130" t="s">
        <v>982</v>
      </c>
      <c r="L115" s="130" t="s">
        <v>1126</v>
      </c>
      <c r="M115" s="128" t="s">
        <v>1162</v>
      </c>
      <c r="N115" s="238" t="s">
        <v>1949</v>
      </c>
      <c r="O115" s="130" t="s">
        <v>1950</v>
      </c>
      <c r="P115" s="131" t="s">
        <v>92</v>
      </c>
      <c r="Q115" s="128" t="s">
        <v>163</v>
      </c>
      <c r="R115" s="130" t="s">
        <v>1951</v>
      </c>
      <c r="S115" s="130" t="s">
        <v>111</v>
      </c>
      <c r="T115" s="130" t="s">
        <v>148</v>
      </c>
      <c r="U115" s="130"/>
      <c r="V115" s="130" t="s">
        <v>1952</v>
      </c>
      <c r="W115" s="130" t="s">
        <v>179</v>
      </c>
      <c r="X115" s="128"/>
      <c r="Y115" s="128"/>
      <c r="Z115" s="128"/>
      <c r="AA115" s="128"/>
      <c r="AB115" s="128"/>
      <c r="AC115" s="128"/>
      <c r="AD115" s="128"/>
      <c r="AE115" s="128"/>
      <c r="AF115" s="128"/>
      <c r="AG115" s="130"/>
      <c r="AH115" s="130"/>
      <c r="AI115" s="130"/>
      <c r="AJ115" s="130"/>
      <c r="AK115" s="130"/>
      <c r="AL115" s="130" t="s">
        <v>99</v>
      </c>
      <c r="AM115" s="130"/>
      <c r="AN115" s="130"/>
      <c r="AO115" s="130"/>
      <c r="AP115" s="130"/>
      <c r="AQ115" s="133"/>
      <c r="AR115" s="130"/>
      <c r="AS115" s="160" t="s">
        <v>203</v>
      </c>
      <c r="AT115" s="166" t="s">
        <v>1962</v>
      </c>
      <c r="AU115" s="178">
        <v>90</v>
      </c>
      <c r="AV115" s="178">
        <v>90</v>
      </c>
      <c r="AW115" s="178">
        <v>90</v>
      </c>
      <c r="AX115" s="178">
        <v>90</v>
      </c>
      <c r="AY115" s="178"/>
      <c r="AZ115" s="178"/>
      <c r="BA115" s="178"/>
      <c r="BB115" s="178"/>
      <c r="BC115" s="179">
        <v>0</v>
      </c>
      <c r="BD115" s="179">
        <v>0</v>
      </c>
      <c r="BE115" s="179">
        <v>22.5</v>
      </c>
      <c r="BF115" s="179">
        <v>22.5</v>
      </c>
      <c r="BG115" s="179">
        <v>22.5</v>
      </c>
      <c r="BH115" s="179">
        <v>45</v>
      </c>
      <c r="BI115" s="179">
        <v>45</v>
      </c>
      <c r="BJ115" s="179">
        <v>45</v>
      </c>
      <c r="BK115" s="179">
        <v>67.5</v>
      </c>
      <c r="BL115" s="179">
        <v>67.5</v>
      </c>
      <c r="BM115" s="179">
        <v>67.5</v>
      </c>
      <c r="BN115" s="180">
        <v>90</v>
      </c>
      <c r="BQ115" s="137" t="str">
        <f>+VLOOKUP(C115,[5]Listas_desplega!$AI$22:$AJ$44,2,0)</f>
        <v>D_MEN</v>
      </c>
      <c r="BR115" s="137" t="str">
        <f>+VLOOKUP(I115,[5]Listas_desplega!$BY$2:$BZ$7,2,0)</f>
        <v>T_5</v>
      </c>
      <c r="BS115" s="137" t="str">
        <f>+VLOOKUP(J115,[5]Listas_desplega!$BY$10:$BZ$23,2,0)</f>
        <v>T_5_C_1</v>
      </c>
      <c r="BT115" s="137" t="str">
        <f>+VLOOKUP(K115,[5]Listas_desplega!$BY$27:$BZ$54,2,0)</f>
        <v>T_5_C_1_ET_1</v>
      </c>
      <c r="BU115" s="137" t="str">
        <f>+VLOOKUP(L115,[5]Listas_desplega!$BY$57:$BZ$105,2,0)</f>
        <v>T_5_C_1_ET_1_CPT_4</v>
      </c>
      <c r="BV115" s="136" t="str">
        <f>+VLOOKUP(M115,[5]Listas_desplega!$J$2:$K$11,2,FALSE)</f>
        <v>Eje_E_9</v>
      </c>
    </row>
    <row r="116" spans="1:74" s="136" customFormat="1" ht="75" x14ac:dyDescent="0.25">
      <c r="A116" s="127"/>
      <c r="B116" s="128" t="s">
        <v>235</v>
      </c>
      <c r="C116" s="129" t="s">
        <v>1351</v>
      </c>
      <c r="D116" s="129" t="s">
        <v>350</v>
      </c>
      <c r="E116" s="130" t="s">
        <v>1083</v>
      </c>
      <c r="F116" s="130" t="s">
        <v>951</v>
      </c>
      <c r="G116" s="130" t="s">
        <v>1171</v>
      </c>
      <c r="H116" s="130"/>
      <c r="I116" s="130" t="s">
        <v>1118</v>
      </c>
      <c r="J116" s="130" t="s">
        <v>977</v>
      </c>
      <c r="K116" s="130" t="s">
        <v>982</v>
      </c>
      <c r="L116" s="130" t="s">
        <v>1126</v>
      </c>
      <c r="M116" s="128" t="s">
        <v>1162</v>
      </c>
      <c r="N116" s="238" t="s">
        <v>1949</v>
      </c>
      <c r="O116" s="130" t="s">
        <v>1953</v>
      </c>
      <c r="P116" s="131" t="s">
        <v>92</v>
      </c>
      <c r="Q116" s="128" t="s">
        <v>163</v>
      </c>
      <c r="R116" s="130" t="s">
        <v>1954</v>
      </c>
      <c r="S116" s="130" t="s">
        <v>111</v>
      </c>
      <c r="T116" s="130" t="s">
        <v>148</v>
      </c>
      <c r="U116" s="130"/>
      <c r="V116" s="130" t="s">
        <v>1955</v>
      </c>
      <c r="W116" s="130" t="s">
        <v>179</v>
      </c>
      <c r="X116" s="128"/>
      <c r="Y116" s="128"/>
      <c r="Z116" s="128"/>
      <c r="AA116" s="128"/>
      <c r="AB116" s="128"/>
      <c r="AC116" s="128"/>
      <c r="AD116" s="128"/>
      <c r="AE116" s="128"/>
      <c r="AF116" s="128"/>
      <c r="AG116" s="130"/>
      <c r="AH116" s="130"/>
      <c r="AI116" s="130"/>
      <c r="AJ116" s="130"/>
      <c r="AK116" s="130"/>
      <c r="AL116" s="130" t="s">
        <v>99</v>
      </c>
      <c r="AM116" s="130"/>
      <c r="AN116" s="130"/>
      <c r="AO116" s="130"/>
      <c r="AP116" s="130"/>
      <c r="AQ116" s="133"/>
      <c r="AR116" s="130"/>
      <c r="AS116" s="160" t="s">
        <v>203</v>
      </c>
      <c r="AT116" s="166" t="s">
        <v>1962</v>
      </c>
      <c r="AU116" s="178">
        <v>0.74226804123711343</v>
      </c>
      <c r="AV116" s="178">
        <v>0.74226804123711343</v>
      </c>
      <c r="AW116" s="178">
        <v>0.74226804123711343</v>
      </c>
      <c r="AX116" s="178">
        <v>0.74226804123711343</v>
      </c>
      <c r="AY116" s="178"/>
      <c r="AZ116" s="178"/>
      <c r="BA116" s="178"/>
      <c r="BB116" s="178"/>
      <c r="BC116" s="179">
        <v>0</v>
      </c>
      <c r="BD116" s="179">
        <v>0</v>
      </c>
      <c r="BE116" s="179">
        <v>27</v>
      </c>
      <c r="BF116" s="179">
        <v>27</v>
      </c>
      <c r="BG116" s="179">
        <v>27</v>
      </c>
      <c r="BH116" s="179">
        <v>52</v>
      </c>
      <c r="BI116" s="179">
        <v>52</v>
      </c>
      <c r="BJ116" s="179">
        <v>52</v>
      </c>
      <c r="BK116" s="179">
        <v>67</v>
      </c>
      <c r="BL116" s="179">
        <v>67</v>
      </c>
      <c r="BM116" s="179">
        <v>67</v>
      </c>
      <c r="BN116" s="180">
        <v>74</v>
      </c>
      <c r="BQ116" s="137" t="str">
        <f>+VLOOKUP(C116,[5]Listas_desplega!$AI$22:$AJ$44,2,0)</f>
        <v>D_MEN</v>
      </c>
      <c r="BR116" s="137" t="str">
        <f>+VLOOKUP(I116,[5]Listas_desplega!$BY$2:$BZ$7,2,0)</f>
        <v>T_5</v>
      </c>
      <c r="BS116" s="137" t="str">
        <f>+VLOOKUP(J116,[5]Listas_desplega!$BY$10:$BZ$23,2,0)</f>
        <v>T_5_C_1</v>
      </c>
      <c r="BT116" s="137" t="str">
        <f>+VLOOKUP(K116,[5]Listas_desplega!$BY$27:$BZ$54,2,0)</f>
        <v>T_5_C_1_ET_1</v>
      </c>
      <c r="BU116" s="137" t="str">
        <f>+VLOOKUP(L116,[5]Listas_desplega!$BY$57:$BZ$105,2,0)</f>
        <v>T_5_C_1_ET_1_CPT_4</v>
      </c>
      <c r="BV116" s="136" t="str">
        <f>+VLOOKUP(M116,[5]Listas_desplega!$J$2:$K$11,2,FALSE)</f>
        <v>Eje_E_9</v>
      </c>
    </row>
    <row r="117" spans="1:74" s="136" customFormat="1" ht="75" x14ac:dyDescent="0.25">
      <c r="A117" s="127"/>
      <c r="B117" s="128" t="s">
        <v>235</v>
      </c>
      <c r="C117" s="129" t="s">
        <v>1351</v>
      </c>
      <c r="D117" s="129" t="s">
        <v>350</v>
      </c>
      <c r="E117" s="130" t="s">
        <v>1083</v>
      </c>
      <c r="F117" s="130" t="s">
        <v>951</v>
      </c>
      <c r="G117" s="130" t="s">
        <v>1171</v>
      </c>
      <c r="H117" s="130"/>
      <c r="I117" s="130" t="s">
        <v>1118</v>
      </c>
      <c r="J117" s="130" t="s">
        <v>977</v>
      </c>
      <c r="K117" s="130" t="s">
        <v>982</v>
      </c>
      <c r="L117" s="130" t="s">
        <v>1126</v>
      </c>
      <c r="M117" s="128" t="s">
        <v>1162</v>
      </c>
      <c r="N117" s="238" t="s">
        <v>1949</v>
      </c>
      <c r="O117" s="130" t="s">
        <v>1956</v>
      </c>
      <c r="P117" s="131" t="s">
        <v>131</v>
      </c>
      <c r="Q117" s="128" t="s">
        <v>163</v>
      </c>
      <c r="R117" s="130" t="s">
        <v>1957</v>
      </c>
      <c r="S117" s="130" t="s">
        <v>111</v>
      </c>
      <c r="T117" s="130" t="s">
        <v>148</v>
      </c>
      <c r="U117" s="130"/>
      <c r="V117" s="130" t="s">
        <v>1958</v>
      </c>
      <c r="W117" s="130" t="s">
        <v>179</v>
      </c>
      <c r="X117" s="128"/>
      <c r="Y117" s="128"/>
      <c r="Z117" s="128"/>
      <c r="AA117" s="128"/>
      <c r="AB117" s="128"/>
      <c r="AC117" s="128"/>
      <c r="AD117" s="128"/>
      <c r="AE117" s="128"/>
      <c r="AF117" s="128"/>
      <c r="AG117" s="130"/>
      <c r="AH117" s="130"/>
      <c r="AI117" s="130"/>
      <c r="AJ117" s="130"/>
      <c r="AK117" s="130"/>
      <c r="AL117" s="130" t="s">
        <v>99</v>
      </c>
      <c r="AM117" s="130"/>
      <c r="AN117" s="130"/>
      <c r="AO117" s="130"/>
      <c r="AP117" s="130"/>
      <c r="AQ117" s="133"/>
      <c r="AR117" s="130"/>
      <c r="AS117" s="160" t="s">
        <v>203</v>
      </c>
      <c r="AT117" s="166" t="s">
        <v>1962</v>
      </c>
      <c r="AU117" s="181">
        <v>100</v>
      </c>
      <c r="AV117" s="181">
        <v>100</v>
      </c>
      <c r="AW117" s="181">
        <v>100</v>
      </c>
      <c r="AX117" s="181">
        <v>100</v>
      </c>
      <c r="AY117" s="181"/>
      <c r="AZ117" s="181"/>
      <c r="BA117" s="181"/>
      <c r="BB117" s="181"/>
      <c r="BC117" s="179">
        <v>0</v>
      </c>
      <c r="BD117" s="179">
        <v>0</v>
      </c>
      <c r="BE117" s="179">
        <v>25</v>
      </c>
      <c r="BF117" s="179">
        <v>25</v>
      </c>
      <c r="BG117" s="179">
        <v>25</v>
      </c>
      <c r="BH117" s="179">
        <v>50</v>
      </c>
      <c r="BI117" s="179">
        <v>50</v>
      </c>
      <c r="BJ117" s="179">
        <v>50</v>
      </c>
      <c r="BK117" s="179">
        <v>75</v>
      </c>
      <c r="BL117" s="179">
        <v>75</v>
      </c>
      <c r="BM117" s="179">
        <v>75</v>
      </c>
      <c r="BN117" s="180">
        <v>100</v>
      </c>
      <c r="BQ117" s="137" t="str">
        <f>+VLOOKUP(C117,[5]Listas_desplega!$AI$22:$AJ$44,2,0)</f>
        <v>D_MEN</v>
      </c>
      <c r="BR117" s="137" t="str">
        <f>+VLOOKUP(I117,[5]Listas_desplega!$BY$2:$BZ$7,2,0)</f>
        <v>T_5</v>
      </c>
      <c r="BS117" s="137" t="str">
        <f>+VLOOKUP(J117,[5]Listas_desplega!$BY$10:$BZ$23,2,0)</f>
        <v>T_5_C_1</v>
      </c>
      <c r="BT117" s="137" t="str">
        <f>+VLOOKUP(K117,[5]Listas_desplega!$BY$27:$BZ$54,2,0)</f>
        <v>T_5_C_1_ET_1</v>
      </c>
      <c r="BU117" s="137" t="str">
        <f>+VLOOKUP(L117,[5]Listas_desplega!$BY$57:$BZ$105,2,0)</f>
        <v>T_5_C_1_ET_1_CPT_4</v>
      </c>
      <c r="BV117" s="136" t="str">
        <f>+VLOOKUP(M117,[5]Listas_desplega!$J$2:$K$11,2,FALSE)</f>
        <v>Eje_E_9</v>
      </c>
    </row>
    <row r="118" spans="1:74" s="136" customFormat="1" ht="90" x14ac:dyDescent="0.25">
      <c r="A118" s="127"/>
      <c r="B118" s="128" t="s">
        <v>235</v>
      </c>
      <c r="C118" s="129" t="s">
        <v>1351</v>
      </c>
      <c r="D118" s="129" t="s">
        <v>350</v>
      </c>
      <c r="E118" s="130" t="s">
        <v>1083</v>
      </c>
      <c r="F118" s="130" t="s">
        <v>951</v>
      </c>
      <c r="G118" s="130" t="s">
        <v>1171</v>
      </c>
      <c r="H118" s="130"/>
      <c r="I118" s="130" t="s">
        <v>1118</v>
      </c>
      <c r="J118" s="130" t="s">
        <v>977</v>
      </c>
      <c r="K118" s="130" t="s">
        <v>982</v>
      </c>
      <c r="L118" s="130" t="s">
        <v>1126</v>
      </c>
      <c r="M118" s="128" t="s">
        <v>1162</v>
      </c>
      <c r="N118" s="238" t="s">
        <v>1949</v>
      </c>
      <c r="O118" s="130" t="s">
        <v>1959</v>
      </c>
      <c r="P118" s="131" t="s">
        <v>131</v>
      </c>
      <c r="Q118" s="128" t="s">
        <v>972</v>
      </c>
      <c r="R118" s="130" t="s">
        <v>1960</v>
      </c>
      <c r="S118" s="130" t="s">
        <v>111</v>
      </c>
      <c r="T118" s="130" t="s">
        <v>148</v>
      </c>
      <c r="U118" s="130"/>
      <c r="V118" s="130" t="s">
        <v>1961</v>
      </c>
      <c r="W118" s="130" t="s">
        <v>179</v>
      </c>
      <c r="X118" s="128"/>
      <c r="Y118" s="128"/>
      <c r="Z118" s="128"/>
      <c r="AA118" s="128"/>
      <c r="AB118" s="128"/>
      <c r="AC118" s="128"/>
      <c r="AD118" s="128"/>
      <c r="AE118" s="128"/>
      <c r="AF118" s="128"/>
      <c r="AG118" s="130"/>
      <c r="AH118" s="130"/>
      <c r="AI118" s="130"/>
      <c r="AJ118" s="130"/>
      <c r="AK118" s="130"/>
      <c r="AL118" s="130" t="s">
        <v>99</v>
      </c>
      <c r="AM118" s="130"/>
      <c r="AN118" s="130"/>
      <c r="AO118" s="130"/>
      <c r="AP118" s="130"/>
      <c r="AQ118" s="133"/>
      <c r="AR118" s="130"/>
      <c r="AS118" s="160" t="s">
        <v>203</v>
      </c>
      <c r="AT118" s="166" t="s">
        <v>1962</v>
      </c>
      <c r="AU118" s="181">
        <v>80</v>
      </c>
      <c r="AV118" s="181">
        <v>82</v>
      </c>
      <c r="AW118" s="181">
        <v>85</v>
      </c>
      <c r="AX118" s="181">
        <v>85</v>
      </c>
      <c r="AY118" s="181"/>
      <c r="AZ118" s="181"/>
      <c r="BA118" s="181"/>
      <c r="BB118" s="181"/>
      <c r="BC118" s="179">
        <v>75</v>
      </c>
      <c r="BD118" s="179">
        <v>75</v>
      </c>
      <c r="BE118" s="179">
        <v>75</v>
      </c>
      <c r="BF118" s="179">
        <v>77.5</v>
      </c>
      <c r="BG118" s="179">
        <v>77.5</v>
      </c>
      <c r="BH118" s="179">
        <v>77.5</v>
      </c>
      <c r="BI118" s="179">
        <v>78.5</v>
      </c>
      <c r="BJ118" s="179">
        <v>78.5</v>
      </c>
      <c r="BK118" s="179">
        <v>78.5</v>
      </c>
      <c r="BL118" s="179">
        <v>80</v>
      </c>
      <c r="BM118" s="179">
        <v>80</v>
      </c>
      <c r="BN118" s="180">
        <v>80</v>
      </c>
      <c r="BQ118" s="137" t="str">
        <f>+VLOOKUP(C118,[5]Listas_desplega!$AI$22:$AJ$44,2,0)</f>
        <v>D_MEN</v>
      </c>
      <c r="BR118" s="137" t="str">
        <f>+VLOOKUP(I118,[5]Listas_desplega!$BY$2:$BZ$7,2,0)</f>
        <v>T_5</v>
      </c>
      <c r="BS118" s="137" t="str">
        <f>+VLOOKUP(J118,[5]Listas_desplega!$BY$10:$BZ$23,2,0)</f>
        <v>T_5_C_1</v>
      </c>
      <c r="BT118" s="137" t="str">
        <f>+VLOOKUP(K118,[5]Listas_desplega!$BY$27:$BZ$54,2,0)</f>
        <v>T_5_C_1_ET_1</v>
      </c>
      <c r="BU118" s="137" t="str">
        <f>+VLOOKUP(L118,[5]Listas_desplega!$BY$57:$BZ$105,2,0)</f>
        <v>T_5_C_1_ET_1_CPT_4</v>
      </c>
      <c r="BV118" s="136" t="str">
        <f>+VLOOKUP(M118,[5]Listas_desplega!$J$2:$K$11,2,FALSE)</f>
        <v>Eje_E_9</v>
      </c>
    </row>
    <row r="119" spans="1:74" s="136" customFormat="1" ht="75" x14ac:dyDescent="0.25">
      <c r="A119" s="127"/>
      <c r="B119" s="128" t="s">
        <v>235</v>
      </c>
      <c r="C119" s="129" t="s">
        <v>236</v>
      </c>
      <c r="D119" s="129" t="s">
        <v>351</v>
      </c>
      <c r="E119" s="130" t="s">
        <v>81</v>
      </c>
      <c r="F119" s="130" t="s">
        <v>951</v>
      </c>
      <c r="G119" s="130" t="s">
        <v>339</v>
      </c>
      <c r="H119" s="130"/>
      <c r="I119" s="130" t="s">
        <v>1118</v>
      </c>
      <c r="J119" s="130" t="s">
        <v>977</v>
      </c>
      <c r="K119" s="130" t="s">
        <v>982</v>
      </c>
      <c r="L119" s="130" t="s">
        <v>1079</v>
      </c>
      <c r="M119" s="128" t="s">
        <v>1162</v>
      </c>
      <c r="N119" s="238" t="s">
        <v>1980</v>
      </c>
      <c r="O119" s="130" t="s">
        <v>1981</v>
      </c>
      <c r="P119" s="131" t="s">
        <v>145</v>
      </c>
      <c r="Q119" s="128" t="s">
        <v>163</v>
      </c>
      <c r="R119" s="130" t="s">
        <v>1982</v>
      </c>
      <c r="S119" s="130" t="s">
        <v>111</v>
      </c>
      <c r="T119" s="130" t="s">
        <v>148</v>
      </c>
      <c r="U119" s="130">
        <v>15</v>
      </c>
      <c r="V119" s="130" t="s">
        <v>1983</v>
      </c>
      <c r="W119" s="130" t="s">
        <v>179</v>
      </c>
      <c r="X119" s="128"/>
      <c r="Y119" s="128"/>
      <c r="Z119" s="128"/>
      <c r="AA119" s="128"/>
      <c r="AB119" s="128"/>
      <c r="AC119" s="128"/>
      <c r="AD119" s="128"/>
      <c r="AE119" s="128"/>
      <c r="AF119" s="128"/>
      <c r="AG119" s="130"/>
      <c r="AH119" s="130"/>
      <c r="AI119" s="130"/>
      <c r="AJ119" s="130"/>
      <c r="AK119" s="130"/>
      <c r="AL119" s="130"/>
      <c r="AM119" s="130"/>
      <c r="AN119" s="130"/>
      <c r="AO119" s="130"/>
      <c r="AP119" s="130"/>
      <c r="AQ119" s="133"/>
      <c r="AR119" s="130"/>
      <c r="AS119" s="160"/>
      <c r="AT119" s="166"/>
      <c r="AU119" s="182">
        <v>95</v>
      </c>
      <c r="AV119" s="182">
        <v>95</v>
      </c>
      <c r="AW119" s="182">
        <v>95</v>
      </c>
      <c r="AX119" s="182">
        <v>95</v>
      </c>
      <c r="AY119" s="182">
        <v>0</v>
      </c>
      <c r="AZ119" s="182">
        <v>0</v>
      </c>
      <c r="BA119" s="182">
        <v>40</v>
      </c>
      <c r="BB119" s="182">
        <v>0</v>
      </c>
      <c r="BC119" s="183">
        <v>0</v>
      </c>
      <c r="BD119" s="183">
        <v>0</v>
      </c>
      <c r="BE119" s="183">
        <v>40</v>
      </c>
      <c r="BF119" s="183">
        <v>40</v>
      </c>
      <c r="BG119" s="183">
        <v>40</v>
      </c>
      <c r="BH119" s="183">
        <v>60</v>
      </c>
      <c r="BI119" s="183">
        <v>60</v>
      </c>
      <c r="BJ119" s="183">
        <v>60</v>
      </c>
      <c r="BK119" s="183">
        <v>80</v>
      </c>
      <c r="BL119" s="183">
        <v>80</v>
      </c>
      <c r="BM119" s="183">
        <v>80</v>
      </c>
      <c r="BN119" s="184">
        <v>95</v>
      </c>
      <c r="BQ119" s="137" t="str">
        <f>+VLOOKUP(C119,[5]Listas_desplega!$AI$22:$AJ$44,2,0)</f>
        <v>SG</v>
      </c>
      <c r="BR119" s="137" t="str">
        <f>+VLOOKUP(I119,[5]Listas_desplega!$BY$2:$BZ$7,2,0)</f>
        <v>T_5</v>
      </c>
      <c r="BS119" s="137" t="str">
        <f>+VLOOKUP(J119,[5]Listas_desplega!$BY$10:$BZ$23,2,0)</f>
        <v>T_5_C_1</v>
      </c>
      <c r="BT119" s="137" t="str">
        <f>+VLOOKUP(K119,[5]Listas_desplega!$BY$27:$BZ$54,2,0)</f>
        <v>T_5_C_1_ET_1</v>
      </c>
      <c r="BU119" s="137" t="str">
        <f>+VLOOKUP(L119,[5]Listas_desplega!$BY$57:$BZ$105,2,0)</f>
        <v>T_5_C_1_ET_1_CPT_2</v>
      </c>
      <c r="BV119" s="136" t="str">
        <f>+VLOOKUP(M119,[5]Listas_desplega!$J$2:$K$11,2,FALSE)</f>
        <v>Eje_E_9</v>
      </c>
    </row>
    <row r="120" spans="1:74" s="136" customFormat="1" ht="75" x14ac:dyDescent="0.25">
      <c r="A120" s="127"/>
      <c r="B120" s="128" t="s">
        <v>235</v>
      </c>
      <c r="C120" s="129" t="s">
        <v>236</v>
      </c>
      <c r="D120" s="129" t="s">
        <v>351</v>
      </c>
      <c r="E120" s="130" t="s">
        <v>81</v>
      </c>
      <c r="F120" s="130" t="s">
        <v>951</v>
      </c>
      <c r="G120" s="130" t="s">
        <v>339</v>
      </c>
      <c r="H120" s="130"/>
      <c r="I120" s="130" t="s">
        <v>1118</v>
      </c>
      <c r="J120" s="130" t="s">
        <v>977</v>
      </c>
      <c r="K120" s="130" t="s">
        <v>982</v>
      </c>
      <c r="L120" s="130" t="s">
        <v>1079</v>
      </c>
      <c r="M120" s="128" t="s">
        <v>1162</v>
      </c>
      <c r="N120" s="238" t="s">
        <v>1980</v>
      </c>
      <c r="O120" s="130" t="s">
        <v>1984</v>
      </c>
      <c r="P120" s="131" t="s">
        <v>145</v>
      </c>
      <c r="Q120" s="128" t="s">
        <v>163</v>
      </c>
      <c r="R120" s="130" t="s">
        <v>1985</v>
      </c>
      <c r="S120" s="130" t="s">
        <v>111</v>
      </c>
      <c r="T120" s="130" t="s">
        <v>148</v>
      </c>
      <c r="U120" s="130">
        <v>15</v>
      </c>
      <c r="V120" s="130" t="s">
        <v>1986</v>
      </c>
      <c r="W120" s="130" t="s">
        <v>179</v>
      </c>
      <c r="X120" s="128"/>
      <c r="Y120" s="128"/>
      <c r="Z120" s="128"/>
      <c r="AA120" s="128"/>
      <c r="AB120" s="128"/>
      <c r="AC120" s="128"/>
      <c r="AD120" s="128"/>
      <c r="AE120" s="128"/>
      <c r="AF120" s="128"/>
      <c r="AG120" s="130"/>
      <c r="AH120" s="130"/>
      <c r="AI120" s="130"/>
      <c r="AJ120" s="130"/>
      <c r="AK120" s="130"/>
      <c r="AL120" s="130"/>
      <c r="AM120" s="130"/>
      <c r="AN120" s="130"/>
      <c r="AO120" s="130"/>
      <c r="AP120" s="130"/>
      <c r="AQ120" s="133"/>
      <c r="AR120" s="130"/>
      <c r="AS120" s="160"/>
      <c r="AT120" s="177"/>
      <c r="AU120" s="182">
        <v>95</v>
      </c>
      <c r="AV120" s="182">
        <v>95</v>
      </c>
      <c r="AW120" s="182">
        <v>95</v>
      </c>
      <c r="AX120" s="182">
        <v>95</v>
      </c>
      <c r="AY120" s="182">
        <v>0</v>
      </c>
      <c r="AZ120" s="182">
        <v>0</v>
      </c>
      <c r="BA120" s="182">
        <v>20</v>
      </c>
      <c r="BB120" s="182">
        <v>0</v>
      </c>
      <c r="BC120" s="183">
        <v>0</v>
      </c>
      <c r="BD120" s="183">
        <v>0</v>
      </c>
      <c r="BE120" s="183">
        <v>20</v>
      </c>
      <c r="BF120" s="183">
        <v>20</v>
      </c>
      <c r="BG120" s="183">
        <v>20</v>
      </c>
      <c r="BH120" s="183">
        <v>50</v>
      </c>
      <c r="BI120" s="183">
        <v>50</v>
      </c>
      <c r="BJ120" s="183">
        <v>50</v>
      </c>
      <c r="BK120" s="183">
        <v>75</v>
      </c>
      <c r="BL120" s="183">
        <v>75</v>
      </c>
      <c r="BM120" s="183">
        <v>75</v>
      </c>
      <c r="BN120" s="184">
        <v>95</v>
      </c>
      <c r="BQ120" s="137" t="str">
        <f>+VLOOKUP(C120,[5]Listas_desplega!$AI$22:$AJ$44,2,0)</f>
        <v>SG</v>
      </c>
      <c r="BR120" s="137" t="str">
        <f>+VLOOKUP(I120,[5]Listas_desplega!$BY$2:$BZ$7,2,0)</f>
        <v>T_5</v>
      </c>
      <c r="BS120" s="137" t="str">
        <f>+VLOOKUP(J120,[5]Listas_desplega!$BY$10:$BZ$23,2,0)</f>
        <v>T_5_C_1</v>
      </c>
      <c r="BT120" s="137" t="str">
        <f>+VLOOKUP(K120,[5]Listas_desplega!$BY$27:$BZ$54,2,0)</f>
        <v>T_5_C_1_ET_1</v>
      </c>
      <c r="BU120" s="137" t="str">
        <f>+VLOOKUP(L120,[5]Listas_desplega!$BY$57:$BZ$105,2,0)</f>
        <v>T_5_C_1_ET_1_CPT_2</v>
      </c>
      <c r="BV120" s="136" t="str">
        <f>+VLOOKUP(M120,[5]Listas_desplega!$J$2:$K$11,2,FALSE)</f>
        <v>Eje_E_9</v>
      </c>
    </row>
    <row r="121" spans="1:74" s="136" customFormat="1" ht="45" x14ac:dyDescent="0.25">
      <c r="A121" s="127"/>
      <c r="B121" s="128" t="s">
        <v>235</v>
      </c>
      <c r="C121" s="129" t="s">
        <v>236</v>
      </c>
      <c r="D121" s="129" t="s">
        <v>352</v>
      </c>
      <c r="E121" s="130" t="s">
        <v>1157</v>
      </c>
      <c r="F121" s="130" t="s">
        <v>951</v>
      </c>
      <c r="G121" s="186" t="s">
        <v>407</v>
      </c>
      <c r="H121" s="186" t="s">
        <v>113</v>
      </c>
      <c r="I121" s="130" t="s">
        <v>85</v>
      </c>
      <c r="J121" s="130" t="s">
        <v>1098</v>
      </c>
      <c r="K121" s="130" t="s">
        <v>1147</v>
      </c>
      <c r="L121" s="130" t="s">
        <v>1013</v>
      </c>
      <c r="M121" s="128" t="s">
        <v>1162</v>
      </c>
      <c r="N121" s="239" t="s">
        <v>1994</v>
      </c>
      <c r="O121" s="156" t="s">
        <v>1995</v>
      </c>
      <c r="P121" s="185" t="s">
        <v>131</v>
      </c>
      <c r="Q121" s="186" t="s">
        <v>163</v>
      </c>
      <c r="R121" s="186" t="s">
        <v>1996</v>
      </c>
      <c r="S121" s="186" t="s">
        <v>111</v>
      </c>
      <c r="T121" s="186" t="s">
        <v>148</v>
      </c>
      <c r="U121" s="186">
        <v>0</v>
      </c>
      <c r="V121" s="186" t="s">
        <v>1997</v>
      </c>
      <c r="W121" s="186" t="s">
        <v>179</v>
      </c>
      <c r="X121" s="128"/>
      <c r="Y121" s="128"/>
      <c r="Z121" s="128"/>
      <c r="AA121" s="128"/>
      <c r="AB121" s="128"/>
      <c r="AC121" s="128"/>
      <c r="AD121" s="128"/>
      <c r="AE121" s="128"/>
      <c r="AF121" s="128"/>
      <c r="AG121" s="130"/>
      <c r="AH121" s="130"/>
      <c r="AI121" s="130"/>
      <c r="AJ121" s="130"/>
      <c r="AK121" s="130"/>
      <c r="AL121" s="130"/>
      <c r="AM121" s="130"/>
      <c r="AN121" s="130"/>
      <c r="AO121" s="130"/>
      <c r="AP121" s="130"/>
      <c r="AQ121" s="133"/>
      <c r="AR121" s="130"/>
      <c r="AS121" s="160">
        <v>0</v>
      </c>
      <c r="AT121" s="166">
        <v>0</v>
      </c>
      <c r="AU121" s="166">
        <v>100</v>
      </c>
      <c r="AV121" s="166">
        <v>0</v>
      </c>
      <c r="AW121" s="166">
        <v>0</v>
      </c>
      <c r="AX121" s="166">
        <v>100</v>
      </c>
      <c r="AY121" s="166">
        <v>0</v>
      </c>
      <c r="AZ121" s="166">
        <v>0</v>
      </c>
      <c r="BA121" s="166">
        <v>0</v>
      </c>
      <c r="BB121" s="166">
        <v>0</v>
      </c>
      <c r="BC121" s="134">
        <v>0</v>
      </c>
      <c r="BD121" s="134">
        <v>0</v>
      </c>
      <c r="BE121" s="134">
        <v>25</v>
      </c>
      <c r="BF121" s="134">
        <v>0</v>
      </c>
      <c r="BG121" s="134">
        <v>0</v>
      </c>
      <c r="BH121" s="134">
        <v>45</v>
      </c>
      <c r="BI121" s="134">
        <v>0</v>
      </c>
      <c r="BJ121" s="134">
        <v>0</v>
      </c>
      <c r="BK121" s="134">
        <v>75</v>
      </c>
      <c r="BL121" s="134">
        <v>0</v>
      </c>
      <c r="BM121" s="134">
        <v>0</v>
      </c>
      <c r="BN121" s="135">
        <v>100</v>
      </c>
      <c r="BQ121" s="137" t="str">
        <f>+VLOOKUP(C121,[5]Listas_desplega!$AI$22:$AJ$44,2,0)</f>
        <v>SG</v>
      </c>
      <c r="BR121" s="137" t="str">
        <f>+VLOOKUP(I121,[5]Listas_desplega!$BY$2:$BZ$7,2,0)</f>
        <v>T_2</v>
      </c>
      <c r="BS121" s="137" t="str">
        <f>+VLOOKUP(J121,[5]Listas_desplega!$BY$10:$BZ$23,2,0)</f>
        <v>T_2_C_3</v>
      </c>
      <c r="BT121" s="137" t="str">
        <f>+VLOOKUP(K121,[5]Listas_desplega!$BY$27:$BZ$54,2,0)</f>
        <v>T_2_C_3_ET_6</v>
      </c>
      <c r="BU121" s="137" t="str">
        <f>+VLOOKUP(L121,[5]Listas_desplega!$BY$57:$BZ$105,2,0)</f>
        <v>T_2_C_3_ET_6_CPT_1</v>
      </c>
      <c r="BV121" s="136" t="str">
        <f>+VLOOKUP(M121,[5]Listas_desplega!$J$2:$K$11,2,FALSE)</f>
        <v>Eje_E_9</v>
      </c>
    </row>
    <row r="122" spans="1:74" s="136" customFormat="1" ht="90" x14ac:dyDescent="0.25">
      <c r="A122" s="127"/>
      <c r="B122" s="128" t="s">
        <v>235</v>
      </c>
      <c r="C122" s="129" t="s">
        <v>236</v>
      </c>
      <c r="D122" s="129" t="s">
        <v>352</v>
      </c>
      <c r="E122" s="130" t="s">
        <v>1157</v>
      </c>
      <c r="F122" s="130" t="s">
        <v>951</v>
      </c>
      <c r="G122" s="186" t="s">
        <v>407</v>
      </c>
      <c r="H122" s="186" t="s">
        <v>113</v>
      </c>
      <c r="I122" s="130" t="s">
        <v>1118</v>
      </c>
      <c r="J122" s="130" t="s">
        <v>977</v>
      </c>
      <c r="K122" s="130" t="s">
        <v>982</v>
      </c>
      <c r="L122" s="130" t="s">
        <v>1079</v>
      </c>
      <c r="M122" s="128" t="s">
        <v>1162</v>
      </c>
      <c r="N122" s="240" t="s">
        <v>1602</v>
      </c>
      <c r="O122" s="159" t="s">
        <v>1998</v>
      </c>
      <c r="P122" s="185" t="s">
        <v>145</v>
      </c>
      <c r="Q122" s="186" t="s">
        <v>118</v>
      </c>
      <c r="R122" s="186" t="s">
        <v>1999</v>
      </c>
      <c r="S122" s="186" t="s">
        <v>1199</v>
      </c>
      <c r="T122" s="186" t="s">
        <v>148</v>
      </c>
      <c r="U122" s="186">
        <v>15</v>
      </c>
      <c r="V122" s="186" t="s">
        <v>2000</v>
      </c>
      <c r="W122" s="186" t="s">
        <v>179</v>
      </c>
      <c r="X122" s="128"/>
      <c r="Y122" s="128"/>
      <c r="Z122" s="128"/>
      <c r="AA122" s="128"/>
      <c r="AB122" s="128"/>
      <c r="AC122" s="128"/>
      <c r="AD122" s="128"/>
      <c r="AE122" s="128"/>
      <c r="AF122" s="128"/>
      <c r="AG122" s="130"/>
      <c r="AH122" s="130"/>
      <c r="AI122" s="130"/>
      <c r="AJ122" s="130"/>
      <c r="AK122" s="130"/>
      <c r="AL122" s="130"/>
      <c r="AM122" s="130"/>
      <c r="AN122" s="130"/>
      <c r="AO122" s="130"/>
      <c r="AP122" s="130"/>
      <c r="AQ122" s="133"/>
      <c r="AR122" s="130"/>
      <c r="AS122" s="160">
        <v>0</v>
      </c>
      <c r="AT122" s="166">
        <v>0</v>
      </c>
      <c r="AU122" s="166">
        <v>90</v>
      </c>
      <c r="AV122" s="166">
        <v>0</v>
      </c>
      <c r="AW122" s="166">
        <v>0</v>
      </c>
      <c r="AX122" s="166">
        <v>90</v>
      </c>
      <c r="AY122" s="166">
        <v>0</v>
      </c>
      <c r="AZ122" s="166">
        <v>0</v>
      </c>
      <c r="BA122" s="166">
        <v>0</v>
      </c>
      <c r="BB122" s="166">
        <v>0</v>
      </c>
      <c r="BC122" s="166">
        <v>0</v>
      </c>
      <c r="BD122" s="166">
        <v>0</v>
      </c>
      <c r="BE122" s="166">
        <v>90</v>
      </c>
      <c r="BF122" s="166">
        <v>0</v>
      </c>
      <c r="BG122" s="166">
        <v>0</v>
      </c>
      <c r="BH122" s="166">
        <v>90</v>
      </c>
      <c r="BI122" s="166">
        <v>0</v>
      </c>
      <c r="BJ122" s="166">
        <v>0</v>
      </c>
      <c r="BK122" s="166">
        <v>90</v>
      </c>
      <c r="BL122" s="166">
        <v>0</v>
      </c>
      <c r="BM122" s="166">
        <v>0</v>
      </c>
      <c r="BN122" s="166">
        <v>90</v>
      </c>
      <c r="BQ122" s="137" t="str">
        <f>+VLOOKUP(C122,[5]Listas_desplega!$AI$22:$AJ$44,2,0)</f>
        <v>SG</v>
      </c>
      <c r="BR122" s="137" t="str">
        <f>+VLOOKUP(I122,[5]Listas_desplega!$BY$2:$BZ$7,2,0)</f>
        <v>T_5</v>
      </c>
      <c r="BS122" s="137" t="str">
        <f>+VLOOKUP(J122,[5]Listas_desplega!$BY$10:$BZ$23,2,0)</f>
        <v>T_5_C_1</v>
      </c>
      <c r="BT122" s="137" t="str">
        <f>+VLOOKUP(K122,[5]Listas_desplega!$BY$27:$BZ$54,2,0)</f>
        <v>T_5_C_1_ET_1</v>
      </c>
      <c r="BU122" s="137" t="str">
        <f>+VLOOKUP(L122,[5]Listas_desplega!$BY$57:$BZ$105,2,0)</f>
        <v>T_5_C_1_ET_1_CPT_2</v>
      </c>
      <c r="BV122" s="136" t="str">
        <f>+VLOOKUP(M122,[5]Listas_desplega!$J$2:$K$11,2,FALSE)</f>
        <v>Eje_E_9</v>
      </c>
    </row>
    <row r="123" spans="1:74" s="136" customFormat="1" ht="75" x14ac:dyDescent="0.25">
      <c r="A123" s="127"/>
      <c r="B123" s="128" t="s">
        <v>235</v>
      </c>
      <c r="C123" s="129" t="s">
        <v>236</v>
      </c>
      <c r="D123" s="129" t="s">
        <v>353</v>
      </c>
      <c r="E123" s="130" t="s">
        <v>1083</v>
      </c>
      <c r="F123" s="130" t="s">
        <v>1113</v>
      </c>
      <c r="G123" s="130" t="s">
        <v>397</v>
      </c>
      <c r="H123" s="130"/>
      <c r="I123" s="130" t="s">
        <v>1118</v>
      </c>
      <c r="J123" s="130" t="s">
        <v>977</v>
      </c>
      <c r="K123" s="130" t="s">
        <v>982</v>
      </c>
      <c r="L123" s="130" t="s">
        <v>1079</v>
      </c>
      <c r="M123" s="128" t="s">
        <v>1162</v>
      </c>
      <c r="N123" s="238" t="s">
        <v>2013</v>
      </c>
      <c r="O123" s="130" t="s">
        <v>2014</v>
      </c>
      <c r="P123" s="131" t="s">
        <v>145</v>
      </c>
      <c r="Q123" s="128" t="s">
        <v>972</v>
      </c>
      <c r="R123" s="130" t="s">
        <v>2015</v>
      </c>
      <c r="S123" s="130" t="s">
        <v>111</v>
      </c>
      <c r="T123" s="130" t="s">
        <v>148</v>
      </c>
      <c r="U123" s="130" t="s">
        <v>203</v>
      </c>
      <c r="V123" s="130" t="s">
        <v>2016</v>
      </c>
      <c r="W123" s="186" t="s">
        <v>179</v>
      </c>
      <c r="X123" s="128"/>
      <c r="Y123" s="128"/>
      <c r="Z123" s="128"/>
      <c r="AA123" s="128"/>
      <c r="AB123" s="128"/>
      <c r="AC123" s="128"/>
      <c r="AD123" s="128"/>
      <c r="AE123" s="128"/>
      <c r="AF123" s="128"/>
      <c r="AG123" s="130"/>
      <c r="AH123" s="130"/>
      <c r="AI123" s="130"/>
      <c r="AJ123" s="130"/>
      <c r="AK123" s="130"/>
      <c r="AL123" s="130"/>
      <c r="AM123" s="130"/>
      <c r="AN123" s="130"/>
      <c r="AO123" s="130"/>
      <c r="AP123" s="130"/>
      <c r="AQ123" s="133"/>
      <c r="AR123" s="130"/>
      <c r="AS123" s="160"/>
      <c r="AT123" s="177"/>
      <c r="AU123" s="166"/>
      <c r="AV123" s="166"/>
      <c r="AW123" s="166"/>
      <c r="AX123" s="166"/>
      <c r="AY123" s="166"/>
      <c r="AZ123" s="166"/>
      <c r="BA123" s="166"/>
      <c r="BB123" s="166"/>
      <c r="BC123" s="166"/>
      <c r="BD123" s="166"/>
      <c r="BE123" s="166"/>
      <c r="BF123" s="166"/>
      <c r="BG123" s="166"/>
      <c r="BH123" s="166"/>
      <c r="BI123" s="166"/>
      <c r="BJ123" s="166"/>
      <c r="BK123" s="166"/>
      <c r="BL123" s="166"/>
      <c r="BM123" s="166"/>
      <c r="BN123" s="166"/>
      <c r="BQ123" s="137" t="str">
        <f>+VLOOKUP(C123,[5]Listas_desplega!$AI$22:$AJ$44,2,0)</f>
        <v>SG</v>
      </c>
      <c r="BR123" s="137" t="str">
        <f>+VLOOKUP(I123,[5]Listas_desplega!$BY$2:$BZ$7,2,0)</f>
        <v>T_5</v>
      </c>
      <c r="BS123" s="137" t="str">
        <f>+VLOOKUP(J123,[5]Listas_desplega!$BY$10:$BZ$23,2,0)</f>
        <v>T_5_C_1</v>
      </c>
      <c r="BT123" s="137" t="str">
        <f>+VLOOKUP(K123,[5]Listas_desplega!$BY$27:$BZ$54,2,0)</f>
        <v>T_5_C_1_ET_1</v>
      </c>
      <c r="BU123" s="137" t="str">
        <f>+VLOOKUP(L123,[5]Listas_desplega!$BY$57:$BZ$105,2,0)</f>
        <v>T_5_C_1_ET_1_CPT_2</v>
      </c>
      <c r="BV123" s="136" t="str">
        <f>+VLOOKUP(M123,[5]Listas_desplega!$J$2:$K$11,2,FALSE)</f>
        <v>Eje_E_9</v>
      </c>
    </row>
    <row r="124" spans="1:74" s="136" customFormat="1" ht="75" x14ac:dyDescent="0.25">
      <c r="A124" s="127"/>
      <c r="B124" s="128" t="s">
        <v>235</v>
      </c>
      <c r="C124" s="129" t="s">
        <v>236</v>
      </c>
      <c r="D124" s="129" t="s">
        <v>353</v>
      </c>
      <c r="E124" s="130" t="s">
        <v>1083</v>
      </c>
      <c r="F124" s="130" t="s">
        <v>1113</v>
      </c>
      <c r="G124" s="130" t="s">
        <v>397</v>
      </c>
      <c r="H124" s="130"/>
      <c r="I124" s="130" t="s">
        <v>1118</v>
      </c>
      <c r="J124" s="130" t="s">
        <v>977</v>
      </c>
      <c r="K124" s="130" t="s">
        <v>982</v>
      </c>
      <c r="L124" s="130" t="s">
        <v>1079</v>
      </c>
      <c r="M124" s="128" t="s">
        <v>1162</v>
      </c>
      <c r="N124" s="238" t="s">
        <v>2013</v>
      </c>
      <c r="O124" s="130" t="s">
        <v>2017</v>
      </c>
      <c r="P124" s="131" t="s">
        <v>145</v>
      </c>
      <c r="Q124" s="128" t="s">
        <v>972</v>
      </c>
      <c r="R124" s="130" t="s">
        <v>2018</v>
      </c>
      <c r="S124" s="130" t="s">
        <v>111</v>
      </c>
      <c r="T124" s="130" t="s">
        <v>148</v>
      </c>
      <c r="U124" s="130" t="s">
        <v>203</v>
      </c>
      <c r="V124" s="130" t="s">
        <v>2019</v>
      </c>
      <c r="W124" s="186" t="s">
        <v>179</v>
      </c>
      <c r="X124" s="128"/>
      <c r="Y124" s="128"/>
      <c r="Z124" s="128"/>
      <c r="AA124" s="128"/>
      <c r="AB124" s="128"/>
      <c r="AC124" s="128"/>
      <c r="AD124" s="128"/>
      <c r="AE124" s="128"/>
      <c r="AF124" s="128"/>
      <c r="AG124" s="130"/>
      <c r="AH124" s="130"/>
      <c r="AI124" s="130"/>
      <c r="AJ124" s="130"/>
      <c r="AK124" s="130"/>
      <c r="AL124" s="130"/>
      <c r="AM124" s="130"/>
      <c r="AN124" s="130"/>
      <c r="AO124" s="130"/>
      <c r="AP124" s="130"/>
      <c r="AQ124" s="133"/>
      <c r="AR124" s="130"/>
      <c r="AS124" s="160"/>
      <c r="AT124" s="177"/>
      <c r="AU124" s="176"/>
      <c r="AV124" s="176"/>
      <c r="AW124" s="176"/>
      <c r="AX124" s="176"/>
      <c r="AY124" s="176"/>
      <c r="AZ124" s="176"/>
      <c r="BA124" s="176"/>
      <c r="BB124" s="176"/>
      <c r="BC124" s="176"/>
      <c r="BD124" s="176"/>
      <c r="BE124" s="176"/>
      <c r="BF124" s="176"/>
      <c r="BG124" s="176"/>
      <c r="BH124" s="176"/>
      <c r="BI124" s="176"/>
      <c r="BJ124" s="176"/>
      <c r="BK124" s="176"/>
      <c r="BL124" s="176"/>
      <c r="BM124" s="176"/>
      <c r="BN124" s="176"/>
      <c r="BQ124" s="137" t="str">
        <f>+VLOOKUP(C124,[5]Listas_desplega!$AI$22:$AJ$44,2,0)</f>
        <v>SG</v>
      </c>
      <c r="BR124" s="137" t="str">
        <f>+VLOOKUP(I124,[5]Listas_desplega!$BY$2:$BZ$7,2,0)</f>
        <v>T_5</v>
      </c>
      <c r="BS124" s="137" t="str">
        <f>+VLOOKUP(J124,[5]Listas_desplega!$BY$10:$BZ$23,2,0)</f>
        <v>T_5_C_1</v>
      </c>
      <c r="BT124" s="137" t="str">
        <f>+VLOOKUP(K124,[5]Listas_desplega!$BY$27:$BZ$54,2,0)</f>
        <v>T_5_C_1_ET_1</v>
      </c>
      <c r="BU124" s="137" t="str">
        <f>+VLOOKUP(L124,[5]Listas_desplega!$BY$57:$BZ$105,2,0)</f>
        <v>T_5_C_1_ET_1_CPT_2</v>
      </c>
      <c r="BV124" s="136" t="str">
        <f>+VLOOKUP(M124,[5]Listas_desplega!$J$2:$K$11,2,FALSE)</f>
        <v>Eje_E_9</v>
      </c>
    </row>
    <row r="125" spans="1:74" s="136" customFormat="1" ht="75" x14ac:dyDescent="0.25">
      <c r="A125" s="127"/>
      <c r="B125" s="128" t="s">
        <v>235</v>
      </c>
      <c r="C125" s="129" t="s">
        <v>236</v>
      </c>
      <c r="D125" s="129" t="s">
        <v>353</v>
      </c>
      <c r="E125" s="130" t="s">
        <v>1083</v>
      </c>
      <c r="F125" s="130" t="s">
        <v>1113</v>
      </c>
      <c r="G125" s="130" t="s">
        <v>397</v>
      </c>
      <c r="H125" s="130"/>
      <c r="I125" s="130" t="s">
        <v>1118</v>
      </c>
      <c r="J125" s="130" t="s">
        <v>977</v>
      </c>
      <c r="K125" s="130" t="s">
        <v>982</v>
      </c>
      <c r="L125" s="130" t="s">
        <v>1079</v>
      </c>
      <c r="M125" s="128" t="s">
        <v>1162</v>
      </c>
      <c r="N125" s="238" t="s">
        <v>2013</v>
      </c>
      <c r="O125" s="130" t="s">
        <v>2020</v>
      </c>
      <c r="P125" s="131" t="s">
        <v>145</v>
      </c>
      <c r="Q125" s="128" t="s">
        <v>972</v>
      </c>
      <c r="R125" s="130" t="s">
        <v>2021</v>
      </c>
      <c r="S125" s="130" t="s">
        <v>111</v>
      </c>
      <c r="T125" s="130" t="s">
        <v>148</v>
      </c>
      <c r="U125" s="130" t="s">
        <v>203</v>
      </c>
      <c r="V125" s="130" t="s">
        <v>2022</v>
      </c>
      <c r="W125" s="186" t="s">
        <v>179</v>
      </c>
      <c r="X125" s="128"/>
      <c r="Y125" s="128"/>
      <c r="Z125" s="128"/>
      <c r="AA125" s="128"/>
      <c r="AB125" s="128"/>
      <c r="AC125" s="128"/>
      <c r="AD125" s="128"/>
      <c r="AE125" s="128"/>
      <c r="AF125" s="128"/>
      <c r="AG125" s="130"/>
      <c r="AH125" s="130"/>
      <c r="AI125" s="130"/>
      <c r="AJ125" s="130"/>
      <c r="AK125" s="130"/>
      <c r="AL125" s="130"/>
      <c r="AM125" s="130"/>
      <c r="AN125" s="130"/>
      <c r="AO125" s="130"/>
      <c r="AP125" s="130"/>
      <c r="AQ125" s="133"/>
      <c r="AR125" s="130"/>
      <c r="AS125" s="160"/>
      <c r="AT125" s="177"/>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Q125" s="137" t="str">
        <f>+VLOOKUP(C125,[5]Listas_desplega!$AI$22:$AJ$44,2,0)</f>
        <v>SG</v>
      </c>
      <c r="BR125" s="137" t="str">
        <f>+VLOOKUP(I125,[5]Listas_desplega!$BY$2:$BZ$7,2,0)</f>
        <v>T_5</v>
      </c>
      <c r="BS125" s="137" t="str">
        <f>+VLOOKUP(J125,[5]Listas_desplega!$BY$10:$BZ$23,2,0)</f>
        <v>T_5_C_1</v>
      </c>
      <c r="BT125" s="137" t="str">
        <f>+VLOOKUP(K125,[5]Listas_desplega!$BY$27:$BZ$54,2,0)</f>
        <v>T_5_C_1_ET_1</v>
      </c>
      <c r="BU125" s="137" t="str">
        <f>+VLOOKUP(L125,[5]Listas_desplega!$BY$57:$BZ$105,2,0)</f>
        <v>T_5_C_1_ET_1_CPT_2</v>
      </c>
      <c r="BV125" s="136" t="str">
        <f>+VLOOKUP(M125,[5]Listas_desplega!$J$2:$K$11,2,FALSE)</f>
        <v>Eje_E_9</v>
      </c>
    </row>
    <row r="126" spans="1:74" s="136" customFormat="1" ht="105" x14ac:dyDescent="0.25">
      <c r="A126" s="127"/>
      <c r="B126" s="128" t="s">
        <v>235</v>
      </c>
      <c r="C126" s="129" t="s">
        <v>236</v>
      </c>
      <c r="D126" s="129" t="s">
        <v>354</v>
      </c>
      <c r="E126" s="130" t="s">
        <v>81</v>
      </c>
      <c r="F126" s="130" t="s">
        <v>951</v>
      </c>
      <c r="G126" s="130" t="s">
        <v>422</v>
      </c>
      <c r="H126" s="130" t="s">
        <v>160</v>
      </c>
      <c r="I126" s="130" t="s">
        <v>85</v>
      </c>
      <c r="J126" s="130" t="s">
        <v>86</v>
      </c>
      <c r="K126" s="130" t="s">
        <v>87</v>
      </c>
      <c r="L126" s="130" t="s">
        <v>88</v>
      </c>
      <c r="M126" s="128" t="s">
        <v>168</v>
      </c>
      <c r="N126" s="238" t="s">
        <v>188</v>
      </c>
      <c r="O126" s="130" t="s">
        <v>2042</v>
      </c>
      <c r="P126" s="131" t="s">
        <v>145</v>
      </c>
      <c r="Q126" s="128" t="s">
        <v>1067</v>
      </c>
      <c r="R126" s="130" t="s">
        <v>2043</v>
      </c>
      <c r="S126" s="130" t="s">
        <v>111</v>
      </c>
      <c r="T126" s="130" t="s">
        <v>148</v>
      </c>
      <c r="U126" s="130">
        <v>0</v>
      </c>
      <c r="V126" s="130" t="s">
        <v>2044</v>
      </c>
      <c r="W126" s="130" t="s">
        <v>179</v>
      </c>
      <c r="X126" s="128" t="s">
        <v>1096</v>
      </c>
      <c r="Y126" s="128"/>
      <c r="Z126" s="128"/>
      <c r="AA126" s="128"/>
      <c r="AB126" s="128"/>
      <c r="AC126" s="128"/>
      <c r="AD126" s="128"/>
      <c r="AE126" s="128"/>
      <c r="AF126" s="128"/>
      <c r="AG126" s="130"/>
      <c r="AH126" s="130"/>
      <c r="AI126" s="130"/>
      <c r="AJ126" s="130"/>
      <c r="AK126" s="130"/>
      <c r="AL126" s="130"/>
      <c r="AM126" s="130"/>
      <c r="AN126" s="130"/>
      <c r="AO126" s="130"/>
      <c r="AP126" s="130"/>
      <c r="AQ126" s="133"/>
      <c r="AR126" s="130"/>
      <c r="AS126" s="160">
        <v>100</v>
      </c>
      <c r="AT126" s="177">
        <v>100</v>
      </c>
      <c r="AU126" s="187">
        <v>100</v>
      </c>
      <c r="AV126" s="187">
        <v>100</v>
      </c>
      <c r="AW126" s="187">
        <v>100</v>
      </c>
      <c r="AX126" s="187">
        <v>100</v>
      </c>
      <c r="AY126" s="187"/>
      <c r="AZ126" s="187"/>
      <c r="BA126" s="187"/>
      <c r="BB126" s="187"/>
      <c r="BC126" s="134"/>
      <c r="BD126" s="134"/>
      <c r="BE126" s="134">
        <v>18.96</v>
      </c>
      <c r="BF126" s="134"/>
      <c r="BG126" s="134"/>
      <c r="BH126" s="134">
        <v>41.82</v>
      </c>
      <c r="BI126" s="134"/>
      <c r="BJ126" s="134"/>
      <c r="BK126" s="134">
        <v>72.02</v>
      </c>
      <c r="BL126" s="134"/>
      <c r="BM126" s="134"/>
      <c r="BN126" s="135">
        <v>100</v>
      </c>
      <c r="BQ126" s="137" t="str">
        <f>+VLOOKUP(C126,[5]Listas_desplega!$AI$22:$AJ$44,2,0)</f>
        <v>SG</v>
      </c>
      <c r="BR126" s="137" t="str">
        <f>+VLOOKUP(I126,[5]Listas_desplega!$BY$2:$BZ$7,2,0)</f>
        <v>T_2</v>
      </c>
      <c r="BS126" s="137" t="str">
        <f>+VLOOKUP(J126,[5]Listas_desplega!$BY$10:$BZ$23,2,0)</f>
        <v>T_2_C_1</v>
      </c>
      <c r="BT126" s="137" t="str">
        <f>+VLOOKUP(K126,[5]Listas_desplega!$BY$27:$BZ$54,2,0)</f>
        <v>T_2_C_1_ET_1</v>
      </c>
      <c r="BU126" s="137" t="str">
        <f>+VLOOKUP(L126,[5]Listas_desplega!$BY$57:$BZ$105,2,0)</f>
        <v>T_2_C_1_ET_1_CPT_1</v>
      </c>
      <c r="BV126" s="136" t="str">
        <f>+VLOOKUP(M126,[5]Listas_desplega!$J$2:$K$11,2,FALSE)</f>
        <v>Eje_E_7</v>
      </c>
    </row>
    <row r="127" spans="1:74" s="136" customFormat="1" ht="75" x14ac:dyDescent="0.25">
      <c r="A127" s="127"/>
      <c r="B127" s="128" t="s">
        <v>235</v>
      </c>
      <c r="C127" s="129" t="s">
        <v>236</v>
      </c>
      <c r="D127" s="129" t="s">
        <v>354</v>
      </c>
      <c r="E127" s="130" t="s">
        <v>81</v>
      </c>
      <c r="F127" s="130" t="s">
        <v>951</v>
      </c>
      <c r="G127" s="130" t="s">
        <v>422</v>
      </c>
      <c r="H127" s="130"/>
      <c r="I127" s="130" t="s">
        <v>1118</v>
      </c>
      <c r="J127" s="130" t="s">
        <v>977</v>
      </c>
      <c r="K127" s="130" t="s">
        <v>982</v>
      </c>
      <c r="L127" s="130" t="s">
        <v>1017</v>
      </c>
      <c r="M127" s="128" t="s">
        <v>1162</v>
      </c>
      <c r="N127" s="238" t="s">
        <v>2045</v>
      </c>
      <c r="O127" s="130"/>
      <c r="P127" s="131"/>
      <c r="Q127" s="128"/>
      <c r="R127" s="130"/>
      <c r="S127" s="130"/>
      <c r="T127" s="130"/>
      <c r="U127" s="130"/>
      <c r="V127" s="130"/>
      <c r="W127" s="130"/>
      <c r="X127" s="128"/>
      <c r="Y127" s="128"/>
      <c r="Z127" s="128"/>
      <c r="AA127" s="128"/>
      <c r="AB127" s="128"/>
      <c r="AC127" s="128"/>
      <c r="AD127" s="128"/>
      <c r="AE127" s="128"/>
      <c r="AF127" s="128"/>
      <c r="AG127" s="130"/>
      <c r="AH127" s="130"/>
      <c r="AI127" s="130"/>
      <c r="AJ127" s="130"/>
      <c r="AK127" s="130"/>
      <c r="AL127" s="130"/>
      <c r="AM127" s="130"/>
      <c r="AN127" s="130"/>
      <c r="AO127" s="130"/>
      <c r="AP127" s="130"/>
      <c r="AQ127" s="133"/>
      <c r="AR127" s="130"/>
      <c r="AS127" s="160"/>
      <c r="AT127" s="177"/>
      <c r="AU127" s="187"/>
      <c r="AV127" s="187"/>
      <c r="AW127" s="187"/>
      <c r="AX127" s="187"/>
      <c r="AY127" s="187"/>
      <c r="AZ127" s="187"/>
      <c r="BA127" s="187"/>
      <c r="BB127" s="187"/>
      <c r="BC127" s="134"/>
      <c r="BD127" s="134"/>
      <c r="BE127" s="134"/>
      <c r="BF127" s="134"/>
      <c r="BG127" s="134"/>
      <c r="BH127" s="134"/>
      <c r="BI127" s="134"/>
      <c r="BJ127" s="134"/>
      <c r="BK127" s="134"/>
      <c r="BL127" s="134"/>
      <c r="BM127" s="134"/>
      <c r="BN127" s="135"/>
      <c r="BQ127" s="137" t="str">
        <f>+VLOOKUP(C127,[5]Listas_desplega!$AI$22:$AJ$44,2,0)</f>
        <v>SG</v>
      </c>
      <c r="BR127" s="137" t="str">
        <f>+VLOOKUP(I127,[5]Listas_desplega!$BY$2:$BZ$7,2,0)</f>
        <v>T_5</v>
      </c>
      <c r="BS127" s="137" t="str">
        <f>+VLOOKUP(J127,[5]Listas_desplega!$BY$10:$BZ$23,2,0)</f>
        <v>T_5_C_1</v>
      </c>
      <c r="BT127" s="137" t="str">
        <f>+VLOOKUP(K127,[5]Listas_desplega!$BY$27:$BZ$54,2,0)</f>
        <v>T_5_C_1_ET_1</v>
      </c>
      <c r="BU127" s="137" t="str">
        <f>+VLOOKUP(L127,[5]Listas_desplega!$BY$57:$BZ$105,2,0)</f>
        <v>T_5_C_1_ET_1_CPT_1</v>
      </c>
      <c r="BV127" s="136" t="str">
        <f>+VLOOKUP(M127,[5]Listas_desplega!$J$2:$K$11,2,FALSE)</f>
        <v>Eje_E_9</v>
      </c>
    </row>
    <row r="128" spans="1:74" s="136" customFormat="1" ht="75" x14ac:dyDescent="0.25">
      <c r="A128" s="127"/>
      <c r="B128" s="128" t="s">
        <v>235</v>
      </c>
      <c r="C128" s="129" t="s">
        <v>236</v>
      </c>
      <c r="D128" s="129" t="s">
        <v>355</v>
      </c>
      <c r="E128" s="130" t="s">
        <v>949</v>
      </c>
      <c r="F128" s="130" t="s">
        <v>82</v>
      </c>
      <c r="G128" s="130" t="s">
        <v>417</v>
      </c>
      <c r="H128" s="130" t="s">
        <v>113</v>
      </c>
      <c r="I128" s="130" t="s">
        <v>1118</v>
      </c>
      <c r="J128" s="130" t="s">
        <v>977</v>
      </c>
      <c r="K128" s="130" t="s">
        <v>982</v>
      </c>
      <c r="L128" s="130" t="s">
        <v>1150</v>
      </c>
      <c r="M128" s="128" t="s">
        <v>1162</v>
      </c>
      <c r="N128" s="238" t="s">
        <v>2058</v>
      </c>
      <c r="O128" s="130" t="s">
        <v>2059</v>
      </c>
      <c r="P128" s="131" t="s">
        <v>92</v>
      </c>
      <c r="Q128" s="128" t="s">
        <v>163</v>
      </c>
      <c r="R128" s="130" t="s">
        <v>2060</v>
      </c>
      <c r="S128" s="130" t="s">
        <v>2061</v>
      </c>
      <c r="T128" s="130" t="s">
        <v>148</v>
      </c>
      <c r="U128" s="130">
        <v>0</v>
      </c>
      <c r="V128" s="130" t="s">
        <v>2062</v>
      </c>
      <c r="W128" s="130" t="s">
        <v>179</v>
      </c>
      <c r="X128" s="128"/>
      <c r="Y128" s="128" t="s">
        <v>113</v>
      </c>
      <c r="Z128" s="128" t="s">
        <v>113</v>
      </c>
      <c r="AA128" s="128" t="s">
        <v>113</v>
      </c>
      <c r="AB128" s="128" t="s">
        <v>113</v>
      </c>
      <c r="AC128" s="128" t="s">
        <v>113</v>
      </c>
      <c r="AD128" s="128" t="s">
        <v>113</v>
      </c>
      <c r="AE128" s="128"/>
      <c r="AF128" s="128" t="s">
        <v>113</v>
      </c>
      <c r="AG128" s="130"/>
      <c r="AH128" s="130" t="s">
        <v>113</v>
      </c>
      <c r="AI128" s="130"/>
      <c r="AJ128" s="130" t="s">
        <v>113</v>
      </c>
      <c r="AK128" s="130"/>
      <c r="AL128" s="130" t="s">
        <v>113</v>
      </c>
      <c r="AM128" s="130" t="s">
        <v>113</v>
      </c>
      <c r="AN128" s="130" t="s">
        <v>113</v>
      </c>
      <c r="AO128" s="130" t="s">
        <v>113</v>
      </c>
      <c r="AP128" s="130" t="s">
        <v>113</v>
      </c>
      <c r="AQ128" s="133" t="s">
        <v>113</v>
      </c>
      <c r="AR128" s="130" t="s">
        <v>113</v>
      </c>
      <c r="AS128" s="160" t="s">
        <v>113</v>
      </c>
      <c r="AT128" s="166">
        <v>0</v>
      </c>
      <c r="AU128" s="187">
        <v>15</v>
      </c>
      <c r="AV128" s="187">
        <v>15</v>
      </c>
      <c r="AW128" s="187">
        <v>20</v>
      </c>
      <c r="AX128" s="187">
        <v>50</v>
      </c>
      <c r="AY128" s="187">
        <v>0</v>
      </c>
      <c r="AZ128" s="187">
        <v>0</v>
      </c>
      <c r="BA128" s="187">
        <v>0.05</v>
      </c>
      <c r="BB128" s="187">
        <v>0.05</v>
      </c>
      <c r="BC128" s="134">
        <v>0</v>
      </c>
      <c r="BD128" s="134">
        <v>0</v>
      </c>
      <c r="BE128" s="134">
        <v>5</v>
      </c>
      <c r="BF128" s="134">
        <v>5</v>
      </c>
      <c r="BG128" s="134">
        <v>5</v>
      </c>
      <c r="BH128" s="134">
        <v>10</v>
      </c>
      <c r="BI128" s="134">
        <v>10</v>
      </c>
      <c r="BJ128" s="134">
        <v>10</v>
      </c>
      <c r="BK128" s="134">
        <v>12</v>
      </c>
      <c r="BL128" s="134">
        <v>12</v>
      </c>
      <c r="BM128" s="134">
        <v>12</v>
      </c>
      <c r="BN128" s="135">
        <v>0.15</v>
      </c>
      <c r="BQ128" s="137" t="str">
        <f>+VLOOKUP(C128,[5]Listas_desplega!$AI$22:$AJ$44,2,0)</f>
        <v>SG</v>
      </c>
      <c r="BR128" s="137" t="str">
        <f>+VLOOKUP(I128,[5]Listas_desplega!$BY$2:$BZ$7,2,0)</f>
        <v>T_5</v>
      </c>
      <c r="BS128" s="137" t="str">
        <f>+VLOOKUP(J128,[5]Listas_desplega!$BY$10:$BZ$23,2,0)</f>
        <v>T_5_C_1</v>
      </c>
      <c r="BT128" s="137" t="str">
        <f>+VLOOKUP(K128,[5]Listas_desplega!$BY$27:$BZ$54,2,0)</f>
        <v>T_5_C_1_ET_1</v>
      </c>
      <c r="BU128" s="137" t="str">
        <f>+VLOOKUP(L128,[5]Listas_desplega!$BY$57:$BZ$105,2,0)</f>
        <v>T_5_C_1_ET_1_CPT_6</v>
      </c>
      <c r="BV128" s="136" t="str">
        <f>+VLOOKUP(M128,[5]Listas_desplega!$J$2:$K$11,2,FALSE)</f>
        <v>Eje_E_9</v>
      </c>
    </row>
    <row r="129" spans="1:74" s="136" customFormat="1" ht="75" x14ac:dyDescent="0.25">
      <c r="A129" s="127"/>
      <c r="B129" s="128" t="s">
        <v>235</v>
      </c>
      <c r="C129" s="129" t="s">
        <v>236</v>
      </c>
      <c r="D129" s="129" t="s">
        <v>355</v>
      </c>
      <c r="E129" s="130" t="s">
        <v>949</v>
      </c>
      <c r="F129" s="130" t="s">
        <v>82</v>
      </c>
      <c r="G129" s="130" t="s">
        <v>417</v>
      </c>
      <c r="H129" s="130" t="s">
        <v>113</v>
      </c>
      <c r="I129" s="130" t="s">
        <v>1118</v>
      </c>
      <c r="J129" s="130" t="s">
        <v>977</v>
      </c>
      <c r="K129" s="130" t="s">
        <v>982</v>
      </c>
      <c r="L129" s="130" t="s">
        <v>1150</v>
      </c>
      <c r="M129" s="128" t="s">
        <v>1162</v>
      </c>
      <c r="N129" s="238" t="s">
        <v>2058</v>
      </c>
      <c r="O129" s="130" t="s">
        <v>2063</v>
      </c>
      <c r="P129" s="131" t="s">
        <v>92</v>
      </c>
      <c r="Q129" s="128" t="s">
        <v>118</v>
      </c>
      <c r="R129" s="130" t="s">
        <v>2064</v>
      </c>
      <c r="S129" s="130" t="s">
        <v>2061</v>
      </c>
      <c r="T129" s="130" t="s">
        <v>148</v>
      </c>
      <c r="U129" s="130">
        <v>0</v>
      </c>
      <c r="V129" s="130" t="s">
        <v>2065</v>
      </c>
      <c r="W129" s="130" t="s">
        <v>179</v>
      </c>
      <c r="X129" s="128"/>
      <c r="Y129" s="128" t="s">
        <v>113</v>
      </c>
      <c r="Z129" s="128" t="s">
        <v>113</v>
      </c>
      <c r="AA129" s="128" t="s">
        <v>113</v>
      </c>
      <c r="AB129" s="128" t="s">
        <v>113</v>
      </c>
      <c r="AC129" s="128" t="s">
        <v>113</v>
      </c>
      <c r="AD129" s="128" t="s">
        <v>113</v>
      </c>
      <c r="AE129" s="128" t="s">
        <v>113</v>
      </c>
      <c r="AF129" s="128" t="s">
        <v>113</v>
      </c>
      <c r="AG129" s="130" t="s">
        <v>113</v>
      </c>
      <c r="AH129" s="130" t="s">
        <v>113</v>
      </c>
      <c r="AI129" s="130" t="s">
        <v>113</v>
      </c>
      <c r="AJ129" s="130" t="s">
        <v>113</v>
      </c>
      <c r="AK129" s="130" t="s">
        <v>113</v>
      </c>
      <c r="AL129" s="130" t="s">
        <v>113</v>
      </c>
      <c r="AM129" s="130" t="s">
        <v>113</v>
      </c>
      <c r="AN129" s="130" t="s">
        <v>113</v>
      </c>
      <c r="AO129" s="130" t="s">
        <v>113</v>
      </c>
      <c r="AP129" s="130" t="s">
        <v>113</v>
      </c>
      <c r="AQ129" s="133" t="s">
        <v>113</v>
      </c>
      <c r="AR129" s="130" t="s">
        <v>113</v>
      </c>
      <c r="AS129" s="160" t="s">
        <v>113</v>
      </c>
      <c r="AT129" s="166">
        <v>0</v>
      </c>
      <c r="AU129" s="176">
        <v>70</v>
      </c>
      <c r="AV129" s="176">
        <v>85</v>
      </c>
      <c r="AW129" s="176">
        <v>100</v>
      </c>
      <c r="AX129" s="176">
        <v>100</v>
      </c>
      <c r="AY129" s="176">
        <v>0</v>
      </c>
      <c r="AZ129" s="176">
        <v>0</v>
      </c>
      <c r="BA129" s="176">
        <v>15</v>
      </c>
      <c r="BB129" s="176">
        <v>15</v>
      </c>
      <c r="BC129" s="134">
        <v>0</v>
      </c>
      <c r="BD129" s="134">
        <v>0</v>
      </c>
      <c r="BE129" s="134">
        <v>15</v>
      </c>
      <c r="BF129" s="134">
        <v>15</v>
      </c>
      <c r="BG129" s="134">
        <v>15</v>
      </c>
      <c r="BH129" s="134">
        <v>35</v>
      </c>
      <c r="BI129" s="134">
        <v>35</v>
      </c>
      <c r="BJ129" s="134">
        <v>35</v>
      </c>
      <c r="BK129" s="134">
        <v>55</v>
      </c>
      <c r="BL129" s="134">
        <v>55</v>
      </c>
      <c r="BM129" s="134">
        <v>55</v>
      </c>
      <c r="BN129" s="135">
        <v>70</v>
      </c>
      <c r="BQ129" s="137" t="str">
        <f>+VLOOKUP(C129,[5]Listas_desplega!$AI$22:$AJ$44,2,0)</f>
        <v>SG</v>
      </c>
      <c r="BR129" s="137" t="str">
        <f>+VLOOKUP(I129,[5]Listas_desplega!$BY$2:$BZ$7,2,0)</f>
        <v>T_5</v>
      </c>
      <c r="BS129" s="137" t="str">
        <f>+VLOOKUP(J129,[5]Listas_desplega!$BY$10:$BZ$23,2,0)</f>
        <v>T_5_C_1</v>
      </c>
      <c r="BT129" s="137" t="str">
        <f>+VLOOKUP(K129,[5]Listas_desplega!$BY$27:$BZ$54,2,0)</f>
        <v>T_5_C_1_ET_1</v>
      </c>
      <c r="BU129" s="137" t="str">
        <f>+VLOOKUP(L129,[5]Listas_desplega!$BY$57:$BZ$105,2,0)</f>
        <v>T_5_C_1_ET_1_CPT_6</v>
      </c>
      <c r="BV129" s="136" t="str">
        <f>+VLOOKUP(M129,[5]Listas_desplega!$J$2:$K$11,2,FALSE)</f>
        <v>Eje_E_9</v>
      </c>
    </row>
    <row r="130" spans="1:74" s="136" customFormat="1" ht="75" x14ac:dyDescent="0.25">
      <c r="A130" s="127"/>
      <c r="B130" s="128" t="s">
        <v>235</v>
      </c>
      <c r="C130" s="129" t="s">
        <v>236</v>
      </c>
      <c r="D130" s="129" t="s">
        <v>355</v>
      </c>
      <c r="E130" s="130" t="s">
        <v>949</v>
      </c>
      <c r="F130" s="130" t="s">
        <v>82</v>
      </c>
      <c r="G130" s="130" t="s">
        <v>417</v>
      </c>
      <c r="H130" s="130" t="s">
        <v>113</v>
      </c>
      <c r="I130" s="130" t="s">
        <v>1118</v>
      </c>
      <c r="J130" s="130" t="s">
        <v>977</v>
      </c>
      <c r="K130" s="130" t="s">
        <v>982</v>
      </c>
      <c r="L130" s="130" t="s">
        <v>1150</v>
      </c>
      <c r="M130" s="128" t="s">
        <v>1162</v>
      </c>
      <c r="N130" s="238" t="s">
        <v>2058</v>
      </c>
      <c r="O130" s="130" t="s">
        <v>2066</v>
      </c>
      <c r="P130" s="131" t="s">
        <v>131</v>
      </c>
      <c r="Q130" s="128" t="s">
        <v>132</v>
      </c>
      <c r="R130" s="130" t="s">
        <v>2067</v>
      </c>
      <c r="S130" s="130" t="s">
        <v>2061</v>
      </c>
      <c r="T130" s="130" t="s">
        <v>171</v>
      </c>
      <c r="U130" s="130">
        <v>0</v>
      </c>
      <c r="V130" s="130" t="s">
        <v>2068</v>
      </c>
      <c r="W130" s="130" t="s">
        <v>179</v>
      </c>
      <c r="X130" s="128"/>
      <c r="Y130" s="128" t="s">
        <v>113</v>
      </c>
      <c r="Z130" s="128" t="s">
        <v>113</v>
      </c>
      <c r="AA130" s="128" t="s">
        <v>113</v>
      </c>
      <c r="AB130" s="128" t="s">
        <v>113</v>
      </c>
      <c r="AC130" s="128" t="s">
        <v>113</v>
      </c>
      <c r="AD130" s="128" t="s">
        <v>113</v>
      </c>
      <c r="AE130" s="128" t="s">
        <v>113</v>
      </c>
      <c r="AF130" s="128" t="s">
        <v>113</v>
      </c>
      <c r="AG130" s="130" t="s">
        <v>113</v>
      </c>
      <c r="AH130" s="130" t="s">
        <v>113</v>
      </c>
      <c r="AI130" s="130" t="s">
        <v>113</v>
      </c>
      <c r="AJ130" s="130" t="s">
        <v>113</v>
      </c>
      <c r="AK130" s="130" t="s">
        <v>113</v>
      </c>
      <c r="AL130" s="130" t="s">
        <v>113</v>
      </c>
      <c r="AM130" s="130" t="s">
        <v>113</v>
      </c>
      <c r="AN130" s="130" t="s">
        <v>113</v>
      </c>
      <c r="AO130" s="130" t="s">
        <v>113</v>
      </c>
      <c r="AP130" s="130" t="s">
        <v>113</v>
      </c>
      <c r="AQ130" s="133" t="s">
        <v>113</v>
      </c>
      <c r="AR130" s="130" t="s">
        <v>113</v>
      </c>
      <c r="AS130" s="160" t="s">
        <v>113</v>
      </c>
      <c r="AT130" s="166">
        <v>0</v>
      </c>
      <c r="AU130" s="176">
        <v>9</v>
      </c>
      <c r="AV130" s="176">
        <v>8</v>
      </c>
      <c r="AW130" s="176">
        <v>7</v>
      </c>
      <c r="AX130" s="176">
        <v>7</v>
      </c>
      <c r="AY130" s="176">
        <v>10</v>
      </c>
      <c r="AZ130" s="176">
        <v>10</v>
      </c>
      <c r="BA130" s="176">
        <v>10</v>
      </c>
      <c r="BB130" s="176">
        <v>10</v>
      </c>
      <c r="BC130" s="134">
        <v>9</v>
      </c>
      <c r="BD130" s="134">
        <v>9</v>
      </c>
      <c r="BE130" s="134">
        <v>9</v>
      </c>
      <c r="BF130" s="134">
        <v>9</v>
      </c>
      <c r="BG130" s="134">
        <v>9</v>
      </c>
      <c r="BH130" s="134">
        <v>9</v>
      </c>
      <c r="BI130" s="134">
        <v>9</v>
      </c>
      <c r="BJ130" s="134">
        <v>9</v>
      </c>
      <c r="BK130" s="134">
        <v>9</v>
      </c>
      <c r="BL130" s="134">
        <v>9</v>
      </c>
      <c r="BM130" s="134">
        <v>9</v>
      </c>
      <c r="BN130" s="135">
        <v>9</v>
      </c>
      <c r="BQ130" s="137" t="str">
        <f>+VLOOKUP(C130,[5]Listas_desplega!$AI$22:$AJ$44,2,0)</f>
        <v>SG</v>
      </c>
      <c r="BR130" s="137" t="str">
        <f>+VLOOKUP(I130,[5]Listas_desplega!$BY$2:$BZ$7,2,0)</f>
        <v>T_5</v>
      </c>
      <c r="BS130" s="137" t="str">
        <f>+VLOOKUP(J130,[5]Listas_desplega!$BY$10:$BZ$23,2,0)</f>
        <v>T_5_C_1</v>
      </c>
      <c r="BT130" s="137" t="str">
        <f>+VLOOKUP(K130,[5]Listas_desplega!$BY$27:$BZ$54,2,0)</f>
        <v>T_5_C_1_ET_1</v>
      </c>
      <c r="BU130" s="137" t="str">
        <f>+VLOOKUP(L130,[5]Listas_desplega!$BY$57:$BZ$105,2,0)</f>
        <v>T_5_C_1_ET_1_CPT_6</v>
      </c>
      <c r="BV130" s="136" t="str">
        <f>+VLOOKUP(M130,[5]Listas_desplega!$J$2:$K$11,2,FALSE)</f>
        <v>Eje_E_9</v>
      </c>
    </row>
    <row r="131" spans="1:74" s="136" customFormat="1" ht="120" x14ac:dyDescent="0.25">
      <c r="A131" s="127"/>
      <c r="B131" s="128" t="s">
        <v>235</v>
      </c>
      <c r="C131" s="129" t="s">
        <v>236</v>
      </c>
      <c r="D131" s="129" t="s">
        <v>356</v>
      </c>
      <c r="E131" s="130" t="s">
        <v>1083</v>
      </c>
      <c r="F131" s="130" t="s">
        <v>1113</v>
      </c>
      <c r="G131" s="130" t="s">
        <v>1132</v>
      </c>
      <c r="H131" s="130"/>
      <c r="I131" s="130" t="s">
        <v>1118</v>
      </c>
      <c r="J131" s="130" t="s">
        <v>977</v>
      </c>
      <c r="K131" s="130" t="s">
        <v>982</v>
      </c>
      <c r="L131" s="130" t="s">
        <v>1107</v>
      </c>
      <c r="M131" s="128" t="s">
        <v>1162</v>
      </c>
      <c r="N131" s="238" t="s">
        <v>1132</v>
      </c>
      <c r="O131" s="130" t="s">
        <v>2077</v>
      </c>
      <c r="P131" s="131" t="s">
        <v>92</v>
      </c>
      <c r="Q131" s="128" t="s">
        <v>118</v>
      </c>
      <c r="R131" s="130" t="s">
        <v>2078</v>
      </c>
      <c r="S131" s="130" t="s">
        <v>1876</v>
      </c>
      <c r="T131" s="130" t="s">
        <v>1920</v>
      </c>
      <c r="U131" s="130">
        <v>0</v>
      </c>
      <c r="V131" s="130" t="s">
        <v>2079</v>
      </c>
      <c r="W131" s="130" t="s">
        <v>179</v>
      </c>
      <c r="X131" s="128"/>
      <c r="Y131" s="128"/>
      <c r="Z131" s="128"/>
      <c r="AA131" s="128"/>
      <c r="AB131" s="128"/>
      <c r="AC131" s="128"/>
      <c r="AD131" s="128"/>
      <c r="AE131" s="128"/>
      <c r="AF131" s="128"/>
      <c r="AG131" s="130"/>
      <c r="AH131" s="130"/>
      <c r="AI131" s="130"/>
      <c r="AJ131" s="130"/>
      <c r="AK131" s="130"/>
      <c r="AL131" s="130"/>
      <c r="AM131" s="130"/>
      <c r="AN131" s="130"/>
      <c r="AO131" s="130"/>
      <c r="AP131" s="130"/>
      <c r="AQ131" s="133"/>
      <c r="AR131" s="130"/>
      <c r="AS131" s="166">
        <v>100</v>
      </c>
      <c r="AT131" s="166" t="s">
        <v>2089</v>
      </c>
      <c r="AU131" s="166">
        <v>100</v>
      </c>
      <c r="AV131" s="166">
        <v>100</v>
      </c>
      <c r="AW131" s="166">
        <v>100</v>
      </c>
      <c r="AX131" s="166" t="s">
        <v>2090</v>
      </c>
      <c r="AY131" s="166"/>
      <c r="AZ131" s="166"/>
      <c r="BA131" s="166"/>
      <c r="BB131" s="166"/>
      <c r="BC131" s="134">
        <v>0</v>
      </c>
      <c r="BD131" s="134">
        <v>0</v>
      </c>
      <c r="BE131" s="134">
        <v>0</v>
      </c>
      <c r="BF131" s="134">
        <v>0</v>
      </c>
      <c r="BG131" s="134">
        <v>0</v>
      </c>
      <c r="BH131" s="134">
        <v>15</v>
      </c>
      <c r="BI131" s="134">
        <v>15</v>
      </c>
      <c r="BJ131" s="134">
        <v>15</v>
      </c>
      <c r="BK131" s="134">
        <v>15</v>
      </c>
      <c r="BL131" s="134">
        <v>15</v>
      </c>
      <c r="BM131" s="134">
        <v>15</v>
      </c>
      <c r="BN131" s="135">
        <v>100</v>
      </c>
      <c r="BQ131" s="137" t="str">
        <f>+VLOOKUP(C131,[5]Listas_desplega!$AI$22:$AJ$44,2,0)</f>
        <v>SG</v>
      </c>
      <c r="BR131" s="137" t="str">
        <f>+VLOOKUP(I131,[5]Listas_desplega!$BY$2:$BZ$7,2,0)</f>
        <v>T_5</v>
      </c>
      <c r="BS131" s="137" t="str">
        <f>+VLOOKUP(J131,[5]Listas_desplega!$BY$10:$BZ$23,2,0)</f>
        <v>T_5_C_1</v>
      </c>
      <c r="BT131" s="137" t="str">
        <f>+VLOOKUP(K131,[5]Listas_desplega!$BY$27:$BZ$54,2,0)</f>
        <v>T_5_C_1_ET_1</v>
      </c>
      <c r="BU131" s="137" t="str">
        <f>+VLOOKUP(L131,[5]Listas_desplega!$BY$57:$BZ$105,2,0)</f>
        <v>T_5_C_1_ET_1_CPT_3</v>
      </c>
      <c r="BV131" s="136" t="str">
        <f>+VLOOKUP(M131,[5]Listas_desplega!$J$2:$K$11,2,FALSE)</f>
        <v>Eje_E_9</v>
      </c>
    </row>
    <row r="132" spans="1:74" s="136" customFormat="1" ht="300" x14ac:dyDescent="0.25">
      <c r="A132" s="127"/>
      <c r="B132" s="128" t="s">
        <v>235</v>
      </c>
      <c r="C132" s="129" t="s">
        <v>236</v>
      </c>
      <c r="D132" s="129" t="s">
        <v>356</v>
      </c>
      <c r="E132" s="130" t="s">
        <v>1083</v>
      </c>
      <c r="F132" s="130" t="s">
        <v>1113</v>
      </c>
      <c r="G132" s="130" t="s">
        <v>1132</v>
      </c>
      <c r="H132" s="130"/>
      <c r="I132" s="130" t="s">
        <v>1118</v>
      </c>
      <c r="J132" s="130" t="s">
        <v>977</v>
      </c>
      <c r="K132" s="130" t="s">
        <v>982</v>
      </c>
      <c r="L132" s="130" t="s">
        <v>1107</v>
      </c>
      <c r="M132" s="128" t="s">
        <v>1162</v>
      </c>
      <c r="N132" s="238" t="s">
        <v>1132</v>
      </c>
      <c r="O132" s="188" t="s">
        <v>2080</v>
      </c>
      <c r="P132" s="131" t="s">
        <v>92</v>
      </c>
      <c r="Q132" s="128" t="s">
        <v>118</v>
      </c>
      <c r="R132" s="188" t="s">
        <v>2081</v>
      </c>
      <c r="S132" s="188" t="s">
        <v>1876</v>
      </c>
      <c r="T132" s="188" t="s">
        <v>1920</v>
      </c>
      <c r="U132" s="188">
        <v>0</v>
      </c>
      <c r="V132" s="188" t="s">
        <v>2082</v>
      </c>
      <c r="W132" s="130" t="s">
        <v>179</v>
      </c>
      <c r="X132" s="128"/>
      <c r="Y132" s="128"/>
      <c r="Z132" s="128"/>
      <c r="AA132" s="128"/>
      <c r="AB132" s="128"/>
      <c r="AC132" s="128"/>
      <c r="AD132" s="128"/>
      <c r="AE132" s="128"/>
      <c r="AF132" s="128"/>
      <c r="AG132" s="130"/>
      <c r="AH132" s="130"/>
      <c r="AI132" s="130"/>
      <c r="AJ132" s="130"/>
      <c r="AK132" s="130"/>
      <c r="AL132" s="130"/>
      <c r="AM132" s="130"/>
      <c r="AN132" s="130"/>
      <c r="AO132" s="130"/>
      <c r="AP132" s="130"/>
      <c r="AQ132" s="133"/>
      <c r="AR132" s="130"/>
      <c r="AS132" s="160">
        <v>100</v>
      </c>
      <c r="AT132" s="189" t="s">
        <v>2091</v>
      </c>
      <c r="AU132" s="189">
        <v>100</v>
      </c>
      <c r="AV132" s="189">
        <v>100</v>
      </c>
      <c r="AW132" s="189">
        <v>100</v>
      </c>
      <c r="AX132" s="189" t="s">
        <v>2092</v>
      </c>
      <c r="AY132" s="189"/>
      <c r="AZ132" s="189"/>
      <c r="BA132" s="189"/>
      <c r="BB132" s="189"/>
      <c r="BC132" s="134">
        <v>0</v>
      </c>
      <c r="BD132" s="134">
        <v>0</v>
      </c>
      <c r="BE132" s="134">
        <v>0</v>
      </c>
      <c r="BF132" s="134">
        <v>0</v>
      </c>
      <c r="BG132" s="134">
        <v>0</v>
      </c>
      <c r="BH132" s="134">
        <v>30</v>
      </c>
      <c r="BI132" s="134">
        <v>30</v>
      </c>
      <c r="BJ132" s="134">
        <v>30</v>
      </c>
      <c r="BK132" s="134">
        <v>30</v>
      </c>
      <c r="BL132" s="134">
        <v>30</v>
      </c>
      <c r="BM132" s="134">
        <v>30</v>
      </c>
      <c r="BN132" s="135">
        <v>100</v>
      </c>
      <c r="BQ132" s="137" t="str">
        <f>+VLOOKUP(C132,[5]Listas_desplega!$AI$22:$AJ$44,2,0)</f>
        <v>SG</v>
      </c>
      <c r="BR132" s="137" t="str">
        <f>+VLOOKUP(I132,[5]Listas_desplega!$BY$2:$BZ$7,2,0)</f>
        <v>T_5</v>
      </c>
      <c r="BS132" s="137" t="str">
        <f>+VLOOKUP(J132,[5]Listas_desplega!$BY$10:$BZ$23,2,0)</f>
        <v>T_5_C_1</v>
      </c>
      <c r="BT132" s="137" t="str">
        <f>+VLOOKUP(K132,[5]Listas_desplega!$BY$27:$BZ$54,2,0)</f>
        <v>T_5_C_1_ET_1</v>
      </c>
      <c r="BU132" s="137" t="str">
        <f>+VLOOKUP(L132,[5]Listas_desplega!$BY$57:$BZ$105,2,0)</f>
        <v>T_5_C_1_ET_1_CPT_3</v>
      </c>
      <c r="BV132" s="136" t="str">
        <f>+VLOOKUP(M132,[5]Listas_desplega!$J$2:$K$11,2,FALSE)</f>
        <v>Eje_E_9</v>
      </c>
    </row>
    <row r="133" spans="1:74" s="136" customFormat="1" ht="165" x14ac:dyDescent="0.25">
      <c r="A133" s="127"/>
      <c r="B133" s="128" t="s">
        <v>235</v>
      </c>
      <c r="C133" s="129" t="s">
        <v>236</v>
      </c>
      <c r="D133" s="129" t="s">
        <v>356</v>
      </c>
      <c r="E133" s="130" t="s">
        <v>1083</v>
      </c>
      <c r="F133" s="130" t="s">
        <v>1113</v>
      </c>
      <c r="G133" s="130" t="s">
        <v>1132</v>
      </c>
      <c r="H133" s="130"/>
      <c r="I133" s="130" t="s">
        <v>1118</v>
      </c>
      <c r="J133" s="130" t="s">
        <v>977</v>
      </c>
      <c r="K133" s="130" t="s">
        <v>982</v>
      </c>
      <c r="L133" s="130" t="s">
        <v>1107</v>
      </c>
      <c r="M133" s="128" t="s">
        <v>1162</v>
      </c>
      <c r="N133" s="238" t="s">
        <v>1132</v>
      </c>
      <c r="O133" s="188" t="s">
        <v>2083</v>
      </c>
      <c r="P133" s="131" t="s">
        <v>92</v>
      </c>
      <c r="Q133" s="128" t="s">
        <v>118</v>
      </c>
      <c r="R133" s="188" t="s">
        <v>2084</v>
      </c>
      <c r="S133" s="188" t="s">
        <v>1876</v>
      </c>
      <c r="T133" s="188" t="s">
        <v>1920</v>
      </c>
      <c r="U133" s="188">
        <v>0</v>
      </c>
      <c r="V133" s="188" t="s">
        <v>2085</v>
      </c>
      <c r="W133" s="130" t="s">
        <v>179</v>
      </c>
      <c r="X133" s="128"/>
      <c r="Y133" s="128"/>
      <c r="Z133" s="128"/>
      <c r="AA133" s="128"/>
      <c r="AB133" s="128"/>
      <c r="AC133" s="128"/>
      <c r="AD133" s="128"/>
      <c r="AE133" s="128"/>
      <c r="AF133" s="128"/>
      <c r="AG133" s="130"/>
      <c r="AH133" s="130"/>
      <c r="AI133" s="130"/>
      <c r="AJ133" s="130"/>
      <c r="AK133" s="130"/>
      <c r="AL133" s="130"/>
      <c r="AM133" s="130"/>
      <c r="AN133" s="130"/>
      <c r="AO133" s="130"/>
      <c r="AP133" s="130"/>
      <c r="AQ133" s="133"/>
      <c r="AR133" s="130"/>
      <c r="AS133" s="160">
        <v>100</v>
      </c>
      <c r="AT133" s="189" t="s">
        <v>2093</v>
      </c>
      <c r="AU133" s="189">
        <v>100</v>
      </c>
      <c r="AV133" s="189">
        <v>100</v>
      </c>
      <c r="AW133" s="189">
        <v>100</v>
      </c>
      <c r="AX133" s="189" t="s">
        <v>2093</v>
      </c>
      <c r="AY133" s="189"/>
      <c r="AZ133" s="189"/>
      <c r="BA133" s="189"/>
      <c r="BB133" s="189"/>
      <c r="BC133" s="134">
        <v>0</v>
      </c>
      <c r="BD133" s="134">
        <v>0</v>
      </c>
      <c r="BE133" s="134">
        <v>0</v>
      </c>
      <c r="BF133" s="134">
        <v>0</v>
      </c>
      <c r="BG133" s="134">
        <v>0</v>
      </c>
      <c r="BH133" s="134">
        <v>30</v>
      </c>
      <c r="BI133" s="134">
        <v>30</v>
      </c>
      <c r="BJ133" s="134">
        <v>30</v>
      </c>
      <c r="BK133" s="134">
        <v>30</v>
      </c>
      <c r="BL133" s="134">
        <v>30</v>
      </c>
      <c r="BM133" s="134">
        <v>30</v>
      </c>
      <c r="BN133" s="135">
        <v>100</v>
      </c>
      <c r="BQ133" s="137" t="str">
        <f>+VLOOKUP(C133,[5]Listas_desplega!$AI$22:$AJ$44,2,0)</f>
        <v>SG</v>
      </c>
      <c r="BR133" s="137" t="str">
        <f>+VLOOKUP(I133,[5]Listas_desplega!$BY$2:$BZ$7,2,0)</f>
        <v>T_5</v>
      </c>
      <c r="BS133" s="137" t="str">
        <f>+VLOOKUP(J133,[5]Listas_desplega!$BY$10:$BZ$23,2,0)</f>
        <v>T_5_C_1</v>
      </c>
      <c r="BT133" s="137" t="str">
        <f>+VLOOKUP(K133,[5]Listas_desplega!$BY$27:$BZ$54,2,0)</f>
        <v>T_5_C_1_ET_1</v>
      </c>
      <c r="BU133" s="137" t="str">
        <f>+VLOOKUP(L133,[5]Listas_desplega!$BY$57:$BZ$105,2,0)</f>
        <v>T_5_C_1_ET_1_CPT_3</v>
      </c>
      <c r="BV133" s="136" t="str">
        <f>+VLOOKUP(M133,[5]Listas_desplega!$J$2:$K$11,2,FALSE)</f>
        <v>Eje_E_9</v>
      </c>
    </row>
    <row r="134" spans="1:74" s="136" customFormat="1" ht="195" x14ac:dyDescent="0.25">
      <c r="A134" s="127"/>
      <c r="B134" s="128" t="s">
        <v>235</v>
      </c>
      <c r="C134" s="129" t="s">
        <v>236</v>
      </c>
      <c r="D134" s="129" t="s">
        <v>356</v>
      </c>
      <c r="E134" s="130" t="s">
        <v>81</v>
      </c>
      <c r="F134" s="130" t="s">
        <v>82</v>
      </c>
      <c r="G134" s="130" t="s">
        <v>436</v>
      </c>
      <c r="H134" s="130"/>
      <c r="I134" s="130" t="s">
        <v>1118</v>
      </c>
      <c r="J134" s="130" t="s">
        <v>977</v>
      </c>
      <c r="K134" s="130" t="s">
        <v>982</v>
      </c>
      <c r="L134" s="130" t="s">
        <v>1107</v>
      </c>
      <c r="M134" s="128" t="s">
        <v>1162</v>
      </c>
      <c r="N134" s="238" t="s">
        <v>2086</v>
      </c>
      <c r="O134" s="188" t="s">
        <v>2087</v>
      </c>
      <c r="P134" s="131" t="s">
        <v>145</v>
      </c>
      <c r="Q134" s="128" t="s">
        <v>118</v>
      </c>
      <c r="R134" s="188" t="s">
        <v>2088</v>
      </c>
      <c r="S134" s="188" t="s">
        <v>1876</v>
      </c>
      <c r="T134" s="188" t="s">
        <v>171</v>
      </c>
      <c r="U134" s="188">
        <v>0</v>
      </c>
      <c r="V134" s="188" t="s">
        <v>2004</v>
      </c>
      <c r="W134" s="130" t="s">
        <v>179</v>
      </c>
      <c r="X134" s="128"/>
      <c r="Y134" s="128"/>
      <c r="Z134" s="128"/>
      <c r="AA134" s="128"/>
      <c r="AB134" s="128"/>
      <c r="AC134" s="128"/>
      <c r="AD134" s="128"/>
      <c r="AE134" s="128"/>
      <c r="AF134" s="128"/>
      <c r="AG134" s="130"/>
      <c r="AH134" s="130"/>
      <c r="AI134" s="130"/>
      <c r="AJ134" s="130"/>
      <c r="AK134" s="130"/>
      <c r="AL134" s="130"/>
      <c r="AM134" s="130"/>
      <c r="AN134" s="130"/>
      <c r="AO134" s="130"/>
      <c r="AP134" s="130"/>
      <c r="AQ134" s="133"/>
      <c r="AR134" s="130"/>
      <c r="AS134" s="160">
        <v>100</v>
      </c>
      <c r="AT134" s="189" t="s">
        <v>2094</v>
      </c>
      <c r="AU134" s="189">
        <v>100</v>
      </c>
      <c r="AV134" s="189">
        <v>100</v>
      </c>
      <c r="AW134" s="189">
        <v>100</v>
      </c>
      <c r="AX134" s="189" t="s">
        <v>2095</v>
      </c>
      <c r="AY134" s="189"/>
      <c r="AZ134" s="189"/>
      <c r="BA134" s="189"/>
      <c r="BB134" s="189"/>
      <c r="BC134" s="134">
        <v>0</v>
      </c>
      <c r="BD134" s="134">
        <v>6</v>
      </c>
      <c r="BE134" s="134">
        <v>5</v>
      </c>
      <c r="BF134" s="134">
        <v>26</v>
      </c>
      <c r="BG134" s="134">
        <v>38</v>
      </c>
      <c r="BH134" s="134">
        <v>49</v>
      </c>
      <c r="BI134" s="134">
        <v>61</v>
      </c>
      <c r="BJ134" s="134">
        <v>72</v>
      </c>
      <c r="BK134" s="134">
        <v>83</v>
      </c>
      <c r="BL134" s="134">
        <v>93</v>
      </c>
      <c r="BM134" s="134">
        <v>100</v>
      </c>
      <c r="BN134" s="135">
        <v>100</v>
      </c>
      <c r="BQ134" s="137" t="str">
        <f>+VLOOKUP(C134,[5]Listas_desplega!$AI$22:$AJ$44,2,0)</f>
        <v>SG</v>
      </c>
      <c r="BR134" s="137" t="str">
        <f>+VLOOKUP(I134,[5]Listas_desplega!$BY$2:$BZ$7,2,0)</f>
        <v>T_5</v>
      </c>
      <c r="BS134" s="137" t="str">
        <f>+VLOOKUP(J134,[5]Listas_desplega!$BY$10:$BZ$23,2,0)</f>
        <v>T_5_C_1</v>
      </c>
      <c r="BT134" s="137" t="str">
        <f>+VLOOKUP(K134,[5]Listas_desplega!$BY$27:$BZ$54,2,0)</f>
        <v>T_5_C_1_ET_1</v>
      </c>
      <c r="BU134" s="137" t="str">
        <f>+VLOOKUP(L134,[5]Listas_desplega!$BY$57:$BZ$105,2,0)</f>
        <v>T_5_C_1_ET_1_CPT_3</v>
      </c>
      <c r="BV134" s="136" t="str">
        <f>+VLOOKUP(M134,[5]Listas_desplega!$J$2:$K$11,2,FALSE)</f>
        <v>Eje_E_9</v>
      </c>
    </row>
    <row r="135" spans="1:74" ht="15.75" x14ac:dyDescent="0.25">
      <c r="A135" s="190"/>
      <c r="B135" s="191"/>
      <c r="C135" s="191"/>
      <c r="D135" s="191"/>
      <c r="E135" s="192"/>
      <c r="F135" s="192"/>
      <c r="G135" s="192"/>
      <c r="H135" s="192"/>
      <c r="I135" s="192"/>
      <c r="J135" s="192"/>
      <c r="K135" s="192"/>
      <c r="L135" s="241"/>
      <c r="M135" s="242"/>
      <c r="N135" s="243"/>
      <c r="O135" s="194"/>
      <c r="P135" s="195"/>
      <c r="Q135" s="191"/>
      <c r="R135" s="194"/>
      <c r="S135" s="194"/>
      <c r="T135" s="194"/>
      <c r="U135" s="194"/>
      <c r="V135" s="194"/>
      <c r="W135" s="192"/>
      <c r="X135" s="191"/>
      <c r="Y135" s="191"/>
      <c r="Z135" s="191"/>
      <c r="AA135" s="191"/>
      <c r="AB135" s="191"/>
      <c r="AC135" s="191"/>
      <c r="AD135" s="191"/>
      <c r="AE135" s="191"/>
      <c r="AF135" s="191"/>
      <c r="AG135" s="192"/>
      <c r="AH135" s="192"/>
      <c r="AI135" s="192"/>
      <c r="AJ135" s="192"/>
      <c r="AK135" s="192"/>
      <c r="AL135" s="192"/>
      <c r="AM135" s="192"/>
      <c r="AN135" s="192"/>
      <c r="AO135" s="192"/>
      <c r="AP135" s="192"/>
      <c r="AQ135" s="196"/>
      <c r="AR135" s="192"/>
      <c r="AS135" s="197"/>
      <c r="AT135" s="198"/>
      <c r="AU135" s="198"/>
      <c r="AV135" s="198"/>
      <c r="AW135" s="198"/>
      <c r="AX135" s="198"/>
      <c r="AY135" s="198"/>
      <c r="AZ135" s="198"/>
      <c r="BA135" s="198"/>
      <c r="BB135" s="198"/>
      <c r="BC135" s="199"/>
      <c r="BD135" s="199"/>
      <c r="BE135" s="199"/>
      <c r="BF135" s="199"/>
      <c r="BG135" s="199"/>
      <c r="BH135" s="199"/>
      <c r="BI135" s="199"/>
      <c r="BJ135" s="199"/>
      <c r="BK135" s="199"/>
      <c r="BL135" s="199"/>
      <c r="BM135" s="199"/>
      <c r="BN135" s="200"/>
      <c r="BQ135" s="202" t="e">
        <f>+VLOOKUP(C135,[5]Listas_desplega!$AI$22:$AJ$44,2,0)</f>
        <v>#N/A</v>
      </c>
      <c r="BR135" s="202" t="e">
        <f>+VLOOKUP(I135,[5]Listas_desplega!$BY$2:$BZ$7,2,0)</f>
        <v>#N/A</v>
      </c>
      <c r="BS135" s="202" t="e">
        <f>+VLOOKUP(J135,[5]Listas_desplega!$BY$10:$BZ$23,2,0)</f>
        <v>#N/A</v>
      </c>
      <c r="BT135" s="202" t="e">
        <f>+VLOOKUP(K135,[5]Listas_desplega!$BY$27:$BZ$54,2,0)</f>
        <v>#N/A</v>
      </c>
      <c r="BU135" s="202" t="e">
        <f>+VLOOKUP(L135,[5]Listas_desplega!$BY$57:$BZ$105,2,0)</f>
        <v>#N/A</v>
      </c>
      <c r="BV135" s="201" t="e">
        <f>+VLOOKUP(M135,[5]Listas_desplega!$J$2:$K$11,2,FALSE)</f>
        <v>#N/A</v>
      </c>
    </row>
    <row r="136" spans="1:74" ht="15.75" x14ac:dyDescent="0.25">
      <c r="A136" s="190"/>
      <c r="B136" s="191"/>
      <c r="C136" s="191"/>
      <c r="D136" s="191"/>
      <c r="E136" s="192"/>
      <c r="F136" s="192"/>
      <c r="G136" s="192"/>
      <c r="H136" s="192"/>
      <c r="I136" s="192"/>
      <c r="J136" s="192"/>
      <c r="K136" s="192"/>
      <c r="L136" s="241"/>
      <c r="M136" s="242"/>
      <c r="N136" s="243"/>
      <c r="O136" s="194"/>
      <c r="P136" s="195"/>
      <c r="Q136" s="191"/>
      <c r="R136" s="194"/>
      <c r="S136" s="194"/>
      <c r="T136" s="194"/>
      <c r="U136" s="194"/>
      <c r="V136" s="194"/>
      <c r="W136" s="192"/>
      <c r="X136" s="191"/>
      <c r="Y136" s="191"/>
      <c r="Z136" s="191"/>
      <c r="AA136" s="191"/>
      <c r="AB136" s="191"/>
      <c r="AC136" s="191"/>
      <c r="AD136" s="191"/>
      <c r="AE136" s="191"/>
      <c r="AF136" s="191"/>
      <c r="AG136" s="192"/>
      <c r="AH136" s="192"/>
      <c r="AI136" s="192"/>
      <c r="AJ136" s="192"/>
      <c r="AK136" s="192"/>
      <c r="AL136" s="192"/>
      <c r="AM136" s="192"/>
      <c r="AN136" s="192"/>
      <c r="AO136" s="192"/>
      <c r="AP136" s="192"/>
      <c r="AQ136" s="196"/>
      <c r="AR136" s="192"/>
      <c r="AS136" s="197"/>
      <c r="AT136" s="198"/>
      <c r="AU136" s="198"/>
      <c r="AV136" s="198"/>
      <c r="AW136" s="198"/>
      <c r="AX136" s="198"/>
      <c r="AY136" s="198"/>
      <c r="AZ136" s="198"/>
      <c r="BA136" s="198"/>
      <c r="BB136" s="198"/>
      <c r="BC136" s="199"/>
      <c r="BD136" s="199"/>
      <c r="BE136" s="199"/>
      <c r="BF136" s="199"/>
      <c r="BG136" s="199"/>
      <c r="BH136" s="199"/>
      <c r="BI136" s="199"/>
      <c r="BJ136" s="199"/>
      <c r="BK136" s="199"/>
      <c r="BL136" s="199"/>
      <c r="BM136" s="199"/>
      <c r="BN136" s="200"/>
      <c r="BQ136" s="202" t="e">
        <f>+VLOOKUP(C136,[5]Listas_desplega!$AI$22:$AJ$44,2,0)</f>
        <v>#N/A</v>
      </c>
      <c r="BR136" s="202" t="e">
        <f>+VLOOKUP(I136,[5]Listas_desplega!$BY$2:$BZ$7,2,0)</f>
        <v>#N/A</v>
      </c>
      <c r="BS136" s="202" t="e">
        <f>+VLOOKUP(J136,[5]Listas_desplega!$BY$10:$BZ$23,2,0)</f>
        <v>#N/A</v>
      </c>
      <c r="BT136" s="202" t="e">
        <f>+VLOOKUP(K136,[5]Listas_desplega!$BY$27:$BZ$54,2,0)</f>
        <v>#N/A</v>
      </c>
      <c r="BU136" s="202" t="e">
        <f>+VLOOKUP(L136,[5]Listas_desplega!$BY$57:$BZ$105,2,0)</f>
        <v>#N/A</v>
      </c>
      <c r="BV136" s="201" t="e">
        <f>+VLOOKUP(M136,[5]Listas_desplega!$J$2:$K$11,2,FALSE)</f>
        <v>#N/A</v>
      </c>
    </row>
    <row r="137" spans="1:74" ht="15.75" x14ac:dyDescent="0.25">
      <c r="A137" s="190"/>
      <c r="B137" s="191"/>
      <c r="C137" s="191"/>
      <c r="D137" s="191"/>
      <c r="E137" s="192"/>
      <c r="F137" s="192"/>
      <c r="G137" s="192"/>
      <c r="H137" s="192"/>
      <c r="I137" s="192"/>
      <c r="J137" s="192"/>
      <c r="K137" s="192"/>
      <c r="L137" s="241"/>
      <c r="M137" s="242"/>
      <c r="N137" s="243"/>
      <c r="O137" s="194"/>
      <c r="P137" s="195"/>
      <c r="Q137" s="191"/>
      <c r="R137" s="194"/>
      <c r="S137" s="194"/>
      <c r="T137" s="194"/>
      <c r="U137" s="194"/>
      <c r="V137" s="194"/>
      <c r="W137" s="192"/>
      <c r="X137" s="191"/>
      <c r="Y137" s="191"/>
      <c r="Z137" s="191"/>
      <c r="AA137" s="191"/>
      <c r="AB137" s="191"/>
      <c r="AC137" s="191"/>
      <c r="AD137" s="191"/>
      <c r="AE137" s="191"/>
      <c r="AF137" s="191"/>
      <c r="AG137" s="192"/>
      <c r="AH137" s="192"/>
      <c r="AI137" s="192"/>
      <c r="AJ137" s="192"/>
      <c r="AK137" s="192"/>
      <c r="AL137" s="192"/>
      <c r="AM137" s="192"/>
      <c r="AN137" s="192"/>
      <c r="AO137" s="192"/>
      <c r="AP137" s="192"/>
      <c r="AQ137" s="196"/>
      <c r="AR137" s="192"/>
      <c r="AS137" s="197"/>
      <c r="AT137" s="198"/>
      <c r="AU137" s="198"/>
      <c r="AV137" s="198"/>
      <c r="AW137" s="198"/>
      <c r="AX137" s="198"/>
      <c r="AY137" s="198"/>
      <c r="AZ137" s="198"/>
      <c r="BA137" s="198"/>
      <c r="BB137" s="198"/>
      <c r="BC137" s="199"/>
      <c r="BD137" s="199"/>
      <c r="BE137" s="199"/>
      <c r="BF137" s="199"/>
      <c r="BG137" s="199"/>
      <c r="BH137" s="199"/>
      <c r="BI137" s="199"/>
      <c r="BJ137" s="199"/>
      <c r="BK137" s="199"/>
      <c r="BL137" s="199"/>
      <c r="BM137" s="199"/>
      <c r="BN137" s="200"/>
      <c r="BQ137" s="202" t="e">
        <f>+VLOOKUP(C137,[5]Listas_desplega!$AI$22:$AJ$44,2,0)</f>
        <v>#N/A</v>
      </c>
      <c r="BR137" s="202" t="e">
        <f>+VLOOKUP(I137,[5]Listas_desplega!$BY$2:$BZ$7,2,0)</f>
        <v>#N/A</v>
      </c>
      <c r="BS137" s="202" t="e">
        <f>+VLOOKUP(J137,[5]Listas_desplega!$BY$10:$BZ$23,2,0)</f>
        <v>#N/A</v>
      </c>
      <c r="BT137" s="202" t="e">
        <f>+VLOOKUP(K137,[5]Listas_desplega!$BY$27:$BZ$54,2,0)</f>
        <v>#N/A</v>
      </c>
      <c r="BU137" s="202" t="e">
        <f>+VLOOKUP(L137,[5]Listas_desplega!$BY$57:$BZ$105,2,0)</f>
        <v>#N/A</v>
      </c>
      <c r="BV137" s="201" t="e">
        <f>+VLOOKUP(M137,[5]Listas_desplega!$J$2:$K$11,2,FALSE)</f>
        <v>#N/A</v>
      </c>
    </row>
    <row r="138" spans="1:74" ht="15.75" x14ac:dyDescent="0.25">
      <c r="A138" s="190"/>
      <c r="B138" s="191"/>
      <c r="C138" s="191"/>
      <c r="D138" s="191"/>
      <c r="E138" s="192"/>
      <c r="F138" s="192"/>
      <c r="G138" s="192"/>
      <c r="H138" s="192"/>
      <c r="I138" s="192"/>
      <c r="J138" s="192"/>
      <c r="K138" s="192"/>
      <c r="L138" s="241"/>
      <c r="M138" s="242"/>
      <c r="N138" s="243"/>
      <c r="O138" s="194"/>
      <c r="P138" s="195"/>
      <c r="Q138" s="191"/>
      <c r="R138" s="194"/>
      <c r="S138" s="194"/>
      <c r="T138" s="194"/>
      <c r="U138" s="194"/>
      <c r="V138" s="194"/>
      <c r="W138" s="192"/>
      <c r="X138" s="191"/>
      <c r="Y138" s="191"/>
      <c r="Z138" s="191"/>
      <c r="AA138" s="191"/>
      <c r="AB138" s="191"/>
      <c r="AC138" s="191"/>
      <c r="AD138" s="191"/>
      <c r="AE138" s="191"/>
      <c r="AF138" s="191"/>
      <c r="AG138" s="192"/>
      <c r="AH138" s="192"/>
      <c r="AI138" s="192"/>
      <c r="AJ138" s="192"/>
      <c r="AK138" s="192"/>
      <c r="AL138" s="192"/>
      <c r="AM138" s="192"/>
      <c r="AN138" s="192"/>
      <c r="AO138" s="192"/>
      <c r="AP138" s="192"/>
      <c r="AQ138" s="196"/>
      <c r="AR138" s="192"/>
      <c r="AS138" s="198"/>
      <c r="AT138" s="198"/>
      <c r="AU138" s="198"/>
      <c r="AV138" s="198"/>
      <c r="AW138" s="198"/>
      <c r="AX138" s="198"/>
      <c r="AY138" s="198"/>
      <c r="AZ138" s="198"/>
      <c r="BA138" s="198"/>
      <c r="BB138" s="198"/>
      <c r="BC138" s="199"/>
      <c r="BD138" s="199"/>
      <c r="BE138" s="199"/>
      <c r="BF138" s="199"/>
      <c r="BG138" s="199"/>
      <c r="BH138" s="199"/>
      <c r="BI138" s="199"/>
      <c r="BJ138" s="199"/>
      <c r="BK138" s="199"/>
      <c r="BL138" s="199"/>
      <c r="BM138" s="199"/>
      <c r="BN138" s="200"/>
      <c r="BQ138" s="202" t="e">
        <f>+VLOOKUP(C138,[5]Listas_desplega!$AI$22:$AJ$44,2,0)</f>
        <v>#N/A</v>
      </c>
      <c r="BR138" s="202" t="e">
        <f>+VLOOKUP(I138,[5]Listas_desplega!$BY$2:$BZ$7,2,0)</f>
        <v>#N/A</v>
      </c>
      <c r="BS138" s="202" t="e">
        <f>+VLOOKUP(J138,[5]Listas_desplega!$BY$10:$BZ$23,2,0)</f>
        <v>#N/A</v>
      </c>
      <c r="BT138" s="202" t="e">
        <f>+VLOOKUP(K138,[5]Listas_desplega!$BY$27:$BZ$54,2,0)</f>
        <v>#N/A</v>
      </c>
      <c r="BU138" s="202" t="e">
        <f>+VLOOKUP(L138,[5]Listas_desplega!$BY$57:$BZ$105,2,0)</f>
        <v>#N/A</v>
      </c>
      <c r="BV138" s="201" t="e">
        <f>+VLOOKUP(M138,[5]Listas_desplega!$J$2:$K$11,2,FALSE)</f>
        <v>#N/A</v>
      </c>
    </row>
    <row r="139" spans="1:74" ht="15.75" x14ac:dyDescent="0.25">
      <c r="A139" s="190"/>
      <c r="B139" s="191"/>
      <c r="C139" s="191"/>
      <c r="D139" s="191"/>
      <c r="E139" s="192"/>
      <c r="F139" s="192"/>
      <c r="G139" s="192"/>
      <c r="H139" s="192"/>
      <c r="I139" s="192"/>
      <c r="J139" s="192"/>
      <c r="K139" s="192"/>
      <c r="L139" s="241"/>
      <c r="M139" s="242"/>
      <c r="N139" s="243"/>
      <c r="O139" s="192"/>
      <c r="P139" s="195"/>
      <c r="Q139" s="191"/>
      <c r="R139" s="192"/>
      <c r="S139" s="192"/>
      <c r="T139" s="192"/>
      <c r="U139" s="192"/>
      <c r="V139" s="192"/>
      <c r="W139" s="192"/>
      <c r="X139" s="191"/>
      <c r="Y139" s="191"/>
      <c r="Z139" s="191"/>
      <c r="AA139" s="191"/>
      <c r="AB139" s="191"/>
      <c r="AC139" s="191"/>
      <c r="AD139" s="191"/>
      <c r="AE139" s="191"/>
      <c r="AF139" s="191"/>
      <c r="AG139" s="192"/>
      <c r="AH139" s="192"/>
      <c r="AI139" s="192"/>
      <c r="AJ139" s="192"/>
      <c r="AK139" s="192"/>
      <c r="AL139" s="192"/>
      <c r="AM139" s="192"/>
      <c r="AN139" s="192"/>
      <c r="AO139" s="192"/>
      <c r="AP139" s="192"/>
      <c r="AQ139" s="196"/>
      <c r="AR139" s="192"/>
      <c r="AS139" s="197"/>
      <c r="AT139" s="198"/>
      <c r="AU139" s="198"/>
      <c r="AV139" s="198"/>
      <c r="AW139" s="198"/>
      <c r="AX139" s="198"/>
      <c r="AY139" s="198"/>
      <c r="AZ139" s="198"/>
      <c r="BA139" s="198"/>
      <c r="BB139" s="198"/>
      <c r="BC139" s="199"/>
      <c r="BD139" s="199"/>
      <c r="BE139" s="199"/>
      <c r="BF139" s="199"/>
      <c r="BG139" s="199"/>
      <c r="BH139" s="199"/>
      <c r="BI139" s="199"/>
      <c r="BJ139" s="199"/>
      <c r="BK139" s="199"/>
      <c r="BL139" s="199"/>
      <c r="BM139" s="199"/>
      <c r="BN139" s="200"/>
      <c r="BQ139" s="202" t="e">
        <f>+VLOOKUP(C139,[5]Listas_desplega!$AI$22:$AJ$44,2,0)</f>
        <v>#N/A</v>
      </c>
      <c r="BR139" s="202" t="e">
        <f>+VLOOKUP(I139,[5]Listas_desplega!$BY$2:$BZ$7,2,0)</f>
        <v>#N/A</v>
      </c>
      <c r="BS139" s="202" t="e">
        <f>+VLOOKUP(J139,[5]Listas_desplega!$BY$10:$BZ$23,2,0)</f>
        <v>#N/A</v>
      </c>
      <c r="BT139" s="202" t="e">
        <f>+VLOOKUP(K139,[5]Listas_desplega!$BY$27:$BZ$54,2,0)</f>
        <v>#N/A</v>
      </c>
      <c r="BU139" s="202" t="e">
        <f>+VLOOKUP(L139,[5]Listas_desplega!$BY$57:$BZ$105,2,0)</f>
        <v>#N/A</v>
      </c>
      <c r="BV139" s="201" t="e">
        <f>+VLOOKUP(M139,[5]Listas_desplega!$J$2:$K$11,2,FALSE)</f>
        <v>#N/A</v>
      </c>
    </row>
    <row r="140" spans="1:74" ht="15.75" x14ac:dyDescent="0.25">
      <c r="A140" s="190"/>
      <c r="B140" s="191"/>
      <c r="C140" s="191"/>
      <c r="D140" s="191"/>
      <c r="E140" s="192"/>
      <c r="F140" s="192"/>
      <c r="G140" s="192"/>
      <c r="H140" s="192"/>
      <c r="I140" s="192"/>
      <c r="J140" s="192"/>
      <c r="K140" s="192"/>
      <c r="L140" s="241"/>
      <c r="M140" s="242"/>
      <c r="N140" s="243"/>
      <c r="O140" s="194"/>
      <c r="P140" s="195"/>
      <c r="Q140" s="191"/>
      <c r="R140" s="194"/>
      <c r="S140" s="194"/>
      <c r="T140" s="194"/>
      <c r="U140" s="194"/>
      <c r="V140" s="194"/>
      <c r="W140" s="192"/>
      <c r="X140" s="191"/>
      <c r="Y140" s="191"/>
      <c r="Z140" s="191"/>
      <c r="AA140" s="191"/>
      <c r="AB140" s="191"/>
      <c r="AC140" s="191"/>
      <c r="AD140" s="191"/>
      <c r="AE140" s="191"/>
      <c r="AF140" s="191"/>
      <c r="AG140" s="192"/>
      <c r="AH140" s="192"/>
      <c r="AI140" s="192"/>
      <c r="AJ140" s="192"/>
      <c r="AK140" s="192"/>
      <c r="AL140" s="192"/>
      <c r="AM140" s="192"/>
      <c r="AN140" s="192"/>
      <c r="AO140" s="192"/>
      <c r="AP140" s="192"/>
      <c r="AQ140" s="196"/>
      <c r="AR140" s="192"/>
      <c r="AS140" s="198"/>
      <c r="AT140" s="198"/>
      <c r="AU140" s="198"/>
      <c r="AV140" s="198"/>
      <c r="AW140" s="198"/>
      <c r="AX140" s="198"/>
      <c r="AY140" s="198"/>
      <c r="AZ140" s="198"/>
      <c r="BA140" s="198"/>
      <c r="BB140" s="198"/>
      <c r="BC140" s="199"/>
      <c r="BD140" s="199"/>
      <c r="BE140" s="199"/>
      <c r="BF140" s="199"/>
      <c r="BG140" s="199"/>
      <c r="BH140" s="199"/>
      <c r="BI140" s="199"/>
      <c r="BJ140" s="199"/>
      <c r="BK140" s="199"/>
      <c r="BL140" s="199"/>
      <c r="BM140" s="199"/>
      <c r="BN140" s="200"/>
      <c r="BQ140" s="202" t="e">
        <f>+VLOOKUP(C140,[5]Listas_desplega!$AI$22:$AJ$44,2,0)</f>
        <v>#N/A</v>
      </c>
      <c r="BR140" s="202" t="e">
        <f>+VLOOKUP(I140,[5]Listas_desplega!$BY$2:$BZ$7,2,0)</f>
        <v>#N/A</v>
      </c>
      <c r="BS140" s="202" t="e">
        <f>+VLOOKUP(J140,[5]Listas_desplega!$BY$10:$BZ$23,2,0)</f>
        <v>#N/A</v>
      </c>
      <c r="BT140" s="202" t="e">
        <f>+VLOOKUP(K140,[5]Listas_desplega!$BY$27:$BZ$54,2,0)</f>
        <v>#N/A</v>
      </c>
      <c r="BU140" s="202" t="e">
        <f>+VLOOKUP(L140,[5]Listas_desplega!$BY$57:$BZ$105,2,0)</f>
        <v>#N/A</v>
      </c>
      <c r="BV140" s="201" t="e">
        <f>+VLOOKUP(M140,[5]Listas_desplega!$J$2:$K$11,2,FALSE)</f>
        <v>#N/A</v>
      </c>
    </row>
    <row r="141" spans="1:74" ht="15.75" x14ac:dyDescent="0.25">
      <c r="A141" s="190"/>
      <c r="B141" s="191"/>
      <c r="C141" s="191"/>
      <c r="D141" s="191"/>
      <c r="E141" s="192"/>
      <c r="F141" s="192"/>
      <c r="G141" s="192"/>
      <c r="H141" s="192"/>
      <c r="I141" s="192"/>
      <c r="J141" s="192"/>
      <c r="K141" s="192"/>
      <c r="L141" s="241"/>
      <c r="M141" s="242"/>
      <c r="N141" s="243"/>
      <c r="O141" s="194"/>
      <c r="P141" s="195"/>
      <c r="Q141" s="191"/>
      <c r="R141" s="194"/>
      <c r="S141" s="194"/>
      <c r="T141" s="194"/>
      <c r="U141" s="194"/>
      <c r="V141" s="194"/>
      <c r="W141" s="192"/>
      <c r="X141" s="191"/>
      <c r="Y141" s="191"/>
      <c r="Z141" s="191"/>
      <c r="AA141" s="191"/>
      <c r="AB141" s="191"/>
      <c r="AC141" s="191"/>
      <c r="AD141" s="191"/>
      <c r="AE141" s="191"/>
      <c r="AF141" s="191"/>
      <c r="AG141" s="192"/>
      <c r="AH141" s="192"/>
      <c r="AI141" s="192"/>
      <c r="AJ141" s="192"/>
      <c r="AK141" s="192"/>
      <c r="AL141" s="192"/>
      <c r="AM141" s="192"/>
      <c r="AN141" s="192"/>
      <c r="AO141" s="192"/>
      <c r="AP141" s="192"/>
      <c r="AQ141" s="196"/>
      <c r="AR141" s="192"/>
      <c r="AS141" s="198"/>
      <c r="AT141" s="198"/>
      <c r="AU141" s="198"/>
      <c r="AV141" s="198"/>
      <c r="AW141" s="198"/>
      <c r="AX141" s="198"/>
      <c r="AY141" s="198"/>
      <c r="AZ141" s="198"/>
      <c r="BA141" s="198"/>
      <c r="BB141" s="198"/>
      <c r="BC141" s="199"/>
      <c r="BD141" s="199"/>
      <c r="BE141" s="199"/>
      <c r="BF141" s="199"/>
      <c r="BG141" s="199"/>
      <c r="BH141" s="199"/>
      <c r="BI141" s="199"/>
      <c r="BJ141" s="199"/>
      <c r="BK141" s="199"/>
      <c r="BL141" s="199"/>
      <c r="BM141" s="199"/>
      <c r="BN141" s="200"/>
      <c r="BQ141" s="202" t="e">
        <f>+VLOOKUP(C141,[5]Listas_desplega!$AI$22:$AJ$44,2,0)</f>
        <v>#N/A</v>
      </c>
      <c r="BR141" s="202" t="e">
        <f>+VLOOKUP(I141,[5]Listas_desplega!$BY$2:$BZ$7,2,0)</f>
        <v>#N/A</v>
      </c>
      <c r="BS141" s="202" t="e">
        <f>+VLOOKUP(J141,[5]Listas_desplega!$BY$10:$BZ$23,2,0)</f>
        <v>#N/A</v>
      </c>
      <c r="BT141" s="202" t="e">
        <f>+VLOOKUP(K141,[5]Listas_desplega!$BY$27:$BZ$54,2,0)</f>
        <v>#N/A</v>
      </c>
      <c r="BU141" s="202" t="e">
        <f>+VLOOKUP(L141,[5]Listas_desplega!$BY$57:$BZ$105,2,0)</f>
        <v>#N/A</v>
      </c>
      <c r="BV141" s="201" t="e">
        <f>+VLOOKUP(M141,[5]Listas_desplega!$J$2:$K$11,2,FALSE)</f>
        <v>#N/A</v>
      </c>
    </row>
    <row r="142" spans="1:74" ht="15.75" x14ac:dyDescent="0.25">
      <c r="A142" s="190"/>
      <c r="B142" s="191"/>
      <c r="C142" s="191"/>
      <c r="D142" s="191"/>
      <c r="E142" s="192"/>
      <c r="F142" s="192"/>
      <c r="G142" s="192"/>
      <c r="H142" s="192"/>
      <c r="I142" s="192"/>
      <c r="J142" s="192"/>
      <c r="K142" s="192"/>
      <c r="L142" s="241"/>
      <c r="M142" s="242"/>
      <c r="N142" s="243"/>
      <c r="O142" s="194"/>
      <c r="P142" s="195"/>
      <c r="Q142" s="191"/>
      <c r="R142" s="194"/>
      <c r="S142" s="194"/>
      <c r="T142" s="194"/>
      <c r="U142" s="194"/>
      <c r="V142" s="194"/>
      <c r="W142" s="192"/>
      <c r="X142" s="191"/>
      <c r="Y142" s="191"/>
      <c r="Z142" s="191"/>
      <c r="AA142" s="191"/>
      <c r="AB142" s="191"/>
      <c r="AC142" s="191"/>
      <c r="AD142" s="191"/>
      <c r="AE142" s="191"/>
      <c r="AF142" s="191"/>
      <c r="AG142" s="192"/>
      <c r="AH142" s="192"/>
      <c r="AI142" s="192"/>
      <c r="AJ142" s="192"/>
      <c r="AK142" s="192"/>
      <c r="AL142" s="192"/>
      <c r="AM142" s="192"/>
      <c r="AN142" s="192"/>
      <c r="AO142" s="192"/>
      <c r="AP142" s="192"/>
      <c r="AQ142" s="196"/>
      <c r="AR142" s="192"/>
      <c r="AS142" s="198"/>
      <c r="AT142" s="198"/>
      <c r="AU142" s="198"/>
      <c r="AV142" s="198"/>
      <c r="AW142" s="198"/>
      <c r="AX142" s="198"/>
      <c r="AY142" s="198"/>
      <c r="AZ142" s="198"/>
      <c r="BA142" s="198"/>
      <c r="BB142" s="198"/>
      <c r="BC142" s="199"/>
      <c r="BD142" s="199"/>
      <c r="BE142" s="199"/>
      <c r="BF142" s="199"/>
      <c r="BG142" s="199"/>
      <c r="BH142" s="199"/>
      <c r="BI142" s="199"/>
      <c r="BJ142" s="199"/>
      <c r="BK142" s="199"/>
      <c r="BL142" s="199"/>
      <c r="BM142" s="199"/>
      <c r="BN142" s="200"/>
      <c r="BQ142" s="202" t="e">
        <f>+VLOOKUP(C142,[5]Listas_desplega!$AI$22:$AJ$44,2,0)</f>
        <v>#N/A</v>
      </c>
      <c r="BR142" s="202" t="e">
        <f>+VLOOKUP(I142,[5]Listas_desplega!$BY$2:$BZ$7,2,0)</f>
        <v>#N/A</v>
      </c>
      <c r="BS142" s="202" t="e">
        <f>+VLOOKUP(J142,[5]Listas_desplega!$BY$10:$BZ$23,2,0)</f>
        <v>#N/A</v>
      </c>
      <c r="BT142" s="202" t="e">
        <f>+VLOOKUP(K142,[5]Listas_desplega!$BY$27:$BZ$54,2,0)</f>
        <v>#N/A</v>
      </c>
      <c r="BU142" s="202" t="e">
        <f>+VLOOKUP(L142,[5]Listas_desplega!$BY$57:$BZ$105,2,0)</f>
        <v>#N/A</v>
      </c>
      <c r="BV142" s="201" t="e">
        <f>+VLOOKUP(M142,[5]Listas_desplega!$J$2:$K$11,2,FALSE)</f>
        <v>#N/A</v>
      </c>
    </row>
    <row r="143" spans="1:74" ht="15.75" x14ac:dyDescent="0.25">
      <c r="A143" s="190"/>
      <c r="B143" s="191"/>
      <c r="C143" s="191"/>
      <c r="D143" s="191"/>
      <c r="E143" s="192"/>
      <c r="F143" s="192"/>
      <c r="G143" s="192"/>
      <c r="H143" s="192"/>
      <c r="I143" s="192"/>
      <c r="J143" s="192"/>
      <c r="K143" s="192"/>
      <c r="L143" s="241"/>
      <c r="M143" s="242"/>
      <c r="N143" s="243"/>
      <c r="O143" s="192"/>
      <c r="P143" s="195"/>
      <c r="Q143" s="191"/>
      <c r="R143" s="192"/>
      <c r="S143" s="192"/>
      <c r="T143" s="192"/>
      <c r="U143" s="192"/>
      <c r="V143" s="192"/>
      <c r="W143" s="192"/>
      <c r="X143" s="191"/>
      <c r="Y143" s="191"/>
      <c r="Z143" s="191"/>
      <c r="AA143" s="191"/>
      <c r="AB143" s="191"/>
      <c r="AC143" s="191"/>
      <c r="AD143" s="191"/>
      <c r="AE143" s="191"/>
      <c r="AF143" s="191"/>
      <c r="AG143" s="192"/>
      <c r="AH143" s="192"/>
      <c r="AI143" s="192"/>
      <c r="AJ143" s="192"/>
      <c r="AK143" s="192"/>
      <c r="AL143" s="192"/>
      <c r="AM143" s="192"/>
      <c r="AN143" s="192"/>
      <c r="AO143" s="192"/>
      <c r="AP143" s="192"/>
      <c r="AQ143" s="196"/>
      <c r="AR143" s="192"/>
      <c r="AS143" s="197"/>
      <c r="AT143" s="198"/>
      <c r="AU143" s="198"/>
      <c r="AV143" s="198"/>
      <c r="AW143" s="198"/>
      <c r="AX143" s="198"/>
      <c r="AY143" s="198"/>
      <c r="AZ143" s="198"/>
      <c r="BA143" s="198"/>
      <c r="BB143" s="198"/>
      <c r="BC143" s="199"/>
      <c r="BD143" s="199"/>
      <c r="BE143" s="199"/>
      <c r="BF143" s="199"/>
      <c r="BG143" s="199"/>
      <c r="BH143" s="199"/>
      <c r="BI143" s="199"/>
      <c r="BJ143" s="199"/>
      <c r="BK143" s="199"/>
      <c r="BL143" s="199"/>
      <c r="BM143" s="199"/>
      <c r="BN143" s="200"/>
      <c r="BQ143" s="202" t="e">
        <f>+VLOOKUP(C143,[5]Listas_desplega!$AI$22:$AJ$44,2,0)</f>
        <v>#N/A</v>
      </c>
      <c r="BR143" s="202" t="e">
        <f>+VLOOKUP(I143,[5]Listas_desplega!$BY$2:$BZ$7,2,0)</f>
        <v>#N/A</v>
      </c>
      <c r="BS143" s="202" t="e">
        <f>+VLOOKUP(J143,[5]Listas_desplega!$BY$10:$BZ$23,2,0)</f>
        <v>#N/A</v>
      </c>
      <c r="BT143" s="202" t="e">
        <f>+VLOOKUP(K143,[5]Listas_desplega!$BY$27:$BZ$54,2,0)</f>
        <v>#N/A</v>
      </c>
      <c r="BU143" s="202" t="e">
        <f>+VLOOKUP(L143,[5]Listas_desplega!$BY$57:$BZ$105,2,0)</f>
        <v>#N/A</v>
      </c>
      <c r="BV143" s="201" t="e">
        <f>+VLOOKUP(M143,[5]Listas_desplega!$J$2:$K$11,2,FALSE)</f>
        <v>#N/A</v>
      </c>
    </row>
    <row r="144" spans="1:74" ht="15.75" x14ac:dyDescent="0.25">
      <c r="A144" s="190"/>
      <c r="B144" s="191"/>
      <c r="C144" s="191"/>
      <c r="D144" s="191"/>
      <c r="E144" s="192"/>
      <c r="F144" s="192"/>
      <c r="G144" s="192"/>
      <c r="H144" s="192"/>
      <c r="I144" s="192"/>
      <c r="J144" s="192"/>
      <c r="K144" s="192"/>
      <c r="L144" s="241"/>
      <c r="M144" s="242"/>
      <c r="N144" s="243"/>
      <c r="O144" s="192"/>
      <c r="P144" s="195"/>
      <c r="Q144" s="191"/>
      <c r="R144" s="192"/>
      <c r="S144" s="192"/>
      <c r="T144" s="192"/>
      <c r="U144" s="192"/>
      <c r="V144" s="192"/>
      <c r="W144" s="192"/>
      <c r="X144" s="191"/>
      <c r="Y144" s="191"/>
      <c r="Z144" s="191"/>
      <c r="AA144" s="191"/>
      <c r="AB144" s="191"/>
      <c r="AC144" s="191"/>
      <c r="AD144" s="191"/>
      <c r="AE144" s="191"/>
      <c r="AF144" s="191"/>
      <c r="AG144" s="192"/>
      <c r="AH144" s="192"/>
      <c r="AI144" s="192"/>
      <c r="AJ144" s="192"/>
      <c r="AK144" s="192"/>
      <c r="AL144" s="192"/>
      <c r="AM144" s="192"/>
      <c r="AN144" s="192"/>
      <c r="AO144" s="192"/>
      <c r="AP144" s="192"/>
      <c r="AQ144" s="196"/>
      <c r="AR144" s="192"/>
      <c r="AS144" s="197"/>
      <c r="AT144" s="198"/>
      <c r="AU144" s="198"/>
      <c r="AV144" s="198"/>
      <c r="AW144" s="198"/>
      <c r="AX144" s="198"/>
      <c r="AY144" s="198"/>
      <c r="AZ144" s="198"/>
      <c r="BA144" s="198"/>
      <c r="BB144" s="198"/>
      <c r="BC144" s="199"/>
      <c r="BD144" s="199"/>
      <c r="BE144" s="199"/>
      <c r="BF144" s="199"/>
      <c r="BG144" s="199"/>
      <c r="BH144" s="199"/>
      <c r="BI144" s="199"/>
      <c r="BJ144" s="199"/>
      <c r="BK144" s="199"/>
      <c r="BL144" s="199"/>
      <c r="BM144" s="199"/>
      <c r="BN144" s="200"/>
      <c r="BQ144" s="202" t="e">
        <f>+VLOOKUP(C144,[5]Listas_desplega!$AI$22:$AJ$44,2,0)</f>
        <v>#N/A</v>
      </c>
      <c r="BR144" s="202" t="e">
        <f>+VLOOKUP(I144,[5]Listas_desplega!$BY$2:$BZ$7,2,0)</f>
        <v>#N/A</v>
      </c>
      <c r="BS144" s="202" t="e">
        <f>+VLOOKUP(J144,[5]Listas_desplega!$BY$10:$BZ$23,2,0)</f>
        <v>#N/A</v>
      </c>
      <c r="BT144" s="202" t="e">
        <f>+VLOOKUP(K144,[5]Listas_desplega!$BY$27:$BZ$54,2,0)</f>
        <v>#N/A</v>
      </c>
      <c r="BU144" s="202" t="e">
        <f>+VLOOKUP(L144,[5]Listas_desplega!$BY$57:$BZ$105,2,0)</f>
        <v>#N/A</v>
      </c>
      <c r="BV144" s="201" t="e">
        <f>+VLOOKUP(M144,[5]Listas_desplega!$J$2:$K$11,2,FALSE)</f>
        <v>#N/A</v>
      </c>
    </row>
    <row r="145" spans="1:74" ht="15.75" x14ac:dyDescent="0.25">
      <c r="A145" s="190"/>
      <c r="B145" s="191"/>
      <c r="C145" s="191"/>
      <c r="D145" s="191"/>
      <c r="E145" s="192"/>
      <c r="F145" s="192"/>
      <c r="G145" s="192"/>
      <c r="H145" s="192"/>
      <c r="I145" s="192"/>
      <c r="J145" s="192"/>
      <c r="K145" s="192"/>
      <c r="L145" s="241"/>
      <c r="M145" s="242"/>
      <c r="N145" s="243"/>
      <c r="O145" s="192"/>
      <c r="P145" s="195"/>
      <c r="Q145" s="191"/>
      <c r="R145" s="192"/>
      <c r="S145" s="192"/>
      <c r="T145" s="192"/>
      <c r="U145" s="192"/>
      <c r="V145" s="192"/>
      <c r="W145" s="192"/>
      <c r="X145" s="191"/>
      <c r="Y145" s="191"/>
      <c r="Z145" s="191"/>
      <c r="AA145" s="191"/>
      <c r="AB145" s="191"/>
      <c r="AC145" s="191"/>
      <c r="AD145" s="191"/>
      <c r="AE145" s="191"/>
      <c r="AF145" s="191"/>
      <c r="AG145" s="192"/>
      <c r="AH145" s="192"/>
      <c r="AI145" s="192"/>
      <c r="AJ145" s="192"/>
      <c r="AK145" s="192"/>
      <c r="AL145" s="192"/>
      <c r="AM145" s="192"/>
      <c r="AN145" s="192"/>
      <c r="AO145" s="192"/>
      <c r="AP145" s="192"/>
      <c r="AQ145" s="196"/>
      <c r="AR145" s="192"/>
      <c r="AS145" s="198"/>
      <c r="AT145" s="198"/>
      <c r="AU145" s="198"/>
      <c r="AV145" s="198"/>
      <c r="AW145" s="198"/>
      <c r="AX145" s="198"/>
      <c r="AY145" s="198"/>
      <c r="AZ145" s="198"/>
      <c r="BA145" s="198"/>
      <c r="BB145" s="198"/>
      <c r="BC145" s="199"/>
      <c r="BD145" s="199"/>
      <c r="BE145" s="199"/>
      <c r="BF145" s="199"/>
      <c r="BG145" s="199"/>
      <c r="BH145" s="199"/>
      <c r="BI145" s="199"/>
      <c r="BJ145" s="199"/>
      <c r="BK145" s="199"/>
      <c r="BL145" s="199"/>
      <c r="BM145" s="199"/>
      <c r="BN145" s="200"/>
      <c r="BQ145" s="202" t="e">
        <f>+VLOOKUP(C145,[5]Listas_desplega!$AI$22:$AJ$44,2,0)</f>
        <v>#N/A</v>
      </c>
      <c r="BR145" s="202" t="e">
        <f>+VLOOKUP(I145,[5]Listas_desplega!$BY$2:$BZ$7,2,0)</f>
        <v>#N/A</v>
      </c>
      <c r="BS145" s="202" t="e">
        <f>+VLOOKUP(J145,[5]Listas_desplega!$BY$10:$BZ$23,2,0)</f>
        <v>#N/A</v>
      </c>
      <c r="BT145" s="202" t="e">
        <f>+VLOOKUP(K145,[5]Listas_desplega!$BY$27:$BZ$54,2,0)</f>
        <v>#N/A</v>
      </c>
      <c r="BU145" s="202" t="e">
        <f>+VLOOKUP(L145,[5]Listas_desplega!$BY$57:$BZ$105,2,0)</f>
        <v>#N/A</v>
      </c>
      <c r="BV145" s="201" t="e">
        <f>+VLOOKUP(M145,[5]Listas_desplega!$J$2:$K$11,2,FALSE)</f>
        <v>#N/A</v>
      </c>
    </row>
    <row r="146" spans="1:74" ht="15.75" x14ac:dyDescent="0.25">
      <c r="A146" s="190"/>
      <c r="B146" s="191"/>
      <c r="C146" s="191"/>
      <c r="D146" s="191"/>
      <c r="E146" s="192"/>
      <c r="F146" s="192"/>
      <c r="G146" s="192"/>
      <c r="H146" s="192"/>
      <c r="I146" s="192"/>
      <c r="J146" s="192"/>
      <c r="K146" s="192"/>
      <c r="L146" s="241"/>
      <c r="M146" s="242"/>
      <c r="N146" s="243"/>
      <c r="O146" s="192"/>
      <c r="P146" s="195"/>
      <c r="Q146" s="191"/>
      <c r="R146" s="192"/>
      <c r="S146" s="192"/>
      <c r="T146" s="192"/>
      <c r="U146" s="192"/>
      <c r="V146" s="192"/>
      <c r="W146" s="192"/>
      <c r="X146" s="191"/>
      <c r="Y146" s="191"/>
      <c r="Z146" s="191"/>
      <c r="AA146" s="191"/>
      <c r="AB146" s="191"/>
      <c r="AC146" s="191"/>
      <c r="AD146" s="191"/>
      <c r="AE146" s="191"/>
      <c r="AF146" s="191"/>
      <c r="AG146" s="192"/>
      <c r="AH146" s="192"/>
      <c r="AI146" s="192"/>
      <c r="AJ146" s="192"/>
      <c r="AK146" s="192"/>
      <c r="AL146" s="192"/>
      <c r="AM146" s="192"/>
      <c r="AN146" s="192"/>
      <c r="AO146" s="192"/>
      <c r="AP146" s="192"/>
      <c r="AQ146" s="196"/>
      <c r="AR146" s="192"/>
      <c r="AS146" s="198"/>
      <c r="AT146" s="198"/>
      <c r="AU146" s="198"/>
      <c r="AV146" s="198"/>
      <c r="AW146" s="198"/>
      <c r="AX146" s="198"/>
      <c r="AY146" s="198"/>
      <c r="AZ146" s="198"/>
      <c r="BA146" s="198"/>
      <c r="BB146" s="198"/>
      <c r="BC146" s="199"/>
      <c r="BD146" s="199"/>
      <c r="BE146" s="199"/>
      <c r="BF146" s="199"/>
      <c r="BG146" s="199"/>
      <c r="BH146" s="199"/>
      <c r="BI146" s="199"/>
      <c r="BJ146" s="199"/>
      <c r="BK146" s="199"/>
      <c r="BL146" s="199"/>
      <c r="BM146" s="199"/>
      <c r="BN146" s="200"/>
      <c r="BQ146" s="202" t="e">
        <f>+VLOOKUP(C146,[5]Listas_desplega!$AI$22:$AJ$44,2,0)</f>
        <v>#N/A</v>
      </c>
      <c r="BR146" s="202" t="e">
        <f>+VLOOKUP(I146,[5]Listas_desplega!$BY$2:$BZ$7,2,0)</f>
        <v>#N/A</v>
      </c>
      <c r="BS146" s="202" t="e">
        <f>+VLOOKUP(J146,[5]Listas_desplega!$BY$10:$BZ$23,2,0)</f>
        <v>#N/A</v>
      </c>
      <c r="BT146" s="202" t="e">
        <f>+VLOOKUP(K146,[5]Listas_desplega!$BY$27:$BZ$54,2,0)</f>
        <v>#N/A</v>
      </c>
      <c r="BU146" s="202" t="e">
        <f>+VLOOKUP(L146,[5]Listas_desplega!$BY$57:$BZ$105,2,0)</f>
        <v>#N/A</v>
      </c>
      <c r="BV146" s="201" t="e">
        <f>+VLOOKUP(M146,[5]Listas_desplega!$J$2:$K$11,2,FALSE)</f>
        <v>#N/A</v>
      </c>
    </row>
    <row r="147" spans="1:74" ht="15.75" x14ac:dyDescent="0.25">
      <c r="A147" s="190"/>
      <c r="B147" s="191"/>
      <c r="C147" s="191"/>
      <c r="D147" s="191"/>
      <c r="E147" s="192"/>
      <c r="F147" s="192"/>
      <c r="G147" s="192"/>
      <c r="H147" s="192"/>
      <c r="I147" s="192"/>
      <c r="J147" s="192"/>
      <c r="K147" s="192"/>
      <c r="L147" s="241"/>
      <c r="M147" s="242"/>
      <c r="N147" s="243"/>
      <c r="O147" s="192"/>
      <c r="P147" s="195"/>
      <c r="Q147" s="191"/>
      <c r="R147" s="192"/>
      <c r="S147" s="192"/>
      <c r="T147" s="192"/>
      <c r="U147" s="192"/>
      <c r="V147" s="192"/>
      <c r="W147" s="192"/>
      <c r="X147" s="191"/>
      <c r="Y147" s="191"/>
      <c r="Z147" s="191"/>
      <c r="AA147" s="191"/>
      <c r="AB147" s="191"/>
      <c r="AC147" s="191"/>
      <c r="AD147" s="191"/>
      <c r="AE147" s="191"/>
      <c r="AF147" s="191"/>
      <c r="AG147" s="192"/>
      <c r="AH147" s="192"/>
      <c r="AI147" s="192"/>
      <c r="AJ147" s="192"/>
      <c r="AK147" s="192"/>
      <c r="AL147" s="192"/>
      <c r="AM147" s="192"/>
      <c r="AN147" s="192"/>
      <c r="AO147" s="192"/>
      <c r="AP147" s="192"/>
      <c r="AQ147" s="196"/>
      <c r="AR147" s="192"/>
      <c r="AS147" s="203"/>
      <c r="AT147" s="204"/>
      <c r="AU147" s="204"/>
      <c r="AV147" s="204"/>
      <c r="AW147" s="204"/>
      <c r="AX147" s="204"/>
      <c r="AY147" s="204"/>
      <c r="AZ147" s="204"/>
      <c r="BA147" s="204"/>
      <c r="BB147" s="204"/>
      <c r="BC147" s="199"/>
      <c r="BD147" s="199"/>
      <c r="BE147" s="199"/>
      <c r="BF147" s="199"/>
      <c r="BG147" s="199"/>
      <c r="BH147" s="199"/>
      <c r="BI147" s="199"/>
      <c r="BJ147" s="199"/>
      <c r="BK147" s="199"/>
      <c r="BL147" s="199"/>
      <c r="BM147" s="199"/>
      <c r="BN147" s="200"/>
      <c r="BQ147" s="202" t="e">
        <f>+VLOOKUP(C147,[5]Listas_desplega!$AI$22:$AJ$44,2,0)</f>
        <v>#N/A</v>
      </c>
      <c r="BR147" s="202" t="e">
        <f>+VLOOKUP(I147,[5]Listas_desplega!$BY$2:$BZ$7,2,0)</f>
        <v>#N/A</v>
      </c>
      <c r="BS147" s="202" t="e">
        <f>+VLOOKUP(J147,[5]Listas_desplega!$BY$10:$BZ$23,2,0)</f>
        <v>#N/A</v>
      </c>
      <c r="BT147" s="202" t="e">
        <f>+VLOOKUP(K147,[5]Listas_desplega!$BY$27:$BZ$54,2,0)</f>
        <v>#N/A</v>
      </c>
      <c r="BU147" s="202" t="e">
        <f>+VLOOKUP(L147,[5]Listas_desplega!$BY$57:$BZ$105,2,0)</f>
        <v>#N/A</v>
      </c>
      <c r="BV147" s="201" t="e">
        <f>+VLOOKUP(M147,[5]Listas_desplega!$J$2:$K$11,2,FALSE)</f>
        <v>#N/A</v>
      </c>
    </row>
    <row r="148" spans="1:74" ht="15.75" x14ac:dyDescent="0.25">
      <c r="A148" s="190"/>
      <c r="B148" s="191"/>
      <c r="C148" s="191"/>
      <c r="D148" s="191"/>
      <c r="E148" s="192"/>
      <c r="F148" s="192"/>
      <c r="G148" s="192"/>
      <c r="H148" s="192"/>
      <c r="I148" s="192"/>
      <c r="J148" s="192"/>
      <c r="K148" s="192"/>
      <c r="L148" s="241"/>
      <c r="M148" s="242"/>
      <c r="N148" s="243"/>
      <c r="O148" s="192"/>
      <c r="P148" s="195"/>
      <c r="Q148" s="191"/>
      <c r="R148" s="192"/>
      <c r="S148" s="192"/>
      <c r="T148" s="192"/>
      <c r="U148" s="192"/>
      <c r="V148" s="192"/>
      <c r="W148" s="192"/>
      <c r="X148" s="191"/>
      <c r="Y148" s="191"/>
      <c r="Z148" s="191"/>
      <c r="AA148" s="191"/>
      <c r="AB148" s="191"/>
      <c r="AC148" s="191"/>
      <c r="AD148" s="191"/>
      <c r="AE148" s="191"/>
      <c r="AF148" s="191"/>
      <c r="AG148" s="192"/>
      <c r="AH148" s="192"/>
      <c r="AI148" s="192"/>
      <c r="AJ148" s="192"/>
      <c r="AK148" s="192"/>
      <c r="AL148" s="192"/>
      <c r="AM148" s="192"/>
      <c r="AN148" s="192"/>
      <c r="AO148" s="192"/>
      <c r="AP148" s="192"/>
      <c r="AQ148" s="196"/>
      <c r="AR148" s="192"/>
      <c r="AS148" s="203"/>
      <c r="AT148" s="204"/>
      <c r="AU148" s="204"/>
      <c r="AV148" s="204"/>
      <c r="AW148" s="204"/>
      <c r="AX148" s="204"/>
      <c r="AY148" s="204"/>
      <c r="AZ148" s="204"/>
      <c r="BA148" s="204"/>
      <c r="BB148" s="204"/>
      <c r="BC148" s="199"/>
      <c r="BD148" s="199"/>
      <c r="BE148" s="199"/>
      <c r="BF148" s="199"/>
      <c r="BG148" s="199"/>
      <c r="BH148" s="199"/>
      <c r="BI148" s="199"/>
      <c r="BJ148" s="199"/>
      <c r="BK148" s="199"/>
      <c r="BL148" s="199"/>
      <c r="BM148" s="199"/>
      <c r="BN148" s="200"/>
      <c r="BQ148" s="202" t="e">
        <f>+VLOOKUP(C148,[5]Listas_desplega!$AI$22:$AJ$44,2,0)</f>
        <v>#N/A</v>
      </c>
      <c r="BR148" s="202" t="e">
        <f>+VLOOKUP(I148,[5]Listas_desplega!$BY$2:$BZ$7,2,0)</f>
        <v>#N/A</v>
      </c>
      <c r="BS148" s="202" t="e">
        <f>+VLOOKUP(J148,[5]Listas_desplega!$BY$10:$BZ$23,2,0)</f>
        <v>#N/A</v>
      </c>
      <c r="BT148" s="202" t="e">
        <f>+VLOOKUP(K148,[5]Listas_desplega!$BY$27:$BZ$54,2,0)</f>
        <v>#N/A</v>
      </c>
      <c r="BU148" s="202" t="e">
        <f>+VLOOKUP(L148,[5]Listas_desplega!$BY$57:$BZ$105,2,0)</f>
        <v>#N/A</v>
      </c>
      <c r="BV148" s="201" t="e">
        <f>+VLOOKUP(M148,[5]Listas_desplega!$J$2:$K$11,2,FALSE)</f>
        <v>#N/A</v>
      </c>
    </row>
    <row r="149" spans="1:74" ht="15.75" x14ac:dyDescent="0.25">
      <c r="A149" s="190"/>
      <c r="B149" s="191"/>
      <c r="C149" s="191"/>
      <c r="D149" s="191"/>
      <c r="E149" s="192"/>
      <c r="F149" s="192"/>
      <c r="G149" s="192"/>
      <c r="H149" s="192"/>
      <c r="I149" s="192"/>
      <c r="J149" s="192"/>
      <c r="K149" s="192"/>
      <c r="L149" s="241"/>
      <c r="M149" s="242"/>
      <c r="N149" s="243"/>
      <c r="O149" s="192"/>
      <c r="P149" s="195"/>
      <c r="Q149" s="191"/>
      <c r="R149" s="192"/>
      <c r="S149" s="192"/>
      <c r="T149" s="192"/>
      <c r="U149" s="192"/>
      <c r="V149" s="192"/>
      <c r="W149" s="192"/>
      <c r="X149" s="191"/>
      <c r="Y149" s="191"/>
      <c r="Z149" s="191"/>
      <c r="AA149" s="191"/>
      <c r="AB149" s="191"/>
      <c r="AC149" s="191"/>
      <c r="AD149" s="191"/>
      <c r="AE149" s="191"/>
      <c r="AF149" s="191"/>
      <c r="AG149" s="192"/>
      <c r="AH149" s="192"/>
      <c r="AI149" s="192"/>
      <c r="AJ149" s="192"/>
      <c r="AK149" s="192"/>
      <c r="AL149" s="192"/>
      <c r="AM149" s="192"/>
      <c r="AN149" s="192"/>
      <c r="AO149" s="192"/>
      <c r="AP149" s="192"/>
      <c r="AQ149" s="196"/>
      <c r="AR149" s="192"/>
      <c r="AS149" s="203"/>
      <c r="AT149" s="204"/>
      <c r="AU149" s="204"/>
      <c r="AV149" s="204"/>
      <c r="AW149" s="204"/>
      <c r="AX149" s="204"/>
      <c r="AY149" s="204"/>
      <c r="AZ149" s="204"/>
      <c r="BA149" s="204"/>
      <c r="BB149" s="204"/>
      <c r="BC149" s="199"/>
      <c r="BD149" s="199"/>
      <c r="BE149" s="199"/>
      <c r="BF149" s="199"/>
      <c r="BG149" s="199"/>
      <c r="BH149" s="199"/>
      <c r="BI149" s="199"/>
      <c r="BJ149" s="199"/>
      <c r="BK149" s="199"/>
      <c r="BL149" s="199"/>
      <c r="BM149" s="199"/>
      <c r="BN149" s="200"/>
      <c r="BQ149" s="202" t="e">
        <f>+VLOOKUP(C149,[5]Listas_desplega!$AI$22:$AJ$44,2,0)</f>
        <v>#N/A</v>
      </c>
      <c r="BR149" s="202" t="e">
        <f>+VLOOKUP(I149,[5]Listas_desplega!$BY$2:$BZ$7,2,0)</f>
        <v>#N/A</v>
      </c>
      <c r="BS149" s="202" t="e">
        <f>+VLOOKUP(J149,[5]Listas_desplega!$BY$10:$BZ$23,2,0)</f>
        <v>#N/A</v>
      </c>
      <c r="BT149" s="202" t="e">
        <f>+VLOOKUP(K149,[5]Listas_desplega!$BY$27:$BZ$54,2,0)</f>
        <v>#N/A</v>
      </c>
      <c r="BU149" s="202" t="e">
        <f>+VLOOKUP(L149,[5]Listas_desplega!$BY$57:$BZ$105,2,0)</f>
        <v>#N/A</v>
      </c>
      <c r="BV149" s="201" t="e">
        <f>+VLOOKUP(M149,[5]Listas_desplega!$J$2:$K$11,2,FALSE)</f>
        <v>#N/A</v>
      </c>
    </row>
    <row r="150" spans="1:74" ht="15.75" x14ac:dyDescent="0.25">
      <c r="A150" s="190"/>
      <c r="B150" s="191"/>
      <c r="C150" s="191"/>
      <c r="D150" s="191"/>
      <c r="E150" s="192"/>
      <c r="F150" s="192"/>
      <c r="G150" s="192"/>
      <c r="H150" s="192"/>
      <c r="I150" s="192"/>
      <c r="J150" s="192"/>
      <c r="K150" s="192"/>
      <c r="L150" s="192"/>
      <c r="M150" s="191"/>
      <c r="N150" s="193"/>
      <c r="O150" s="192"/>
      <c r="P150" s="195"/>
      <c r="Q150" s="191"/>
      <c r="R150" s="192"/>
      <c r="S150" s="192"/>
      <c r="T150" s="192"/>
      <c r="U150" s="192"/>
      <c r="V150" s="192"/>
      <c r="W150" s="192"/>
      <c r="X150" s="191"/>
      <c r="Y150" s="191"/>
      <c r="Z150" s="191"/>
      <c r="AA150" s="191"/>
      <c r="AB150" s="191"/>
      <c r="AC150" s="191"/>
      <c r="AD150" s="191"/>
      <c r="AE150" s="191"/>
      <c r="AF150" s="191"/>
      <c r="AG150" s="192"/>
      <c r="AH150" s="192"/>
      <c r="AI150" s="192"/>
      <c r="AJ150" s="192"/>
      <c r="AK150" s="192"/>
      <c r="AL150" s="192"/>
      <c r="AM150" s="192"/>
      <c r="AN150" s="192"/>
      <c r="AO150" s="192"/>
      <c r="AP150" s="192"/>
      <c r="AQ150" s="196"/>
      <c r="AR150" s="192"/>
      <c r="AS150" s="197"/>
      <c r="AT150" s="198"/>
      <c r="AU150" s="198"/>
      <c r="AV150" s="198"/>
      <c r="AW150" s="198"/>
      <c r="AX150" s="198"/>
      <c r="AY150" s="198"/>
      <c r="AZ150" s="198"/>
      <c r="BA150" s="198"/>
      <c r="BB150" s="198"/>
      <c r="BC150" s="199"/>
      <c r="BD150" s="199"/>
      <c r="BE150" s="199"/>
      <c r="BF150" s="199"/>
      <c r="BG150" s="199"/>
      <c r="BH150" s="199"/>
      <c r="BI150" s="199"/>
      <c r="BJ150" s="199"/>
      <c r="BK150" s="199"/>
      <c r="BL150" s="199"/>
      <c r="BM150" s="199"/>
      <c r="BN150" s="200"/>
      <c r="BQ150" s="202" t="e">
        <f>+VLOOKUP(C150,[5]Listas_desplega!$AI$22:$AJ$44,2,0)</f>
        <v>#N/A</v>
      </c>
      <c r="BR150" s="202" t="e">
        <f>+VLOOKUP(I150,[5]Listas_desplega!$BY$2:$BZ$7,2,0)</f>
        <v>#N/A</v>
      </c>
      <c r="BS150" s="202" t="e">
        <f>+VLOOKUP(J150,[5]Listas_desplega!$BY$10:$BZ$23,2,0)</f>
        <v>#N/A</v>
      </c>
      <c r="BT150" s="202" t="e">
        <f>+VLOOKUP(K150,[5]Listas_desplega!$BY$27:$BZ$54,2,0)</f>
        <v>#N/A</v>
      </c>
      <c r="BU150" s="202" t="e">
        <f>+VLOOKUP(L150,[5]Listas_desplega!$BY$57:$BZ$105,2,0)</f>
        <v>#N/A</v>
      </c>
      <c r="BV150" s="201" t="e">
        <f>+VLOOKUP(M150,[5]Listas_desplega!$J$2:$K$11,2,FALSE)</f>
        <v>#N/A</v>
      </c>
    </row>
    <row r="151" spans="1:74" ht="15.75" x14ac:dyDescent="0.25">
      <c r="A151" s="190"/>
      <c r="B151" s="191"/>
      <c r="C151" s="191"/>
      <c r="D151" s="191"/>
      <c r="E151" s="192"/>
      <c r="F151" s="192"/>
      <c r="G151" s="192"/>
      <c r="H151" s="192"/>
      <c r="I151" s="192"/>
      <c r="J151" s="192"/>
      <c r="K151" s="192"/>
      <c r="L151" s="192"/>
      <c r="M151" s="191"/>
      <c r="N151" s="193"/>
      <c r="O151" s="192"/>
      <c r="P151" s="195"/>
      <c r="Q151" s="191"/>
      <c r="R151" s="192"/>
      <c r="S151" s="192"/>
      <c r="T151" s="192"/>
      <c r="U151" s="192"/>
      <c r="V151" s="192"/>
      <c r="W151" s="192"/>
      <c r="X151" s="191"/>
      <c r="Y151" s="191"/>
      <c r="Z151" s="191"/>
      <c r="AA151" s="191"/>
      <c r="AB151" s="191"/>
      <c r="AC151" s="191"/>
      <c r="AD151" s="191"/>
      <c r="AE151" s="191"/>
      <c r="AF151" s="191"/>
      <c r="AG151" s="192"/>
      <c r="AH151" s="192"/>
      <c r="AI151" s="192"/>
      <c r="AJ151" s="192"/>
      <c r="AK151" s="192"/>
      <c r="AL151" s="192"/>
      <c r="AM151" s="192"/>
      <c r="AN151" s="192"/>
      <c r="AO151" s="192"/>
      <c r="AP151" s="192"/>
      <c r="AQ151" s="196"/>
      <c r="AR151" s="192"/>
      <c r="AS151" s="197"/>
      <c r="AT151" s="198"/>
      <c r="AU151" s="198"/>
      <c r="AV151" s="198"/>
      <c r="AW151" s="198"/>
      <c r="AX151" s="198"/>
      <c r="AY151" s="198"/>
      <c r="AZ151" s="198"/>
      <c r="BA151" s="198"/>
      <c r="BB151" s="198"/>
      <c r="BC151" s="199"/>
      <c r="BD151" s="199"/>
      <c r="BE151" s="199"/>
      <c r="BF151" s="199"/>
      <c r="BG151" s="199"/>
      <c r="BH151" s="199"/>
      <c r="BI151" s="199"/>
      <c r="BJ151" s="199"/>
      <c r="BK151" s="199"/>
      <c r="BL151" s="199"/>
      <c r="BM151" s="199"/>
      <c r="BN151" s="200"/>
      <c r="BQ151" s="202" t="e">
        <f>+VLOOKUP(C151,[5]Listas_desplega!$AI$22:$AJ$44,2,0)</f>
        <v>#N/A</v>
      </c>
      <c r="BR151" s="202" t="e">
        <f>+VLOOKUP(I151,[5]Listas_desplega!$BY$2:$BZ$7,2,0)</f>
        <v>#N/A</v>
      </c>
      <c r="BS151" s="202" t="e">
        <f>+VLOOKUP(J151,[5]Listas_desplega!$BY$10:$BZ$23,2,0)</f>
        <v>#N/A</v>
      </c>
      <c r="BT151" s="202" t="e">
        <f>+VLOOKUP(K151,[5]Listas_desplega!$BY$27:$BZ$54,2,0)</f>
        <v>#N/A</v>
      </c>
      <c r="BU151" s="202" t="e">
        <f>+VLOOKUP(L151,[5]Listas_desplega!$BY$57:$BZ$105,2,0)</f>
        <v>#N/A</v>
      </c>
      <c r="BV151" s="201" t="e">
        <f>+VLOOKUP(M151,[5]Listas_desplega!$J$2:$K$11,2,FALSE)</f>
        <v>#N/A</v>
      </c>
    </row>
    <row r="152" spans="1:74" ht="15.75" x14ac:dyDescent="0.25">
      <c r="A152" s="190"/>
      <c r="B152" s="191"/>
      <c r="C152" s="191"/>
      <c r="D152" s="191"/>
      <c r="E152" s="192"/>
      <c r="F152" s="192"/>
      <c r="G152" s="192"/>
      <c r="H152" s="192"/>
      <c r="I152" s="192"/>
      <c r="J152" s="192"/>
      <c r="K152" s="192"/>
      <c r="L152" s="192"/>
      <c r="M152" s="191"/>
      <c r="N152" s="193"/>
      <c r="O152" s="205"/>
      <c r="P152" s="195"/>
      <c r="Q152" s="191"/>
      <c r="R152" s="205"/>
      <c r="S152" s="205"/>
      <c r="T152" s="205"/>
      <c r="U152" s="205"/>
      <c r="V152" s="205"/>
      <c r="W152" s="192"/>
      <c r="X152" s="191"/>
      <c r="Y152" s="191"/>
      <c r="Z152" s="191"/>
      <c r="AA152" s="191"/>
      <c r="AB152" s="191"/>
      <c r="AC152" s="191"/>
      <c r="AD152" s="191"/>
      <c r="AE152" s="191"/>
      <c r="AF152" s="191"/>
      <c r="AG152" s="192"/>
      <c r="AH152" s="192"/>
      <c r="AI152" s="192"/>
      <c r="AJ152" s="192"/>
      <c r="AK152" s="192"/>
      <c r="AL152" s="192"/>
      <c r="AM152" s="192"/>
      <c r="AN152" s="192"/>
      <c r="AO152" s="192"/>
      <c r="AP152" s="192"/>
      <c r="AQ152" s="196"/>
      <c r="AR152" s="192"/>
      <c r="AS152" s="205"/>
      <c r="AT152" s="206"/>
      <c r="AU152" s="206"/>
      <c r="AV152" s="206"/>
      <c r="AW152" s="206"/>
      <c r="AX152" s="206"/>
      <c r="AY152" s="206"/>
      <c r="AZ152" s="206"/>
      <c r="BA152" s="206"/>
      <c r="BB152" s="206"/>
      <c r="BC152" s="199"/>
      <c r="BD152" s="199"/>
      <c r="BE152" s="199"/>
      <c r="BF152" s="199"/>
      <c r="BG152" s="199"/>
      <c r="BH152" s="199"/>
      <c r="BI152" s="199"/>
      <c r="BJ152" s="199"/>
      <c r="BK152" s="199"/>
      <c r="BL152" s="199"/>
      <c r="BM152" s="199"/>
      <c r="BN152" s="200"/>
      <c r="BQ152" s="202" t="e">
        <f>+VLOOKUP(C152,[5]Listas_desplega!$AI$22:$AJ$44,2,0)</f>
        <v>#N/A</v>
      </c>
      <c r="BR152" s="202" t="e">
        <f>+VLOOKUP(I152,[5]Listas_desplega!$BY$2:$BZ$7,2,0)</f>
        <v>#N/A</v>
      </c>
      <c r="BS152" s="202" t="e">
        <f>+VLOOKUP(J152,[5]Listas_desplega!$BY$10:$BZ$23,2,0)</f>
        <v>#N/A</v>
      </c>
      <c r="BT152" s="202" t="e">
        <f>+VLOOKUP(K152,[5]Listas_desplega!$BY$27:$BZ$54,2,0)</f>
        <v>#N/A</v>
      </c>
      <c r="BU152" s="202" t="e">
        <f>+VLOOKUP(L152,[5]Listas_desplega!$BY$57:$BZ$105,2,0)</f>
        <v>#N/A</v>
      </c>
      <c r="BV152" s="201" t="e">
        <f>+VLOOKUP(M152,[5]Listas_desplega!$J$2:$K$11,2,FALSE)</f>
        <v>#N/A</v>
      </c>
    </row>
    <row r="153" spans="1:74" ht="15.75" x14ac:dyDescent="0.25">
      <c r="A153" s="190"/>
      <c r="B153" s="191"/>
      <c r="C153" s="191"/>
      <c r="D153" s="191"/>
      <c r="E153" s="192"/>
      <c r="F153" s="192"/>
      <c r="G153" s="192"/>
      <c r="H153" s="192"/>
      <c r="I153" s="192"/>
      <c r="J153" s="192"/>
      <c r="K153" s="192"/>
      <c r="L153" s="192"/>
      <c r="M153" s="191"/>
      <c r="N153" s="193"/>
      <c r="O153" s="205"/>
      <c r="P153" s="195"/>
      <c r="Q153" s="191"/>
      <c r="R153" s="205"/>
      <c r="S153" s="205"/>
      <c r="T153" s="205"/>
      <c r="U153" s="205"/>
      <c r="V153" s="205"/>
      <c r="W153" s="192"/>
      <c r="X153" s="191"/>
      <c r="Y153" s="191"/>
      <c r="Z153" s="191"/>
      <c r="AA153" s="191"/>
      <c r="AB153" s="191"/>
      <c r="AC153" s="191"/>
      <c r="AD153" s="191"/>
      <c r="AE153" s="191"/>
      <c r="AF153" s="191"/>
      <c r="AG153" s="192"/>
      <c r="AH153" s="192"/>
      <c r="AI153" s="192"/>
      <c r="AJ153" s="192"/>
      <c r="AK153" s="192"/>
      <c r="AL153" s="192"/>
      <c r="AM153" s="192"/>
      <c r="AN153" s="192"/>
      <c r="AO153" s="192"/>
      <c r="AP153" s="192"/>
      <c r="AQ153" s="196"/>
      <c r="AR153" s="192"/>
      <c r="AS153" s="205"/>
      <c r="AT153" s="206"/>
      <c r="AU153" s="206"/>
      <c r="AV153" s="206"/>
      <c r="AW153" s="206"/>
      <c r="AX153" s="206"/>
      <c r="AY153" s="206"/>
      <c r="AZ153" s="206"/>
      <c r="BA153" s="206"/>
      <c r="BB153" s="206"/>
      <c r="BC153" s="199"/>
      <c r="BD153" s="199"/>
      <c r="BE153" s="199"/>
      <c r="BF153" s="207"/>
      <c r="BG153" s="207"/>
      <c r="BH153" s="207"/>
      <c r="BI153" s="207"/>
      <c r="BJ153" s="207"/>
      <c r="BK153" s="207"/>
      <c r="BL153" s="207"/>
      <c r="BM153" s="207"/>
      <c r="BN153" s="208"/>
      <c r="BQ153" s="202" t="e">
        <f>+VLOOKUP(C153,[5]Listas_desplega!$AI$22:$AJ$44,2,0)</f>
        <v>#N/A</v>
      </c>
      <c r="BR153" s="202" t="e">
        <f>+VLOOKUP(I153,[5]Listas_desplega!$BY$2:$BZ$7,2,0)</f>
        <v>#N/A</v>
      </c>
      <c r="BS153" s="202" t="e">
        <f>+VLOOKUP(J153,[5]Listas_desplega!$BY$10:$BZ$23,2,0)</f>
        <v>#N/A</v>
      </c>
      <c r="BT153" s="202" t="e">
        <f>+VLOOKUP(K153,[5]Listas_desplega!$BY$27:$BZ$54,2,0)</f>
        <v>#N/A</v>
      </c>
      <c r="BU153" s="202" t="e">
        <f>+VLOOKUP(L153,[5]Listas_desplega!$BY$57:$BZ$105,2,0)</f>
        <v>#N/A</v>
      </c>
      <c r="BV153" s="201" t="e">
        <f>+VLOOKUP(M153,[5]Listas_desplega!$J$2:$K$11,2,FALSE)</f>
        <v>#N/A</v>
      </c>
    </row>
    <row r="154" spans="1:74" ht="15.75" x14ac:dyDescent="0.25">
      <c r="A154" s="190"/>
      <c r="B154" s="191"/>
      <c r="C154" s="191"/>
      <c r="D154" s="191"/>
      <c r="E154" s="192"/>
      <c r="F154" s="192"/>
      <c r="G154" s="192"/>
      <c r="H154" s="192"/>
      <c r="I154" s="192"/>
      <c r="J154" s="192"/>
      <c r="K154" s="192"/>
      <c r="L154" s="192"/>
      <c r="M154" s="191"/>
      <c r="N154" s="193"/>
      <c r="O154" s="205"/>
      <c r="P154" s="195"/>
      <c r="Q154" s="191"/>
      <c r="R154" s="205"/>
      <c r="S154" s="205"/>
      <c r="T154" s="205"/>
      <c r="U154" s="205"/>
      <c r="V154" s="205"/>
      <c r="W154" s="192"/>
      <c r="X154" s="191"/>
      <c r="Y154" s="191"/>
      <c r="Z154" s="191"/>
      <c r="AA154" s="191"/>
      <c r="AB154" s="191"/>
      <c r="AC154" s="191"/>
      <c r="AD154" s="191"/>
      <c r="AE154" s="191"/>
      <c r="AF154" s="191"/>
      <c r="AG154" s="192"/>
      <c r="AH154" s="192"/>
      <c r="AI154" s="192"/>
      <c r="AJ154" s="192"/>
      <c r="AK154" s="192"/>
      <c r="AL154" s="192"/>
      <c r="AM154" s="192"/>
      <c r="AN154" s="192"/>
      <c r="AO154" s="192"/>
      <c r="AP154" s="192"/>
      <c r="AQ154" s="196"/>
      <c r="AR154" s="192"/>
      <c r="AS154" s="205"/>
      <c r="AT154" s="206"/>
      <c r="AU154" s="206"/>
      <c r="AV154" s="206"/>
      <c r="AW154" s="206"/>
      <c r="AX154" s="206"/>
      <c r="AY154" s="206"/>
      <c r="AZ154" s="206"/>
      <c r="BA154" s="206"/>
      <c r="BB154" s="206"/>
      <c r="BC154" s="199"/>
      <c r="BD154" s="199"/>
      <c r="BE154" s="199"/>
      <c r="BF154" s="199"/>
      <c r="BG154" s="199"/>
      <c r="BH154" s="199"/>
      <c r="BI154" s="199"/>
      <c r="BJ154" s="199"/>
      <c r="BK154" s="199"/>
      <c r="BL154" s="199"/>
      <c r="BM154" s="199"/>
      <c r="BN154" s="200"/>
      <c r="BQ154" s="202" t="e">
        <f>+VLOOKUP(C154,[5]Listas_desplega!$AI$22:$AJ$44,2,0)</f>
        <v>#N/A</v>
      </c>
      <c r="BR154" s="202" t="e">
        <f>+VLOOKUP(I154,[5]Listas_desplega!$BY$2:$BZ$7,2,0)</f>
        <v>#N/A</v>
      </c>
      <c r="BS154" s="202" t="e">
        <f>+VLOOKUP(J154,[5]Listas_desplega!$BY$10:$BZ$23,2,0)</f>
        <v>#N/A</v>
      </c>
      <c r="BT154" s="202" t="e">
        <f>+VLOOKUP(K154,[5]Listas_desplega!$BY$27:$BZ$54,2,0)</f>
        <v>#N/A</v>
      </c>
      <c r="BU154" s="202" t="e">
        <f>+VLOOKUP(L154,[5]Listas_desplega!$BY$57:$BZ$105,2,0)</f>
        <v>#N/A</v>
      </c>
      <c r="BV154" s="201" t="e">
        <f>+VLOOKUP(M154,[5]Listas_desplega!$J$2:$K$11,2,FALSE)</f>
        <v>#N/A</v>
      </c>
    </row>
    <row r="155" spans="1:74" ht="15.75" x14ac:dyDescent="0.25">
      <c r="A155" s="190"/>
      <c r="B155" s="191"/>
      <c r="C155" s="191"/>
      <c r="D155" s="191"/>
      <c r="E155" s="192"/>
      <c r="F155" s="192"/>
      <c r="G155" s="192"/>
      <c r="H155" s="192"/>
      <c r="I155" s="192"/>
      <c r="J155" s="192"/>
      <c r="K155" s="192"/>
      <c r="L155" s="192"/>
      <c r="M155" s="191"/>
      <c r="N155" s="193"/>
      <c r="O155" s="205"/>
      <c r="P155" s="195"/>
      <c r="Q155" s="191"/>
      <c r="R155" s="205"/>
      <c r="S155" s="205"/>
      <c r="T155" s="205"/>
      <c r="U155" s="205"/>
      <c r="V155" s="205"/>
      <c r="W155" s="192"/>
      <c r="X155" s="191"/>
      <c r="Y155" s="191"/>
      <c r="Z155" s="191"/>
      <c r="AA155" s="191"/>
      <c r="AB155" s="191"/>
      <c r="AC155" s="191"/>
      <c r="AD155" s="191"/>
      <c r="AE155" s="191"/>
      <c r="AF155" s="191"/>
      <c r="AG155" s="192"/>
      <c r="AH155" s="192"/>
      <c r="AI155" s="192"/>
      <c r="AJ155" s="192"/>
      <c r="AK155" s="192"/>
      <c r="AL155" s="192"/>
      <c r="AM155" s="192"/>
      <c r="AN155" s="192"/>
      <c r="AO155" s="192"/>
      <c r="AP155" s="192"/>
      <c r="AQ155" s="196"/>
      <c r="AR155" s="192"/>
      <c r="AS155" s="205"/>
      <c r="AT155" s="206"/>
      <c r="AU155" s="206"/>
      <c r="AV155" s="206"/>
      <c r="AW155" s="206"/>
      <c r="AX155" s="206"/>
      <c r="AY155" s="206"/>
      <c r="AZ155" s="206"/>
      <c r="BA155" s="206"/>
      <c r="BB155" s="206"/>
      <c r="BC155" s="199"/>
      <c r="BD155" s="199"/>
      <c r="BE155" s="199"/>
      <c r="BF155" s="199"/>
      <c r="BG155" s="199"/>
      <c r="BH155" s="199"/>
      <c r="BI155" s="199"/>
      <c r="BJ155" s="199"/>
      <c r="BK155" s="199"/>
      <c r="BL155" s="199"/>
      <c r="BM155" s="199"/>
      <c r="BN155" s="200"/>
      <c r="BQ155" s="202" t="e">
        <f>+VLOOKUP(C155,[5]Listas_desplega!$AI$22:$AJ$44,2,0)</f>
        <v>#N/A</v>
      </c>
      <c r="BR155" s="202" t="e">
        <f>+VLOOKUP(I155,[5]Listas_desplega!$BY$2:$BZ$7,2,0)</f>
        <v>#N/A</v>
      </c>
      <c r="BS155" s="202" t="e">
        <f>+VLOOKUP(J155,[5]Listas_desplega!$BY$10:$BZ$23,2,0)</f>
        <v>#N/A</v>
      </c>
      <c r="BT155" s="202" t="e">
        <f>+VLOOKUP(K155,[5]Listas_desplega!$BY$27:$BZ$54,2,0)</f>
        <v>#N/A</v>
      </c>
      <c r="BU155" s="202" t="e">
        <f>+VLOOKUP(L155,[5]Listas_desplega!$BY$57:$BZ$105,2,0)</f>
        <v>#N/A</v>
      </c>
      <c r="BV155" s="201" t="e">
        <f>+VLOOKUP(M155,[5]Listas_desplega!$J$2:$K$11,2,FALSE)</f>
        <v>#N/A</v>
      </c>
    </row>
    <row r="156" spans="1:74" ht="15.75" x14ac:dyDescent="0.25">
      <c r="A156" s="190"/>
      <c r="B156" s="191"/>
      <c r="C156" s="191"/>
      <c r="D156" s="191"/>
      <c r="E156" s="192"/>
      <c r="F156" s="192"/>
      <c r="G156" s="192"/>
      <c r="H156" s="192"/>
      <c r="I156" s="192"/>
      <c r="J156" s="192"/>
      <c r="K156" s="192"/>
      <c r="L156" s="192"/>
      <c r="M156" s="191"/>
      <c r="N156" s="193"/>
      <c r="O156" s="192"/>
      <c r="P156" s="195"/>
      <c r="Q156" s="191"/>
      <c r="R156" s="192"/>
      <c r="S156" s="192"/>
      <c r="T156" s="192"/>
      <c r="U156" s="192"/>
      <c r="V156" s="192"/>
      <c r="W156" s="192"/>
      <c r="X156" s="191"/>
      <c r="Y156" s="191"/>
      <c r="Z156" s="191"/>
      <c r="AA156" s="191"/>
      <c r="AB156" s="191"/>
      <c r="AC156" s="191"/>
      <c r="AD156" s="191"/>
      <c r="AE156" s="191"/>
      <c r="AF156" s="191"/>
      <c r="AG156" s="192"/>
      <c r="AH156" s="192"/>
      <c r="AI156" s="192"/>
      <c r="AJ156" s="192"/>
      <c r="AK156" s="192"/>
      <c r="AL156" s="192"/>
      <c r="AM156" s="192"/>
      <c r="AN156" s="192"/>
      <c r="AO156" s="192"/>
      <c r="AP156" s="192"/>
      <c r="AQ156" s="196"/>
      <c r="AR156" s="192"/>
      <c r="AS156" s="205"/>
      <c r="AT156" s="205"/>
      <c r="AU156" s="205"/>
      <c r="AV156" s="205"/>
      <c r="AW156" s="205"/>
      <c r="AX156" s="205"/>
      <c r="AY156" s="205"/>
      <c r="AZ156" s="205"/>
      <c r="BA156" s="205"/>
      <c r="BB156" s="205"/>
      <c r="BC156" s="199"/>
      <c r="BD156" s="199"/>
      <c r="BE156" s="199"/>
      <c r="BF156" s="199"/>
      <c r="BG156" s="199"/>
      <c r="BH156" s="199"/>
      <c r="BI156" s="199"/>
      <c r="BJ156" s="199"/>
      <c r="BK156" s="199"/>
      <c r="BL156" s="199"/>
      <c r="BM156" s="199"/>
      <c r="BN156" s="200"/>
      <c r="BQ156" s="202" t="e">
        <f>+VLOOKUP(C156,[5]Listas_desplega!$AI$22:$AJ$44,2,0)</f>
        <v>#N/A</v>
      </c>
      <c r="BR156" s="202" t="e">
        <f>+VLOOKUP(I156,[5]Listas_desplega!$BY$2:$BZ$7,2,0)</f>
        <v>#N/A</v>
      </c>
      <c r="BS156" s="202" t="e">
        <f>+VLOOKUP(J156,[5]Listas_desplega!$BY$10:$BZ$23,2,0)</f>
        <v>#N/A</v>
      </c>
      <c r="BT156" s="202" t="e">
        <f>+VLOOKUP(K156,[5]Listas_desplega!$BY$27:$BZ$54,2,0)</f>
        <v>#N/A</v>
      </c>
      <c r="BU156" s="202" t="e">
        <f>+VLOOKUP(L156,[5]Listas_desplega!$BY$57:$BZ$105,2,0)</f>
        <v>#N/A</v>
      </c>
      <c r="BV156" s="201" t="e">
        <f>+VLOOKUP(M156,[5]Listas_desplega!$J$2:$K$11,2,FALSE)</f>
        <v>#N/A</v>
      </c>
    </row>
    <row r="157" spans="1:74" ht="15.75" x14ac:dyDescent="0.25">
      <c r="A157" s="190"/>
      <c r="B157" s="191"/>
      <c r="C157" s="191"/>
      <c r="D157" s="191"/>
      <c r="E157" s="192"/>
      <c r="F157" s="192"/>
      <c r="G157" s="192"/>
      <c r="H157" s="192"/>
      <c r="I157" s="192"/>
      <c r="J157" s="192"/>
      <c r="K157" s="192"/>
      <c r="L157" s="192"/>
      <c r="M157" s="191"/>
      <c r="N157" s="193"/>
      <c r="O157" s="192"/>
      <c r="P157" s="195"/>
      <c r="Q157" s="191"/>
      <c r="R157" s="192"/>
      <c r="S157" s="192"/>
      <c r="T157" s="192"/>
      <c r="U157" s="192"/>
      <c r="V157" s="192"/>
      <c r="W157" s="192"/>
      <c r="X157" s="191"/>
      <c r="Y157" s="191"/>
      <c r="Z157" s="191"/>
      <c r="AA157" s="191"/>
      <c r="AB157" s="191"/>
      <c r="AC157" s="191"/>
      <c r="AD157" s="191"/>
      <c r="AE157" s="191"/>
      <c r="AF157" s="191"/>
      <c r="AG157" s="192"/>
      <c r="AH157" s="192"/>
      <c r="AI157" s="192"/>
      <c r="AJ157" s="192"/>
      <c r="AK157" s="192"/>
      <c r="AL157" s="192"/>
      <c r="AM157" s="192"/>
      <c r="AN157" s="192"/>
      <c r="AO157" s="192"/>
      <c r="AP157" s="192"/>
      <c r="AQ157" s="196"/>
      <c r="AR157" s="192"/>
      <c r="AS157" s="205"/>
      <c r="AT157" s="205"/>
      <c r="AU157" s="205"/>
      <c r="AV157" s="205"/>
      <c r="AW157" s="205"/>
      <c r="AX157" s="205"/>
      <c r="AY157" s="205"/>
      <c r="AZ157" s="205"/>
      <c r="BA157" s="205"/>
      <c r="BB157" s="205"/>
      <c r="BC157" s="199"/>
      <c r="BD157" s="199"/>
      <c r="BE157" s="199"/>
      <c r="BF157" s="199"/>
      <c r="BG157" s="199"/>
      <c r="BH157" s="199"/>
      <c r="BI157" s="199"/>
      <c r="BJ157" s="199"/>
      <c r="BK157" s="199"/>
      <c r="BL157" s="199"/>
      <c r="BM157" s="199"/>
      <c r="BN157" s="200"/>
      <c r="BQ157" s="202" t="e">
        <f>+VLOOKUP(C157,[5]Listas_desplega!$AI$22:$AJ$44,2,0)</f>
        <v>#N/A</v>
      </c>
      <c r="BR157" s="202" t="e">
        <f>+VLOOKUP(I157,[5]Listas_desplega!$BY$2:$BZ$7,2,0)</f>
        <v>#N/A</v>
      </c>
      <c r="BS157" s="202" t="e">
        <f>+VLOOKUP(J157,[5]Listas_desplega!$BY$10:$BZ$23,2,0)</f>
        <v>#N/A</v>
      </c>
      <c r="BT157" s="202" t="e">
        <f>+VLOOKUP(K157,[5]Listas_desplega!$BY$27:$BZ$54,2,0)</f>
        <v>#N/A</v>
      </c>
      <c r="BU157" s="202" t="e">
        <f>+VLOOKUP(L157,[5]Listas_desplega!$BY$57:$BZ$105,2,0)</f>
        <v>#N/A</v>
      </c>
      <c r="BV157" s="201" t="e">
        <f>+VLOOKUP(M157,[5]Listas_desplega!$J$2:$K$11,2,FALSE)</f>
        <v>#N/A</v>
      </c>
    </row>
    <row r="158" spans="1:74" ht="15.75" x14ac:dyDescent="0.25">
      <c r="A158" s="190"/>
      <c r="B158" s="191"/>
      <c r="C158" s="191"/>
      <c r="D158" s="191"/>
      <c r="E158" s="192"/>
      <c r="F158" s="192"/>
      <c r="G158" s="192"/>
      <c r="H158" s="192"/>
      <c r="I158" s="192"/>
      <c r="J158" s="192"/>
      <c r="K158" s="192"/>
      <c r="L158" s="192"/>
      <c r="M158" s="191"/>
      <c r="N158" s="193"/>
      <c r="O158" s="192"/>
      <c r="P158" s="195"/>
      <c r="Q158" s="191"/>
      <c r="R158" s="192"/>
      <c r="S158" s="192"/>
      <c r="T158" s="192"/>
      <c r="U158" s="192"/>
      <c r="V158" s="192"/>
      <c r="W158" s="192"/>
      <c r="X158" s="191"/>
      <c r="Y158" s="191"/>
      <c r="Z158" s="191"/>
      <c r="AA158" s="191"/>
      <c r="AB158" s="191"/>
      <c r="AC158" s="191"/>
      <c r="AD158" s="191"/>
      <c r="AE158" s="191"/>
      <c r="AF158" s="191"/>
      <c r="AG158" s="192"/>
      <c r="AH158" s="192"/>
      <c r="AI158" s="192"/>
      <c r="AJ158" s="192"/>
      <c r="AK158" s="192"/>
      <c r="AL158" s="192"/>
      <c r="AM158" s="192"/>
      <c r="AN158" s="192"/>
      <c r="AO158" s="192"/>
      <c r="AP158" s="192"/>
      <c r="AQ158" s="196"/>
      <c r="AR158" s="192"/>
      <c r="AS158" s="205"/>
      <c r="AT158" s="205"/>
      <c r="AU158" s="205"/>
      <c r="AV158" s="205"/>
      <c r="AW158" s="205"/>
      <c r="AX158" s="205"/>
      <c r="AY158" s="205"/>
      <c r="AZ158" s="205"/>
      <c r="BA158" s="205"/>
      <c r="BB158" s="205"/>
      <c r="BC158" s="199"/>
      <c r="BD158" s="199"/>
      <c r="BE158" s="199"/>
      <c r="BF158" s="199"/>
      <c r="BG158" s="199"/>
      <c r="BH158" s="199"/>
      <c r="BI158" s="199"/>
      <c r="BJ158" s="199"/>
      <c r="BK158" s="199"/>
      <c r="BL158" s="199"/>
      <c r="BM158" s="199"/>
      <c r="BN158" s="200"/>
      <c r="BQ158" s="202" t="e">
        <f>+VLOOKUP(C158,[5]Listas_desplega!$AI$22:$AJ$44,2,0)</f>
        <v>#N/A</v>
      </c>
      <c r="BR158" s="202" t="e">
        <f>+VLOOKUP(I158,[5]Listas_desplega!$BY$2:$BZ$7,2,0)</f>
        <v>#N/A</v>
      </c>
      <c r="BS158" s="202" t="e">
        <f>+VLOOKUP(J158,[5]Listas_desplega!$BY$10:$BZ$23,2,0)</f>
        <v>#N/A</v>
      </c>
      <c r="BT158" s="202" t="e">
        <f>+VLOOKUP(K158,[5]Listas_desplega!$BY$27:$BZ$54,2,0)</f>
        <v>#N/A</v>
      </c>
      <c r="BU158" s="202" t="e">
        <f>+VLOOKUP(L158,[5]Listas_desplega!$BY$57:$BZ$105,2,0)</f>
        <v>#N/A</v>
      </c>
      <c r="BV158" s="201" t="e">
        <f>+VLOOKUP(M158,[5]Listas_desplega!$J$2:$K$11,2,FALSE)</f>
        <v>#N/A</v>
      </c>
    </row>
    <row r="159" spans="1:74" ht="15.75" x14ac:dyDescent="0.25">
      <c r="A159" s="190"/>
      <c r="B159" s="191"/>
      <c r="C159" s="191"/>
      <c r="D159" s="191"/>
      <c r="E159" s="192"/>
      <c r="F159" s="192"/>
      <c r="G159" s="192"/>
      <c r="H159" s="192"/>
      <c r="I159" s="192"/>
      <c r="J159" s="192"/>
      <c r="K159" s="192"/>
      <c r="L159" s="192"/>
      <c r="M159" s="191"/>
      <c r="N159" s="193"/>
      <c r="O159" s="192"/>
      <c r="P159" s="195"/>
      <c r="Q159" s="191"/>
      <c r="R159" s="192"/>
      <c r="S159" s="192"/>
      <c r="T159" s="192"/>
      <c r="U159" s="192"/>
      <c r="V159" s="192"/>
      <c r="W159" s="192"/>
      <c r="X159" s="191"/>
      <c r="Y159" s="191"/>
      <c r="Z159" s="191"/>
      <c r="AA159" s="191"/>
      <c r="AB159" s="191"/>
      <c r="AC159" s="191"/>
      <c r="AD159" s="191"/>
      <c r="AE159" s="191"/>
      <c r="AF159" s="191"/>
      <c r="AG159" s="192"/>
      <c r="AH159" s="192"/>
      <c r="AI159" s="192"/>
      <c r="AJ159" s="192"/>
      <c r="AK159" s="192"/>
      <c r="AL159" s="192"/>
      <c r="AM159" s="192"/>
      <c r="AN159" s="192"/>
      <c r="AO159" s="192"/>
      <c r="AP159" s="192"/>
      <c r="AQ159" s="196"/>
      <c r="AR159" s="192"/>
      <c r="AS159" s="205"/>
      <c r="AT159" s="192"/>
      <c r="AU159" s="192"/>
      <c r="AV159" s="192"/>
      <c r="AW159" s="192"/>
      <c r="AX159" s="192"/>
      <c r="AY159" s="192"/>
      <c r="AZ159" s="192"/>
      <c r="BA159" s="192"/>
      <c r="BB159" s="192"/>
      <c r="BC159" s="199"/>
      <c r="BD159" s="199"/>
      <c r="BE159" s="199"/>
      <c r="BF159" s="199"/>
      <c r="BG159" s="199"/>
      <c r="BH159" s="199"/>
      <c r="BI159" s="199"/>
      <c r="BJ159" s="199"/>
      <c r="BK159" s="199"/>
      <c r="BL159" s="199"/>
      <c r="BM159" s="199"/>
      <c r="BN159" s="200"/>
      <c r="BQ159" s="202" t="e">
        <f>+VLOOKUP(C159,[5]Listas_desplega!$AI$22:$AJ$44,2,0)</f>
        <v>#N/A</v>
      </c>
      <c r="BR159" s="202" t="e">
        <f>+VLOOKUP(I159,[5]Listas_desplega!$BY$2:$BZ$7,2,0)</f>
        <v>#N/A</v>
      </c>
      <c r="BS159" s="202" t="e">
        <f>+VLOOKUP(J159,[5]Listas_desplega!$BY$10:$BZ$23,2,0)</f>
        <v>#N/A</v>
      </c>
      <c r="BT159" s="202" t="e">
        <f>+VLOOKUP(K159,[5]Listas_desplega!$BY$27:$BZ$54,2,0)</f>
        <v>#N/A</v>
      </c>
      <c r="BU159" s="202" t="e">
        <f>+VLOOKUP(L159,[5]Listas_desplega!$BY$57:$BZ$105,2,0)</f>
        <v>#N/A</v>
      </c>
      <c r="BV159" s="201" t="e">
        <f>+VLOOKUP(M159,[5]Listas_desplega!$J$2:$K$11,2,FALSE)</f>
        <v>#N/A</v>
      </c>
    </row>
    <row r="160" spans="1:74" ht="15.75" x14ac:dyDescent="0.25">
      <c r="A160" s="190"/>
      <c r="B160" s="191"/>
      <c r="C160" s="191"/>
      <c r="D160" s="191"/>
      <c r="E160" s="192"/>
      <c r="F160" s="192"/>
      <c r="G160" s="192"/>
      <c r="H160" s="192"/>
      <c r="I160" s="192"/>
      <c r="J160" s="192"/>
      <c r="K160" s="192"/>
      <c r="L160" s="192"/>
      <c r="M160" s="191"/>
      <c r="N160" s="193"/>
      <c r="O160" s="192"/>
      <c r="P160" s="195"/>
      <c r="Q160" s="191"/>
      <c r="R160" s="192"/>
      <c r="S160" s="192"/>
      <c r="T160" s="192"/>
      <c r="U160" s="192"/>
      <c r="V160" s="192"/>
      <c r="W160" s="192"/>
      <c r="X160" s="191"/>
      <c r="Y160" s="191"/>
      <c r="Z160" s="191"/>
      <c r="AA160" s="191"/>
      <c r="AB160" s="191"/>
      <c r="AC160" s="191"/>
      <c r="AD160" s="191"/>
      <c r="AE160" s="191"/>
      <c r="AF160" s="191"/>
      <c r="AG160" s="192"/>
      <c r="AH160" s="192"/>
      <c r="AI160" s="192"/>
      <c r="AJ160" s="192"/>
      <c r="AK160" s="192"/>
      <c r="AL160" s="192"/>
      <c r="AM160" s="192"/>
      <c r="AN160" s="192"/>
      <c r="AO160" s="192"/>
      <c r="AP160" s="192"/>
      <c r="AQ160" s="196"/>
      <c r="AR160" s="192"/>
      <c r="AS160" s="209"/>
      <c r="AT160" s="210"/>
      <c r="AU160" s="210"/>
      <c r="AV160" s="210"/>
      <c r="AW160" s="210"/>
      <c r="AX160" s="206"/>
      <c r="AY160" s="211"/>
      <c r="AZ160" s="211"/>
      <c r="BA160" s="211"/>
      <c r="BB160" s="211"/>
      <c r="BC160" s="207"/>
      <c r="BD160" s="212"/>
      <c r="BE160" s="212"/>
      <c r="BF160" s="212"/>
      <c r="BG160" s="212"/>
      <c r="BH160" s="213"/>
      <c r="BI160" s="207"/>
      <c r="BJ160" s="213"/>
      <c r="BK160" s="213"/>
      <c r="BL160" s="213"/>
      <c r="BM160" s="213"/>
      <c r="BN160" s="214"/>
      <c r="BQ160" s="202" t="e">
        <f>+VLOOKUP(C160,[5]Listas_desplega!$AI$22:$AJ$44,2,0)</f>
        <v>#N/A</v>
      </c>
      <c r="BR160" s="202" t="e">
        <f>+VLOOKUP(I160,[5]Listas_desplega!$BY$2:$BZ$7,2,0)</f>
        <v>#N/A</v>
      </c>
      <c r="BS160" s="202" t="e">
        <f>+VLOOKUP(J160,[5]Listas_desplega!$BY$10:$BZ$23,2,0)</f>
        <v>#N/A</v>
      </c>
      <c r="BT160" s="202" t="e">
        <f>+VLOOKUP(K160,[5]Listas_desplega!$BY$27:$BZ$54,2,0)</f>
        <v>#N/A</v>
      </c>
      <c r="BU160" s="202" t="e">
        <f>+VLOOKUP(L160,[5]Listas_desplega!$BY$57:$BZ$105,2,0)</f>
        <v>#N/A</v>
      </c>
      <c r="BV160" s="201" t="e">
        <f>+VLOOKUP(M160,[5]Listas_desplega!$J$2:$K$11,2,FALSE)</f>
        <v>#N/A</v>
      </c>
    </row>
    <row r="161" spans="1:74" ht="15.75" x14ac:dyDescent="0.25">
      <c r="A161" s="190"/>
      <c r="B161" s="191"/>
      <c r="C161" s="191"/>
      <c r="D161" s="191"/>
      <c r="E161" s="192"/>
      <c r="F161" s="192"/>
      <c r="G161" s="192"/>
      <c r="H161" s="192"/>
      <c r="I161" s="192"/>
      <c r="J161" s="192"/>
      <c r="K161" s="192"/>
      <c r="L161" s="192"/>
      <c r="M161" s="191"/>
      <c r="N161" s="193"/>
      <c r="O161" s="192"/>
      <c r="P161" s="195"/>
      <c r="Q161" s="191"/>
      <c r="R161" s="192"/>
      <c r="S161" s="192"/>
      <c r="T161" s="192"/>
      <c r="U161" s="192"/>
      <c r="V161" s="192"/>
      <c r="W161" s="192"/>
      <c r="X161" s="191"/>
      <c r="Y161" s="191"/>
      <c r="Z161" s="191"/>
      <c r="AA161" s="191"/>
      <c r="AB161" s="191"/>
      <c r="AC161" s="191"/>
      <c r="AD161" s="191"/>
      <c r="AE161" s="191"/>
      <c r="AF161" s="191"/>
      <c r="AG161" s="192"/>
      <c r="AH161" s="192"/>
      <c r="AI161" s="192"/>
      <c r="AJ161" s="192"/>
      <c r="AK161" s="192"/>
      <c r="AL161" s="192"/>
      <c r="AM161" s="192"/>
      <c r="AN161" s="192"/>
      <c r="AO161" s="192"/>
      <c r="AP161" s="192"/>
      <c r="AQ161" s="196"/>
      <c r="AR161" s="192"/>
      <c r="AS161" s="205"/>
      <c r="AT161" s="205"/>
      <c r="AU161" s="205"/>
      <c r="AV161" s="205"/>
      <c r="AW161" s="205"/>
      <c r="AX161" s="205"/>
      <c r="AY161" s="205"/>
      <c r="AZ161" s="205"/>
      <c r="BA161" s="205"/>
      <c r="BB161" s="205"/>
      <c r="BC161" s="199"/>
      <c r="BD161" s="199"/>
      <c r="BE161" s="199"/>
      <c r="BF161" s="199"/>
      <c r="BG161" s="199"/>
      <c r="BH161" s="199"/>
      <c r="BI161" s="199"/>
      <c r="BJ161" s="199"/>
      <c r="BK161" s="199"/>
      <c r="BL161" s="199"/>
      <c r="BM161" s="199"/>
      <c r="BN161" s="200"/>
      <c r="BQ161" s="202" t="e">
        <f>+VLOOKUP(C161,[5]Listas_desplega!$AI$22:$AJ$44,2,0)</f>
        <v>#N/A</v>
      </c>
      <c r="BR161" s="202" t="e">
        <f>+VLOOKUP(I161,[5]Listas_desplega!$BY$2:$BZ$7,2,0)</f>
        <v>#N/A</v>
      </c>
      <c r="BS161" s="202" t="e">
        <f>+VLOOKUP(J161,[5]Listas_desplega!$BY$10:$BZ$23,2,0)</f>
        <v>#N/A</v>
      </c>
      <c r="BT161" s="202" t="e">
        <f>+VLOOKUP(K161,[5]Listas_desplega!$BY$27:$BZ$54,2,0)</f>
        <v>#N/A</v>
      </c>
      <c r="BU161" s="202" t="e">
        <f>+VLOOKUP(L161,[5]Listas_desplega!$BY$57:$BZ$105,2,0)</f>
        <v>#N/A</v>
      </c>
      <c r="BV161" s="201" t="e">
        <f>+VLOOKUP(M161,[5]Listas_desplega!$J$2:$K$11,2,FALSE)</f>
        <v>#N/A</v>
      </c>
    </row>
    <row r="162" spans="1:74" ht="15.75" x14ac:dyDescent="0.25">
      <c r="A162" s="190"/>
      <c r="B162" s="191"/>
      <c r="C162" s="191"/>
      <c r="D162" s="191"/>
      <c r="E162" s="192"/>
      <c r="F162" s="192"/>
      <c r="G162" s="192"/>
      <c r="H162" s="192"/>
      <c r="I162" s="192"/>
      <c r="J162" s="192"/>
      <c r="K162" s="192"/>
      <c r="L162" s="192"/>
      <c r="M162" s="191"/>
      <c r="N162" s="193"/>
      <c r="O162" s="192"/>
      <c r="P162" s="195"/>
      <c r="Q162" s="191"/>
      <c r="R162" s="192"/>
      <c r="S162" s="192"/>
      <c r="T162" s="192"/>
      <c r="U162" s="192"/>
      <c r="V162" s="192"/>
      <c r="W162" s="192"/>
      <c r="X162" s="191"/>
      <c r="Y162" s="191"/>
      <c r="Z162" s="191"/>
      <c r="AA162" s="191"/>
      <c r="AB162" s="191"/>
      <c r="AC162" s="191"/>
      <c r="AD162" s="191"/>
      <c r="AE162" s="191"/>
      <c r="AF162" s="191"/>
      <c r="AG162" s="192"/>
      <c r="AH162" s="192"/>
      <c r="AI162" s="192"/>
      <c r="AJ162" s="192"/>
      <c r="AK162" s="192"/>
      <c r="AL162" s="192"/>
      <c r="AM162" s="192"/>
      <c r="AN162" s="192"/>
      <c r="AO162" s="192"/>
      <c r="AP162" s="192"/>
      <c r="AQ162" s="196"/>
      <c r="AR162" s="192"/>
      <c r="AS162" s="205"/>
      <c r="AT162" s="192"/>
      <c r="AU162" s="192"/>
      <c r="AV162" s="192"/>
      <c r="AW162" s="192"/>
      <c r="AX162" s="192"/>
      <c r="AY162" s="192"/>
      <c r="AZ162" s="192"/>
      <c r="BA162" s="192"/>
      <c r="BB162" s="192"/>
      <c r="BC162" s="199"/>
      <c r="BD162" s="199"/>
      <c r="BE162" s="199"/>
      <c r="BF162" s="199"/>
      <c r="BG162" s="199"/>
      <c r="BH162" s="199"/>
      <c r="BI162" s="199"/>
      <c r="BJ162" s="199"/>
      <c r="BK162" s="199"/>
      <c r="BL162" s="199"/>
      <c r="BM162" s="199"/>
      <c r="BN162" s="200"/>
      <c r="BQ162" s="202" t="e">
        <f>+VLOOKUP(C162,[5]Listas_desplega!$AI$22:$AJ$44,2,0)</f>
        <v>#N/A</v>
      </c>
      <c r="BR162" s="202" t="e">
        <f>+VLOOKUP(I162,[5]Listas_desplega!$BY$2:$BZ$7,2,0)</f>
        <v>#N/A</v>
      </c>
      <c r="BS162" s="202" t="e">
        <f>+VLOOKUP(J162,[5]Listas_desplega!$BY$10:$BZ$23,2,0)</f>
        <v>#N/A</v>
      </c>
      <c r="BT162" s="202" t="e">
        <f>+VLOOKUP(K162,[5]Listas_desplega!$BY$27:$BZ$54,2,0)</f>
        <v>#N/A</v>
      </c>
      <c r="BU162" s="202" t="e">
        <f>+VLOOKUP(L162,[5]Listas_desplega!$BY$57:$BZ$105,2,0)</f>
        <v>#N/A</v>
      </c>
      <c r="BV162" s="201" t="e">
        <f>+VLOOKUP(M162,[5]Listas_desplega!$J$2:$K$11,2,FALSE)</f>
        <v>#N/A</v>
      </c>
    </row>
    <row r="163" spans="1:74" ht="15.75" x14ac:dyDescent="0.25">
      <c r="A163" s="190"/>
      <c r="B163" s="191"/>
      <c r="C163" s="191"/>
      <c r="D163" s="191"/>
      <c r="E163" s="192"/>
      <c r="F163" s="192"/>
      <c r="G163" s="192"/>
      <c r="H163" s="192"/>
      <c r="I163" s="192"/>
      <c r="J163" s="192"/>
      <c r="K163" s="192"/>
      <c r="L163" s="192"/>
      <c r="M163" s="191"/>
      <c r="N163" s="193"/>
      <c r="O163" s="192"/>
      <c r="P163" s="195"/>
      <c r="Q163" s="191"/>
      <c r="R163" s="192"/>
      <c r="S163" s="192"/>
      <c r="T163" s="192"/>
      <c r="U163" s="192"/>
      <c r="V163" s="192"/>
      <c r="W163" s="192"/>
      <c r="X163" s="191"/>
      <c r="Y163" s="191"/>
      <c r="Z163" s="191"/>
      <c r="AA163" s="191"/>
      <c r="AB163" s="191"/>
      <c r="AC163" s="191"/>
      <c r="AD163" s="191"/>
      <c r="AE163" s="191"/>
      <c r="AF163" s="191"/>
      <c r="AG163" s="192"/>
      <c r="AH163" s="192"/>
      <c r="AI163" s="192"/>
      <c r="AJ163" s="192"/>
      <c r="AK163" s="192"/>
      <c r="AL163" s="192"/>
      <c r="AM163" s="192"/>
      <c r="AN163" s="192"/>
      <c r="AO163" s="192"/>
      <c r="AP163" s="192"/>
      <c r="AQ163" s="196"/>
      <c r="AR163" s="192"/>
      <c r="AS163" s="192"/>
      <c r="AT163" s="215"/>
      <c r="AU163" s="211"/>
      <c r="AV163" s="211"/>
      <c r="AW163" s="211"/>
      <c r="AX163" s="216"/>
      <c r="AY163" s="216"/>
      <c r="AZ163" s="216"/>
      <c r="BA163" s="216"/>
      <c r="BB163" s="216"/>
      <c r="BC163" s="199"/>
      <c r="BD163" s="213"/>
      <c r="BE163" s="213"/>
      <c r="BF163" s="199"/>
      <c r="BG163" s="199"/>
      <c r="BH163" s="199"/>
      <c r="BI163" s="199"/>
      <c r="BJ163" s="199"/>
      <c r="BK163" s="199"/>
      <c r="BL163" s="199"/>
      <c r="BM163" s="199"/>
      <c r="BN163" s="200"/>
      <c r="BQ163" s="202" t="e">
        <f>+VLOOKUP(C163,[5]Listas_desplega!$AI$22:$AJ$44,2,0)</f>
        <v>#N/A</v>
      </c>
      <c r="BR163" s="202" t="e">
        <f>+VLOOKUP(I163,[5]Listas_desplega!$BY$2:$BZ$7,2,0)</f>
        <v>#N/A</v>
      </c>
      <c r="BS163" s="202" t="e">
        <f>+VLOOKUP(J163,[5]Listas_desplega!$BY$10:$BZ$23,2,0)</f>
        <v>#N/A</v>
      </c>
      <c r="BT163" s="202" t="e">
        <f>+VLOOKUP(K163,[5]Listas_desplega!$BY$27:$BZ$54,2,0)</f>
        <v>#N/A</v>
      </c>
      <c r="BU163" s="202" t="e">
        <f>+VLOOKUP(L163,[5]Listas_desplega!$BY$57:$BZ$105,2,0)</f>
        <v>#N/A</v>
      </c>
      <c r="BV163" s="201" t="e">
        <f>+VLOOKUP(M163,[5]Listas_desplega!$J$2:$K$11,2,FALSE)</f>
        <v>#N/A</v>
      </c>
    </row>
    <row r="164" spans="1:74" ht="15.75" x14ac:dyDescent="0.25">
      <c r="A164" s="190"/>
      <c r="B164" s="191"/>
      <c r="C164" s="191"/>
      <c r="D164" s="191"/>
      <c r="E164" s="192"/>
      <c r="F164" s="192"/>
      <c r="G164" s="192"/>
      <c r="H164" s="192"/>
      <c r="I164" s="192"/>
      <c r="J164" s="192"/>
      <c r="K164" s="192"/>
      <c r="L164" s="192"/>
      <c r="M164" s="191"/>
      <c r="N164" s="193"/>
      <c r="O164" s="192"/>
      <c r="P164" s="195"/>
      <c r="Q164" s="191"/>
      <c r="R164" s="192"/>
      <c r="S164" s="192"/>
      <c r="T164" s="192"/>
      <c r="U164" s="192"/>
      <c r="V164" s="192"/>
      <c r="W164" s="192"/>
      <c r="X164" s="191"/>
      <c r="Y164" s="191"/>
      <c r="Z164" s="191"/>
      <c r="AA164" s="191"/>
      <c r="AB164" s="191"/>
      <c r="AC164" s="191"/>
      <c r="AD164" s="191"/>
      <c r="AE164" s="191"/>
      <c r="AF164" s="191"/>
      <c r="AG164" s="192"/>
      <c r="AH164" s="192"/>
      <c r="AI164" s="192"/>
      <c r="AJ164" s="192"/>
      <c r="AK164" s="192"/>
      <c r="AL164" s="192"/>
      <c r="AM164" s="192"/>
      <c r="AN164" s="192"/>
      <c r="AO164" s="192"/>
      <c r="AP164" s="192"/>
      <c r="AQ164" s="196"/>
      <c r="AR164" s="192"/>
      <c r="AS164" s="217"/>
      <c r="AT164" s="211"/>
      <c r="AU164" s="211"/>
      <c r="AV164" s="211"/>
      <c r="AW164" s="211"/>
      <c r="AX164" s="211"/>
      <c r="AY164" s="211"/>
      <c r="AZ164" s="211"/>
      <c r="BA164" s="211"/>
      <c r="BB164" s="211"/>
      <c r="BC164" s="199"/>
      <c r="BD164" s="199"/>
      <c r="BE164" s="199"/>
      <c r="BF164" s="199"/>
      <c r="BG164" s="199"/>
      <c r="BH164" s="199"/>
      <c r="BI164" s="199"/>
      <c r="BJ164" s="199"/>
      <c r="BK164" s="199"/>
      <c r="BL164" s="199"/>
      <c r="BM164" s="199"/>
      <c r="BN164" s="200"/>
      <c r="BQ164" s="202" t="e">
        <f>+VLOOKUP(C164,[5]Listas_desplega!$AI$22:$AJ$44,2,0)</f>
        <v>#N/A</v>
      </c>
      <c r="BR164" s="202" t="e">
        <f>+VLOOKUP(I164,[5]Listas_desplega!$BY$2:$BZ$7,2,0)</f>
        <v>#N/A</v>
      </c>
      <c r="BS164" s="202" t="e">
        <f>+VLOOKUP(J164,[5]Listas_desplega!$BY$10:$BZ$23,2,0)</f>
        <v>#N/A</v>
      </c>
      <c r="BT164" s="202" t="e">
        <f>+VLOOKUP(K164,[5]Listas_desplega!$BY$27:$BZ$54,2,0)</f>
        <v>#N/A</v>
      </c>
      <c r="BU164" s="202" t="e">
        <f>+VLOOKUP(L164,[5]Listas_desplega!$BY$57:$BZ$105,2,0)</f>
        <v>#N/A</v>
      </c>
      <c r="BV164" s="201" t="e">
        <f>+VLOOKUP(M164,[5]Listas_desplega!$J$2:$K$11,2,FALSE)</f>
        <v>#N/A</v>
      </c>
    </row>
    <row r="165" spans="1:74" ht="15.75" x14ac:dyDescent="0.25">
      <c r="A165" s="190"/>
      <c r="B165" s="191"/>
      <c r="C165" s="191"/>
      <c r="D165" s="191"/>
      <c r="E165" s="192"/>
      <c r="F165" s="192"/>
      <c r="G165" s="192"/>
      <c r="H165" s="192"/>
      <c r="I165" s="192"/>
      <c r="J165" s="192"/>
      <c r="K165" s="192"/>
      <c r="L165" s="192"/>
      <c r="M165" s="191"/>
      <c r="N165" s="193"/>
      <c r="O165" s="192"/>
      <c r="P165" s="195"/>
      <c r="Q165" s="191"/>
      <c r="R165" s="192"/>
      <c r="S165" s="192"/>
      <c r="T165" s="192"/>
      <c r="U165" s="192"/>
      <c r="V165" s="192"/>
      <c r="W165" s="192"/>
      <c r="X165" s="191"/>
      <c r="Y165" s="191"/>
      <c r="Z165" s="191"/>
      <c r="AA165" s="191"/>
      <c r="AB165" s="191"/>
      <c r="AC165" s="191"/>
      <c r="AD165" s="191"/>
      <c r="AE165" s="191"/>
      <c r="AF165" s="191"/>
      <c r="AG165" s="192"/>
      <c r="AH165" s="192"/>
      <c r="AI165" s="192"/>
      <c r="AJ165" s="192"/>
      <c r="AK165" s="192"/>
      <c r="AL165" s="192"/>
      <c r="AM165" s="192"/>
      <c r="AN165" s="192"/>
      <c r="AO165" s="192"/>
      <c r="AP165" s="192"/>
      <c r="AQ165" s="196"/>
      <c r="AR165" s="192"/>
      <c r="AS165" s="217"/>
      <c r="AT165" s="211"/>
      <c r="AU165" s="211"/>
      <c r="AV165" s="211"/>
      <c r="AW165" s="211"/>
      <c r="AX165" s="211"/>
      <c r="AY165" s="211"/>
      <c r="AZ165" s="211"/>
      <c r="BA165" s="211"/>
      <c r="BB165" s="211"/>
      <c r="BC165" s="199"/>
      <c r="BD165" s="199"/>
      <c r="BE165" s="199"/>
      <c r="BF165" s="199"/>
      <c r="BG165" s="199"/>
      <c r="BH165" s="199"/>
      <c r="BI165" s="199"/>
      <c r="BJ165" s="199"/>
      <c r="BK165" s="199"/>
      <c r="BL165" s="199"/>
      <c r="BM165" s="199"/>
      <c r="BN165" s="200"/>
      <c r="BQ165" s="202" t="e">
        <f>+VLOOKUP(C165,[5]Listas_desplega!$AI$22:$AJ$44,2,0)</f>
        <v>#N/A</v>
      </c>
      <c r="BR165" s="202" t="e">
        <f>+VLOOKUP(I165,[5]Listas_desplega!$BY$2:$BZ$7,2,0)</f>
        <v>#N/A</v>
      </c>
      <c r="BS165" s="202" t="e">
        <f>+VLOOKUP(J165,[5]Listas_desplega!$BY$10:$BZ$23,2,0)</f>
        <v>#N/A</v>
      </c>
      <c r="BT165" s="202" t="e">
        <f>+VLOOKUP(K165,[5]Listas_desplega!$BY$27:$BZ$54,2,0)</f>
        <v>#N/A</v>
      </c>
      <c r="BU165" s="202" t="e">
        <f>+VLOOKUP(L165,[5]Listas_desplega!$BY$57:$BZ$105,2,0)</f>
        <v>#N/A</v>
      </c>
      <c r="BV165" s="201" t="e">
        <f>+VLOOKUP(M165,[5]Listas_desplega!$J$2:$K$11,2,FALSE)</f>
        <v>#N/A</v>
      </c>
    </row>
    <row r="166" spans="1:74" ht="15.75" x14ac:dyDescent="0.25">
      <c r="A166" s="190"/>
      <c r="B166" s="191"/>
      <c r="C166" s="191"/>
      <c r="D166" s="191"/>
      <c r="E166" s="192"/>
      <c r="F166" s="192"/>
      <c r="G166" s="192"/>
      <c r="H166" s="192"/>
      <c r="I166" s="192"/>
      <c r="J166" s="192"/>
      <c r="K166" s="192"/>
      <c r="L166" s="192"/>
      <c r="M166" s="191"/>
      <c r="N166" s="193"/>
      <c r="O166" s="192"/>
      <c r="P166" s="195"/>
      <c r="Q166" s="191"/>
      <c r="R166" s="192"/>
      <c r="S166" s="192"/>
      <c r="T166" s="192"/>
      <c r="U166" s="192"/>
      <c r="V166" s="192"/>
      <c r="W166" s="192"/>
      <c r="X166" s="191"/>
      <c r="Y166" s="191"/>
      <c r="Z166" s="191"/>
      <c r="AA166" s="191"/>
      <c r="AB166" s="191"/>
      <c r="AC166" s="191"/>
      <c r="AD166" s="191"/>
      <c r="AE166" s="191"/>
      <c r="AF166" s="191"/>
      <c r="AG166" s="192"/>
      <c r="AH166" s="192"/>
      <c r="AI166" s="192"/>
      <c r="AJ166" s="192"/>
      <c r="AK166" s="192"/>
      <c r="AL166" s="192"/>
      <c r="AM166" s="192"/>
      <c r="AN166" s="192"/>
      <c r="AO166" s="192"/>
      <c r="AP166" s="192"/>
      <c r="AQ166" s="196"/>
      <c r="AR166" s="192"/>
      <c r="AS166" s="205"/>
      <c r="AT166" s="215"/>
      <c r="AU166" s="211"/>
      <c r="AV166" s="211"/>
      <c r="AW166" s="211"/>
      <c r="AX166" s="216"/>
      <c r="AY166" s="216"/>
      <c r="AZ166" s="216"/>
      <c r="BA166" s="216"/>
      <c r="BB166" s="216"/>
      <c r="BC166" s="199"/>
      <c r="BD166" s="213"/>
      <c r="BE166" s="213"/>
      <c r="BF166" s="199"/>
      <c r="BG166" s="199"/>
      <c r="BH166" s="199"/>
      <c r="BI166" s="199"/>
      <c r="BJ166" s="199"/>
      <c r="BK166" s="199"/>
      <c r="BL166" s="199"/>
      <c r="BM166" s="199"/>
      <c r="BN166" s="200"/>
      <c r="BQ166" s="202" t="e">
        <f>+VLOOKUP(C166,[5]Listas_desplega!$AI$22:$AJ$44,2,0)</f>
        <v>#N/A</v>
      </c>
      <c r="BR166" s="202" t="e">
        <f>+VLOOKUP(I166,[5]Listas_desplega!$BY$2:$BZ$7,2,0)</f>
        <v>#N/A</v>
      </c>
      <c r="BS166" s="202" t="e">
        <f>+VLOOKUP(J166,[5]Listas_desplega!$BY$10:$BZ$23,2,0)</f>
        <v>#N/A</v>
      </c>
      <c r="BT166" s="202" t="e">
        <f>+VLOOKUP(K166,[5]Listas_desplega!$BY$27:$BZ$54,2,0)</f>
        <v>#N/A</v>
      </c>
      <c r="BU166" s="202" t="e">
        <f>+VLOOKUP(L166,[5]Listas_desplega!$BY$57:$BZ$105,2,0)</f>
        <v>#N/A</v>
      </c>
      <c r="BV166" s="201" t="e">
        <f>+VLOOKUP(M166,[5]Listas_desplega!$J$2:$K$11,2,FALSE)</f>
        <v>#N/A</v>
      </c>
    </row>
    <row r="167" spans="1:74" ht="15.75" x14ac:dyDescent="0.25">
      <c r="A167" s="190"/>
      <c r="B167" s="191"/>
      <c r="C167" s="191"/>
      <c r="D167" s="191"/>
      <c r="E167" s="192"/>
      <c r="F167" s="192"/>
      <c r="G167" s="192"/>
      <c r="H167" s="192"/>
      <c r="I167" s="192"/>
      <c r="J167" s="192"/>
      <c r="K167" s="192"/>
      <c r="L167" s="192"/>
      <c r="M167" s="191"/>
      <c r="N167" s="193"/>
      <c r="O167" s="192"/>
      <c r="P167" s="195"/>
      <c r="Q167" s="191"/>
      <c r="R167" s="192"/>
      <c r="S167" s="192"/>
      <c r="T167" s="192"/>
      <c r="U167" s="192"/>
      <c r="V167" s="192"/>
      <c r="W167" s="192"/>
      <c r="X167" s="191"/>
      <c r="Y167" s="191"/>
      <c r="Z167" s="191"/>
      <c r="AA167" s="191"/>
      <c r="AB167" s="191"/>
      <c r="AC167" s="191"/>
      <c r="AD167" s="191"/>
      <c r="AE167" s="191"/>
      <c r="AF167" s="191"/>
      <c r="AG167" s="192"/>
      <c r="AH167" s="192"/>
      <c r="AI167" s="192"/>
      <c r="AJ167" s="192"/>
      <c r="AK167" s="192"/>
      <c r="AL167" s="192"/>
      <c r="AM167" s="192"/>
      <c r="AN167" s="192"/>
      <c r="AO167" s="192"/>
      <c r="AP167" s="192"/>
      <c r="AQ167" s="196"/>
      <c r="AR167" s="192"/>
      <c r="AS167" s="205"/>
      <c r="AT167" s="192"/>
      <c r="AU167" s="211"/>
      <c r="AV167" s="211"/>
      <c r="AW167" s="211"/>
      <c r="AX167" s="216"/>
      <c r="AY167" s="216"/>
      <c r="AZ167" s="216"/>
      <c r="BA167" s="216"/>
      <c r="BB167" s="216"/>
      <c r="BC167" s="199"/>
      <c r="BD167" s="199"/>
      <c r="BE167" s="199"/>
      <c r="BF167" s="199"/>
      <c r="BG167" s="199"/>
      <c r="BH167" s="199"/>
      <c r="BI167" s="199"/>
      <c r="BJ167" s="199"/>
      <c r="BK167" s="199"/>
      <c r="BL167" s="199"/>
      <c r="BM167" s="199"/>
      <c r="BN167" s="200"/>
      <c r="BQ167" s="202" t="e">
        <f>+VLOOKUP(C167,[5]Listas_desplega!$AI$22:$AJ$44,2,0)</f>
        <v>#N/A</v>
      </c>
      <c r="BR167" s="202" t="e">
        <f>+VLOOKUP(I167,[5]Listas_desplega!$BY$2:$BZ$7,2,0)</f>
        <v>#N/A</v>
      </c>
      <c r="BS167" s="202" t="e">
        <f>+VLOOKUP(J167,[5]Listas_desplega!$BY$10:$BZ$23,2,0)</f>
        <v>#N/A</v>
      </c>
      <c r="BT167" s="202" t="e">
        <f>+VLOOKUP(K167,[5]Listas_desplega!$BY$27:$BZ$54,2,0)</f>
        <v>#N/A</v>
      </c>
      <c r="BU167" s="202" t="e">
        <f>+VLOOKUP(L167,[5]Listas_desplega!$BY$57:$BZ$105,2,0)</f>
        <v>#N/A</v>
      </c>
      <c r="BV167" s="201" t="e">
        <f>+VLOOKUP(M167,[5]Listas_desplega!$J$2:$K$11,2,FALSE)</f>
        <v>#N/A</v>
      </c>
    </row>
    <row r="168" spans="1:74" ht="15.75" x14ac:dyDescent="0.25">
      <c r="A168" s="190"/>
      <c r="B168" s="191"/>
      <c r="C168" s="191"/>
      <c r="D168" s="191"/>
      <c r="E168" s="192"/>
      <c r="F168" s="192"/>
      <c r="G168" s="192"/>
      <c r="H168" s="192"/>
      <c r="I168" s="192"/>
      <c r="J168" s="192"/>
      <c r="K168" s="192"/>
      <c r="L168" s="192"/>
      <c r="M168" s="191"/>
      <c r="N168" s="193"/>
      <c r="O168" s="192"/>
      <c r="P168" s="195"/>
      <c r="Q168" s="191"/>
      <c r="R168" s="192"/>
      <c r="S168" s="192"/>
      <c r="T168" s="192"/>
      <c r="U168" s="192"/>
      <c r="V168" s="192"/>
      <c r="W168" s="192"/>
      <c r="X168" s="191"/>
      <c r="Y168" s="191"/>
      <c r="Z168" s="191"/>
      <c r="AA168" s="191"/>
      <c r="AB168" s="191"/>
      <c r="AC168" s="191"/>
      <c r="AD168" s="191"/>
      <c r="AE168" s="191"/>
      <c r="AF168" s="191"/>
      <c r="AG168" s="192"/>
      <c r="AH168" s="192"/>
      <c r="AI168" s="192"/>
      <c r="AJ168" s="192"/>
      <c r="AK168" s="192"/>
      <c r="AL168" s="192"/>
      <c r="AM168" s="192"/>
      <c r="AN168" s="192"/>
      <c r="AO168" s="192"/>
      <c r="AP168" s="192"/>
      <c r="AQ168" s="196"/>
      <c r="AR168" s="192"/>
      <c r="AS168" s="217"/>
      <c r="AT168" s="211"/>
      <c r="AU168" s="211"/>
      <c r="AV168" s="211"/>
      <c r="AW168" s="211"/>
      <c r="AX168" s="211"/>
      <c r="AY168" s="211"/>
      <c r="AZ168" s="211"/>
      <c r="BA168" s="211"/>
      <c r="BB168" s="211"/>
      <c r="BC168" s="199"/>
      <c r="BD168" s="199"/>
      <c r="BE168" s="199"/>
      <c r="BF168" s="199"/>
      <c r="BG168" s="199"/>
      <c r="BH168" s="199"/>
      <c r="BI168" s="199"/>
      <c r="BJ168" s="199"/>
      <c r="BK168" s="199"/>
      <c r="BL168" s="199"/>
      <c r="BM168" s="199"/>
      <c r="BN168" s="200"/>
      <c r="BQ168" s="202" t="e">
        <f>+VLOOKUP(C168,[5]Listas_desplega!$AI$22:$AJ$44,2,0)</f>
        <v>#N/A</v>
      </c>
      <c r="BR168" s="202" t="e">
        <f>+VLOOKUP(I168,[5]Listas_desplega!$BY$2:$BZ$7,2,0)</f>
        <v>#N/A</v>
      </c>
      <c r="BS168" s="202" t="e">
        <f>+VLOOKUP(J168,[5]Listas_desplega!$BY$10:$BZ$23,2,0)</f>
        <v>#N/A</v>
      </c>
      <c r="BT168" s="202" t="e">
        <f>+VLOOKUP(K168,[5]Listas_desplega!$BY$27:$BZ$54,2,0)</f>
        <v>#N/A</v>
      </c>
      <c r="BU168" s="202" t="e">
        <f>+VLOOKUP(L168,[5]Listas_desplega!$BY$57:$BZ$105,2,0)</f>
        <v>#N/A</v>
      </c>
      <c r="BV168" s="201" t="e">
        <f>+VLOOKUP(M168,[5]Listas_desplega!$J$2:$K$11,2,FALSE)</f>
        <v>#N/A</v>
      </c>
    </row>
    <row r="169" spans="1:74" ht="15.75" x14ac:dyDescent="0.25">
      <c r="A169" s="190"/>
      <c r="B169" s="191"/>
      <c r="C169" s="191"/>
      <c r="D169" s="191"/>
      <c r="E169" s="192"/>
      <c r="F169" s="192"/>
      <c r="G169" s="192"/>
      <c r="H169" s="192"/>
      <c r="I169" s="192"/>
      <c r="J169" s="192"/>
      <c r="K169" s="192"/>
      <c r="L169" s="192"/>
      <c r="M169" s="191"/>
      <c r="N169" s="193"/>
      <c r="O169" s="192"/>
      <c r="P169" s="195"/>
      <c r="Q169" s="191"/>
      <c r="R169" s="192"/>
      <c r="S169" s="192"/>
      <c r="T169" s="192"/>
      <c r="U169" s="192"/>
      <c r="V169" s="192"/>
      <c r="W169" s="192"/>
      <c r="X169" s="191"/>
      <c r="Y169" s="191"/>
      <c r="Z169" s="191"/>
      <c r="AA169" s="191"/>
      <c r="AB169" s="191"/>
      <c r="AC169" s="191"/>
      <c r="AD169" s="191"/>
      <c r="AE169" s="191"/>
      <c r="AF169" s="191"/>
      <c r="AG169" s="192"/>
      <c r="AH169" s="192"/>
      <c r="AI169" s="192"/>
      <c r="AJ169" s="192"/>
      <c r="AK169" s="192"/>
      <c r="AL169" s="192"/>
      <c r="AM169" s="192"/>
      <c r="AN169" s="192"/>
      <c r="AO169" s="192"/>
      <c r="AP169" s="192"/>
      <c r="AQ169" s="196"/>
      <c r="AR169" s="192"/>
      <c r="AS169" s="217"/>
      <c r="AT169" s="211"/>
      <c r="AU169" s="211"/>
      <c r="AV169" s="211"/>
      <c r="AW169" s="211"/>
      <c r="AX169" s="211"/>
      <c r="AY169" s="211"/>
      <c r="AZ169" s="211"/>
      <c r="BA169" s="211"/>
      <c r="BB169" s="211"/>
      <c r="BC169" s="199"/>
      <c r="BD169" s="199"/>
      <c r="BE169" s="199"/>
      <c r="BF169" s="199"/>
      <c r="BG169" s="199"/>
      <c r="BH169" s="199"/>
      <c r="BI169" s="199"/>
      <c r="BJ169" s="199"/>
      <c r="BK169" s="199"/>
      <c r="BL169" s="199"/>
      <c r="BM169" s="199"/>
      <c r="BN169" s="200"/>
      <c r="BQ169" s="202" t="e">
        <f>+VLOOKUP(C169,[5]Listas_desplega!$AI$22:$AJ$44,2,0)</f>
        <v>#N/A</v>
      </c>
      <c r="BR169" s="202" t="e">
        <f>+VLOOKUP(I169,[5]Listas_desplega!$BY$2:$BZ$7,2,0)</f>
        <v>#N/A</v>
      </c>
      <c r="BS169" s="202" t="e">
        <f>+VLOOKUP(J169,[5]Listas_desplega!$BY$10:$BZ$23,2,0)</f>
        <v>#N/A</v>
      </c>
      <c r="BT169" s="202" t="e">
        <f>+VLOOKUP(K169,[5]Listas_desplega!$BY$27:$BZ$54,2,0)</f>
        <v>#N/A</v>
      </c>
      <c r="BU169" s="202" t="e">
        <f>+VLOOKUP(L169,[5]Listas_desplega!$BY$57:$BZ$105,2,0)</f>
        <v>#N/A</v>
      </c>
      <c r="BV169" s="201" t="e">
        <f>+VLOOKUP(M169,[5]Listas_desplega!$J$2:$K$11,2,FALSE)</f>
        <v>#N/A</v>
      </c>
    </row>
    <row r="170" spans="1:74" ht="15.75" x14ac:dyDescent="0.25">
      <c r="A170" s="190"/>
      <c r="B170" s="191"/>
      <c r="C170" s="191"/>
      <c r="D170" s="191"/>
      <c r="E170" s="192"/>
      <c r="F170" s="192"/>
      <c r="G170" s="192"/>
      <c r="H170" s="192"/>
      <c r="I170" s="192"/>
      <c r="J170" s="192"/>
      <c r="K170" s="192"/>
      <c r="L170" s="192"/>
      <c r="M170" s="191"/>
      <c r="N170" s="193"/>
      <c r="O170" s="192"/>
      <c r="P170" s="195"/>
      <c r="Q170" s="191"/>
      <c r="R170" s="192"/>
      <c r="S170" s="192"/>
      <c r="T170" s="192"/>
      <c r="U170" s="192"/>
      <c r="V170" s="192"/>
      <c r="W170" s="192"/>
      <c r="X170" s="191"/>
      <c r="Y170" s="191"/>
      <c r="Z170" s="191"/>
      <c r="AA170" s="191"/>
      <c r="AB170" s="191"/>
      <c r="AC170" s="191"/>
      <c r="AD170" s="191"/>
      <c r="AE170" s="191"/>
      <c r="AF170" s="191"/>
      <c r="AG170" s="192"/>
      <c r="AH170" s="192"/>
      <c r="AI170" s="192"/>
      <c r="AJ170" s="192"/>
      <c r="AK170" s="192"/>
      <c r="AL170" s="192"/>
      <c r="AM170" s="192"/>
      <c r="AN170" s="192"/>
      <c r="AO170" s="192"/>
      <c r="AP170" s="192"/>
      <c r="AQ170" s="196"/>
      <c r="AR170" s="192"/>
      <c r="AS170" s="217"/>
      <c r="AT170" s="211"/>
      <c r="AU170" s="211"/>
      <c r="AV170" s="211"/>
      <c r="AW170" s="211"/>
      <c r="AX170" s="211"/>
      <c r="AY170" s="211"/>
      <c r="AZ170" s="211"/>
      <c r="BA170" s="211"/>
      <c r="BB170" s="211"/>
      <c r="BC170" s="199"/>
      <c r="BD170" s="199"/>
      <c r="BE170" s="199"/>
      <c r="BF170" s="199"/>
      <c r="BG170" s="199"/>
      <c r="BH170" s="199"/>
      <c r="BI170" s="199"/>
      <c r="BJ170" s="199"/>
      <c r="BK170" s="199"/>
      <c r="BL170" s="199"/>
      <c r="BM170" s="199"/>
      <c r="BN170" s="200"/>
      <c r="BQ170" s="202" t="e">
        <f>+VLOOKUP(C170,[5]Listas_desplega!$AI$22:$AJ$44,2,0)</f>
        <v>#N/A</v>
      </c>
      <c r="BR170" s="202" t="e">
        <f>+VLOOKUP(I170,[5]Listas_desplega!$BY$2:$BZ$7,2,0)</f>
        <v>#N/A</v>
      </c>
      <c r="BS170" s="202" t="e">
        <f>+VLOOKUP(J170,[5]Listas_desplega!$BY$10:$BZ$23,2,0)</f>
        <v>#N/A</v>
      </c>
      <c r="BT170" s="202" t="e">
        <f>+VLOOKUP(K170,[5]Listas_desplega!$BY$27:$BZ$54,2,0)</f>
        <v>#N/A</v>
      </c>
      <c r="BU170" s="202" t="e">
        <f>+VLOOKUP(L170,[5]Listas_desplega!$BY$57:$BZ$105,2,0)</f>
        <v>#N/A</v>
      </c>
      <c r="BV170" s="201" t="e">
        <f>+VLOOKUP(M170,[5]Listas_desplega!$J$2:$K$11,2,FALSE)</f>
        <v>#N/A</v>
      </c>
    </row>
    <row r="171" spans="1:74" ht="15.75" x14ac:dyDescent="0.25">
      <c r="A171" s="190"/>
      <c r="B171" s="191"/>
      <c r="C171" s="191"/>
      <c r="D171" s="191"/>
      <c r="E171" s="192"/>
      <c r="F171" s="192"/>
      <c r="G171" s="192"/>
      <c r="H171" s="192"/>
      <c r="I171" s="192"/>
      <c r="J171" s="192"/>
      <c r="K171" s="192"/>
      <c r="L171" s="192"/>
      <c r="M171" s="191"/>
      <c r="N171" s="193"/>
      <c r="O171" s="192"/>
      <c r="P171" s="195"/>
      <c r="Q171" s="191"/>
      <c r="R171" s="192"/>
      <c r="S171" s="192"/>
      <c r="T171" s="192"/>
      <c r="U171" s="192"/>
      <c r="V171" s="192"/>
      <c r="W171" s="192"/>
      <c r="X171" s="191"/>
      <c r="Y171" s="191"/>
      <c r="Z171" s="191"/>
      <c r="AA171" s="191"/>
      <c r="AB171" s="191"/>
      <c r="AC171" s="191"/>
      <c r="AD171" s="191"/>
      <c r="AE171" s="191"/>
      <c r="AF171" s="191"/>
      <c r="AG171" s="192"/>
      <c r="AH171" s="192"/>
      <c r="AI171" s="192"/>
      <c r="AJ171" s="192"/>
      <c r="AK171" s="192"/>
      <c r="AL171" s="192"/>
      <c r="AM171" s="192"/>
      <c r="AN171" s="192"/>
      <c r="AO171" s="192"/>
      <c r="AP171" s="192"/>
      <c r="AQ171" s="196"/>
      <c r="AR171" s="192"/>
      <c r="AS171" s="217"/>
      <c r="AT171" s="211"/>
      <c r="AU171" s="211"/>
      <c r="AV171" s="211"/>
      <c r="AW171" s="211"/>
      <c r="AX171" s="211"/>
      <c r="AY171" s="211"/>
      <c r="AZ171" s="211"/>
      <c r="BA171" s="211"/>
      <c r="BB171" s="211"/>
      <c r="BC171" s="199"/>
      <c r="BD171" s="199"/>
      <c r="BE171" s="199"/>
      <c r="BF171" s="199"/>
      <c r="BG171" s="199"/>
      <c r="BH171" s="199"/>
      <c r="BI171" s="199"/>
      <c r="BJ171" s="199"/>
      <c r="BK171" s="199"/>
      <c r="BL171" s="199"/>
      <c r="BM171" s="199"/>
      <c r="BN171" s="200"/>
      <c r="BQ171" s="202" t="e">
        <f>+VLOOKUP(C171,[5]Listas_desplega!$AI$22:$AJ$44,2,0)</f>
        <v>#N/A</v>
      </c>
      <c r="BR171" s="202" t="e">
        <f>+VLOOKUP(I171,[5]Listas_desplega!$BY$2:$BZ$7,2,0)</f>
        <v>#N/A</v>
      </c>
      <c r="BS171" s="202" t="e">
        <f>+VLOOKUP(J171,[5]Listas_desplega!$BY$10:$BZ$23,2,0)</f>
        <v>#N/A</v>
      </c>
      <c r="BT171" s="202" t="e">
        <f>+VLOOKUP(K171,[5]Listas_desplega!$BY$27:$BZ$54,2,0)</f>
        <v>#N/A</v>
      </c>
      <c r="BU171" s="202" t="e">
        <f>+VLOOKUP(L171,[5]Listas_desplega!$BY$57:$BZ$105,2,0)</f>
        <v>#N/A</v>
      </c>
      <c r="BV171" s="201" t="e">
        <f>+VLOOKUP(M171,[5]Listas_desplega!$J$2:$K$11,2,FALSE)</f>
        <v>#N/A</v>
      </c>
    </row>
    <row r="172" spans="1:74" ht="15.75" x14ac:dyDescent="0.25">
      <c r="A172" s="190"/>
      <c r="B172" s="191"/>
      <c r="C172" s="191"/>
      <c r="D172" s="191"/>
      <c r="E172" s="192"/>
      <c r="F172" s="192"/>
      <c r="G172" s="192"/>
      <c r="H172" s="192"/>
      <c r="I172" s="192"/>
      <c r="J172" s="192"/>
      <c r="K172" s="192"/>
      <c r="L172" s="192"/>
      <c r="M172" s="191"/>
      <c r="N172" s="193"/>
      <c r="O172" s="192"/>
      <c r="P172" s="195"/>
      <c r="Q172" s="191"/>
      <c r="R172" s="192"/>
      <c r="S172" s="192"/>
      <c r="T172" s="192"/>
      <c r="U172" s="192"/>
      <c r="V172" s="192"/>
      <c r="W172" s="192"/>
      <c r="X172" s="191"/>
      <c r="Y172" s="191"/>
      <c r="Z172" s="191"/>
      <c r="AA172" s="191"/>
      <c r="AB172" s="191"/>
      <c r="AC172" s="191"/>
      <c r="AD172" s="191"/>
      <c r="AE172" s="191"/>
      <c r="AF172" s="191"/>
      <c r="AG172" s="192"/>
      <c r="AH172" s="192"/>
      <c r="AI172" s="192"/>
      <c r="AJ172" s="192"/>
      <c r="AK172" s="192"/>
      <c r="AL172" s="192"/>
      <c r="AM172" s="192"/>
      <c r="AN172" s="192"/>
      <c r="AO172" s="192"/>
      <c r="AP172" s="192"/>
      <c r="AQ172" s="196"/>
      <c r="AR172" s="192"/>
      <c r="AS172" s="217"/>
      <c r="AT172" s="211"/>
      <c r="AU172" s="211"/>
      <c r="AV172" s="211"/>
      <c r="AW172" s="211"/>
      <c r="AX172" s="211"/>
      <c r="AY172" s="211"/>
      <c r="AZ172" s="211"/>
      <c r="BA172" s="211"/>
      <c r="BB172" s="211"/>
      <c r="BC172" s="199"/>
      <c r="BD172" s="199"/>
      <c r="BE172" s="199"/>
      <c r="BF172" s="199"/>
      <c r="BG172" s="199"/>
      <c r="BH172" s="199"/>
      <c r="BI172" s="199"/>
      <c r="BJ172" s="199"/>
      <c r="BK172" s="199"/>
      <c r="BL172" s="199"/>
      <c r="BM172" s="199"/>
      <c r="BN172" s="200"/>
      <c r="BQ172" s="202" t="e">
        <f>+VLOOKUP(C172,[5]Listas_desplega!$AI$22:$AJ$44,2,0)</f>
        <v>#N/A</v>
      </c>
      <c r="BR172" s="202" t="e">
        <f>+VLOOKUP(I172,[5]Listas_desplega!$BY$2:$BZ$7,2,0)</f>
        <v>#N/A</v>
      </c>
      <c r="BS172" s="202" t="e">
        <f>+VLOOKUP(J172,[5]Listas_desplega!$BY$10:$BZ$23,2,0)</f>
        <v>#N/A</v>
      </c>
      <c r="BT172" s="202" t="e">
        <f>+VLOOKUP(K172,[5]Listas_desplega!$BY$27:$BZ$54,2,0)</f>
        <v>#N/A</v>
      </c>
      <c r="BU172" s="202" t="e">
        <f>+VLOOKUP(L172,[5]Listas_desplega!$BY$57:$BZ$105,2,0)</f>
        <v>#N/A</v>
      </c>
      <c r="BV172" s="201" t="e">
        <f>+VLOOKUP(M172,[5]Listas_desplega!$J$2:$K$11,2,FALSE)</f>
        <v>#N/A</v>
      </c>
    </row>
    <row r="173" spans="1:74" ht="15.75" x14ac:dyDescent="0.25">
      <c r="A173" s="190"/>
      <c r="B173" s="191"/>
      <c r="C173" s="191"/>
      <c r="D173" s="191"/>
      <c r="E173" s="192"/>
      <c r="F173" s="192"/>
      <c r="G173" s="192"/>
      <c r="H173" s="192"/>
      <c r="I173" s="192"/>
      <c r="J173" s="192"/>
      <c r="K173" s="192"/>
      <c r="L173" s="192"/>
      <c r="M173" s="191"/>
      <c r="N173" s="193"/>
      <c r="O173" s="205"/>
      <c r="P173" s="195"/>
      <c r="Q173" s="191"/>
      <c r="R173" s="205"/>
      <c r="S173" s="205"/>
      <c r="T173" s="205"/>
      <c r="U173" s="205"/>
      <c r="V173" s="205"/>
      <c r="W173" s="192"/>
      <c r="X173" s="191"/>
      <c r="Y173" s="191"/>
      <c r="Z173" s="191"/>
      <c r="AA173" s="191"/>
      <c r="AB173" s="191"/>
      <c r="AC173" s="191"/>
      <c r="AD173" s="191"/>
      <c r="AE173" s="191"/>
      <c r="AF173" s="191"/>
      <c r="AG173" s="192"/>
      <c r="AH173" s="192"/>
      <c r="AI173" s="192"/>
      <c r="AJ173" s="192"/>
      <c r="AK173" s="192"/>
      <c r="AL173" s="192"/>
      <c r="AM173" s="192"/>
      <c r="AN173" s="192"/>
      <c r="AO173" s="192"/>
      <c r="AP173" s="192"/>
      <c r="AQ173" s="196"/>
      <c r="AR173" s="192"/>
      <c r="AS173" s="197"/>
      <c r="AT173" s="197"/>
      <c r="AU173" s="197"/>
      <c r="AV173" s="197"/>
      <c r="AW173" s="197"/>
      <c r="AX173" s="197"/>
      <c r="AY173" s="197"/>
      <c r="AZ173" s="197"/>
      <c r="BA173" s="197"/>
      <c r="BB173" s="197"/>
      <c r="BC173" s="199"/>
      <c r="BD173" s="199"/>
      <c r="BE173" s="207"/>
      <c r="BF173" s="207"/>
      <c r="BG173" s="207"/>
      <c r="BH173" s="207"/>
      <c r="BI173" s="207"/>
      <c r="BJ173" s="207"/>
      <c r="BK173" s="207"/>
      <c r="BL173" s="207"/>
      <c r="BM173" s="207"/>
      <c r="BN173" s="208"/>
      <c r="BQ173" s="202" t="e">
        <f>+VLOOKUP(C173,[5]Listas_desplega!$AI$22:$AJ$44,2,0)</f>
        <v>#N/A</v>
      </c>
      <c r="BR173" s="202" t="e">
        <f>+VLOOKUP(I173,[5]Listas_desplega!$BY$2:$BZ$7,2,0)</f>
        <v>#N/A</v>
      </c>
      <c r="BS173" s="202" t="e">
        <f>+VLOOKUP(J173,[5]Listas_desplega!$BY$10:$BZ$23,2,0)</f>
        <v>#N/A</v>
      </c>
      <c r="BT173" s="202" t="e">
        <f>+VLOOKUP(K173,[5]Listas_desplega!$BY$27:$BZ$54,2,0)</f>
        <v>#N/A</v>
      </c>
      <c r="BU173" s="202" t="e">
        <f>+VLOOKUP(L173,[5]Listas_desplega!$BY$57:$BZ$105,2,0)</f>
        <v>#N/A</v>
      </c>
      <c r="BV173" s="201" t="e">
        <f>+VLOOKUP(M173,[5]Listas_desplega!$J$2:$K$11,2,FALSE)</f>
        <v>#N/A</v>
      </c>
    </row>
    <row r="174" spans="1:74" ht="15.75" x14ac:dyDescent="0.25">
      <c r="A174" s="190"/>
      <c r="B174" s="191"/>
      <c r="C174" s="191"/>
      <c r="D174" s="191"/>
      <c r="E174" s="192"/>
      <c r="F174" s="192"/>
      <c r="G174" s="192"/>
      <c r="H174" s="192"/>
      <c r="I174" s="192"/>
      <c r="J174" s="192"/>
      <c r="K174" s="192"/>
      <c r="L174" s="192"/>
      <c r="M174" s="191"/>
      <c r="N174" s="193"/>
      <c r="O174" s="205"/>
      <c r="P174" s="195"/>
      <c r="Q174" s="191"/>
      <c r="R174" s="205"/>
      <c r="S174" s="205"/>
      <c r="T174" s="205"/>
      <c r="U174" s="205"/>
      <c r="V174" s="205"/>
      <c r="W174" s="192"/>
      <c r="X174" s="191"/>
      <c r="Y174" s="191"/>
      <c r="Z174" s="191"/>
      <c r="AA174" s="191"/>
      <c r="AB174" s="191"/>
      <c r="AC174" s="191"/>
      <c r="AD174" s="191"/>
      <c r="AE174" s="191"/>
      <c r="AF174" s="191"/>
      <c r="AG174" s="192"/>
      <c r="AH174" s="192"/>
      <c r="AI174" s="192"/>
      <c r="AJ174" s="192"/>
      <c r="AK174" s="192"/>
      <c r="AL174" s="192"/>
      <c r="AM174" s="192"/>
      <c r="AN174" s="192"/>
      <c r="AO174" s="192"/>
      <c r="AP174" s="192"/>
      <c r="AQ174" s="196"/>
      <c r="AR174" s="192"/>
      <c r="AS174" s="205"/>
      <c r="AT174" s="205"/>
      <c r="AU174" s="205"/>
      <c r="AV174" s="205"/>
      <c r="AW174" s="205"/>
      <c r="AX174" s="205"/>
      <c r="AY174" s="205"/>
      <c r="AZ174" s="205"/>
      <c r="BA174" s="205"/>
      <c r="BB174" s="205"/>
      <c r="BC174" s="199"/>
      <c r="BD174" s="199"/>
      <c r="BE174" s="199"/>
      <c r="BF174" s="199"/>
      <c r="BG174" s="199"/>
      <c r="BH174" s="199"/>
      <c r="BI174" s="199"/>
      <c r="BJ174" s="199"/>
      <c r="BK174" s="199"/>
      <c r="BL174" s="199"/>
      <c r="BM174" s="199"/>
      <c r="BN174" s="200"/>
      <c r="BQ174" s="202" t="e">
        <f>+VLOOKUP(C174,[5]Listas_desplega!$AI$22:$AJ$44,2,0)</f>
        <v>#N/A</v>
      </c>
      <c r="BR174" s="202" t="e">
        <f>+VLOOKUP(I174,[5]Listas_desplega!$BY$2:$BZ$7,2,0)</f>
        <v>#N/A</v>
      </c>
      <c r="BS174" s="202" t="e">
        <f>+VLOOKUP(J174,[5]Listas_desplega!$BY$10:$BZ$23,2,0)</f>
        <v>#N/A</v>
      </c>
      <c r="BT174" s="202" t="e">
        <f>+VLOOKUP(K174,[5]Listas_desplega!$BY$27:$BZ$54,2,0)</f>
        <v>#N/A</v>
      </c>
      <c r="BU174" s="202" t="e">
        <f>+VLOOKUP(L174,[5]Listas_desplega!$BY$57:$BZ$105,2,0)</f>
        <v>#N/A</v>
      </c>
      <c r="BV174" s="201" t="e">
        <f>+VLOOKUP(M174,[5]Listas_desplega!$J$2:$K$11,2,FALSE)</f>
        <v>#N/A</v>
      </c>
    </row>
    <row r="175" spans="1:74" ht="15.75" x14ac:dyDescent="0.25">
      <c r="A175" s="190"/>
      <c r="B175" s="191"/>
      <c r="C175" s="191"/>
      <c r="D175" s="191"/>
      <c r="E175" s="192"/>
      <c r="F175" s="192"/>
      <c r="G175" s="192"/>
      <c r="H175" s="192"/>
      <c r="I175" s="192"/>
      <c r="J175" s="192"/>
      <c r="K175" s="192"/>
      <c r="L175" s="192"/>
      <c r="M175" s="191"/>
      <c r="N175" s="193"/>
      <c r="O175" s="205"/>
      <c r="P175" s="195"/>
      <c r="Q175" s="191"/>
      <c r="R175" s="205"/>
      <c r="S175" s="205"/>
      <c r="T175" s="205"/>
      <c r="U175" s="205"/>
      <c r="V175" s="205"/>
      <c r="W175" s="192"/>
      <c r="X175" s="191"/>
      <c r="Y175" s="191"/>
      <c r="Z175" s="191"/>
      <c r="AA175" s="191"/>
      <c r="AB175" s="191"/>
      <c r="AC175" s="191"/>
      <c r="AD175" s="191"/>
      <c r="AE175" s="191"/>
      <c r="AF175" s="191"/>
      <c r="AG175" s="192"/>
      <c r="AH175" s="192"/>
      <c r="AI175" s="192"/>
      <c r="AJ175" s="192"/>
      <c r="AK175" s="192"/>
      <c r="AL175" s="192"/>
      <c r="AM175" s="192"/>
      <c r="AN175" s="192"/>
      <c r="AO175" s="192"/>
      <c r="AP175" s="192"/>
      <c r="AQ175" s="196"/>
      <c r="AR175" s="192"/>
      <c r="AS175" s="205"/>
      <c r="AT175" s="205"/>
      <c r="AU175" s="205"/>
      <c r="AV175" s="205"/>
      <c r="AW175" s="205"/>
      <c r="AX175" s="205"/>
      <c r="AY175" s="205"/>
      <c r="AZ175" s="205"/>
      <c r="BA175" s="205"/>
      <c r="BB175" s="205"/>
      <c r="BC175" s="199"/>
      <c r="BD175" s="199"/>
      <c r="BE175" s="199"/>
      <c r="BF175" s="199"/>
      <c r="BG175" s="199"/>
      <c r="BH175" s="199"/>
      <c r="BI175" s="199"/>
      <c r="BJ175" s="199"/>
      <c r="BK175" s="199"/>
      <c r="BL175" s="199"/>
      <c r="BM175" s="199"/>
      <c r="BN175" s="200"/>
      <c r="BQ175" s="202" t="e">
        <f>+VLOOKUP(C175,[5]Listas_desplega!$AI$22:$AJ$44,2,0)</f>
        <v>#N/A</v>
      </c>
      <c r="BR175" s="202" t="e">
        <f>+VLOOKUP(I175,[5]Listas_desplega!$BY$2:$BZ$7,2,0)</f>
        <v>#N/A</v>
      </c>
      <c r="BS175" s="202" t="e">
        <f>+VLOOKUP(J175,[5]Listas_desplega!$BY$10:$BZ$23,2,0)</f>
        <v>#N/A</v>
      </c>
      <c r="BT175" s="202" t="e">
        <f>+VLOOKUP(K175,[5]Listas_desplega!$BY$27:$BZ$54,2,0)</f>
        <v>#N/A</v>
      </c>
      <c r="BU175" s="202" t="e">
        <f>+VLOOKUP(L175,[5]Listas_desplega!$BY$57:$BZ$105,2,0)</f>
        <v>#N/A</v>
      </c>
      <c r="BV175" s="201" t="e">
        <f>+VLOOKUP(M175,[5]Listas_desplega!$J$2:$K$11,2,FALSE)</f>
        <v>#N/A</v>
      </c>
    </row>
    <row r="176" spans="1:74" ht="15.75" x14ac:dyDescent="0.25">
      <c r="A176" s="190"/>
      <c r="B176" s="191"/>
      <c r="C176" s="191"/>
      <c r="D176" s="191"/>
      <c r="E176" s="192"/>
      <c r="F176" s="192"/>
      <c r="G176" s="192"/>
      <c r="H176" s="192"/>
      <c r="I176" s="192"/>
      <c r="J176" s="192"/>
      <c r="K176" s="192"/>
      <c r="L176" s="192"/>
      <c r="M176" s="191"/>
      <c r="N176" s="193"/>
      <c r="O176" s="192"/>
      <c r="P176" s="195"/>
      <c r="Q176" s="191"/>
      <c r="R176" s="192"/>
      <c r="S176" s="192"/>
      <c r="T176" s="192"/>
      <c r="U176" s="192"/>
      <c r="V176" s="192"/>
      <c r="W176" s="192"/>
      <c r="X176" s="191"/>
      <c r="Y176" s="191"/>
      <c r="Z176" s="191"/>
      <c r="AA176" s="191"/>
      <c r="AB176" s="191"/>
      <c r="AC176" s="191"/>
      <c r="AD176" s="191"/>
      <c r="AE176" s="191"/>
      <c r="AF176" s="191"/>
      <c r="AG176" s="192"/>
      <c r="AH176" s="192"/>
      <c r="AI176" s="192"/>
      <c r="AJ176" s="192"/>
      <c r="AK176" s="192"/>
      <c r="AL176" s="192"/>
      <c r="AM176" s="192"/>
      <c r="AN176" s="192"/>
      <c r="AO176" s="192"/>
      <c r="AP176" s="192"/>
      <c r="AQ176" s="196"/>
      <c r="AR176" s="192"/>
      <c r="AS176" s="205"/>
      <c r="AT176" s="211"/>
      <c r="AU176" s="211"/>
      <c r="AV176" s="211"/>
      <c r="AW176" s="211"/>
      <c r="AX176" s="211"/>
      <c r="AY176" s="211"/>
      <c r="AZ176" s="211"/>
      <c r="BA176" s="211"/>
      <c r="BB176" s="211"/>
      <c r="BC176" s="199"/>
      <c r="BD176" s="199"/>
      <c r="BE176" s="199"/>
      <c r="BF176" s="199"/>
      <c r="BG176" s="199"/>
      <c r="BH176" s="199"/>
      <c r="BI176" s="199"/>
      <c r="BJ176" s="199"/>
      <c r="BK176" s="199"/>
      <c r="BL176" s="199"/>
      <c r="BM176" s="199"/>
      <c r="BN176" s="200"/>
      <c r="BQ176" s="202" t="e">
        <f>+VLOOKUP(C176,[5]Listas_desplega!$AI$22:$AJ$44,2,0)</f>
        <v>#N/A</v>
      </c>
      <c r="BR176" s="202" t="e">
        <f>+VLOOKUP(I176,[5]Listas_desplega!$BY$2:$BZ$7,2,0)</f>
        <v>#N/A</v>
      </c>
      <c r="BS176" s="202" t="e">
        <f>+VLOOKUP(J176,[5]Listas_desplega!$BY$10:$BZ$23,2,0)</f>
        <v>#N/A</v>
      </c>
      <c r="BT176" s="202" t="e">
        <f>+VLOOKUP(K176,[5]Listas_desplega!$BY$27:$BZ$54,2,0)</f>
        <v>#N/A</v>
      </c>
      <c r="BU176" s="202" t="e">
        <f>+VLOOKUP(L176,[5]Listas_desplega!$BY$57:$BZ$105,2,0)</f>
        <v>#N/A</v>
      </c>
      <c r="BV176" s="201" t="e">
        <f>+VLOOKUP(M176,[5]Listas_desplega!$J$2:$K$11,2,FALSE)</f>
        <v>#N/A</v>
      </c>
    </row>
    <row r="177" spans="1:74" ht="15.75" x14ac:dyDescent="0.25">
      <c r="A177" s="190"/>
      <c r="B177" s="191"/>
      <c r="C177" s="191"/>
      <c r="D177" s="191"/>
      <c r="E177" s="192"/>
      <c r="F177" s="192"/>
      <c r="G177" s="192"/>
      <c r="H177" s="192"/>
      <c r="I177" s="192"/>
      <c r="J177" s="192"/>
      <c r="K177" s="192"/>
      <c r="L177" s="192"/>
      <c r="M177" s="191"/>
      <c r="N177" s="193"/>
      <c r="O177" s="192"/>
      <c r="P177" s="195"/>
      <c r="Q177" s="191"/>
      <c r="R177" s="192"/>
      <c r="S177" s="192"/>
      <c r="T177" s="192"/>
      <c r="U177" s="192"/>
      <c r="V177" s="192"/>
      <c r="W177" s="192"/>
      <c r="X177" s="191"/>
      <c r="Y177" s="191"/>
      <c r="Z177" s="191"/>
      <c r="AA177" s="191"/>
      <c r="AB177" s="191"/>
      <c r="AC177" s="191"/>
      <c r="AD177" s="191"/>
      <c r="AE177" s="191"/>
      <c r="AF177" s="191"/>
      <c r="AG177" s="192"/>
      <c r="AH177" s="192"/>
      <c r="AI177" s="192"/>
      <c r="AJ177" s="192"/>
      <c r="AK177" s="192"/>
      <c r="AL177" s="192"/>
      <c r="AM177" s="192"/>
      <c r="AN177" s="192"/>
      <c r="AO177" s="192"/>
      <c r="AP177" s="192"/>
      <c r="AQ177" s="196"/>
      <c r="AR177" s="192"/>
      <c r="AS177" s="205"/>
      <c r="AT177" s="211"/>
      <c r="AU177" s="211"/>
      <c r="AV177" s="211"/>
      <c r="AW177" s="211"/>
      <c r="AX177" s="211"/>
      <c r="AY177" s="211"/>
      <c r="AZ177" s="211"/>
      <c r="BA177" s="211"/>
      <c r="BB177" s="211"/>
      <c r="BC177" s="199"/>
      <c r="BD177" s="199"/>
      <c r="BE177" s="199"/>
      <c r="BF177" s="199"/>
      <c r="BG177" s="199"/>
      <c r="BH177" s="199"/>
      <c r="BI177" s="199"/>
      <c r="BJ177" s="199"/>
      <c r="BK177" s="199"/>
      <c r="BL177" s="199"/>
      <c r="BM177" s="199"/>
      <c r="BN177" s="200"/>
      <c r="BQ177" s="202" t="e">
        <f>+VLOOKUP(C177,[5]Listas_desplega!$AI$22:$AJ$44,2,0)</f>
        <v>#N/A</v>
      </c>
      <c r="BR177" s="202" t="e">
        <f>+VLOOKUP(I177,[5]Listas_desplega!$BY$2:$BZ$7,2,0)</f>
        <v>#N/A</v>
      </c>
      <c r="BS177" s="202" t="e">
        <f>+VLOOKUP(J177,[5]Listas_desplega!$BY$10:$BZ$23,2,0)</f>
        <v>#N/A</v>
      </c>
      <c r="BT177" s="202" t="e">
        <f>+VLOOKUP(K177,[5]Listas_desplega!$BY$27:$BZ$54,2,0)</f>
        <v>#N/A</v>
      </c>
      <c r="BU177" s="202" t="e">
        <f>+VLOOKUP(L177,[5]Listas_desplega!$BY$57:$BZ$105,2,0)</f>
        <v>#N/A</v>
      </c>
      <c r="BV177" s="201" t="e">
        <f>+VLOOKUP(M177,[5]Listas_desplega!$J$2:$K$11,2,FALSE)</f>
        <v>#N/A</v>
      </c>
    </row>
    <row r="178" spans="1:74" ht="15.75" x14ac:dyDescent="0.25">
      <c r="A178" s="190"/>
      <c r="B178" s="191"/>
      <c r="C178" s="191"/>
      <c r="D178" s="191"/>
      <c r="E178" s="192"/>
      <c r="F178" s="192"/>
      <c r="G178" s="192"/>
      <c r="H178" s="192"/>
      <c r="I178" s="192"/>
      <c r="J178" s="192"/>
      <c r="K178" s="192"/>
      <c r="L178" s="192"/>
      <c r="M178" s="191"/>
      <c r="N178" s="193"/>
      <c r="O178" s="192"/>
      <c r="P178" s="195"/>
      <c r="Q178" s="191"/>
      <c r="R178" s="192"/>
      <c r="S178" s="192"/>
      <c r="T178" s="192"/>
      <c r="U178" s="192"/>
      <c r="V178" s="192"/>
      <c r="W178" s="192"/>
      <c r="X178" s="191"/>
      <c r="Y178" s="191"/>
      <c r="Z178" s="191"/>
      <c r="AA178" s="191"/>
      <c r="AB178" s="191"/>
      <c r="AC178" s="191"/>
      <c r="AD178" s="191"/>
      <c r="AE178" s="191"/>
      <c r="AF178" s="191"/>
      <c r="AG178" s="192"/>
      <c r="AH178" s="192"/>
      <c r="AI178" s="192"/>
      <c r="AJ178" s="192"/>
      <c r="AK178" s="192"/>
      <c r="AL178" s="192"/>
      <c r="AM178" s="192"/>
      <c r="AN178" s="192"/>
      <c r="AO178" s="192"/>
      <c r="AP178" s="192"/>
      <c r="AQ178" s="196"/>
      <c r="AR178" s="192"/>
      <c r="AS178" s="205"/>
      <c r="AT178" s="211"/>
      <c r="AU178" s="211"/>
      <c r="AV178" s="211"/>
      <c r="AW178" s="211"/>
      <c r="AX178" s="211"/>
      <c r="AY178" s="211"/>
      <c r="AZ178" s="211"/>
      <c r="BA178" s="211"/>
      <c r="BB178" s="211"/>
      <c r="BC178" s="199"/>
      <c r="BD178" s="199"/>
      <c r="BE178" s="199"/>
      <c r="BF178" s="199"/>
      <c r="BG178" s="199"/>
      <c r="BH178" s="199"/>
      <c r="BI178" s="199"/>
      <c r="BJ178" s="199"/>
      <c r="BK178" s="199"/>
      <c r="BL178" s="199"/>
      <c r="BM178" s="199"/>
      <c r="BN178" s="200"/>
      <c r="BQ178" s="202" t="e">
        <f>+VLOOKUP(C178,[5]Listas_desplega!$AI$22:$AJ$44,2,0)</f>
        <v>#N/A</v>
      </c>
      <c r="BR178" s="202" t="e">
        <f>+VLOOKUP(I178,[5]Listas_desplega!$BY$2:$BZ$7,2,0)</f>
        <v>#N/A</v>
      </c>
      <c r="BS178" s="202" t="e">
        <f>+VLOOKUP(J178,[5]Listas_desplega!$BY$10:$BZ$23,2,0)</f>
        <v>#N/A</v>
      </c>
      <c r="BT178" s="202" t="e">
        <f>+VLOOKUP(K178,[5]Listas_desplega!$BY$27:$BZ$54,2,0)</f>
        <v>#N/A</v>
      </c>
      <c r="BU178" s="202" t="e">
        <f>+VLOOKUP(L178,[5]Listas_desplega!$BY$57:$BZ$105,2,0)</f>
        <v>#N/A</v>
      </c>
      <c r="BV178" s="201" t="e">
        <f>+VLOOKUP(M178,[5]Listas_desplega!$J$2:$K$11,2,FALSE)</f>
        <v>#N/A</v>
      </c>
    </row>
    <row r="179" spans="1:74" ht="15.75" x14ac:dyDescent="0.25">
      <c r="A179" s="190"/>
      <c r="B179" s="191"/>
      <c r="C179" s="191"/>
      <c r="D179" s="191"/>
      <c r="E179" s="192"/>
      <c r="F179" s="192"/>
      <c r="G179" s="192"/>
      <c r="H179" s="192"/>
      <c r="I179" s="192"/>
      <c r="J179" s="192"/>
      <c r="K179" s="192"/>
      <c r="L179" s="192"/>
      <c r="M179" s="191"/>
      <c r="N179" s="193"/>
      <c r="O179" s="192"/>
      <c r="P179" s="195"/>
      <c r="Q179" s="191"/>
      <c r="R179" s="192"/>
      <c r="S179" s="192"/>
      <c r="T179" s="192"/>
      <c r="U179" s="192"/>
      <c r="V179" s="192"/>
      <c r="W179" s="192"/>
      <c r="X179" s="191"/>
      <c r="Y179" s="191"/>
      <c r="Z179" s="191"/>
      <c r="AA179" s="191"/>
      <c r="AB179" s="191"/>
      <c r="AC179" s="191"/>
      <c r="AD179" s="191"/>
      <c r="AE179" s="191"/>
      <c r="AF179" s="191"/>
      <c r="AG179" s="192"/>
      <c r="AH179" s="192"/>
      <c r="AI179" s="192"/>
      <c r="AJ179" s="192"/>
      <c r="AK179" s="192"/>
      <c r="AL179" s="192"/>
      <c r="AM179" s="192"/>
      <c r="AN179" s="192"/>
      <c r="AO179" s="192"/>
      <c r="AP179" s="192"/>
      <c r="AQ179" s="196"/>
      <c r="AR179" s="192"/>
      <c r="AS179" s="205"/>
      <c r="AT179" s="211"/>
      <c r="AU179" s="211"/>
      <c r="AV179" s="211"/>
      <c r="AW179" s="211"/>
      <c r="AX179" s="211"/>
      <c r="AY179" s="211"/>
      <c r="AZ179" s="211"/>
      <c r="BA179" s="211"/>
      <c r="BB179" s="211"/>
      <c r="BC179" s="199"/>
      <c r="BD179" s="199"/>
      <c r="BE179" s="199"/>
      <c r="BF179" s="199"/>
      <c r="BG179" s="199"/>
      <c r="BH179" s="199"/>
      <c r="BI179" s="199"/>
      <c r="BJ179" s="199"/>
      <c r="BK179" s="199"/>
      <c r="BL179" s="199"/>
      <c r="BM179" s="199"/>
      <c r="BN179" s="200"/>
      <c r="BQ179" s="202" t="e">
        <f>+VLOOKUP(C179,[5]Listas_desplega!$AI$22:$AJ$44,2,0)</f>
        <v>#N/A</v>
      </c>
      <c r="BR179" s="202" t="e">
        <f>+VLOOKUP(I179,[5]Listas_desplega!$BY$2:$BZ$7,2,0)</f>
        <v>#N/A</v>
      </c>
      <c r="BS179" s="202" t="e">
        <f>+VLOOKUP(J179,[5]Listas_desplega!$BY$10:$BZ$23,2,0)</f>
        <v>#N/A</v>
      </c>
      <c r="BT179" s="202" t="e">
        <f>+VLOOKUP(K179,[5]Listas_desplega!$BY$27:$BZ$54,2,0)</f>
        <v>#N/A</v>
      </c>
      <c r="BU179" s="202" t="e">
        <f>+VLOOKUP(L179,[5]Listas_desplega!$BY$57:$BZ$105,2,0)</f>
        <v>#N/A</v>
      </c>
      <c r="BV179" s="201" t="e">
        <f>+VLOOKUP(M179,[5]Listas_desplega!$J$2:$K$11,2,FALSE)</f>
        <v>#N/A</v>
      </c>
    </row>
    <row r="180" spans="1:74" ht="15.75" x14ac:dyDescent="0.25">
      <c r="A180" s="190"/>
      <c r="B180" s="191"/>
      <c r="C180" s="191"/>
      <c r="D180" s="191"/>
      <c r="E180" s="192"/>
      <c r="F180" s="192"/>
      <c r="G180" s="192"/>
      <c r="H180" s="192"/>
      <c r="I180" s="192"/>
      <c r="J180" s="192"/>
      <c r="K180" s="192"/>
      <c r="L180" s="192"/>
      <c r="M180" s="191"/>
      <c r="N180" s="193"/>
      <c r="O180" s="192"/>
      <c r="P180" s="195"/>
      <c r="Q180" s="191"/>
      <c r="R180" s="192"/>
      <c r="S180" s="192"/>
      <c r="T180" s="192"/>
      <c r="U180" s="192"/>
      <c r="V180" s="192"/>
      <c r="W180" s="192"/>
      <c r="X180" s="191"/>
      <c r="Y180" s="191"/>
      <c r="Z180" s="191"/>
      <c r="AA180" s="191"/>
      <c r="AB180" s="191"/>
      <c r="AC180" s="191"/>
      <c r="AD180" s="191"/>
      <c r="AE180" s="191"/>
      <c r="AF180" s="191"/>
      <c r="AG180" s="192"/>
      <c r="AH180" s="192"/>
      <c r="AI180" s="192"/>
      <c r="AJ180" s="192"/>
      <c r="AK180" s="192"/>
      <c r="AL180" s="192"/>
      <c r="AM180" s="192"/>
      <c r="AN180" s="192"/>
      <c r="AO180" s="192"/>
      <c r="AP180" s="192"/>
      <c r="AQ180" s="196"/>
      <c r="AR180" s="192"/>
      <c r="AS180" s="205"/>
      <c r="AT180" s="211"/>
      <c r="AU180" s="211"/>
      <c r="AV180" s="211"/>
      <c r="AW180" s="211"/>
      <c r="AX180" s="211"/>
      <c r="AY180" s="211"/>
      <c r="AZ180" s="211"/>
      <c r="BA180" s="211"/>
      <c r="BB180" s="211"/>
      <c r="BC180" s="199"/>
      <c r="BD180" s="199"/>
      <c r="BE180" s="199"/>
      <c r="BF180" s="199"/>
      <c r="BG180" s="199"/>
      <c r="BH180" s="199"/>
      <c r="BI180" s="199"/>
      <c r="BJ180" s="199"/>
      <c r="BK180" s="199"/>
      <c r="BL180" s="199"/>
      <c r="BM180" s="199"/>
      <c r="BN180" s="200"/>
      <c r="BQ180" s="202" t="e">
        <f>+VLOOKUP(C180,[5]Listas_desplega!$AI$22:$AJ$44,2,0)</f>
        <v>#N/A</v>
      </c>
      <c r="BR180" s="202" t="e">
        <f>+VLOOKUP(I180,[5]Listas_desplega!$BY$2:$BZ$7,2,0)</f>
        <v>#N/A</v>
      </c>
      <c r="BS180" s="202" t="e">
        <f>+VLOOKUP(J180,[5]Listas_desplega!$BY$10:$BZ$23,2,0)</f>
        <v>#N/A</v>
      </c>
      <c r="BT180" s="202" t="e">
        <f>+VLOOKUP(K180,[5]Listas_desplega!$BY$27:$BZ$54,2,0)</f>
        <v>#N/A</v>
      </c>
      <c r="BU180" s="202" t="e">
        <f>+VLOOKUP(L180,[5]Listas_desplega!$BY$57:$BZ$105,2,0)</f>
        <v>#N/A</v>
      </c>
      <c r="BV180" s="201" t="e">
        <f>+VLOOKUP(M180,[5]Listas_desplega!$J$2:$K$11,2,FALSE)</f>
        <v>#N/A</v>
      </c>
    </row>
    <row r="181" spans="1:74" ht="15.75" x14ac:dyDescent="0.25">
      <c r="A181" s="190"/>
      <c r="B181" s="191"/>
      <c r="C181" s="191"/>
      <c r="D181" s="191"/>
      <c r="E181" s="192"/>
      <c r="F181" s="192"/>
      <c r="G181" s="192"/>
      <c r="H181" s="192"/>
      <c r="I181" s="192"/>
      <c r="J181" s="192"/>
      <c r="K181" s="192"/>
      <c r="L181" s="192"/>
      <c r="M181" s="191"/>
      <c r="N181" s="193"/>
      <c r="O181" s="192"/>
      <c r="P181" s="195"/>
      <c r="Q181" s="191"/>
      <c r="R181" s="192"/>
      <c r="S181" s="192"/>
      <c r="T181" s="192"/>
      <c r="U181" s="192"/>
      <c r="V181" s="192"/>
      <c r="W181" s="192"/>
      <c r="X181" s="191"/>
      <c r="Y181" s="191"/>
      <c r="Z181" s="191"/>
      <c r="AA181" s="191"/>
      <c r="AB181" s="191"/>
      <c r="AC181" s="191"/>
      <c r="AD181" s="191"/>
      <c r="AE181" s="191"/>
      <c r="AF181" s="191"/>
      <c r="AG181" s="192"/>
      <c r="AH181" s="192"/>
      <c r="AI181" s="192"/>
      <c r="AJ181" s="192"/>
      <c r="AK181" s="192"/>
      <c r="AL181" s="192"/>
      <c r="AM181" s="192"/>
      <c r="AN181" s="192"/>
      <c r="AO181" s="192"/>
      <c r="AP181" s="192"/>
      <c r="AQ181" s="196"/>
      <c r="AR181" s="192"/>
      <c r="AS181" s="205"/>
      <c r="AT181" s="211"/>
      <c r="AU181" s="211"/>
      <c r="AV181" s="211"/>
      <c r="AW181" s="211"/>
      <c r="AX181" s="211"/>
      <c r="AY181" s="211"/>
      <c r="AZ181" s="211"/>
      <c r="BA181" s="211"/>
      <c r="BB181" s="211"/>
      <c r="BC181" s="199"/>
      <c r="BD181" s="199"/>
      <c r="BE181" s="199"/>
      <c r="BF181" s="199"/>
      <c r="BG181" s="199"/>
      <c r="BH181" s="199"/>
      <c r="BI181" s="199"/>
      <c r="BJ181" s="199"/>
      <c r="BK181" s="199"/>
      <c r="BL181" s="199"/>
      <c r="BM181" s="199"/>
      <c r="BN181" s="200"/>
      <c r="BQ181" s="202" t="e">
        <f>+VLOOKUP(C181,[5]Listas_desplega!$AI$22:$AJ$44,2,0)</f>
        <v>#N/A</v>
      </c>
      <c r="BR181" s="202" t="e">
        <f>+VLOOKUP(I181,[5]Listas_desplega!$BY$2:$BZ$7,2,0)</f>
        <v>#N/A</v>
      </c>
      <c r="BS181" s="202" t="e">
        <f>+VLOOKUP(J181,[5]Listas_desplega!$BY$10:$BZ$23,2,0)</f>
        <v>#N/A</v>
      </c>
      <c r="BT181" s="202" t="e">
        <f>+VLOOKUP(K181,[5]Listas_desplega!$BY$27:$BZ$54,2,0)</f>
        <v>#N/A</v>
      </c>
      <c r="BU181" s="202" t="e">
        <f>+VLOOKUP(L181,[5]Listas_desplega!$BY$57:$BZ$105,2,0)</f>
        <v>#N/A</v>
      </c>
      <c r="BV181" s="201" t="e">
        <f>+VLOOKUP(M181,[5]Listas_desplega!$J$2:$K$11,2,FALSE)</f>
        <v>#N/A</v>
      </c>
    </row>
    <row r="182" spans="1:74" ht="15.75" x14ac:dyDescent="0.25">
      <c r="A182" s="190"/>
      <c r="B182" s="191"/>
      <c r="C182" s="191"/>
      <c r="D182" s="191"/>
      <c r="E182" s="192"/>
      <c r="F182" s="192"/>
      <c r="G182" s="192"/>
      <c r="H182" s="192"/>
      <c r="I182" s="192"/>
      <c r="J182" s="192"/>
      <c r="K182" s="192"/>
      <c r="L182" s="192"/>
      <c r="M182" s="191"/>
      <c r="N182" s="193"/>
      <c r="O182" s="192"/>
      <c r="P182" s="195"/>
      <c r="Q182" s="191"/>
      <c r="R182" s="192"/>
      <c r="S182" s="192"/>
      <c r="T182" s="192"/>
      <c r="U182" s="192"/>
      <c r="V182" s="192"/>
      <c r="W182" s="192"/>
      <c r="X182" s="191"/>
      <c r="Y182" s="191"/>
      <c r="Z182" s="191"/>
      <c r="AA182" s="191"/>
      <c r="AB182" s="191"/>
      <c r="AC182" s="191"/>
      <c r="AD182" s="191"/>
      <c r="AE182" s="191"/>
      <c r="AF182" s="191"/>
      <c r="AG182" s="192"/>
      <c r="AH182" s="192"/>
      <c r="AI182" s="192"/>
      <c r="AJ182" s="192"/>
      <c r="AK182" s="192"/>
      <c r="AL182" s="192"/>
      <c r="AM182" s="192"/>
      <c r="AN182" s="192"/>
      <c r="AO182" s="192"/>
      <c r="AP182" s="192"/>
      <c r="AQ182" s="196"/>
      <c r="AR182" s="192"/>
      <c r="AS182" s="205"/>
      <c r="AT182" s="218"/>
      <c r="AU182" s="218"/>
      <c r="AV182" s="218"/>
      <c r="AW182" s="218"/>
      <c r="AX182" s="218"/>
      <c r="AY182" s="218"/>
      <c r="AZ182" s="218"/>
      <c r="BA182" s="218"/>
      <c r="BB182" s="218"/>
      <c r="BC182" s="199"/>
      <c r="BD182" s="199"/>
      <c r="BE182" s="199"/>
      <c r="BF182" s="199"/>
      <c r="BG182" s="199"/>
      <c r="BH182" s="199"/>
      <c r="BI182" s="199"/>
      <c r="BJ182" s="199"/>
      <c r="BK182" s="199"/>
      <c r="BL182" s="199"/>
      <c r="BM182" s="199"/>
      <c r="BN182" s="200"/>
      <c r="BQ182" s="202" t="e">
        <f>+VLOOKUP(C182,[5]Listas_desplega!$AI$22:$AJ$44,2,0)</f>
        <v>#N/A</v>
      </c>
      <c r="BR182" s="202" t="e">
        <f>+VLOOKUP(I182,[5]Listas_desplega!$BY$2:$BZ$7,2,0)</f>
        <v>#N/A</v>
      </c>
      <c r="BS182" s="202" t="e">
        <f>+VLOOKUP(J182,[5]Listas_desplega!$BY$10:$BZ$23,2,0)</f>
        <v>#N/A</v>
      </c>
      <c r="BT182" s="202" t="e">
        <f>+VLOOKUP(K182,[5]Listas_desplega!$BY$27:$BZ$54,2,0)</f>
        <v>#N/A</v>
      </c>
      <c r="BU182" s="202" t="e">
        <f>+VLOOKUP(L182,[5]Listas_desplega!$BY$57:$BZ$105,2,0)</f>
        <v>#N/A</v>
      </c>
      <c r="BV182" s="201" t="e">
        <f>+VLOOKUP(M182,[5]Listas_desplega!$J$2:$K$11,2,FALSE)</f>
        <v>#N/A</v>
      </c>
    </row>
    <row r="183" spans="1:74" ht="15.75" x14ac:dyDescent="0.25">
      <c r="A183" s="190"/>
      <c r="B183" s="191"/>
      <c r="C183" s="191"/>
      <c r="D183" s="191"/>
      <c r="E183" s="192"/>
      <c r="F183" s="192"/>
      <c r="G183" s="192"/>
      <c r="H183" s="192"/>
      <c r="I183" s="192"/>
      <c r="J183" s="192"/>
      <c r="K183" s="192"/>
      <c r="L183" s="192"/>
      <c r="M183" s="191"/>
      <c r="N183" s="193"/>
      <c r="O183" s="192"/>
      <c r="P183" s="195"/>
      <c r="Q183" s="191"/>
      <c r="R183" s="192"/>
      <c r="S183" s="192"/>
      <c r="T183" s="192"/>
      <c r="U183" s="192"/>
      <c r="V183" s="192"/>
      <c r="W183" s="192"/>
      <c r="X183" s="191"/>
      <c r="Y183" s="191"/>
      <c r="Z183" s="191"/>
      <c r="AA183" s="191"/>
      <c r="AB183" s="191"/>
      <c r="AC183" s="191"/>
      <c r="AD183" s="191"/>
      <c r="AE183" s="191"/>
      <c r="AF183" s="191"/>
      <c r="AG183" s="192"/>
      <c r="AH183" s="192"/>
      <c r="AI183" s="192"/>
      <c r="AJ183" s="192"/>
      <c r="AK183" s="192"/>
      <c r="AL183" s="192"/>
      <c r="AM183" s="192"/>
      <c r="AN183" s="192"/>
      <c r="AO183" s="192"/>
      <c r="AP183" s="192"/>
      <c r="AQ183" s="196"/>
      <c r="AR183" s="192"/>
      <c r="AS183" s="205"/>
      <c r="AT183" s="211"/>
      <c r="AU183" s="211"/>
      <c r="AV183" s="211"/>
      <c r="AW183" s="211"/>
      <c r="AX183" s="211"/>
      <c r="AY183" s="211"/>
      <c r="AZ183" s="211"/>
      <c r="BA183" s="211"/>
      <c r="BB183" s="211"/>
      <c r="BC183" s="199"/>
      <c r="BD183" s="199"/>
      <c r="BE183" s="199"/>
      <c r="BF183" s="199"/>
      <c r="BG183" s="199"/>
      <c r="BH183" s="199"/>
      <c r="BI183" s="199"/>
      <c r="BJ183" s="199"/>
      <c r="BK183" s="199"/>
      <c r="BL183" s="199"/>
      <c r="BM183" s="199"/>
      <c r="BN183" s="200"/>
      <c r="BQ183" s="202" t="e">
        <f>+VLOOKUP(C183,[5]Listas_desplega!$AI$22:$AJ$44,2,0)</f>
        <v>#N/A</v>
      </c>
      <c r="BR183" s="202" t="e">
        <f>+VLOOKUP(I183,[5]Listas_desplega!$BY$2:$BZ$7,2,0)</f>
        <v>#N/A</v>
      </c>
      <c r="BS183" s="202" t="e">
        <f>+VLOOKUP(J183,[5]Listas_desplega!$BY$10:$BZ$23,2,0)</f>
        <v>#N/A</v>
      </c>
      <c r="BT183" s="202" t="e">
        <f>+VLOOKUP(K183,[5]Listas_desplega!$BY$27:$BZ$54,2,0)</f>
        <v>#N/A</v>
      </c>
      <c r="BU183" s="202" t="e">
        <f>+VLOOKUP(L183,[5]Listas_desplega!$BY$57:$BZ$105,2,0)</f>
        <v>#N/A</v>
      </c>
      <c r="BV183" s="201" t="e">
        <f>+VLOOKUP(M183,[5]Listas_desplega!$J$2:$K$11,2,FALSE)</f>
        <v>#N/A</v>
      </c>
    </row>
    <row r="184" spans="1:74" ht="15.75" x14ac:dyDescent="0.25">
      <c r="A184" s="190"/>
      <c r="B184" s="191"/>
      <c r="C184" s="191"/>
      <c r="D184" s="191"/>
      <c r="E184" s="192"/>
      <c r="F184" s="192"/>
      <c r="G184" s="192"/>
      <c r="H184" s="192"/>
      <c r="I184" s="192"/>
      <c r="J184" s="192"/>
      <c r="K184" s="192"/>
      <c r="L184" s="192"/>
      <c r="M184" s="191"/>
      <c r="N184" s="193"/>
      <c r="O184" s="192"/>
      <c r="P184" s="195"/>
      <c r="Q184" s="191"/>
      <c r="R184" s="192"/>
      <c r="S184" s="192"/>
      <c r="T184" s="192"/>
      <c r="U184" s="192"/>
      <c r="V184" s="192"/>
      <c r="W184" s="192"/>
      <c r="X184" s="191"/>
      <c r="Y184" s="191"/>
      <c r="Z184" s="191"/>
      <c r="AA184" s="191"/>
      <c r="AB184" s="191"/>
      <c r="AC184" s="191"/>
      <c r="AD184" s="191"/>
      <c r="AE184" s="191"/>
      <c r="AF184" s="191"/>
      <c r="AG184" s="192"/>
      <c r="AH184" s="192"/>
      <c r="AI184" s="192"/>
      <c r="AJ184" s="192"/>
      <c r="AK184" s="192"/>
      <c r="AL184" s="192"/>
      <c r="AM184" s="192"/>
      <c r="AN184" s="192"/>
      <c r="AO184" s="192"/>
      <c r="AP184" s="192"/>
      <c r="AQ184" s="196"/>
      <c r="AR184" s="192"/>
      <c r="AS184" s="205"/>
      <c r="AT184" s="211"/>
      <c r="AU184" s="211"/>
      <c r="AV184" s="211"/>
      <c r="AW184" s="211"/>
      <c r="AX184" s="211"/>
      <c r="AY184" s="211"/>
      <c r="AZ184" s="211"/>
      <c r="BA184" s="211"/>
      <c r="BB184" s="211"/>
      <c r="BC184" s="199"/>
      <c r="BD184" s="199"/>
      <c r="BE184" s="199"/>
      <c r="BF184" s="199"/>
      <c r="BG184" s="199"/>
      <c r="BH184" s="199"/>
      <c r="BI184" s="199"/>
      <c r="BJ184" s="199"/>
      <c r="BK184" s="199"/>
      <c r="BL184" s="199"/>
      <c r="BM184" s="199"/>
      <c r="BN184" s="200"/>
      <c r="BQ184" s="202" t="e">
        <f>+VLOOKUP(C184,[5]Listas_desplega!$AI$22:$AJ$44,2,0)</f>
        <v>#N/A</v>
      </c>
      <c r="BR184" s="202" t="e">
        <f>+VLOOKUP(I184,[5]Listas_desplega!$BY$2:$BZ$7,2,0)</f>
        <v>#N/A</v>
      </c>
      <c r="BS184" s="202" t="e">
        <f>+VLOOKUP(J184,[5]Listas_desplega!$BY$10:$BZ$23,2,0)</f>
        <v>#N/A</v>
      </c>
      <c r="BT184" s="202" t="e">
        <f>+VLOOKUP(K184,[5]Listas_desplega!$BY$27:$BZ$54,2,0)</f>
        <v>#N/A</v>
      </c>
      <c r="BU184" s="202" t="e">
        <f>+VLOOKUP(L184,[5]Listas_desplega!$BY$57:$BZ$105,2,0)</f>
        <v>#N/A</v>
      </c>
      <c r="BV184" s="201" t="e">
        <f>+VLOOKUP(M184,[5]Listas_desplega!$J$2:$K$11,2,FALSE)</f>
        <v>#N/A</v>
      </c>
    </row>
    <row r="185" spans="1:74" ht="15.75" x14ac:dyDescent="0.25">
      <c r="A185" s="190"/>
      <c r="B185" s="191"/>
      <c r="C185" s="191"/>
      <c r="D185" s="191"/>
      <c r="E185" s="192"/>
      <c r="F185" s="192"/>
      <c r="G185" s="192"/>
      <c r="H185" s="192"/>
      <c r="I185" s="192"/>
      <c r="J185" s="192"/>
      <c r="K185" s="192"/>
      <c r="L185" s="192"/>
      <c r="M185" s="191"/>
      <c r="N185" s="193"/>
      <c r="O185" s="192"/>
      <c r="P185" s="195"/>
      <c r="Q185" s="191"/>
      <c r="R185" s="192"/>
      <c r="S185" s="192"/>
      <c r="T185" s="192"/>
      <c r="U185" s="192"/>
      <c r="V185" s="192"/>
      <c r="W185" s="192"/>
      <c r="X185" s="191"/>
      <c r="Y185" s="191"/>
      <c r="Z185" s="191"/>
      <c r="AA185" s="191"/>
      <c r="AB185" s="191"/>
      <c r="AC185" s="191"/>
      <c r="AD185" s="191"/>
      <c r="AE185" s="191"/>
      <c r="AF185" s="191"/>
      <c r="AG185" s="192"/>
      <c r="AH185" s="192"/>
      <c r="AI185" s="192"/>
      <c r="AJ185" s="192"/>
      <c r="AK185" s="192"/>
      <c r="AL185" s="192"/>
      <c r="AM185" s="192"/>
      <c r="AN185" s="192"/>
      <c r="AO185" s="192"/>
      <c r="AP185" s="192"/>
      <c r="AQ185" s="196"/>
      <c r="AR185" s="192"/>
      <c r="AS185" s="217"/>
      <c r="AT185" s="211"/>
      <c r="AU185" s="211"/>
      <c r="AV185" s="211"/>
      <c r="AW185" s="211"/>
      <c r="AX185" s="217"/>
      <c r="AY185" s="217"/>
      <c r="AZ185" s="217"/>
      <c r="BA185" s="217"/>
      <c r="BB185" s="217"/>
      <c r="BC185" s="199"/>
      <c r="BD185" s="199"/>
      <c r="BE185" s="199"/>
      <c r="BF185" s="199"/>
      <c r="BG185" s="199"/>
      <c r="BH185" s="199"/>
      <c r="BI185" s="199"/>
      <c r="BJ185" s="199"/>
      <c r="BK185" s="199"/>
      <c r="BL185" s="199"/>
      <c r="BM185" s="199"/>
      <c r="BN185" s="200"/>
      <c r="BQ185" s="202" t="e">
        <f>+VLOOKUP(C185,[5]Listas_desplega!$AI$22:$AJ$44,2,0)</f>
        <v>#N/A</v>
      </c>
      <c r="BR185" s="202" t="e">
        <f>+VLOOKUP(I185,[5]Listas_desplega!$BY$2:$BZ$7,2,0)</f>
        <v>#N/A</v>
      </c>
      <c r="BS185" s="202" t="e">
        <f>+VLOOKUP(J185,[5]Listas_desplega!$BY$10:$BZ$23,2,0)</f>
        <v>#N/A</v>
      </c>
      <c r="BT185" s="202" t="e">
        <f>+VLOOKUP(K185,[5]Listas_desplega!$BY$27:$BZ$54,2,0)</f>
        <v>#N/A</v>
      </c>
      <c r="BU185" s="202" t="e">
        <f>+VLOOKUP(L185,[5]Listas_desplega!$BY$57:$BZ$105,2,0)</f>
        <v>#N/A</v>
      </c>
      <c r="BV185" s="201" t="e">
        <f>+VLOOKUP(M185,[5]Listas_desplega!$J$2:$K$11,2,FALSE)</f>
        <v>#N/A</v>
      </c>
    </row>
    <row r="186" spans="1:74" ht="15.75" x14ac:dyDescent="0.25">
      <c r="A186" s="190"/>
      <c r="B186" s="191"/>
      <c r="C186" s="191"/>
      <c r="D186" s="191"/>
      <c r="E186" s="192"/>
      <c r="F186" s="192"/>
      <c r="G186" s="192"/>
      <c r="H186" s="192"/>
      <c r="I186" s="192"/>
      <c r="J186" s="192"/>
      <c r="K186" s="192"/>
      <c r="L186" s="192"/>
      <c r="M186" s="191"/>
      <c r="N186" s="193"/>
      <c r="O186" s="192"/>
      <c r="P186" s="195"/>
      <c r="Q186" s="191"/>
      <c r="R186" s="192"/>
      <c r="S186" s="192"/>
      <c r="T186" s="192"/>
      <c r="U186" s="192"/>
      <c r="V186" s="192"/>
      <c r="W186" s="192"/>
      <c r="X186" s="191"/>
      <c r="Y186" s="191"/>
      <c r="Z186" s="191"/>
      <c r="AA186" s="191"/>
      <c r="AB186" s="191"/>
      <c r="AC186" s="191"/>
      <c r="AD186" s="191"/>
      <c r="AE186" s="191"/>
      <c r="AF186" s="191"/>
      <c r="AG186" s="192"/>
      <c r="AH186" s="192"/>
      <c r="AI186" s="192"/>
      <c r="AJ186" s="192"/>
      <c r="AK186" s="192"/>
      <c r="AL186" s="192"/>
      <c r="AM186" s="192"/>
      <c r="AN186" s="192"/>
      <c r="AO186" s="192"/>
      <c r="AP186" s="192"/>
      <c r="AQ186" s="196"/>
      <c r="AR186" s="192"/>
      <c r="AS186" s="217"/>
      <c r="AT186" s="211"/>
      <c r="AU186" s="211"/>
      <c r="AV186" s="211"/>
      <c r="AW186" s="211"/>
      <c r="AX186" s="217"/>
      <c r="AY186" s="217"/>
      <c r="AZ186" s="217"/>
      <c r="BA186" s="217"/>
      <c r="BB186" s="217"/>
      <c r="BC186" s="199"/>
      <c r="BD186" s="199"/>
      <c r="BE186" s="199"/>
      <c r="BF186" s="199"/>
      <c r="BG186" s="199"/>
      <c r="BH186" s="199"/>
      <c r="BI186" s="199"/>
      <c r="BJ186" s="199"/>
      <c r="BK186" s="199"/>
      <c r="BL186" s="199"/>
      <c r="BM186" s="199"/>
      <c r="BN186" s="200"/>
      <c r="BQ186" s="202" t="e">
        <f>+VLOOKUP(C186,[5]Listas_desplega!$AI$22:$AJ$44,2,0)</f>
        <v>#N/A</v>
      </c>
      <c r="BR186" s="202" t="e">
        <f>+VLOOKUP(I186,[5]Listas_desplega!$BY$2:$BZ$7,2,0)</f>
        <v>#N/A</v>
      </c>
      <c r="BS186" s="202" t="e">
        <f>+VLOOKUP(J186,[5]Listas_desplega!$BY$10:$BZ$23,2,0)</f>
        <v>#N/A</v>
      </c>
      <c r="BT186" s="202" t="e">
        <f>+VLOOKUP(K186,[5]Listas_desplega!$BY$27:$BZ$54,2,0)</f>
        <v>#N/A</v>
      </c>
      <c r="BU186" s="202" t="e">
        <f>+VLOOKUP(L186,[5]Listas_desplega!$BY$57:$BZ$105,2,0)</f>
        <v>#N/A</v>
      </c>
      <c r="BV186" s="201" t="e">
        <f>+VLOOKUP(M186,[5]Listas_desplega!$J$2:$K$11,2,FALSE)</f>
        <v>#N/A</v>
      </c>
    </row>
    <row r="187" spans="1:74" ht="15.75" x14ac:dyDescent="0.25">
      <c r="A187" s="190"/>
      <c r="B187" s="191"/>
      <c r="C187" s="191"/>
      <c r="D187" s="191"/>
      <c r="E187" s="192"/>
      <c r="F187" s="192"/>
      <c r="G187" s="192"/>
      <c r="H187" s="192"/>
      <c r="I187" s="192"/>
      <c r="J187" s="192"/>
      <c r="K187" s="192"/>
      <c r="L187" s="192"/>
      <c r="M187" s="191"/>
      <c r="N187" s="193"/>
      <c r="O187" s="192"/>
      <c r="P187" s="195"/>
      <c r="Q187" s="191"/>
      <c r="R187" s="192"/>
      <c r="S187" s="192"/>
      <c r="T187" s="192"/>
      <c r="U187" s="192"/>
      <c r="V187" s="192"/>
      <c r="W187" s="192"/>
      <c r="X187" s="191"/>
      <c r="Y187" s="191"/>
      <c r="Z187" s="191"/>
      <c r="AA187" s="191"/>
      <c r="AB187" s="191"/>
      <c r="AC187" s="191"/>
      <c r="AD187" s="191"/>
      <c r="AE187" s="191"/>
      <c r="AF187" s="191"/>
      <c r="AG187" s="192"/>
      <c r="AH187" s="192"/>
      <c r="AI187" s="192"/>
      <c r="AJ187" s="192"/>
      <c r="AK187" s="192"/>
      <c r="AL187" s="192"/>
      <c r="AM187" s="192"/>
      <c r="AN187" s="192"/>
      <c r="AO187" s="192"/>
      <c r="AP187" s="192"/>
      <c r="AQ187" s="196"/>
      <c r="AR187" s="192"/>
      <c r="AS187" s="217"/>
      <c r="AT187" s="211"/>
      <c r="AU187" s="211"/>
      <c r="AV187" s="211"/>
      <c r="AW187" s="211"/>
      <c r="AX187" s="217"/>
      <c r="AY187" s="217"/>
      <c r="AZ187" s="217"/>
      <c r="BA187" s="217"/>
      <c r="BB187" s="217"/>
      <c r="BC187" s="199"/>
      <c r="BD187" s="199"/>
      <c r="BE187" s="199"/>
      <c r="BF187" s="199"/>
      <c r="BG187" s="199"/>
      <c r="BH187" s="199"/>
      <c r="BI187" s="199"/>
      <c r="BJ187" s="199"/>
      <c r="BK187" s="199"/>
      <c r="BL187" s="199"/>
      <c r="BM187" s="199"/>
      <c r="BN187" s="200"/>
      <c r="BQ187" s="202" t="e">
        <f>+VLOOKUP(C187,[5]Listas_desplega!$AI$22:$AJ$44,2,0)</f>
        <v>#N/A</v>
      </c>
      <c r="BR187" s="202" t="e">
        <f>+VLOOKUP(I187,[5]Listas_desplega!$BY$2:$BZ$7,2,0)</f>
        <v>#N/A</v>
      </c>
      <c r="BS187" s="202" t="e">
        <f>+VLOOKUP(J187,[5]Listas_desplega!$BY$10:$BZ$23,2,0)</f>
        <v>#N/A</v>
      </c>
      <c r="BT187" s="202" t="e">
        <f>+VLOOKUP(K187,[5]Listas_desplega!$BY$27:$BZ$54,2,0)</f>
        <v>#N/A</v>
      </c>
      <c r="BU187" s="202" t="e">
        <f>+VLOOKUP(L187,[5]Listas_desplega!$BY$57:$BZ$105,2,0)</f>
        <v>#N/A</v>
      </c>
      <c r="BV187" s="201" t="e">
        <f>+VLOOKUP(M187,[5]Listas_desplega!$J$2:$K$11,2,FALSE)</f>
        <v>#N/A</v>
      </c>
    </row>
    <row r="188" spans="1:74" ht="15.75" x14ac:dyDescent="0.25">
      <c r="A188" s="190"/>
      <c r="B188" s="191"/>
      <c r="C188" s="191"/>
      <c r="D188" s="191"/>
      <c r="E188" s="192"/>
      <c r="F188" s="192"/>
      <c r="G188" s="192"/>
      <c r="H188" s="192"/>
      <c r="I188" s="192"/>
      <c r="J188" s="192"/>
      <c r="K188" s="192"/>
      <c r="L188" s="192"/>
      <c r="M188" s="191"/>
      <c r="N188" s="193"/>
      <c r="O188" s="192"/>
      <c r="P188" s="195"/>
      <c r="Q188" s="191"/>
      <c r="R188" s="192"/>
      <c r="S188" s="192"/>
      <c r="T188" s="192"/>
      <c r="U188" s="192"/>
      <c r="V188" s="192"/>
      <c r="W188" s="192"/>
      <c r="X188" s="191"/>
      <c r="Y188" s="191"/>
      <c r="Z188" s="191"/>
      <c r="AA188" s="191"/>
      <c r="AB188" s="191"/>
      <c r="AC188" s="191"/>
      <c r="AD188" s="191"/>
      <c r="AE188" s="191"/>
      <c r="AF188" s="191"/>
      <c r="AG188" s="192"/>
      <c r="AH188" s="192"/>
      <c r="AI188" s="192"/>
      <c r="AJ188" s="192"/>
      <c r="AK188" s="192"/>
      <c r="AL188" s="192"/>
      <c r="AM188" s="192"/>
      <c r="AN188" s="192"/>
      <c r="AO188" s="192"/>
      <c r="AP188" s="192"/>
      <c r="AQ188" s="196"/>
      <c r="AR188" s="192"/>
      <c r="AS188" s="217"/>
      <c r="AT188" s="211"/>
      <c r="AU188" s="211"/>
      <c r="AV188" s="211"/>
      <c r="AW188" s="211"/>
      <c r="AX188" s="217"/>
      <c r="AY188" s="217"/>
      <c r="AZ188" s="217"/>
      <c r="BA188" s="217"/>
      <c r="BB188" s="217"/>
      <c r="BC188" s="199"/>
      <c r="BD188" s="199"/>
      <c r="BE188" s="199"/>
      <c r="BF188" s="199"/>
      <c r="BG188" s="199"/>
      <c r="BH188" s="199"/>
      <c r="BI188" s="199"/>
      <c r="BJ188" s="199"/>
      <c r="BK188" s="199"/>
      <c r="BL188" s="199"/>
      <c r="BM188" s="199"/>
      <c r="BN188" s="200"/>
      <c r="BQ188" s="202" t="e">
        <f>+VLOOKUP(C188,[5]Listas_desplega!$AI$22:$AJ$44,2,0)</f>
        <v>#N/A</v>
      </c>
      <c r="BR188" s="202" t="e">
        <f>+VLOOKUP(I188,[5]Listas_desplega!$BY$2:$BZ$7,2,0)</f>
        <v>#N/A</v>
      </c>
      <c r="BS188" s="202" t="e">
        <f>+VLOOKUP(J188,[5]Listas_desplega!$BY$10:$BZ$23,2,0)</f>
        <v>#N/A</v>
      </c>
      <c r="BT188" s="202" t="e">
        <f>+VLOOKUP(K188,[5]Listas_desplega!$BY$27:$BZ$54,2,0)</f>
        <v>#N/A</v>
      </c>
      <c r="BU188" s="202" t="e">
        <f>+VLOOKUP(L188,[5]Listas_desplega!$BY$57:$BZ$105,2,0)</f>
        <v>#N/A</v>
      </c>
      <c r="BV188" s="201" t="e">
        <f>+VLOOKUP(M188,[5]Listas_desplega!$J$2:$K$11,2,FALSE)</f>
        <v>#N/A</v>
      </c>
    </row>
    <row r="189" spans="1:74" ht="15.75" x14ac:dyDescent="0.25">
      <c r="A189" s="190"/>
      <c r="B189" s="191"/>
      <c r="C189" s="191"/>
      <c r="D189" s="191"/>
      <c r="E189" s="192"/>
      <c r="F189" s="192"/>
      <c r="G189" s="192"/>
      <c r="H189" s="192"/>
      <c r="I189" s="192"/>
      <c r="J189" s="192"/>
      <c r="K189" s="192"/>
      <c r="L189" s="192"/>
      <c r="M189" s="191"/>
      <c r="N189" s="193"/>
      <c r="O189" s="192"/>
      <c r="P189" s="195"/>
      <c r="Q189" s="191"/>
      <c r="R189" s="192"/>
      <c r="S189" s="192"/>
      <c r="T189" s="192"/>
      <c r="U189" s="192"/>
      <c r="V189" s="192"/>
      <c r="W189" s="192"/>
      <c r="X189" s="191"/>
      <c r="Y189" s="191"/>
      <c r="Z189" s="191"/>
      <c r="AA189" s="191"/>
      <c r="AB189" s="191"/>
      <c r="AC189" s="191"/>
      <c r="AD189" s="191"/>
      <c r="AE189" s="191"/>
      <c r="AF189" s="191"/>
      <c r="AG189" s="192"/>
      <c r="AH189" s="192"/>
      <c r="AI189" s="192"/>
      <c r="AJ189" s="192"/>
      <c r="AK189" s="192"/>
      <c r="AL189" s="192"/>
      <c r="AM189" s="192"/>
      <c r="AN189" s="192"/>
      <c r="AO189" s="192"/>
      <c r="AP189" s="192"/>
      <c r="AQ189" s="196"/>
      <c r="AR189" s="192"/>
      <c r="AS189" s="217"/>
      <c r="AT189" s="211"/>
      <c r="AU189" s="211"/>
      <c r="AV189" s="211"/>
      <c r="AW189" s="211"/>
      <c r="AX189" s="217"/>
      <c r="AY189" s="217"/>
      <c r="AZ189" s="217"/>
      <c r="BA189" s="217"/>
      <c r="BB189" s="217"/>
      <c r="BC189" s="199"/>
      <c r="BD189" s="199"/>
      <c r="BE189" s="199"/>
      <c r="BF189" s="199"/>
      <c r="BG189" s="199"/>
      <c r="BH189" s="199"/>
      <c r="BI189" s="199"/>
      <c r="BJ189" s="199"/>
      <c r="BK189" s="199"/>
      <c r="BL189" s="199"/>
      <c r="BM189" s="199"/>
      <c r="BN189" s="200"/>
      <c r="BQ189" s="202" t="e">
        <f>+VLOOKUP(C189,[5]Listas_desplega!$AI$22:$AJ$44,2,0)</f>
        <v>#N/A</v>
      </c>
      <c r="BR189" s="202" t="e">
        <f>+VLOOKUP(I189,[5]Listas_desplega!$BY$2:$BZ$7,2,0)</f>
        <v>#N/A</v>
      </c>
      <c r="BS189" s="202" t="e">
        <f>+VLOOKUP(J189,[5]Listas_desplega!$BY$10:$BZ$23,2,0)</f>
        <v>#N/A</v>
      </c>
      <c r="BT189" s="202" t="e">
        <f>+VLOOKUP(K189,[5]Listas_desplega!$BY$27:$BZ$54,2,0)</f>
        <v>#N/A</v>
      </c>
      <c r="BU189" s="202" t="e">
        <f>+VLOOKUP(L189,[5]Listas_desplega!$BY$57:$BZ$105,2,0)</f>
        <v>#N/A</v>
      </c>
      <c r="BV189" s="201" t="e">
        <f>+VLOOKUP(M189,[5]Listas_desplega!$J$2:$K$11,2,FALSE)</f>
        <v>#N/A</v>
      </c>
    </row>
    <row r="190" spans="1:74" ht="15.75" x14ac:dyDescent="0.25">
      <c r="A190" s="190"/>
      <c r="B190" s="191"/>
      <c r="C190" s="191"/>
      <c r="D190" s="191"/>
      <c r="E190" s="192"/>
      <c r="F190" s="192"/>
      <c r="G190" s="192"/>
      <c r="H190" s="192"/>
      <c r="I190" s="192"/>
      <c r="J190" s="192"/>
      <c r="K190" s="192"/>
      <c r="L190" s="192"/>
      <c r="M190" s="191"/>
      <c r="N190" s="193"/>
      <c r="O190" s="192"/>
      <c r="P190" s="195"/>
      <c r="Q190" s="191"/>
      <c r="R190" s="192"/>
      <c r="S190" s="192"/>
      <c r="T190" s="192"/>
      <c r="U190" s="192"/>
      <c r="V190" s="192"/>
      <c r="W190" s="192"/>
      <c r="X190" s="191"/>
      <c r="Y190" s="191"/>
      <c r="Z190" s="191"/>
      <c r="AA190" s="191"/>
      <c r="AB190" s="191"/>
      <c r="AC190" s="191"/>
      <c r="AD190" s="191"/>
      <c r="AE190" s="191"/>
      <c r="AF190" s="191"/>
      <c r="AG190" s="192"/>
      <c r="AH190" s="192"/>
      <c r="AI190" s="192"/>
      <c r="AJ190" s="192"/>
      <c r="AK190" s="192"/>
      <c r="AL190" s="192"/>
      <c r="AM190" s="192"/>
      <c r="AN190" s="192"/>
      <c r="AO190" s="192"/>
      <c r="AP190" s="192"/>
      <c r="AQ190" s="196"/>
      <c r="AR190" s="192"/>
      <c r="AS190" s="205"/>
      <c r="AT190" s="211"/>
      <c r="AU190" s="211"/>
      <c r="AV190" s="211"/>
      <c r="AW190" s="211"/>
      <c r="AX190" s="211"/>
      <c r="AY190" s="211"/>
      <c r="AZ190" s="211"/>
      <c r="BA190" s="211"/>
      <c r="BB190" s="211"/>
      <c r="BC190" s="199"/>
      <c r="BD190" s="199"/>
      <c r="BE190" s="199"/>
      <c r="BF190" s="199"/>
      <c r="BG190" s="199"/>
      <c r="BH190" s="199"/>
      <c r="BI190" s="199"/>
      <c r="BJ190" s="199"/>
      <c r="BK190" s="199"/>
      <c r="BL190" s="199"/>
      <c r="BM190" s="199"/>
      <c r="BN190" s="200"/>
      <c r="BQ190" s="202" t="e">
        <f>+VLOOKUP(C190,[5]Listas_desplega!$AI$22:$AJ$44,2,0)</f>
        <v>#N/A</v>
      </c>
      <c r="BR190" s="202" t="e">
        <f>+VLOOKUP(I190,[5]Listas_desplega!$BY$2:$BZ$7,2,0)</f>
        <v>#N/A</v>
      </c>
      <c r="BS190" s="202" t="e">
        <f>+VLOOKUP(J190,[5]Listas_desplega!$BY$10:$BZ$23,2,0)</f>
        <v>#N/A</v>
      </c>
      <c r="BT190" s="202" t="e">
        <f>+VLOOKUP(K190,[5]Listas_desplega!$BY$27:$BZ$54,2,0)</f>
        <v>#N/A</v>
      </c>
      <c r="BU190" s="202" t="e">
        <f>+VLOOKUP(L190,[5]Listas_desplega!$BY$57:$BZ$105,2,0)</f>
        <v>#N/A</v>
      </c>
      <c r="BV190" s="201" t="e">
        <f>+VLOOKUP(M190,[5]Listas_desplega!$J$2:$K$11,2,FALSE)</f>
        <v>#N/A</v>
      </c>
    </row>
    <row r="191" spans="1:74" ht="15.75" x14ac:dyDescent="0.25">
      <c r="A191" s="190"/>
      <c r="B191" s="191"/>
      <c r="C191" s="191"/>
      <c r="D191" s="191"/>
      <c r="E191" s="192"/>
      <c r="F191" s="192"/>
      <c r="G191" s="192"/>
      <c r="H191" s="192"/>
      <c r="I191" s="192"/>
      <c r="J191" s="192"/>
      <c r="K191" s="192"/>
      <c r="L191" s="192"/>
      <c r="M191" s="191"/>
      <c r="N191" s="193"/>
      <c r="O191" s="192"/>
      <c r="P191" s="195"/>
      <c r="Q191" s="191"/>
      <c r="R191" s="192"/>
      <c r="S191" s="192"/>
      <c r="T191" s="192"/>
      <c r="U191" s="192"/>
      <c r="V191" s="192"/>
      <c r="W191" s="192"/>
      <c r="X191" s="191"/>
      <c r="Y191" s="191"/>
      <c r="Z191" s="191"/>
      <c r="AA191" s="191"/>
      <c r="AB191" s="191"/>
      <c r="AC191" s="191"/>
      <c r="AD191" s="191"/>
      <c r="AE191" s="191"/>
      <c r="AF191" s="191"/>
      <c r="AG191" s="192"/>
      <c r="AH191" s="192"/>
      <c r="AI191" s="192"/>
      <c r="AJ191" s="192"/>
      <c r="AK191" s="192"/>
      <c r="AL191" s="192"/>
      <c r="AM191" s="192"/>
      <c r="AN191" s="192"/>
      <c r="AO191" s="192"/>
      <c r="AP191" s="192"/>
      <c r="AQ191" s="196"/>
      <c r="AR191" s="192"/>
      <c r="AS191" s="205"/>
      <c r="AT191" s="219"/>
      <c r="AU191" s="219"/>
      <c r="AV191" s="219"/>
      <c r="AW191" s="219"/>
      <c r="AX191" s="219"/>
      <c r="AY191" s="219"/>
      <c r="AZ191" s="219"/>
      <c r="BA191" s="219"/>
      <c r="BB191" s="219"/>
      <c r="BC191" s="199"/>
      <c r="BD191" s="199"/>
      <c r="BE191" s="199"/>
      <c r="BF191" s="199"/>
      <c r="BG191" s="199"/>
      <c r="BH191" s="199"/>
      <c r="BI191" s="199"/>
      <c r="BJ191" s="199"/>
      <c r="BK191" s="199"/>
      <c r="BL191" s="199"/>
      <c r="BM191" s="199"/>
      <c r="BN191" s="200"/>
      <c r="BQ191" s="202" t="e">
        <f>+VLOOKUP(C191,[5]Listas_desplega!$AI$22:$AJ$44,2,0)</f>
        <v>#N/A</v>
      </c>
      <c r="BR191" s="202" t="e">
        <f>+VLOOKUP(I191,[5]Listas_desplega!$BY$2:$BZ$7,2,0)</f>
        <v>#N/A</v>
      </c>
      <c r="BS191" s="202" t="e">
        <f>+VLOOKUP(J191,[5]Listas_desplega!$BY$10:$BZ$23,2,0)</f>
        <v>#N/A</v>
      </c>
      <c r="BT191" s="202" t="e">
        <f>+VLOOKUP(K191,[5]Listas_desplega!$BY$27:$BZ$54,2,0)</f>
        <v>#N/A</v>
      </c>
      <c r="BU191" s="202" t="e">
        <f>+VLOOKUP(L191,[5]Listas_desplega!$BY$57:$BZ$105,2,0)</f>
        <v>#N/A</v>
      </c>
      <c r="BV191" s="201" t="e">
        <f>+VLOOKUP(M191,[5]Listas_desplega!$J$2:$K$11,2,FALSE)</f>
        <v>#N/A</v>
      </c>
    </row>
    <row r="192" spans="1:74" ht="15.75" x14ac:dyDescent="0.25">
      <c r="A192" s="190"/>
      <c r="B192" s="191"/>
      <c r="C192" s="191"/>
      <c r="D192" s="191"/>
      <c r="E192" s="192"/>
      <c r="F192" s="192"/>
      <c r="G192" s="192"/>
      <c r="H192" s="192"/>
      <c r="I192" s="192"/>
      <c r="J192" s="192"/>
      <c r="K192" s="192"/>
      <c r="L192" s="192"/>
      <c r="M192" s="191"/>
      <c r="N192" s="193"/>
      <c r="O192" s="192"/>
      <c r="P192" s="195"/>
      <c r="Q192" s="191"/>
      <c r="R192" s="192"/>
      <c r="S192" s="192"/>
      <c r="T192" s="192"/>
      <c r="U192" s="192"/>
      <c r="V192" s="192"/>
      <c r="W192" s="192"/>
      <c r="X192" s="191"/>
      <c r="Y192" s="191"/>
      <c r="Z192" s="191"/>
      <c r="AA192" s="191"/>
      <c r="AB192" s="191"/>
      <c r="AC192" s="191"/>
      <c r="AD192" s="191"/>
      <c r="AE192" s="191"/>
      <c r="AF192" s="191"/>
      <c r="AG192" s="192"/>
      <c r="AH192" s="192"/>
      <c r="AI192" s="192"/>
      <c r="AJ192" s="192"/>
      <c r="AK192" s="192"/>
      <c r="AL192" s="192"/>
      <c r="AM192" s="192"/>
      <c r="AN192" s="192"/>
      <c r="AO192" s="192"/>
      <c r="AP192" s="192"/>
      <c r="AQ192" s="196"/>
      <c r="AR192" s="192"/>
      <c r="AS192" s="205"/>
      <c r="AT192" s="211"/>
      <c r="AU192" s="211"/>
      <c r="AV192" s="211"/>
      <c r="AW192" s="211"/>
      <c r="AX192" s="211"/>
      <c r="AY192" s="211"/>
      <c r="AZ192" s="211"/>
      <c r="BA192" s="211"/>
      <c r="BB192" s="211"/>
      <c r="BC192" s="199"/>
      <c r="BD192" s="199"/>
      <c r="BE192" s="199"/>
      <c r="BF192" s="199"/>
      <c r="BG192" s="199"/>
      <c r="BH192" s="199"/>
      <c r="BI192" s="199"/>
      <c r="BJ192" s="199"/>
      <c r="BK192" s="199"/>
      <c r="BL192" s="199"/>
      <c r="BM192" s="199"/>
      <c r="BN192" s="200"/>
      <c r="BQ192" s="202" t="e">
        <f>+VLOOKUP(C192,[5]Listas_desplega!$AI$22:$AJ$44,2,0)</f>
        <v>#N/A</v>
      </c>
      <c r="BR192" s="202" t="e">
        <f>+VLOOKUP(I192,[5]Listas_desplega!$BY$2:$BZ$7,2,0)</f>
        <v>#N/A</v>
      </c>
      <c r="BS192" s="202" t="e">
        <f>+VLOOKUP(J192,[5]Listas_desplega!$BY$10:$BZ$23,2,0)</f>
        <v>#N/A</v>
      </c>
      <c r="BT192" s="202" t="e">
        <f>+VLOOKUP(K192,[5]Listas_desplega!$BY$27:$BZ$54,2,0)</f>
        <v>#N/A</v>
      </c>
      <c r="BU192" s="202" t="e">
        <f>+VLOOKUP(L192,[5]Listas_desplega!$BY$57:$BZ$105,2,0)</f>
        <v>#N/A</v>
      </c>
      <c r="BV192" s="201" t="e">
        <f>+VLOOKUP(M192,[5]Listas_desplega!$J$2:$K$11,2,FALSE)</f>
        <v>#N/A</v>
      </c>
    </row>
    <row r="193" spans="1:74" ht="15.75" x14ac:dyDescent="0.25">
      <c r="A193" s="190"/>
      <c r="B193" s="191"/>
      <c r="C193" s="191"/>
      <c r="D193" s="191"/>
      <c r="E193" s="192"/>
      <c r="F193" s="192"/>
      <c r="G193" s="192"/>
      <c r="H193" s="192"/>
      <c r="I193" s="192"/>
      <c r="J193" s="192"/>
      <c r="K193" s="192"/>
      <c r="L193" s="192"/>
      <c r="M193" s="191"/>
      <c r="N193" s="193"/>
      <c r="O193" s="192"/>
      <c r="P193" s="195"/>
      <c r="Q193" s="191"/>
      <c r="R193" s="192"/>
      <c r="S193" s="192"/>
      <c r="T193" s="192"/>
      <c r="U193" s="192"/>
      <c r="V193" s="192"/>
      <c r="W193" s="192"/>
      <c r="X193" s="191"/>
      <c r="Y193" s="191"/>
      <c r="Z193" s="191"/>
      <c r="AA193" s="191"/>
      <c r="AB193" s="191"/>
      <c r="AC193" s="191"/>
      <c r="AD193" s="191"/>
      <c r="AE193" s="191"/>
      <c r="AF193" s="191"/>
      <c r="AG193" s="192"/>
      <c r="AH193" s="192"/>
      <c r="AI193" s="192"/>
      <c r="AJ193" s="192"/>
      <c r="AK193" s="192"/>
      <c r="AL193" s="192"/>
      <c r="AM193" s="192"/>
      <c r="AN193" s="192"/>
      <c r="AO193" s="192"/>
      <c r="AP193" s="192"/>
      <c r="AQ193" s="196"/>
      <c r="AR193" s="192"/>
      <c r="AS193" s="217"/>
      <c r="AT193" s="211"/>
      <c r="AU193" s="211"/>
      <c r="AV193" s="211"/>
      <c r="AW193" s="211"/>
      <c r="AX193" s="211"/>
      <c r="AY193" s="211"/>
      <c r="AZ193" s="211"/>
      <c r="BA193" s="211"/>
      <c r="BB193" s="211"/>
      <c r="BC193" s="199"/>
      <c r="BD193" s="199"/>
      <c r="BE193" s="199"/>
      <c r="BF193" s="199"/>
      <c r="BG193" s="199"/>
      <c r="BH193" s="199"/>
      <c r="BI193" s="199"/>
      <c r="BJ193" s="199"/>
      <c r="BK193" s="199"/>
      <c r="BL193" s="199"/>
      <c r="BM193" s="199"/>
      <c r="BN193" s="200"/>
      <c r="BQ193" s="202" t="e">
        <f>+VLOOKUP(C193,[5]Listas_desplega!$AI$22:$AJ$44,2,0)</f>
        <v>#N/A</v>
      </c>
      <c r="BR193" s="202" t="e">
        <f>+VLOOKUP(I193,[5]Listas_desplega!$BY$2:$BZ$7,2,0)</f>
        <v>#N/A</v>
      </c>
      <c r="BS193" s="202" t="e">
        <f>+VLOOKUP(J193,[5]Listas_desplega!$BY$10:$BZ$23,2,0)</f>
        <v>#N/A</v>
      </c>
      <c r="BT193" s="202" t="e">
        <f>+VLOOKUP(K193,[5]Listas_desplega!$BY$27:$BZ$54,2,0)</f>
        <v>#N/A</v>
      </c>
      <c r="BU193" s="202" t="e">
        <f>+VLOOKUP(L193,[5]Listas_desplega!$BY$57:$BZ$105,2,0)</f>
        <v>#N/A</v>
      </c>
      <c r="BV193" s="201" t="e">
        <f>+VLOOKUP(M193,[5]Listas_desplega!$J$2:$K$11,2,FALSE)</f>
        <v>#N/A</v>
      </c>
    </row>
    <row r="194" spans="1:74" ht="15.75" x14ac:dyDescent="0.25">
      <c r="A194" s="190"/>
      <c r="B194" s="191"/>
      <c r="C194" s="191"/>
      <c r="D194" s="191"/>
      <c r="E194" s="192"/>
      <c r="F194" s="192"/>
      <c r="G194" s="192"/>
      <c r="H194" s="192"/>
      <c r="I194" s="192"/>
      <c r="J194" s="192"/>
      <c r="K194" s="192"/>
      <c r="L194" s="192"/>
      <c r="M194" s="191"/>
      <c r="N194" s="193"/>
      <c r="O194" s="192"/>
      <c r="P194" s="195"/>
      <c r="Q194" s="191"/>
      <c r="R194" s="192"/>
      <c r="S194" s="192"/>
      <c r="T194" s="192"/>
      <c r="U194" s="192"/>
      <c r="V194" s="192"/>
      <c r="W194" s="192"/>
      <c r="X194" s="191"/>
      <c r="Y194" s="191"/>
      <c r="Z194" s="191"/>
      <c r="AA194" s="191"/>
      <c r="AB194" s="191"/>
      <c r="AC194" s="191"/>
      <c r="AD194" s="191"/>
      <c r="AE194" s="191"/>
      <c r="AF194" s="191"/>
      <c r="AG194" s="192"/>
      <c r="AH194" s="192"/>
      <c r="AI194" s="192"/>
      <c r="AJ194" s="192"/>
      <c r="AK194" s="192"/>
      <c r="AL194" s="192"/>
      <c r="AM194" s="192"/>
      <c r="AN194" s="192"/>
      <c r="AO194" s="192"/>
      <c r="AP194" s="192"/>
      <c r="AQ194" s="196"/>
      <c r="AR194" s="192"/>
      <c r="AS194" s="217"/>
      <c r="AT194" s="211"/>
      <c r="AU194" s="211"/>
      <c r="AV194" s="211"/>
      <c r="AW194" s="211"/>
      <c r="AX194" s="211"/>
      <c r="AY194" s="211"/>
      <c r="AZ194" s="211"/>
      <c r="BA194" s="211"/>
      <c r="BB194" s="211"/>
      <c r="BC194" s="199"/>
      <c r="BD194" s="199"/>
      <c r="BE194" s="199"/>
      <c r="BF194" s="199"/>
      <c r="BG194" s="199"/>
      <c r="BH194" s="199"/>
      <c r="BI194" s="199"/>
      <c r="BJ194" s="199"/>
      <c r="BK194" s="199"/>
      <c r="BL194" s="199"/>
      <c r="BM194" s="199"/>
      <c r="BN194" s="200"/>
      <c r="BQ194" s="202" t="e">
        <f>+VLOOKUP(C194,[5]Listas_desplega!$AI$22:$AJ$44,2,0)</f>
        <v>#N/A</v>
      </c>
      <c r="BR194" s="202" t="e">
        <f>+VLOOKUP(I194,[5]Listas_desplega!$BY$2:$BZ$7,2,0)</f>
        <v>#N/A</v>
      </c>
      <c r="BS194" s="202" t="e">
        <f>+VLOOKUP(J194,[5]Listas_desplega!$BY$10:$BZ$23,2,0)</f>
        <v>#N/A</v>
      </c>
      <c r="BT194" s="202" t="e">
        <f>+VLOOKUP(K194,[5]Listas_desplega!$BY$27:$BZ$54,2,0)</f>
        <v>#N/A</v>
      </c>
      <c r="BU194" s="202" t="e">
        <f>+VLOOKUP(L194,[5]Listas_desplega!$BY$57:$BZ$105,2,0)</f>
        <v>#N/A</v>
      </c>
      <c r="BV194" s="201" t="e">
        <f>+VLOOKUP(M194,[5]Listas_desplega!$J$2:$K$11,2,FALSE)</f>
        <v>#N/A</v>
      </c>
    </row>
    <row r="195" spans="1:74" ht="15.75" x14ac:dyDescent="0.25">
      <c r="A195" s="190"/>
      <c r="B195" s="191"/>
      <c r="C195" s="191"/>
      <c r="D195" s="191"/>
      <c r="E195" s="192"/>
      <c r="F195" s="192"/>
      <c r="G195" s="192"/>
      <c r="H195" s="192"/>
      <c r="I195" s="192"/>
      <c r="J195" s="192"/>
      <c r="K195" s="192"/>
      <c r="L195" s="192"/>
      <c r="M195" s="191"/>
      <c r="N195" s="193"/>
      <c r="O195" s="205"/>
      <c r="P195" s="195"/>
      <c r="Q195" s="191"/>
      <c r="R195" s="205"/>
      <c r="S195" s="205"/>
      <c r="T195" s="205"/>
      <c r="U195" s="205"/>
      <c r="V195" s="205"/>
      <c r="W195" s="192"/>
      <c r="X195" s="191"/>
      <c r="Y195" s="191"/>
      <c r="Z195" s="191"/>
      <c r="AA195" s="191"/>
      <c r="AB195" s="191"/>
      <c r="AC195" s="191"/>
      <c r="AD195" s="191"/>
      <c r="AE195" s="191"/>
      <c r="AF195" s="191"/>
      <c r="AG195" s="192"/>
      <c r="AH195" s="192"/>
      <c r="AI195" s="192"/>
      <c r="AJ195" s="192"/>
      <c r="AK195" s="192"/>
      <c r="AL195" s="192"/>
      <c r="AM195" s="192"/>
      <c r="AN195" s="192"/>
      <c r="AO195" s="192"/>
      <c r="AP195" s="192"/>
      <c r="AQ195" s="196"/>
      <c r="AR195" s="192"/>
      <c r="AS195" s="217"/>
      <c r="AT195" s="211"/>
      <c r="AU195" s="211"/>
      <c r="AV195" s="211"/>
      <c r="AW195" s="211"/>
      <c r="AX195" s="211"/>
      <c r="AY195" s="211"/>
      <c r="AZ195" s="211"/>
      <c r="BA195" s="211"/>
      <c r="BB195" s="211"/>
      <c r="BC195" s="199"/>
      <c r="BD195" s="199"/>
      <c r="BE195" s="199"/>
      <c r="BF195" s="199"/>
      <c r="BG195" s="199"/>
      <c r="BH195" s="199"/>
      <c r="BI195" s="199"/>
      <c r="BJ195" s="199"/>
      <c r="BK195" s="199"/>
      <c r="BL195" s="199"/>
      <c r="BM195" s="199"/>
      <c r="BN195" s="200"/>
      <c r="BQ195" s="202" t="e">
        <f>+VLOOKUP(C195,[5]Listas_desplega!$AI$22:$AJ$44,2,0)</f>
        <v>#N/A</v>
      </c>
      <c r="BR195" s="202" t="e">
        <f>+VLOOKUP(I195,[5]Listas_desplega!$BY$2:$BZ$7,2,0)</f>
        <v>#N/A</v>
      </c>
      <c r="BS195" s="202" t="e">
        <f>+VLOOKUP(J195,[5]Listas_desplega!$BY$10:$BZ$23,2,0)</f>
        <v>#N/A</v>
      </c>
      <c r="BT195" s="202" t="e">
        <f>+VLOOKUP(K195,[5]Listas_desplega!$BY$27:$BZ$54,2,0)</f>
        <v>#N/A</v>
      </c>
      <c r="BU195" s="202" t="e">
        <f>+VLOOKUP(L195,[5]Listas_desplega!$BY$57:$BZ$105,2,0)</f>
        <v>#N/A</v>
      </c>
      <c r="BV195" s="201" t="e">
        <f>+VLOOKUP(M195,[5]Listas_desplega!$J$2:$K$11,2,FALSE)</f>
        <v>#N/A</v>
      </c>
    </row>
    <row r="196" spans="1:74" ht="15.75" x14ac:dyDescent="0.25">
      <c r="A196" s="190"/>
      <c r="B196" s="191"/>
      <c r="C196" s="191"/>
      <c r="D196" s="191"/>
      <c r="E196" s="192"/>
      <c r="F196" s="192"/>
      <c r="G196" s="192"/>
      <c r="H196" s="192"/>
      <c r="I196" s="192"/>
      <c r="J196" s="192"/>
      <c r="K196" s="192"/>
      <c r="L196" s="192"/>
      <c r="M196" s="191"/>
      <c r="N196" s="193"/>
      <c r="O196" s="205"/>
      <c r="P196" s="195"/>
      <c r="Q196" s="191"/>
      <c r="R196" s="205"/>
      <c r="S196" s="205"/>
      <c r="T196" s="205"/>
      <c r="U196" s="205"/>
      <c r="V196" s="205"/>
      <c r="W196" s="192"/>
      <c r="X196" s="191"/>
      <c r="Y196" s="191"/>
      <c r="Z196" s="191"/>
      <c r="AA196" s="191"/>
      <c r="AB196" s="191"/>
      <c r="AC196" s="191"/>
      <c r="AD196" s="191"/>
      <c r="AE196" s="191"/>
      <c r="AF196" s="191"/>
      <c r="AG196" s="192"/>
      <c r="AH196" s="192"/>
      <c r="AI196" s="192"/>
      <c r="AJ196" s="192"/>
      <c r="AK196" s="192"/>
      <c r="AL196" s="192"/>
      <c r="AM196" s="192"/>
      <c r="AN196" s="192"/>
      <c r="AO196" s="192"/>
      <c r="AP196" s="192"/>
      <c r="AQ196" s="196"/>
      <c r="AR196" s="192"/>
      <c r="AS196" s="211"/>
      <c r="AT196" s="211"/>
      <c r="AU196" s="211"/>
      <c r="AV196" s="211"/>
      <c r="AW196" s="211"/>
      <c r="AX196" s="211"/>
      <c r="AY196" s="211"/>
      <c r="AZ196" s="211"/>
      <c r="BA196" s="211"/>
      <c r="BB196" s="211"/>
      <c r="BC196" s="199"/>
      <c r="BD196" s="199"/>
      <c r="BE196" s="199"/>
      <c r="BF196" s="199"/>
      <c r="BG196" s="199"/>
      <c r="BH196" s="199"/>
      <c r="BI196" s="199"/>
      <c r="BJ196" s="199"/>
      <c r="BK196" s="199"/>
      <c r="BL196" s="199"/>
      <c r="BM196" s="199"/>
      <c r="BN196" s="200"/>
      <c r="BQ196" s="202" t="e">
        <f>+VLOOKUP(C196,[5]Listas_desplega!$AI$22:$AJ$44,2,0)</f>
        <v>#N/A</v>
      </c>
      <c r="BR196" s="202" t="e">
        <f>+VLOOKUP(I196,[5]Listas_desplega!$BY$2:$BZ$7,2,0)</f>
        <v>#N/A</v>
      </c>
      <c r="BS196" s="202" t="e">
        <f>+VLOOKUP(J196,[5]Listas_desplega!$BY$10:$BZ$23,2,0)</f>
        <v>#N/A</v>
      </c>
      <c r="BT196" s="202" t="e">
        <f>+VLOOKUP(K196,[5]Listas_desplega!$BY$27:$BZ$54,2,0)</f>
        <v>#N/A</v>
      </c>
      <c r="BU196" s="202" t="e">
        <f>+VLOOKUP(L196,[5]Listas_desplega!$BY$57:$BZ$105,2,0)</f>
        <v>#N/A</v>
      </c>
      <c r="BV196" s="201" t="e">
        <f>+VLOOKUP(M196,[5]Listas_desplega!$J$2:$K$11,2,FALSE)</f>
        <v>#N/A</v>
      </c>
    </row>
    <row r="197" spans="1:74" ht="15.75" x14ac:dyDescent="0.25">
      <c r="A197" s="190"/>
      <c r="B197" s="191"/>
      <c r="C197" s="191"/>
      <c r="D197" s="191"/>
      <c r="E197" s="192"/>
      <c r="F197" s="192"/>
      <c r="G197" s="192"/>
      <c r="H197" s="192"/>
      <c r="I197" s="192"/>
      <c r="J197" s="192"/>
      <c r="K197" s="192"/>
      <c r="L197" s="192"/>
      <c r="M197" s="191"/>
      <c r="N197" s="193"/>
      <c r="O197" s="192"/>
      <c r="P197" s="195"/>
      <c r="Q197" s="191"/>
      <c r="R197" s="192"/>
      <c r="S197" s="192"/>
      <c r="T197" s="192"/>
      <c r="U197" s="192"/>
      <c r="V197" s="192"/>
      <c r="W197" s="192"/>
      <c r="X197" s="191"/>
      <c r="Y197" s="191"/>
      <c r="Z197" s="191"/>
      <c r="AA197" s="191"/>
      <c r="AB197" s="191"/>
      <c r="AC197" s="191"/>
      <c r="AD197" s="191"/>
      <c r="AE197" s="191"/>
      <c r="AF197" s="191"/>
      <c r="AG197" s="192"/>
      <c r="AH197" s="192"/>
      <c r="AI197" s="192"/>
      <c r="AJ197" s="192"/>
      <c r="AK197" s="192"/>
      <c r="AL197" s="192"/>
      <c r="AM197" s="192"/>
      <c r="AN197" s="192"/>
      <c r="AO197" s="192"/>
      <c r="AP197" s="192"/>
      <c r="AQ197" s="196"/>
      <c r="AR197" s="192"/>
      <c r="AS197" s="217"/>
      <c r="AT197" s="211"/>
      <c r="AU197" s="211"/>
      <c r="AV197" s="211"/>
      <c r="AW197" s="211"/>
      <c r="AX197" s="211"/>
      <c r="AY197" s="211"/>
      <c r="AZ197" s="211"/>
      <c r="BA197" s="211"/>
      <c r="BB197" s="211"/>
      <c r="BC197" s="199"/>
      <c r="BD197" s="199"/>
      <c r="BE197" s="199"/>
      <c r="BF197" s="199"/>
      <c r="BG197" s="199"/>
      <c r="BH197" s="199"/>
      <c r="BI197" s="199"/>
      <c r="BJ197" s="199"/>
      <c r="BK197" s="199"/>
      <c r="BL197" s="199"/>
      <c r="BM197" s="199"/>
      <c r="BN197" s="200"/>
      <c r="BQ197" s="202" t="e">
        <f>+VLOOKUP(C197,[5]Listas_desplega!$AI$22:$AJ$44,2,0)</f>
        <v>#N/A</v>
      </c>
      <c r="BR197" s="202" t="e">
        <f>+VLOOKUP(I197,[5]Listas_desplega!$BY$2:$BZ$7,2,0)</f>
        <v>#N/A</v>
      </c>
      <c r="BS197" s="202" t="e">
        <f>+VLOOKUP(J197,[5]Listas_desplega!$BY$10:$BZ$23,2,0)</f>
        <v>#N/A</v>
      </c>
      <c r="BT197" s="202" t="e">
        <f>+VLOOKUP(K197,[5]Listas_desplega!$BY$27:$BZ$54,2,0)</f>
        <v>#N/A</v>
      </c>
      <c r="BU197" s="202" t="e">
        <f>+VLOOKUP(L197,[5]Listas_desplega!$BY$57:$BZ$105,2,0)</f>
        <v>#N/A</v>
      </c>
      <c r="BV197" s="201" t="e">
        <f>+VLOOKUP(M197,[5]Listas_desplega!$J$2:$K$11,2,FALSE)</f>
        <v>#N/A</v>
      </c>
    </row>
    <row r="198" spans="1:74" ht="15.75" x14ac:dyDescent="0.25">
      <c r="A198" s="190"/>
      <c r="B198" s="191"/>
      <c r="C198" s="191"/>
      <c r="D198" s="191"/>
      <c r="E198" s="192"/>
      <c r="F198" s="192"/>
      <c r="G198" s="192"/>
      <c r="H198" s="192"/>
      <c r="I198" s="192"/>
      <c r="J198" s="192"/>
      <c r="K198" s="192"/>
      <c r="L198" s="192"/>
      <c r="M198" s="191"/>
      <c r="N198" s="193"/>
      <c r="O198" s="192"/>
      <c r="P198" s="195"/>
      <c r="Q198" s="191"/>
      <c r="R198" s="192"/>
      <c r="S198" s="192"/>
      <c r="T198" s="192"/>
      <c r="U198" s="192"/>
      <c r="V198" s="192"/>
      <c r="W198" s="192"/>
      <c r="X198" s="191"/>
      <c r="Y198" s="191"/>
      <c r="Z198" s="191"/>
      <c r="AA198" s="191"/>
      <c r="AB198" s="191"/>
      <c r="AC198" s="191"/>
      <c r="AD198" s="191"/>
      <c r="AE198" s="191"/>
      <c r="AF198" s="191"/>
      <c r="AG198" s="192"/>
      <c r="AH198" s="192"/>
      <c r="AI198" s="192"/>
      <c r="AJ198" s="192"/>
      <c r="AK198" s="192"/>
      <c r="AL198" s="192"/>
      <c r="AM198" s="192"/>
      <c r="AN198" s="192"/>
      <c r="AO198" s="192"/>
      <c r="AP198" s="192"/>
      <c r="AQ198" s="196"/>
      <c r="AR198" s="192"/>
      <c r="AS198" s="217"/>
      <c r="AT198" s="211"/>
      <c r="AU198" s="211"/>
      <c r="AV198" s="211"/>
      <c r="AW198" s="211"/>
      <c r="AX198" s="211"/>
      <c r="AY198" s="211"/>
      <c r="AZ198" s="211"/>
      <c r="BA198" s="211"/>
      <c r="BB198" s="211"/>
      <c r="BC198" s="199"/>
      <c r="BD198" s="199"/>
      <c r="BE198" s="199"/>
      <c r="BF198" s="199"/>
      <c r="BG198" s="199"/>
      <c r="BH198" s="199"/>
      <c r="BI198" s="199"/>
      <c r="BJ198" s="199"/>
      <c r="BK198" s="199"/>
      <c r="BL198" s="199"/>
      <c r="BM198" s="199"/>
      <c r="BN198" s="200"/>
      <c r="BQ198" s="202" t="e">
        <f>+VLOOKUP(C198,[5]Listas_desplega!$AI$22:$AJ$44,2,0)</f>
        <v>#N/A</v>
      </c>
      <c r="BR198" s="202" t="e">
        <f>+VLOOKUP(I198,[5]Listas_desplega!$BY$2:$BZ$7,2,0)</f>
        <v>#N/A</v>
      </c>
      <c r="BS198" s="202" t="e">
        <f>+VLOOKUP(J198,[5]Listas_desplega!$BY$10:$BZ$23,2,0)</f>
        <v>#N/A</v>
      </c>
      <c r="BT198" s="202" t="e">
        <f>+VLOOKUP(K198,[5]Listas_desplega!$BY$27:$BZ$54,2,0)</f>
        <v>#N/A</v>
      </c>
      <c r="BU198" s="202" t="e">
        <f>+VLOOKUP(L198,[5]Listas_desplega!$BY$57:$BZ$105,2,0)</f>
        <v>#N/A</v>
      </c>
      <c r="BV198" s="201" t="e">
        <f>+VLOOKUP(M198,[5]Listas_desplega!$J$2:$K$11,2,FALSE)</f>
        <v>#N/A</v>
      </c>
    </row>
    <row r="199" spans="1:74" ht="15.75" x14ac:dyDescent="0.25">
      <c r="A199" s="190"/>
      <c r="B199" s="191"/>
      <c r="C199" s="191"/>
      <c r="D199" s="191"/>
      <c r="E199" s="192"/>
      <c r="F199" s="192"/>
      <c r="G199" s="192"/>
      <c r="H199" s="192"/>
      <c r="I199" s="192"/>
      <c r="J199" s="192"/>
      <c r="K199" s="192"/>
      <c r="L199" s="192"/>
      <c r="M199" s="191"/>
      <c r="N199" s="193"/>
      <c r="O199" s="192"/>
      <c r="P199" s="195"/>
      <c r="Q199" s="191"/>
      <c r="R199" s="192"/>
      <c r="S199" s="192"/>
      <c r="T199" s="192"/>
      <c r="U199" s="192"/>
      <c r="V199" s="192"/>
      <c r="W199" s="192"/>
      <c r="X199" s="191"/>
      <c r="Y199" s="191"/>
      <c r="Z199" s="191"/>
      <c r="AA199" s="191"/>
      <c r="AB199" s="191"/>
      <c r="AC199" s="191"/>
      <c r="AD199" s="191"/>
      <c r="AE199" s="191"/>
      <c r="AF199" s="191"/>
      <c r="AG199" s="192"/>
      <c r="AH199" s="192"/>
      <c r="AI199" s="192"/>
      <c r="AJ199" s="192"/>
      <c r="AK199" s="192"/>
      <c r="AL199" s="192"/>
      <c r="AM199" s="192"/>
      <c r="AN199" s="192"/>
      <c r="AO199" s="192"/>
      <c r="AP199" s="192"/>
      <c r="AQ199" s="196"/>
      <c r="AR199" s="192"/>
      <c r="AS199" s="217"/>
      <c r="AT199" s="211"/>
      <c r="AU199" s="211"/>
      <c r="AV199" s="211"/>
      <c r="AW199" s="211"/>
      <c r="AX199" s="211"/>
      <c r="AY199" s="211"/>
      <c r="AZ199" s="211"/>
      <c r="BA199" s="211"/>
      <c r="BB199" s="211"/>
      <c r="BC199" s="199"/>
      <c r="BD199" s="199"/>
      <c r="BE199" s="199"/>
      <c r="BF199" s="199"/>
      <c r="BG199" s="199"/>
      <c r="BH199" s="199"/>
      <c r="BI199" s="199"/>
      <c r="BJ199" s="199"/>
      <c r="BK199" s="199"/>
      <c r="BL199" s="199"/>
      <c r="BM199" s="199"/>
      <c r="BN199" s="200"/>
      <c r="BQ199" s="202" t="e">
        <f>+VLOOKUP(C199,[5]Listas_desplega!$AI$22:$AJ$44,2,0)</f>
        <v>#N/A</v>
      </c>
      <c r="BR199" s="202" t="e">
        <f>+VLOOKUP(I199,[5]Listas_desplega!$BY$2:$BZ$7,2,0)</f>
        <v>#N/A</v>
      </c>
      <c r="BS199" s="202" t="e">
        <f>+VLOOKUP(J199,[5]Listas_desplega!$BY$10:$BZ$23,2,0)</f>
        <v>#N/A</v>
      </c>
      <c r="BT199" s="202" t="e">
        <f>+VLOOKUP(K199,[5]Listas_desplega!$BY$27:$BZ$54,2,0)</f>
        <v>#N/A</v>
      </c>
      <c r="BU199" s="202" t="e">
        <f>+VLOOKUP(L199,[5]Listas_desplega!$BY$57:$BZ$105,2,0)</f>
        <v>#N/A</v>
      </c>
      <c r="BV199" s="201" t="e">
        <f>+VLOOKUP(M199,[5]Listas_desplega!$J$2:$K$11,2,FALSE)</f>
        <v>#N/A</v>
      </c>
    </row>
    <row r="200" spans="1:74" ht="15.75" x14ac:dyDescent="0.25">
      <c r="A200" s="190"/>
      <c r="B200" s="191"/>
      <c r="C200" s="191"/>
      <c r="D200" s="191"/>
      <c r="E200" s="192"/>
      <c r="F200" s="192"/>
      <c r="G200" s="192"/>
      <c r="H200" s="192"/>
      <c r="I200" s="192"/>
      <c r="J200" s="192"/>
      <c r="K200" s="192"/>
      <c r="L200" s="192"/>
      <c r="M200" s="191"/>
      <c r="N200" s="193"/>
      <c r="O200" s="192"/>
      <c r="P200" s="195"/>
      <c r="Q200" s="191"/>
      <c r="R200" s="192"/>
      <c r="S200" s="192"/>
      <c r="T200" s="192"/>
      <c r="U200" s="192"/>
      <c r="V200" s="192"/>
      <c r="W200" s="192"/>
      <c r="X200" s="191"/>
      <c r="Y200" s="191"/>
      <c r="Z200" s="191"/>
      <c r="AA200" s="191"/>
      <c r="AB200" s="191"/>
      <c r="AC200" s="191"/>
      <c r="AD200" s="191"/>
      <c r="AE200" s="191"/>
      <c r="AF200" s="191"/>
      <c r="AG200" s="192"/>
      <c r="AH200" s="192"/>
      <c r="AI200" s="192"/>
      <c r="AJ200" s="192"/>
      <c r="AK200" s="192"/>
      <c r="AL200" s="192"/>
      <c r="AM200" s="192"/>
      <c r="AN200" s="192"/>
      <c r="AO200" s="192"/>
      <c r="AP200" s="192"/>
      <c r="AQ200" s="196"/>
      <c r="AR200" s="192"/>
      <c r="AS200" s="217"/>
      <c r="AT200" s="211"/>
      <c r="AU200" s="211"/>
      <c r="AV200" s="211"/>
      <c r="AW200" s="211"/>
      <c r="AX200" s="211"/>
      <c r="AY200" s="211"/>
      <c r="AZ200" s="211"/>
      <c r="BA200" s="211"/>
      <c r="BB200" s="211"/>
      <c r="BC200" s="199"/>
      <c r="BD200" s="199"/>
      <c r="BE200" s="199"/>
      <c r="BF200" s="199"/>
      <c r="BG200" s="199"/>
      <c r="BH200" s="199"/>
      <c r="BI200" s="199"/>
      <c r="BJ200" s="199"/>
      <c r="BK200" s="199"/>
      <c r="BL200" s="199"/>
      <c r="BM200" s="199"/>
      <c r="BN200" s="200"/>
      <c r="BQ200" s="202" t="e">
        <f>+VLOOKUP(C200,[5]Listas_desplega!$AI$22:$AJ$44,2,0)</f>
        <v>#N/A</v>
      </c>
      <c r="BR200" s="202" t="e">
        <f>+VLOOKUP(I200,[5]Listas_desplega!$BY$2:$BZ$7,2,0)</f>
        <v>#N/A</v>
      </c>
      <c r="BS200" s="202" t="e">
        <f>+VLOOKUP(J200,[5]Listas_desplega!$BY$10:$BZ$23,2,0)</f>
        <v>#N/A</v>
      </c>
      <c r="BT200" s="202" t="e">
        <f>+VLOOKUP(K200,[5]Listas_desplega!$BY$27:$BZ$54,2,0)</f>
        <v>#N/A</v>
      </c>
      <c r="BU200" s="202" t="e">
        <f>+VLOOKUP(L200,[5]Listas_desplega!$BY$57:$BZ$105,2,0)</f>
        <v>#N/A</v>
      </c>
      <c r="BV200" s="201" t="e">
        <f>+VLOOKUP(M200,[5]Listas_desplega!$J$2:$K$11,2,FALSE)</f>
        <v>#N/A</v>
      </c>
    </row>
    <row r="201" spans="1:74" ht="15.75" x14ac:dyDescent="0.25">
      <c r="A201" s="190"/>
      <c r="B201" s="191"/>
      <c r="C201" s="191"/>
      <c r="D201" s="191"/>
      <c r="E201" s="192"/>
      <c r="F201" s="192"/>
      <c r="G201" s="192"/>
      <c r="H201" s="192"/>
      <c r="I201" s="192"/>
      <c r="J201" s="192"/>
      <c r="K201" s="192"/>
      <c r="L201" s="192"/>
      <c r="M201" s="191"/>
      <c r="N201" s="193"/>
      <c r="O201" s="192"/>
      <c r="P201" s="195"/>
      <c r="Q201" s="191"/>
      <c r="R201" s="192"/>
      <c r="S201" s="192"/>
      <c r="T201" s="192"/>
      <c r="U201" s="192"/>
      <c r="V201" s="192"/>
      <c r="W201" s="192"/>
      <c r="X201" s="191"/>
      <c r="Y201" s="191"/>
      <c r="Z201" s="191"/>
      <c r="AA201" s="191"/>
      <c r="AB201" s="191"/>
      <c r="AC201" s="191"/>
      <c r="AD201" s="191"/>
      <c r="AE201" s="191"/>
      <c r="AF201" s="191"/>
      <c r="AG201" s="192"/>
      <c r="AH201" s="192"/>
      <c r="AI201" s="192"/>
      <c r="AJ201" s="192"/>
      <c r="AK201" s="192"/>
      <c r="AL201" s="192"/>
      <c r="AM201" s="192"/>
      <c r="AN201" s="192"/>
      <c r="AO201" s="192"/>
      <c r="AP201" s="192"/>
      <c r="AQ201" s="196"/>
      <c r="AR201" s="192"/>
      <c r="AS201" s="217"/>
      <c r="AT201" s="211"/>
      <c r="AU201" s="211"/>
      <c r="AV201" s="211"/>
      <c r="AW201" s="211"/>
      <c r="AX201" s="211"/>
      <c r="AY201" s="211"/>
      <c r="AZ201" s="211"/>
      <c r="BA201" s="211"/>
      <c r="BB201" s="211"/>
      <c r="BC201" s="199"/>
      <c r="BD201" s="199"/>
      <c r="BE201" s="199"/>
      <c r="BF201" s="199"/>
      <c r="BG201" s="199"/>
      <c r="BH201" s="199"/>
      <c r="BI201" s="199"/>
      <c r="BJ201" s="199"/>
      <c r="BK201" s="199"/>
      <c r="BL201" s="199"/>
      <c r="BM201" s="199"/>
      <c r="BN201" s="200"/>
      <c r="BQ201" s="202" t="e">
        <f>+VLOOKUP(C201,[5]Listas_desplega!$AI$22:$AJ$44,2,0)</f>
        <v>#N/A</v>
      </c>
      <c r="BR201" s="202" t="e">
        <f>+VLOOKUP(I201,[5]Listas_desplega!$BY$2:$BZ$7,2,0)</f>
        <v>#N/A</v>
      </c>
      <c r="BS201" s="202" t="e">
        <f>+VLOOKUP(J201,[5]Listas_desplega!$BY$10:$BZ$23,2,0)</f>
        <v>#N/A</v>
      </c>
      <c r="BT201" s="202" t="e">
        <f>+VLOOKUP(K201,[5]Listas_desplega!$BY$27:$BZ$54,2,0)</f>
        <v>#N/A</v>
      </c>
      <c r="BU201" s="202" t="e">
        <f>+VLOOKUP(L201,[5]Listas_desplega!$BY$57:$BZ$105,2,0)</f>
        <v>#N/A</v>
      </c>
      <c r="BV201" s="201" t="e">
        <f>+VLOOKUP(M201,[5]Listas_desplega!$J$2:$K$11,2,FALSE)</f>
        <v>#N/A</v>
      </c>
    </row>
    <row r="202" spans="1:74" ht="15.75" x14ac:dyDescent="0.25">
      <c r="A202" s="190"/>
      <c r="B202" s="191"/>
      <c r="C202" s="191"/>
      <c r="D202" s="191"/>
      <c r="E202" s="192"/>
      <c r="F202" s="192"/>
      <c r="G202" s="192"/>
      <c r="H202" s="192"/>
      <c r="I202" s="192"/>
      <c r="J202" s="192"/>
      <c r="K202" s="192"/>
      <c r="L202" s="192"/>
      <c r="M202" s="191"/>
      <c r="N202" s="193"/>
      <c r="O202" s="192"/>
      <c r="P202" s="195"/>
      <c r="Q202" s="191"/>
      <c r="R202" s="192"/>
      <c r="S202" s="192"/>
      <c r="T202" s="192"/>
      <c r="U202" s="192"/>
      <c r="V202" s="192"/>
      <c r="W202" s="192"/>
      <c r="X202" s="191"/>
      <c r="Y202" s="191"/>
      <c r="Z202" s="191"/>
      <c r="AA202" s="191"/>
      <c r="AB202" s="191"/>
      <c r="AC202" s="191"/>
      <c r="AD202" s="191"/>
      <c r="AE202" s="191"/>
      <c r="AF202" s="191"/>
      <c r="AG202" s="192"/>
      <c r="AH202" s="192"/>
      <c r="AI202" s="192"/>
      <c r="AJ202" s="192"/>
      <c r="AK202" s="192"/>
      <c r="AL202" s="192"/>
      <c r="AM202" s="192"/>
      <c r="AN202" s="192"/>
      <c r="AO202" s="192"/>
      <c r="AP202" s="192"/>
      <c r="AQ202" s="196"/>
      <c r="AR202" s="192"/>
      <c r="AS202" s="217"/>
      <c r="AT202" s="211"/>
      <c r="AU202" s="211"/>
      <c r="AV202" s="211"/>
      <c r="AW202" s="211"/>
      <c r="AX202" s="211"/>
      <c r="AY202" s="211"/>
      <c r="AZ202" s="211"/>
      <c r="BA202" s="211"/>
      <c r="BB202" s="211"/>
      <c r="BC202" s="199"/>
      <c r="BD202" s="199"/>
      <c r="BE202" s="199"/>
      <c r="BF202" s="199"/>
      <c r="BG202" s="199"/>
      <c r="BH202" s="199"/>
      <c r="BI202" s="199"/>
      <c r="BJ202" s="199"/>
      <c r="BK202" s="199"/>
      <c r="BL202" s="199"/>
      <c r="BM202" s="199"/>
      <c r="BN202" s="200"/>
      <c r="BQ202" s="202" t="e">
        <f>+VLOOKUP(C202,[5]Listas_desplega!$AI$22:$AJ$44,2,0)</f>
        <v>#N/A</v>
      </c>
      <c r="BR202" s="202" t="e">
        <f>+VLOOKUP(I202,[5]Listas_desplega!$BY$2:$BZ$7,2,0)</f>
        <v>#N/A</v>
      </c>
      <c r="BS202" s="202" t="e">
        <f>+VLOOKUP(J202,[5]Listas_desplega!$BY$10:$BZ$23,2,0)</f>
        <v>#N/A</v>
      </c>
      <c r="BT202" s="202" t="e">
        <f>+VLOOKUP(K202,[5]Listas_desplega!$BY$27:$BZ$54,2,0)</f>
        <v>#N/A</v>
      </c>
      <c r="BU202" s="202" t="e">
        <f>+VLOOKUP(L202,[5]Listas_desplega!$BY$57:$BZ$105,2,0)</f>
        <v>#N/A</v>
      </c>
      <c r="BV202" s="201" t="e">
        <f>+VLOOKUP(M202,[5]Listas_desplega!$J$2:$K$11,2,FALSE)</f>
        <v>#N/A</v>
      </c>
    </row>
    <row r="203" spans="1:74" ht="15.75" x14ac:dyDescent="0.25">
      <c r="A203" s="190"/>
      <c r="B203" s="191"/>
      <c r="C203" s="191"/>
      <c r="D203" s="191"/>
      <c r="E203" s="192"/>
      <c r="F203" s="192"/>
      <c r="G203" s="192"/>
      <c r="H203" s="192"/>
      <c r="I203" s="192"/>
      <c r="J203" s="192"/>
      <c r="K203" s="192"/>
      <c r="L203" s="192"/>
      <c r="M203" s="191"/>
      <c r="N203" s="193"/>
      <c r="O203" s="192"/>
      <c r="P203" s="195"/>
      <c r="Q203" s="191"/>
      <c r="R203" s="192"/>
      <c r="S203" s="192"/>
      <c r="T203" s="192"/>
      <c r="U203" s="192"/>
      <c r="V203" s="192"/>
      <c r="W203" s="192"/>
      <c r="X203" s="191"/>
      <c r="Y203" s="191"/>
      <c r="Z203" s="191"/>
      <c r="AA203" s="191"/>
      <c r="AB203" s="191"/>
      <c r="AC203" s="191"/>
      <c r="AD203" s="191"/>
      <c r="AE203" s="191"/>
      <c r="AF203" s="191"/>
      <c r="AG203" s="192"/>
      <c r="AH203" s="192"/>
      <c r="AI203" s="192"/>
      <c r="AJ203" s="192"/>
      <c r="AK203" s="192"/>
      <c r="AL203" s="192"/>
      <c r="AM203" s="192"/>
      <c r="AN203" s="192"/>
      <c r="AO203" s="192"/>
      <c r="AP203" s="192"/>
      <c r="AQ203" s="196"/>
      <c r="AR203" s="192"/>
      <c r="AS203" s="217"/>
      <c r="AT203" s="211"/>
      <c r="AU203" s="211"/>
      <c r="AV203" s="211"/>
      <c r="AW203" s="211"/>
      <c r="AX203" s="211"/>
      <c r="AY203" s="211"/>
      <c r="AZ203" s="211"/>
      <c r="BA203" s="211"/>
      <c r="BB203" s="211"/>
      <c r="BC203" s="199"/>
      <c r="BD203" s="199"/>
      <c r="BE203" s="199"/>
      <c r="BF203" s="199"/>
      <c r="BG203" s="199"/>
      <c r="BH203" s="199"/>
      <c r="BI203" s="199"/>
      <c r="BJ203" s="199"/>
      <c r="BK203" s="199"/>
      <c r="BL203" s="199"/>
      <c r="BM203" s="199"/>
      <c r="BN203" s="200"/>
      <c r="BQ203" s="202" t="e">
        <f>+VLOOKUP(C203,[5]Listas_desplega!$AI$22:$AJ$44,2,0)</f>
        <v>#N/A</v>
      </c>
      <c r="BR203" s="202" t="e">
        <f>+VLOOKUP(I203,[5]Listas_desplega!$BY$2:$BZ$7,2,0)</f>
        <v>#N/A</v>
      </c>
      <c r="BS203" s="202" t="e">
        <f>+VLOOKUP(J203,[5]Listas_desplega!$BY$10:$BZ$23,2,0)</f>
        <v>#N/A</v>
      </c>
      <c r="BT203" s="202" t="e">
        <f>+VLOOKUP(K203,[5]Listas_desplega!$BY$27:$BZ$54,2,0)</f>
        <v>#N/A</v>
      </c>
      <c r="BU203" s="202" t="e">
        <f>+VLOOKUP(L203,[5]Listas_desplega!$BY$57:$BZ$105,2,0)</f>
        <v>#N/A</v>
      </c>
      <c r="BV203" s="201" t="e">
        <f>+VLOOKUP(M203,[5]Listas_desplega!$J$2:$K$11,2,FALSE)</f>
        <v>#N/A</v>
      </c>
    </row>
    <row r="204" spans="1:74" ht="15.75" x14ac:dyDescent="0.25">
      <c r="A204" s="190"/>
      <c r="B204" s="191"/>
      <c r="C204" s="191"/>
      <c r="D204" s="191"/>
      <c r="E204" s="192"/>
      <c r="F204" s="192"/>
      <c r="G204" s="192"/>
      <c r="H204" s="192"/>
      <c r="I204" s="192"/>
      <c r="J204" s="192"/>
      <c r="K204" s="192"/>
      <c r="L204" s="192"/>
      <c r="M204" s="191"/>
      <c r="N204" s="193"/>
      <c r="O204" s="192"/>
      <c r="P204" s="195"/>
      <c r="Q204" s="191"/>
      <c r="R204" s="192"/>
      <c r="S204" s="192"/>
      <c r="T204" s="192"/>
      <c r="U204" s="192"/>
      <c r="V204" s="192"/>
      <c r="W204" s="192"/>
      <c r="X204" s="191"/>
      <c r="Y204" s="191"/>
      <c r="Z204" s="191"/>
      <c r="AA204" s="191"/>
      <c r="AB204" s="191"/>
      <c r="AC204" s="191"/>
      <c r="AD204" s="191"/>
      <c r="AE204" s="191"/>
      <c r="AF204" s="191"/>
      <c r="AG204" s="192"/>
      <c r="AH204" s="192"/>
      <c r="AI204" s="192"/>
      <c r="AJ204" s="192"/>
      <c r="AK204" s="192"/>
      <c r="AL204" s="192"/>
      <c r="AM204" s="192"/>
      <c r="AN204" s="192"/>
      <c r="AO204" s="192"/>
      <c r="AP204" s="192"/>
      <c r="AQ204" s="196"/>
      <c r="AR204" s="192"/>
      <c r="AS204" s="217"/>
      <c r="AT204" s="211"/>
      <c r="AU204" s="211"/>
      <c r="AV204" s="211"/>
      <c r="AW204" s="211"/>
      <c r="AX204" s="211"/>
      <c r="AY204" s="211"/>
      <c r="AZ204" s="211"/>
      <c r="BA204" s="211"/>
      <c r="BB204" s="211"/>
      <c r="BC204" s="199"/>
      <c r="BD204" s="199"/>
      <c r="BE204" s="199"/>
      <c r="BF204" s="199"/>
      <c r="BG204" s="199"/>
      <c r="BH204" s="199"/>
      <c r="BI204" s="199"/>
      <c r="BJ204" s="199"/>
      <c r="BK204" s="199"/>
      <c r="BL204" s="199"/>
      <c r="BM204" s="199"/>
      <c r="BN204" s="200"/>
      <c r="BQ204" s="202" t="e">
        <f>+VLOOKUP(C204,[5]Listas_desplega!$AI$22:$AJ$44,2,0)</f>
        <v>#N/A</v>
      </c>
      <c r="BR204" s="202" t="e">
        <f>+VLOOKUP(I204,[5]Listas_desplega!$BY$2:$BZ$7,2,0)</f>
        <v>#N/A</v>
      </c>
      <c r="BS204" s="202" t="e">
        <f>+VLOOKUP(J204,[5]Listas_desplega!$BY$10:$BZ$23,2,0)</f>
        <v>#N/A</v>
      </c>
      <c r="BT204" s="202" t="e">
        <f>+VLOOKUP(K204,[5]Listas_desplega!$BY$27:$BZ$54,2,0)</f>
        <v>#N/A</v>
      </c>
      <c r="BU204" s="202" t="e">
        <f>+VLOOKUP(L204,[5]Listas_desplega!$BY$57:$BZ$105,2,0)</f>
        <v>#N/A</v>
      </c>
      <c r="BV204" s="201" t="e">
        <f>+VLOOKUP(M204,[5]Listas_desplega!$J$2:$K$11,2,FALSE)</f>
        <v>#N/A</v>
      </c>
    </row>
    <row r="205" spans="1:74" ht="15.75" x14ac:dyDescent="0.25">
      <c r="A205" s="190"/>
      <c r="B205" s="191"/>
      <c r="C205" s="191"/>
      <c r="D205" s="191"/>
      <c r="E205" s="192"/>
      <c r="F205" s="192"/>
      <c r="G205" s="192"/>
      <c r="H205" s="192"/>
      <c r="I205" s="192"/>
      <c r="J205" s="192"/>
      <c r="K205" s="192"/>
      <c r="L205" s="192"/>
      <c r="M205" s="191"/>
      <c r="N205" s="193"/>
      <c r="O205" s="192"/>
      <c r="P205" s="195"/>
      <c r="Q205" s="191"/>
      <c r="R205" s="192"/>
      <c r="S205" s="192"/>
      <c r="T205" s="192"/>
      <c r="U205" s="192"/>
      <c r="V205" s="192"/>
      <c r="W205" s="192"/>
      <c r="X205" s="191"/>
      <c r="Y205" s="191"/>
      <c r="Z205" s="191"/>
      <c r="AA205" s="191"/>
      <c r="AB205" s="191"/>
      <c r="AC205" s="191"/>
      <c r="AD205" s="191"/>
      <c r="AE205" s="191"/>
      <c r="AF205" s="191"/>
      <c r="AG205" s="192"/>
      <c r="AH205" s="192"/>
      <c r="AI205" s="192"/>
      <c r="AJ205" s="192"/>
      <c r="AK205" s="192"/>
      <c r="AL205" s="192"/>
      <c r="AM205" s="192"/>
      <c r="AN205" s="192"/>
      <c r="AO205" s="192"/>
      <c r="AP205" s="192"/>
      <c r="AQ205" s="196"/>
      <c r="AR205" s="192"/>
      <c r="AS205" s="217"/>
      <c r="AT205" s="211"/>
      <c r="AU205" s="211"/>
      <c r="AV205" s="211"/>
      <c r="AW205" s="211"/>
      <c r="AX205" s="211"/>
      <c r="AY205" s="211"/>
      <c r="AZ205" s="211"/>
      <c r="BA205" s="211"/>
      <c r="BB205" s="211"/>
      <c r="BC205" s="199"/>
      <c r="BD205" s="199"/>
      <c r="BE205" s="199"/>
      <c r="BF205" s="199"/>
      <c r="BG205" s="199"/>
      <c r="BH205" s="199"/>
      <c r="BI205" s="199"/>
      <c r="BJ205" s="199"/>
      <c r="BK205" s="199"/>
      <c r="BL205" s="199"/>
      <c r="BM205" s="199"/>
      <c r="BN205" s="200"/>
      <c r="BQ205" s="202" t="e">
        <f>+VLOOKUP(C205,[5]Listas_desplega!$AI$22:$AJ$44,2,0)</f>
        <v>#N/A</v>
      </c>
      <c r="BR205" s="202" t="e">
        <f>+VLOOKUP(I205,[5]Listas_desplega!$BY$2:$BZ$7,2,0)</f>
        <v>#N/A</v>
      </c>
      <c r="BS205" s="202" t="e">
        <f>+VLOOKUP(J205,[5]Listas_desplega!$BY$10:$BZ$23,2,0)</f>
        <v>#N/A</v>
      </c>
      <c r="BT205" s="202" t="e">
        <f>+VLOOKUP(K205,[5]Listas_desplega!$BY$27:$BZ$54,2,0)</f>
        <v>#N/A</v>
      </c>
      <c r="BU205" s="202" t="e">
        <f>+VLOOKUP(L205,[5]Listas_desplega!$BY$57:$BZ$105,2,0)</f>
        <v>#N/A</v>
      </c>
      <c r="BV205" s="201" t="e">
        <f>+VLOOKUP(M205,[5]Listas_desplega!$J$2:$K$11,2,FALSE)</f>
        <v>#N/A</v>
      </c>
    </row>
    <row r="206" spans="1:74" ht="15.75" x14ac:dyDescent="0.25">
      <c r="A206" s="190"/>
      <c r="B206" s="191"/>
      <c r="C206" s="191"/>
      <c r="D206" s="191"/>
      <c r="E206" s="192"/>
      <c r="F206" s="192"/>
      <c r="G206" s="192"/>
      <c r="H206" s="192"/>
      <c r="I206" s="192"/>
      <c r="J206" s="192"/>
      <c r="K206" s="192"/>
      <c r="L206" s="192"/>
      <c r="M206" s="191"/>
      <c r="N206" s="193"/>
      <c r="O206" s="192"/>
      <c r="P206" s="195"/>
      <c r="Q206" s="191"/>
      <c r="R206" s="192"/>
      <c r="S206" s="192"/>
      <c r="T206" s="192"/>
      <c r="U206" s="192"/>
      <c r="V206" s="192"/>
      <c r="W206" s="192"/>
      <c r="X206" s="191"/>
      <c r="Y206" s="191"/>
      <c r="Z206" s="191"/>
      <c r="AA206" s="191"/>
      <c r="AB206" s="191"/>
      <c r="AC206" s="191"/>
      <c r="AD206" s="191"/>
      <c r="AE206" s="191"/>
      <c r="AF206" s="191"/>
      <c r="AG206" s="192"/>
      <c r="AH206" s="192"/>
      <c r="AI206" s="192"/>
      <c r="AJ206" s="192"/>
      <c r="AK206" s="192"/>
      <c r="AL206" s="192"/>
      <c r="AM206" s="192"/>
      <c r="AN206" s="192"/>
      <c r="AO206" s="192"/>
      <c r="AP206" s="192"/>
      <c r="AQ206" s="196"/>
      <c r="AR206" s="192"/>
      <c r="AS206" s="217"/>
      <c r="AT206" s="211"/>
      <c r="AU206" s="211"/>
      <c r="AV206" s="211"/>
      <c r="AW206" s="211"/>
      <c r="AX206" s="211"/>
      <c r="AY206" s="211"/>
      <c r="AZ206" s="211"/>
      <c r="BA206" s="211"/>
      <c r="BB206" s="211"/>
      <c r="BC206" s="199"/>
      <c r="BD206" s="199"/>
      <c r="BE206" s="199"/>
      <c r="BF206" s="199"/>
      <c r="BG206" s="199"/>
      <c r="BH206" s="199"/>
      <c r="BI206" s="199"/>
      <c r="BJ206" s="199"/>
      <c r="BK206" s="199"/>
      <c r="BL206" s="199"/>
      <c r="BM206" s="199"/>
      <c r="BN206" s="200"/>
      <c r="BQ206" s="202" t="e">
        <f>+VLOOKUP(C206,[5]Listas_desplega!$AI$22:$AJ$44,2,0)</f>
        <v>#N/A</v>
      </c>
      <c r="BR206" s="202" t="e">
        <f>+VLOOKUP(I206,[5]Listas_desplega!$BY$2:$BZ$7,2,0)</f>
        <v>#N/A</v>
      </c>
      <c r="BS206" s="202" t="e">
        <f>+VLOOKUP(J206,[5]Listas_desplega!$BY$10:$BZ$23,2,0)</f>
        <v>#N/A</v>
      </c>
      <c r="BT206" s="202" t="e">
        <f>+VLOOKUP(K206,[5]Listas_desplega!$BY$27:$BZ$54,2,0)</f>
        <v>#N/A</v>
      </c>
      <c r="BU206" s="202" t="e">
        <f>+VLOOKUP(L206,[5]Listas_desplega!$BY$57:$BZ$105,2,0)</f>
        <v>#N/A</v>
      </c>
      <c r="BV206" s="201" t="e">
        <f>+VLOOKUP(M206,[5]Listas_desplega!$J$2:$K$11,2,FALSE)</f>
        <v>#N/A</v>
      </c>
    </row>
    <row r="207" spans="1:74" ht="15.75" x14ac:dyDescent="0.25">
      <c r="A207" s="190"/>
      <c r="B207" s="191"/>
      <c r="C207" s="191"/>
      <c r="D207" s="191"/>
      <c r="E207" s="192"/>
      <c r="F207" s="192"/>
      <c r="G207" s="192"/>
      <c r="H207" s="192"/>
      <c r="I207" s="192"/>
      <c r="J207" s="192"/>
      <c r="K207" s="192"/>
      <c r="L207" s="192"/>
      <c r="M207" s="191"/>
      <c r="N207" s="193"/>
      <c r="O207" s="192"/>
      <c r="P207" s="195"/>
      <c r="Q207" s="191"/>
      <c r="R207" s="192"/>
      <c r="S207" s="192"/>
      <c r="T207" s="192"/>
      <c r="U207" s="192"/>
      <c r="V207" s="192"/>
      <c r="W207" s="192"/>
      <c r="X207" s="191"/>
      <c r="Y207" s="191"/>
      <c r="Z207" s="191"/>
      <c r="AA207" s="191"/>
      <c r="AB207" s="191"/>
      <c r="AC207" s="191"/>
      <c r="AD207" s="191"/>
      <c r="AE207" s="191"/>
      <c r="AF207" s="191"/>
      <c r="AG207" s="192"/>
      <c r="AH207" s="192"/>
      <c r="AI207" s="192"/>
      <c r="AJ207" s="192"/>
      <c r="AK207" s="192"/>
      <c r="AL207" s="192"/>
      <c r="AM207" s="192"/>
      <c r="AN207" s="192"/>
      <c r="AO207" s="192"/>
      <c r="AP207" s="192"/>
      <c r="AQ207" s="196"/>
      <c r="AR207" s="192"/>
      <c r="AS207" s="217"/>
      <c r="AT207" s="211"/>
      <c r="AU207" s="211"/>
      <c r="AV207" s="211"/>
      <c r="AW207" s="211"/>
      <c r="AX207" s="211"/>
      <c r="AY207" s="211"/>
      <c r="AZ207" s="211"/>
      <c r="BA207" s="211"/>
      <c r="BB207" s="211"/>
      <c r="BC207" s="199"/>
      <c r="BD207" s="199"/>
      <c r="BE207" s="199"/>
      <c r="BF207" s="199"/>
      <c r="BG207" s="199"/>
      <c r="BH207" s="199"/>
      <c r="BI207" s="199"/>
      <c r="BJ207" s="199"/>
      <c r="BK207" s="199"/>
      <c r="BL207" s="199"/>
      <c r="BM207" s="199"/>
      <c r="BN207" s="200"/>
      <c r="BQ207" s="202" t="e">
        <f>+VLOOKUP(C207,[5]Listas_desplega!$AI$22:$AJ$44,2,0)</f>
        <v>#N/A</v>
      </c>
      <c r="BR207" s="202" t="e">
        <f>+VLOOKUP(I207,[5]Listas_desplega!$BY$2:$BZ$7,2,0)</f>
        <v>#N/A</v>
      </c>
      <c r="BS207" s="202" t="e">
        <f>+VLOOKUP(J207,[5]Listas_desplega!$BY$10:$BZ$23,2,0)</f>
        <v>#N/A</v>
      </c>
      <c r="BT207" s="202" t="e">
        <f>+VLOOKUP(K207,[5]Listas_desplega!$BY$27:$BZ$54,2,0)</f>
        <v>#N/A</v>
      </c>
      <c r="BU207" s="202" t="e">
        <f>+VLOOKUP(L207,[5]Listas_desplega!$BY$57:$BZ$105,2,0)</f>
        <v>#N/A</v>
      </c>
      <c r="BV207" s="201" t="e">
        <f>+VLOOKUP(M207,[5]Listas_desplega!$J$2:$K$11,2,FALSE)</f>
        <v>#N/A</v>
      </c>
    </row>
    <row r="208" spans="1:74" ht="15.75" x14ac:dyDescent="0.25">
      <c r="A208" s="190"/>
      <c r="B208" s="191"/>
      <c r="C208" s="191"/>
      <c r="D208" s="191"/>
      <c r="E208" s="192"/>
      <c r="F208" s="192"/>
      <c r="G208" s="192"/>
      <c r="H208" s="192"/>
      <c r="I208" s="192"/>
      <c r="J208" s="192"/>
      <c r="K208" s="192"/>
      <c r="L208" s="192"/>
      <c r="M208" s="191"/>
      <c r="N208" s="193"/>
      <c r="O208" s="192"/>
      <c r="P208" s="195"/>
      <c r="Q208" s="191"/>
      <c r="R208" s="192"/>
      <c r="S208" s="192"/>
      <c r="T208" s="192"/>
      <c r="U208" s="192"/>
      <c r="V208" s="192"/>
      <c r="W208" s="192"/>
      <c r="X208" s="191"/>
      <c r="Y208" s="191"/>
      <c r="Z208" s="191"/>
      <c r="AA208" s="191"/>
      <c r="AB208" s="191"/>
      <c r="AC208" s="191"/>
      <c r="AD208" s="191"/>
      <c r="AE208" s="191"/>
      <c r="AF208" s="191"/>
      <c r="AG208" s="192"/>
      <c r="AH208" s="192"/>
      <c r="AI208" s="192"/>
      <c r="AJ208" s="192"/>
      <c r="AK208" s="192"/>
      <c r="AL208" s="192"/>
      <c r="AM208" s="192"/>
      <c r="AN208" s="192"/>
      <c r="AO208" s="192"/>
      <c r="AP208" s="192"/>
      <c r="AQ208" s="196"/>
      <c r="AR208" s="192"/>
      <c r="AS208" s="205"/>
      <c r="AT208" s="211"/>
      <c r="AU208" s="211"/>
      <c r="AV208" s="211"/>
      <c r="AW208" s="211"/>
      <c r="AX208" s="211"/>
      <c r="AY208" s="211"/>
      <c r="AZ208" s="211"/>
      <c r="BA208" s="211"/>
      <c r="BB208" s="211"/>
      <c r="BC208" s="199"/>
      <c r="BD208" s="199"/>
      <c r="BE208" s="199"/>
      <c r="BF208" s="199"/>
      <c r="BG208" s="199"/>
      <c r="BH208" s="199"/>
      <c r="BI208" s="199"/>
      <c r="BJ208" s="199"/>
      <c r="BK208" s="199"/>
      <c r="BL208" s="199"/>
      <c r="BM208" s="199"/>
      <c r="BN208" s="200"/>
      <c r="BQ208" s="202" t="e">
        <f>+VLOOKUP(C208,[5]Listas_desplega!$AI$22:$AJ$44,2,0)</f>
        <v>#N/A</v>
      </c>
      <c r="BR208" s="202" t="e">
        <f>+VLOOKUP(I208,[5]Listas_desplega!$BY$2:$BZ$7,2,0)</f>
        <v>#N/A</v>
      </c>
      <c r="BS208" s="202" t="e">
        <f>+VLOOKUP(J208,[5]Listas_desplega!$BY$10:$BZ$23,2,0)</f>
        <v>#N/A</v>
      </c>
      <c r="BT208" s="202" t="e">
        <f>+VLOOKUP(K208,[5]Listas_desplega!$BY$27:$BZ$54,2,0)</f>
        <v>#N/A</v>
      </c>
      <c r="BU208" s="202" t="e">
        <f>+VLOOKUP(L208,[5]Listas_desplega!$BY$57:$BZ$105,2,0)</f>
        <v>#N/A</v>
      </c>
      <c r="BV208" s="201" t="e">
        <f>+VLOOKUP(M208,[5]Listas_desplega!$J$2:$K$11,2,FALSE)</f>
        <v>#N/A</v>
      </c>
    </row>
    <row r="209" spans="1:74" ht="15.75" x14ac:dyDescent="0.25">
      <c r="A209" s="190"/>
      <c r="B209" s="191"/>
      <c r="C209" s="191"/>
      <c r="D209" s="191"/>
      <c r="E209" s="192"/>
      <c r="F209" s="192"/>
      <c r="G209" s="192"/>
      <c r="H209" s="192"/>
      <c r="I209" s="192"/>
      <c r="J209" s="192"/>
      <c r="K209" s="192"/>
      <c r="L209" s="192"/>
      <c r="M209" s="191"/>
      <c r="N209" s="193"/>
      <c r="O209" s="205"/>
      <c r="P209" s="195"/>
      <c r="Q209" s="191"/>
      <c r="R209" s="205"/>
      <c r="S209" s="205"/>
      <c r="T209" s="205"/>
      <c r="U209" s="205"/>
      <c r="V209" s="205"/>
      <c r="W209" s="192"/>
      <c r="X209" s="191"/>
      <c r="Y209" s="191"/>
      <c r="Z209" s="191"/>
      <c r="AA209" s="191"/>
      <c r="AB209" s="191"/>
      <c r="AC209" s="191"/>
      <c r="AD209" s="191"/>
      <c r="AE209" s="191"/>
      <c r="AF209" s="191"/>
      <c r="AG209" s="205"/>
      <c r="AH209" s="205"/>
      <c r="AI209" s="205"/>
      <c r="AJ209" s="205"/>
      <c r="AK209" s="205"/>
      <c r="AL209" s="205"/>
      <c r="AM209" s="205"/>
      <c r="AN209" s="205"/>
      <c r="AO209" s="205"/>
      <c r="AP209" s="205"/>
      <c r="AQ209" s="196"/>
      <c r="AR209" s="192"/>
      <c r="AS209" s="205"/>
      <c r="AT209" s="205"/>
      <c r="AU209" s="205"/>
      <c r="AV209" s="205"/>
      <c r="AW209" s="205"/>
      <c r="AX209" s="205"/>
      <c r="AY209" s="205"/>
      <c r="AZ209" s="205"/>
      <c r="BA209" s="205"/>
      <c r="BB209" s="205"/>
      <c r="BC209" s="199"/>
      <c r="BD209" s="199"/>
      <c r="BE209" s="199"/>
      <c r="BF209" s="199"/>
      <c r="BG209" s="199"/>
      <c r="BH209" s="199"/>
      <c r="BI209" s="199"/>
      <c r="BJ209" s="199"/>
      <c r="BK209" s="199"/>
      <c r="BL209" s="199"/>
      <c r="BM209" s="199"/>
      <c r="BN209" s="200"/>
      <c r="BQ209" s="202" t="e">
        <f>+VLOOKUP(C209,[5]Listas_desplega!$AI$22:$AJ$44,2,0)</f>
        <v>#N/A</v>
      </c>
      <c r="BR209" s="202" t="e">
        <f>+VLOOKUP(I209,[5]Listas_desplega!$BY$2:$BZ$7,2,0)</f>
        <v>#N/A</v>
      </c>
      <c r="BS209" s="202" t="e">
        <f>+VLOOKUP(J209,[5]Listas_desplega!$BY$10:$BZ$23,2,0)</f>
        <v>#N/A</v>
      </c>
      <c r="BT209" s="202" t="e">
        <f>+VLOOKUP(K209,[5]Listas_desplega!$BY$27:$BZ$54,2,0)</f>
        <v>#N/A</v>
      </c>
      <c r="BU209" s="202" t="e">
        <f>+VLOOKUP(L209,[5]Listas_desplega!$BY$57:$BZ$105,2,0)</f>
        <v>#N/A</v>
      </c>
      <c r="BV209" s="201" t="e">
        <f>+VLOOKUP(M209,[5]Listas_desplega!$J$2:$K$11,2,FALSE)</f>
        <v>#N/A</v>
      </c>
    </row>
    <row r="210" spans="1:74" ht="15.75" x14ac:dyDescent="0.25">
      <c r="A210" s="190"/>
      <c r="B210" s="191"/>
      <c r="C210" s="191"/>
      <c r="D210" s="191"/>
      <c r="E210" s="192"/>
      <c r="F210" s="192"/>
      <c r="G210" s="192"/>
      <c r="H210" s="192"/>
      <c r="I210" s="192"/>
      <c r="J210" s="192"/>
      <c r="K210" s="192"/>
      <c r="L210" s="192"/>
      <c r="M210" s="191"/>
      <c r="N210" s="193"/>
      <c r="O210" s="205"/>
      <c r="P210" s="195"/>
      <c r="Q210" s="191"/>
      <c r="R210" s="205"/>
      <c r="S210" s="205"/>
      <c r="T210" s="205"/>
      <c r="U210" s="205"/>
      <c r="V210" s="205"/>
      <c r="W210" s="192"/>
      <c r="X210" s="191"/>
      <c r="Y210" s="191"/>
      <c r="Z210" s="191"/>
      <c r="AA210" s="191"/>
      <c r="AB210" s="191"/>
      <c r="AC210" s="191"/>
      <c r="AD210" s="191"/>
      <c r="AE210" s="191"/>
      <c r="AF210" s="191"/>
      <c r="AG210" s="205"/>
      <c r="AH210" s="205"/>
      <c r="AI210" s="205"/>
      <c r="AJ210" s="205"/>
      <c r="AK210" s="205"/>
      <c r="AL210" s="205"/>
      <c r="AM210" s="205"/>
      <c r="AN210" s="205"/>
      <c r="AO210" s="205"/>
      <c r="AP210" s="205"/>
      <c r="AQ210" s="196"/>
      <c r="AR210" s="192"/>
      <c r="AS210" s="205"/>
      <c r="AT210" s="205"/>
      <c r="AU210" s="205"/>
      <c r="AV210" s="205"/>
      <c r="AW210" s="205"/>
      <c r="AX210" s="205"/>
      <c r="AY210" s="205"/>
      <c r="AZ210" s="205"/>
      <c r="BA210" s="205"/>
      <c r="BB210" s="205"/>
      <c r="BC210" s="199"/>
      <c r="BD210" s="199"/>
      <c r="BE210" s="199"/>
      <c r="BF210" s="199"/>
      <c r="BG210" s="199"/>
      <c r="BH210" s="199"/>
      <c r="BI210" s="199"/>
      <c r="BJ210" s="199"/>
      <c r="BK210" s="199"/>
      <c r="BL210" s="199"/>
      <c r="BM210" s="199"/>
      <c r="BN210" s="200"/>
      <c r="BQ210" s="202" t="e">
        <f>+VLOOKUP(C210,[5]Listas_desplega!$AI$22:$AJ$44,2,0)</f>
        <v>#N/A</v>
      </c>
      <c r="BR210" s="202" t="e">
        <f>+VLOOKUP(I210,[5]Listas_desplega!$BY$2:$BZ$7,2,0)</f>
        <v>#N/A</v>
      </c>
      <c r="BS210" s="202" t="e">
        <f>+VLOOKUP(J210,[5]Listas_desplega!$BY$10:$BZ$23,2,0)</f>
        <v>#N/A</v>
      </c>
      <c r="BT210" s="202" t="e">
        <f>+VLOOKUP(K210,[5]Listas_desplega!$BY$27:$BZ$54,2,0)</f>
        <v>#N/A</v>
      </c>
      <c r="BU210" s="202" t="e">
        <f>+VLOOKUP(L210,[5]Listas_desplega!$BY$57:$BZ$105,2,0)</f>
        <v>#N/A</v>
      </c>
      <c r="BV210" s="201" t="e">
        <f>+VLOOKUP(M210,[5]Listas_desplega!$J$2:$K$11,2,FALSE)</f>
        <v>#N/A</v>
      </c>
    </row>
    <row r="211" spans="1:74" ht="15.75" x14ac:dyDescent="0.25">
      <c r="A211" s="190"/>
      <c r="B211" s="191"/>
      <c r="C211" s="191"/>
      <c r="D211" s="191"/>
      <c r="E211" s="192"/>
      <c r="F211" s="192"/>
      <c r="G211" s="192"/>
      <c r="H211" s="192"/>
      <c r="I211" s="192"/>
      <c r="J211" s="192"/>
      <c r="K211" s="192"/>
      <c r="L211" s="192"/>
      <c r="M211" s="191"/>
      <c r="N211" s="193"/>
      <c r="O211" s="205"/>
      <c r="P211" s="195"/>
      <c r="Q211" s="191"/>
      <c r="R211" s="205"/>
      <c r="S211" s="205"/>
      <c r="T211" s="205"/>
      <c r="U211" s="205"/>
      <c r="V211" s="205"/>
      <c r="W211" s="192"/>
      <c r="X211" s="191"/>
      <c r="Y211" s="191"/>
      <c r="Z211" s="191"/>
      <c r="AA211" s="191"/>
      <c r="AB211" s="191"/>
      <c r="AC211" s="191"/>
      <c r="AD211" s="191"/>
      <c r="AE211" s="191"/>
      <c r="AF211" s="191"/>
      <c r="AG211" s="205"/>
      <c r="AH211" s="205"/>
      <c r="AI211" s="205"/>
      <c r="AJ211" s="205"/>
      <c r="AK211" s="205"/>
      <c r="AL211" s="205"/>
      <c r="AM211" s="205"/>
      <c r="AN211" s="205"/>
      <c r="AO211" s="205"/>
      <c r="AP211" s="205"/>
      <c r="AQ211" s="196"/>
      <c r="AR211" s="192"/>
      <c r="AS211" s="205"/>
      <c r="AT211" s="205"/>
      <c r="AU211" s="205"/>
      <c r="AV211" s="205"/>
      <c r="AW211" s="205"/>
      <c r="AX211" s="205"/>
      <c r="AY211" s="205"/>
      <c r="AZ211" s="205"/>
      <c r="BA211" s="205"/>
      <c r="BB211" s="205"/>
      <c r="BC211" s="199"/>
      <c r="BD211" s="199"/>
      <c r="BE211" s="199"/>
      <c r="BF211" s="199"/>
      <c r="BG211" s="199"/>
      <c r="BH211" s="199"/>
      <c r="BI211" s="199"/>
      <c r="BJ211" s="199"/>
      <c r="BK211" s="199"/>
      <c r="BL211" s="199"/>
      <c r="BM211" s="199"/>
      <c r="BN211" s="200"/>
      <c r="BQ211" s="202" t="e">
        <f>+VLOOKUP(C211,[5]Listas_desplega!$AI$22:$AJ$44,2,0)</f>
        <v>#N/A</v>
      </c>
      <c r="BR211" s="202" t="e">
        <f>+VLOOKUP(I211,[5]Listas_desplega!$BY$2:$BZ$7,2,0)</f>
        <v>#N/A</v>
      </c>
      <c r="BS211" s="202" t="e">
        <f>+VLOOKUP(J211,[5]Listas_desplega!$BY$10:$BZ$23,2,0)</f>
        <v>#N/A</v>
      </c>
      <c r="BT211" s="202" t="e">
        <f>+VLOOKUP(K211,[5]Listas_desplega!$BY$27:$BZ$54,2,0)</f>
        <v>#N/A</v>
      </c>
      <c r="BU211" s="202" t="e">
        <f>+VLOOKUP(L211,[5]Listas_desplega!$BY$57:$BZ$105,2,0)</f>
        <v>#N/A</v>
      </c>
      <c r="BV211" s="201" t="e">
        <f>+VLOOKUP(M211,[5]Listas_desplega!$J$2:$K$11,2,FALSE)</f>
        <v>#N/A</v>
      </c>
    </row>
    <row r="212" spans="1:74" ht="15.75" x14ac:dyDescent="0.25">
      <c r="A212" s="190"/>
      <c r="B212" s="191"/>
      <c r="C212" s="191"/>
      <c r="D212" s="191"/>
      <c r="E212" s="192"/>
      <c r="F212" s="192"/>
      <c r="G212" s="192"/>
      <c r="H212" s="192"/>
      <c r="I212" s="192"/>
      <c r="J212" s="192"/>
      <c r="K212" s="192"/>
      <c r="L212" s="192"/>
      <c r="M212" s="191"/>
      <c r="N212" s="193"/>
      <c r="O212" s="205"/>
      <c r="P212" s="195"/>
      <c r="Q212" s="191"/>
      <c r="R212" s="205"/>
      <c r="S212" s="205"/>
      <c r="T212" s="205"/>
      <c r="U212" s="205"/>
      <c r="V212" s="205"/>
      <c r="W212" s="192"/>
      <c r="X212" s="191"/>
      <c r="Y212" s="191"/>
      <c r="Z212" s="191"/>
      <c r="AA212" s="191"/>
      <c r="AB212" s="191"/>
      <c r="AC212" s="191"/>
      <c r="AD212" s="191"/>
      <c r="AE212" s="191"/>
      <c r="AF212" s="191"/>
      <c r="AG212" s="205"/>
      <c r="AH212" s="205"/>
      <c r="AI212" s="205"/>
      <c r="AJ212" s="205"/>
      <c r="AK212" s="205"/>
      <c r="AL212" s="205"/>
      <c r="AM212" s="205"/>
      <c r="AN212" s="205"/>
      <c r="AO212" s="205"/>
      <c r="AP212" s="205"/>
      <c r="AQ212" s="196"/>
      <c r="AR212" s="192"/>
      <c r="AS212" s="205"/>
      <c r="AT212" s="205"/>
      <c r="AU212" s="205"/>
      <c r="AV212" s="205"/>
      <c r="AW212" s="205"/>
      <c r="AX212" s="205"/>
      <c r="AY212" s="205"/>
      <c r="AZ212" s="205"/>
      <c r="BA212" s="205"/>
      <c r="BB212" s="205"/>
      <c r="BC212" s="199"/>
      <c r="BD212" s="199"/>
      <c r="BE212" s="199"/>
      <c r="BF212" s="199"/>
      <c r="BG212" s="199"/>
      <c r="BH212" s="199"/>
      <c r="BI212" s="199"/>
      <c r="BJ212" s="199"/>
      <c r="BK212" s="199"/>
      <c r="BL212" s="199"/>
      <c r="BM212" s="199"/>
      <c r="BN212" s="200"/>
      <c r="BQ212" s="202" t="e">
        <f>+VLOOKUP(C212,[5]Listas_desplega!$AI$22:$AJ$44,2,0)</f>
        <v>#N/A</v>
      </c>
      <c r="BR212" s="202" t="e">
        <f>+VLOOKUP(I212,[5]Listas_desplega!$BY$2:$BZ$7,2,0)</f>
        <v>#N/A</v>
      </c>
      <c r="BS212" s="202" t="e">
        <f>+VLOOKUP(J212,[5]Listas_desplega!$BY$10:$BZ$23,2,0)</f>
        <v>#N/A</v>
      </c>
      <c r="BT212" s="202" t="e">
        <f>+VLOOKUP(K212,[5]Listas_desplega!$BY$27:$BZ$54,2,0)</f>
        <v>#N/A</v>
      </c>
      <c r="BU212" s="202" t="e">
        <f>+VLOOKUP(L212,[5]Listas_desplega!$BY$57:$BZ$105,2,0)</f>
        <v>#N/A</v>
      </c>
      <c r="BV212" s="201" t="e">
        <f>+VLOOKUP(M212,[5]Listas_desplega!$J$2:$K$11,2,FALSE)</f>
        <v>#N/A</v>
      </c>
    </row>
    <row r="213" spans="1:74" ht="15.75" x14ac:dyDescent="0.25">
      <c r="A213" s="190"/>
      <c r="B213" s="191"/>
      <c r="C213" s="191"/>
      <c r="D213" s="191"/>
      <c r="E213" s="192"/>
      <c r="F213" s="192"/>
      <c r="G213" s="192"/>
      <c r="H213" s="192"/>
      <c r="I213" s="192"/>
      <c r="J213" s="192"/>
      <c r="K213" s="192"/>
      <c r="L213" s="192"/>
      <c r="M213" s="191"/>
      <c r="N213" s="193"/>
      <c r="O213" s="205"/>
      <c r="P213" s="195"/>
      <c r="Q213" s="191"/>
      <c r="R213" s="205"/>
      <c r="S213" s="205"/>
      <c r="T213" s="205"/>
      <c r="U213" s="205"/>
      <c r="V213" s="205"/>
      <c r="W213" s="192"/>
      <c r="X213" s="191"/>
      <c r="Y213" s="191"/>
      <c r="Z213" s="191"/>
      <c r="AA213" s="191"/>
      <c r="AB213" s="191"/>
      <c r="AC213" s="191"/>
      <c r="AD213" s="191"/>
      <c r="AE213" s="191"/>
      <c r="AF213" s="191"/>
      <c r="AG213" s="205"/>
      <c r="AH213" s="205"/>
      <c r="AI213" s="205"/>
      <c r="AJ213" s="205"/>
      <c r="AK213" s="205"/>
      <c r="AL213" s="205"/>
      <c r="AM213" s="205"/>
      <c r="AN213" s="205"/>
      <c r="AO213" s="205"/>
      <c r="AP213" s="205"/>
      <c r="AQ213" s="196"/>
      <c r="AR213" s="192"/>
      <c r="AS213" s="205"/>
      <c r="AT213" s="205"/>
      <c r="AU213" s="205"/>
      <c r="AV213" s="205"/>
      <c r="AW213" s="205"/>
      <c r="AX213" s="205"/>
      <c r="AY213" s="205"/>
      <c r="AZ213" s="205"/>
      <c r="BA213" s="205"/>
      <c r="BB213" s="205"/>
      <c r="BC213" s="199"/>
      <c r="BD213" s="199"/>
      <c r="BE213" s="199"/>
      <c r="BF213" s="199"/>
      <c r="BG213" s="199"/>
      <c r="BH213" s="199"/>
      <c r="BI213" s="199"/>
      <c r="BJ213" s="199"/>
      <c r="BK213" s="199"/>
      <c r="BL213" s="199"/>
      <c r="BM213" s="199"/>
      <c r="BN213" s="200"/>
      <c r="BQ213" s="202" t="e">
        <f>+VLOOKUP(C213,[5]Listas_desplega!$AI$22:$AJ$44,2,0)</f>
        <v>#N/A</v>
      </c>
      <c r="BR213" s="202" t="e">
        <f>+VLOOKUP(I213,[5]Listas_desplega!$BY$2:$BZ$7,2,0)</f>
        <v>#N/A</v>
      </c>
      <c r="BS213" s="202" t="e">
        <f>+VLOOKUP(J213,[5]Listas_desplega!$BY$10:$BZ$23,2,0)</f>
        <v>#N/A</v>
      </c>
      <c r="BT213" s="202" t="e">
        <f>+VLOOKUP(K213,[5]Listas_desplega!$BY$27:$BZ$54,2,0)</f>
        <v>#N/A</v>
      </c>
      <c r="BU213" s="202" t="e">
        <f>+VLOOKUP(L213,[5]Listas_desplega!$BY$57:$BZ$105,2,0)</f>
        <v>#N/A</v>
      </c>
      <c r="BV213" s="201" t="e">
        <f>+VLOOKUP(M213,[5]Listas_desplega!$J$2:$K$11,2,FALSE)</f>
        <v>#N/A</v>
      </c>
    </row>
    <row r="214" spans="1:74" ht="15.75" x14ac:dyDescent="0.25">
      <c r="A214" s="190"/>
      <c r="B214" s="191"/>
      <c r="C214" s="191"/>
      <c r="D214" s="191"/>
      <c r="E214" s="192"/>
      <c r="F214" s="192"/>
      <c r="G214" s="192"/>
      <c r="H214" s="192"/>
      <c r="I214" s="192"/>
      <c r="J214" s="192"/>
      <c r="K214" s="192"/>
      <c r="L214" s="192"/>
      <c r="M214" s="191"/>
      <c r="N214" s="193"/>
      <c r="O214" s="205"/>
      <c r="P214" s="195"/>
      <c r="Q214" s="191"/>
      <c r="R214" s="205"/>
      <c r="S214" s="205"/>
      <c r="T214" s="205"/>
      <c r="U214" s="205"/>
      <c r="V214" s="205"/>
      <c r="W214" s="192"/>
      <c r="X214" s="191"/>
      <c r="Y214" s="191"/>
      <c r="Z214" s="191"/>
      <c r="AA214" s="191"/>
      <c r="AB214" s="191"/>
      <c r="AC214" s="191"/>
      <c r="AD214" s="191"/>
      <c r="AE214" s="191"/>
      <c r="AF214" s="191"/>
      <c r="AG214" s="205"/>
      <c r="AH214" s="205"/>
      <c r="AI214" s="205"/>
      <c r="AJ214" s="205"/>
      <c r="AK214" s="205"/>
      <c r="AL214" s="205"/>
      <c r="AM214" s="205"/>
      <c r="AN214" s="205"/>
      <c r="AO214" s="205"/>
      <c r="AP214" s="205"/>
      <c r="AQ214" s="196"/>
      <c r="AR214" s="192"/>
      <c r="AS214" s="205"/>
      <c r="AT214" s="205"/>
      <c r="AU214" s="205"/>
      <c r="AV214" s="205"/>
      <c r="AW214" s="205"/>
      <c r="AX214" s="205"/>
      <c r="AY214" s="205"/>
      <c r="AZ214" s="205"/>
      <c r="BA214" s="205"/>
      <c r="BB214" s="205"/>
      <c r="BC214" s="199"/>
      <c r="BD214" s="199"/>
      <c r="BE214" s="199"/>
      <c r="BF214" s="199"/>
      <c r="BG214" s="199"/>
      <c r="BH214" s="199"/>
      <c r="BI214" s="199"/>
      <c r="BJ214" s="199"/>
      <c r="BK214" s="199"/>
      <c r="BL214" s="199"/>
      <c r="BM214" s="199"/>
      <c r="BN214" s="200"/>
      <c r="BQ214" s="202" t="e">
        <f>+VLOOKUP(C214,[5]Listas_desplega!$AI$22:$AJ$44,2,0)</f>
        <v>#N/A</v>
      </c>
      <c r="BR214" s="202" t="e">
        <f>+VLOOKUP(I214,[5]Listas_desplega!$BY$2:$BZ$7,2,0)</f>
        <v>#N/A</v>
      </c>
      <c r="BS214" s="202" t="e">
        <f>+VLOOKUP(J214,[5]Listas_desplega!$BY$10:$BZ$23,2,0)</f>
        <v>#N/A</v>
      </c>
      <c r="BT214" s="202" t="e">
        <f>+VLOOKUP(K214,[5]Listas_desplega!$BY$27:$BZ$54,2,0)</f>
        <v>#N/A</v>
      </c>
      <c r="BU214" s="202" t="e">
        <f>+VLOOKUP(L214,[5]Listas_desplega!$BY$57:$BZ$105,2,0)</f>
        <v>#N/A</v>
      </c>
      <c r="BV214" s="201" t="e">
        <f>+VLOOKUP(M214,[5]Listas_desplega!$J$2:$K$11,2,FALSE)</f>
        <v>#N/A</v>
      </c>
    </row>
    <row r="215" spans="1:74" ht="15.75" x14ac:dyDescent="0.25">
      <c r="A215" s="190"/>
      <c r="B215" s="191"/>
      <c r="C215" s="191"/>
      <c r="D215" s="191"/>
      <c r="E215" s="192"/>
      <c r="F215" s="192"/>
      <c r="G215" s="192"/>
      <c r="H215" s="192"/>
      <c r="I215" s="192"/>
      <c r="J215" s="192"/>
      <c r="K215" s="192"/>
      <c r="L215" s="192"/>
      <c r="M215" s="191"/>
      <c r="N215" s="193"/>
      <c r="O215" s="205"/>
      <c r="P215" s="195"/>
      <c r="Q215" s="191"/>
      <c r="R215" s="205"/>
      <c r="S215" s="205"/>
      <c r="T215" s="205"/>
      <c r="U215" s="205"/>
      <c r="V215" s="205"/>
      <c r="W215" s="192"/>
      <c r="X215" s="191"/>
      <c r="Y215" s="191"/>
      <c r="Z215" s="191"/>
      <c r="AA215" s="191"/>
      <c r="AB215" s="191"/>
      <c r="AC215" s="191"/>
      <c r="AD215" s="191"/>
      <c r="AE215" s="191"/>
      <c r="AF215" s="191"/>
      <c r="AG215" s="192"/>
      <c r="AH215" s="192"/>
      <c r="AI215" s="192"/>
      <c r="AJ215" s="192"/>
      <c r="AK215" s="192"/>
      <c r="AL215" s="192"/>
      <c r="AM215" s="192"/>
      <c r="AN215" s="192"/>
      <c r="AO215" s="192"/>
      <c r="AP215" s="192"/>
      <c r="AQ215" s="196"/>
      <c r="AR215" s="192"/>
      <c r="AS215" s="205"/>
      <c r="AT215" s="205"/>
      <c r="AU215" s="211"/>
      <c r="AV215" s="211"/>
      <c r="AW215" s="211"/>
      <c r="AX215" s="211"/>
      <c r="AY215" s="211"/>
      <c r="AZ215" s="211"/>
      <c r="BA215" s="211"/>
      <c r="BB215" s="211"/>
      <c r="BC215" s="199"/>
      <c r="BD215" s="199"/>
      <c r="BE215" s="199"/>
      <c r="BF215" s="199"/>
      <c r="BG215" s="199"/>
      <c r="BH215" s="199"/>
      <c r="BI215" s="199"/>
      <c r="BJ215" s="199"/>
      <c r="BK215" s="199"/>
      <c r="BL215" s="199"/>
      <c r="BM215" s="199"/>
      <c r="BN215" s="200"/>
      <c r="BQ215" s="202" t="e">
        <f>+VLOOKUP(C215,[5]Listas_desplega!$AI$22:$AJ$44,2,0)</f>
        <v>#N/A</v>
      </c>
      <c r="BR215" s="202" t="e">
        <f>+VLOOKUP(I215,[5]Listas_desplega!$BY$2:$BZ$7,2,0)</f>
        <v>#N/A</v>
      </c>
      <c r="BS215" s="202" t="e">
        <f>+VLOOKUP(J215,[5]Listas_desplega!$BY$10:$BZ$23,2,0)</f>
        <v>#N/A</v>
      </c>
      <c r="BT215" s="202" t="e">
        <f>+VLOOKUP(K215,[5]Listas_desplega!$BY$27:$BZ$54,2,0)</f>
        <v>#N/A</v>
      </c>
      <c r="BU215" s="202" t="e">
        <f>+VLOOKUP(L215,[5]Listas_desplega!$BY$57:$BZ$105,2,0)</f>
        <v>#N/A</v>
      </c>
      <c r="BV215" s="201" t="e">
        <f>+VLOOKUP(M215,[5]Listas_desplega!$J$2:$K$11,2,FALSE)</f>
        <v>#N/A</v>
      </c>
    </row>
    <row r="216" spans="1:74" ht="15.75" x14ac:dyDescent="0.25">
      <c r="A216" s="190"/>
      <c r="B216" s="191"/>
      <c r="C216" s="191"/>
      <c r="D216" s="191"/>
      <c r="E216" s="192"/>
      <c r="F216" s="192"/>
      <c r="G216" s="192"/>
      <c r="H216" s="192"/>
      <c r="I216" s="192"/>
      <c r="J216" s="192"/>
      <c r="K216" s="192"/>
      <c r="L216" s="192"/>
      <c r="M216" s="191"/>
      <c r="N216" s="193"/>
      <c r="O216" s="205"/>
      <c r="P216" s="195"/>
      <c r="Q216" s="191"/>
      <c r="R216" s="205"/>
      <c r="S216" s="205"/>
      <c r="T216" s="205"/>
      <c r="U216" s="205"/>
      <c r="V216" s="205"/>
      <c r="W216" s="192"/>
      <c r="X216" s="191"/>
      <c r="Y216" s="191"/>
      <c r="Z216" s="191"/>
      <c r="AA216" s="191"/>
      <c r="AB216" s="191"/>
      <c r="AC216" s="191"/>
      <c r="AD216" s="191"/>
      <c r="AE216" s="191"/>
      <c r="AF216" s="191"/>
      <c r="AG216" s="192"/>
      <c r="AH216" s="192"/>
      <c r="AI216" s="192"/>
      <c r="AJ216" s="192"/>
      <c r="AK216" s="192"/>
      <c r="AL216" s="192"/>
      <c r="AM216" s="192"/>
      <c r="AN216" s="192"/>
      <c r="AO216" s="192"/>
      <c r="AP216" s="192"/>
      <c r="AQ216" s="196"/>
      <c r="AR216" s="192"/>
      <c r="AS216" s="205"/>
      <c r="AT216" s="205"/>
      <c r="AU216" s="211"/>
      <c r="AV216" s="211"/>
      <c r="AW216" s="211"/>
      <c r="AX216" s="211"/>
      <c r="AY216" s="211"/>
      <c r="AZ216" s="211"/>
      <c r="BA216" s="211"/>
      <c r="BB216" s="211"/>
      <c r="BC216" s="199"/>
      <c r="BD216" s="199"/>
      <c r="BE216" s="199"/>
      <c r="BF216" s="199"/>
      <c r="BG216" s="199"/>
      <c r="BH216" s="199"/>
      <c r="BI216" s="199"/>
      <c r="BJ216" s="199"/>
      <c r="BK216" s="199"/>
      <c r="BL216" s="199"/>
      <c r="BM216" s="199"/>
      <c r="BN216" s="200"/>
      <c r="BQ216" s="202" t="e">
        <f>+VLOOKUP(C216,[5]Listas_desplega!$AI$22:$AJ$44,2,0)</f>
        <v>#N/A</v>
      </c>
      <c r="BR216" s="202" t="e">
        <f>+VLOOKUP(I216,[5]Listas_desplega!$BY$2:$BZ$7,2,0)</f>
        <v>#N/A</v>
      </c>
      <c r="BS216" s="202" t="e">
        <f>+VLOOKUP(J216,[5]Listas_desplega!$BY$10:$BZ$23,2,0)</f>
        <v>#N/A</v>
      </c>
      <c r="BT216" s="202" t="e">
        <f>+VLOOKUP(K216,[5]Listas_desplega!$BY$27:$BZ$54,2,0)</f>
        <v>#N/A</v>
      </c>
      <c r="BU216" s="202" t="e">
        <f>+VLOOKUP(L216,[5]Listas_desplega!$BY$57:$BZ$105,2,0)</f>
        <v>#N/A</v>
      </c>
      <c r="BV216" s="201" t="e">
        <f>+VLOOKUP(M216,[5]Listas_desplega!$J$2:$K$11,2,FALSE)</f>
        <v>#N/A</v>
      </c>
    </row>
    <row r="217" spans="1:74" ht="15.75" x14ac:dyDescent="0.25">
      <c r="A217" s="190"/>
      <c r="B217" s="191"/>
      <c r="C217" s="191"/>
      <c r="D217" s="191"/>
      <c r="E217" s="192"/>
      <c r="F217" s="192"/>
      <c r="G217" s="192"/>
      <c r="H217" s="192"/>
      <c r="I217" s="192"/>
      <c r="J217" s="192"/>
      <c r="K217" s="192"/>
      <c r="L217" s="192"/>
      <c r="M217" s="191"/>
      <c r="N217" s="193"/>
      <c r="O217" s="205"/>
      <c r="P217" s="195"/>
      <c r="Q217" s="191"/>
      <c r="R217" s="205"/>
      <c r="S217" s="205"/>
      <c r="T217" s="205"/>
      <c r="U217" s="205"/>
      <c r="V217" s="205"/>
      <c r="W217" s="192"/>
      <c r="X217" s="191"/>
      <c r="Y217" s="191"/>
      <c r="Z217" s="191"/>
      <c r="AA217" s="191"/>
      <c r="AB217" s="191"/>
      <c r="AC217" s="191"/>
      <c r="AD217" s="191"/>
      <c r="AE217" s="191"/>
      <c r="AF217" s="191"/>
      <c r="AG217" s="192"/>
      <c r="AH217" s="192"/>
      <c r="AI217" s="192"/>
      <c r="AJ217" s="192"/>
      <c r="AK217" s="192"/>
      <c r="AL217" s="192"/>
      <c r="AM217" s="192"/>
      <c r="AN217" s="192"/>
      <c r="AO217" s="192"/>
      <c r="AP217" s="192"/>
      <c r="AQ217" s="196"/>
      <c r="AR217" s="192"/>
      <c r="AS217" s="205"/>
      <c r="AT217" s="205"/>
      <c r="AU217" s="211"/>
      <c r="AV217" s="211"/>
      <c r="AW217" s="211"/>
      <c r="AX217" s="211"/>
      <c r="AY217" s="211"/>
      <c r="AZ217" s="211"/>
      <c r="BA217" s="211"/>
      <c r="BB217" s="211"/>
      <c r="BC217" s="199"/>
      <c r="BD217" s="199"/>
      <c r="BE217" s="199"/>
      <c r="BF217" s="199"/>
      <c r="BG217" s="199"/>
      <c r="BH217" s="199"/>
      <c r="BI217" s="199"/>
      <c r="BJ217" s="199"/>
      <c r="BK217" s="199"/>
      <c r="BL217" s="199"/>
      <c r="BM217" s="199"/>
      <c r="BN217" s="200"/>
      <c r="BQ217" s="202" t="e">
        <f>+VLOOKUP(C217,[5]Listas_desplega!$AI$22:$AJ$44,2,0)</f>
        <v>#N/A</v>
      </c>
      <c r="BR217" s="202" t="e">
        <f>+VLOOKUP(I217,[5]Listas_desplega!$BY$2:$BZ$7,2,0)</f>
        <v>#N/A</v>
      </c>
      <c r="BS217" s="202" t="e">
        <f>+VLOOKUP(J217,[5]Listas_desplega!$BY$10:$BZ$23,2,0)</f>
        <v>#N/A</v>
      </c>
      <c r="BT217" s="202" t="e">
        <f>+VLOOKUP(K217,[5]Listas_desplega!$BY$27:$BZ$54,2,0)</f>
        <v>#N/A</v>
      </c>
      <c r="BU217" s="202" t="e">
        <f>+VLOOKUP(L217,[5]Listas_desplega!$BY$57:$BZ$105,2,0)</f>
        <v>#N/A</v>
      </c>
      <c r="BV217" s="201" t="e">
        <f>+VLOOKUP(M217,[5]Listas_desplega!$J$2:$K$11,2,FALSE)</f>
        <v>#N/A</v>
      </c>
    </row>
    <row r="218" spans="1:74" ht="15.75" x14ac:dyDescent="0.25">
      <c r="A218" s="190"/>
      <c r="B218" s="191"/>
      <c r="C218" s="191"/>
      <c r="D218" s="191"/>
      <c r="E218" s="192"/>
      <c r="F218" s="192"/>
      <c r="G218" s="192"/>
      <c r="H218" s="192"/>
      <c r="I218" s="192"/>
      <c r="J218" s="192"/>
      <c r="K218" s="192"/>
      <c r="L218" s="192"/>
      <c r="M218" s="191"/>
      <c r="N218" s="193"/>
      <c r="O218" s="205"/>
      <c r="P218" s="195"/>
      <c r="Q218" s="191"/>
      <c r="R218" s="205"/>
      <c r="S218" s="205"/>
      <c r="T218" s="205"/>
      <c r="U218" s="205"/>
      <c r="V218" s="205"/>
      <c r="W218" s="192"/>
      <c r="X218" s="191"/>
      <c r="Y218" s="191"/>
      <c r="Z218" s="191"/>
      <c r="AA218" s="191"/>
      <c r="AB218" s="191"/>
      <c r="AC218" s="191"/>
      <c r="AD218" s="191"/>
      <c r="AE218" s="191"/>
      <c r="AF218" s="191"/>
      <c r="AG218" s="192"/>
      <c r="AH218" s="192"/>
      <c r="AI218" s="192"/>
      <c r="AJ218" s="192"/>
      <c r="AK218" s="192"/>
      <c r="AL218" s="192"/>
      <c r="AM218" s="192"/>
      <c r="AN218" s="192"/>
      <c r="AO218" s="192"/>
      <c r="AP218" s="192"/>
      <c r="AQ218" s="196"/>
      <c r="AR218" s="192"/>
      <c r="AS218" s="205"/>
      <c r="AT218" s="205"/>
      <c r="AU218" s="211"/>
      <c r="AV218" s="211"/>
      <c r="AW218" s="211"/>
      <c r="AX218" s="211"/>
      <c r="AY218" s="211"/>
      <c r="AZ218" s="211"/>
      <c r="BA218" s="211"/>
      <c r="BB218" s="211"/>
      <c r="BC218" s="199"/>
      <c r="BD218" s="199"/>
      <c r="BE218" s="199"/>
      <c r="BF218" s="199"/>
      <c r="BG218" s="199"/>
      <c r="BH218" s="199"/>
      <c r="BI218" s="199"/>
      <c r="BJ218" s="199"/>
      <c r="BK218" s="199"/>
      <c r="BL218" s="199"/>
      <c r="BM218" s="199"/>
      <c r="BN218" s="200"/>
      <c r="BQ218" s="202" t="e">
        <f>+VLOOKUP(C218,[5]Listas_desplega!$AI$22:$AJ$44,2,0)</f>
        <v>#N/A</v>
      </c>
      <c r="BR218" s="202" t="e">
        <f>+VLOOKUP(I218,[5]Listas_desplega!$BY$2:$BZ$7,2,0)</f>
        <v>#N/A</v>
      </c>
      <c r="BS218" s="202" t="e">
        <f>+VLOOKUP(J218,[5]Listas_desplega!$BY$10:$BZ$23,2,0)</f>
        <v>#N/A</v>
      </c>
      <c r="BT218" s="202" t="e">
        <f>+VLOOKUP(K218,[5]Listas_desplega!$BY$27:$BZ$54,2,0)</f>
        <v>#N/A</v>
      </c>
      <c r="BU218" s="202" t="e">
        <f>+VLOOKUP(L218,[5]Listas_desplega!$BY$57:$BZ$105,2,0)</f>
        <v>#N/A</v>
      </c>
      <c r="BV218" s="201" t="e">
        <f>+VLOOKUP(M218,[5]Listas_desplega!$J$2:$K$11,2,FALSE)</f>
        <v>#N/A</v>
      </c>
    </row>
    <row r="219" spans="1:74" ht="15.75" x14ac:dyDescent="0.25">
      <c r="A219" s="190"/>
      <c r="B219" s="191"/>
      <c r="C219" s="191"/>
      <c r="D219" s="191"/>
      <c r="E219" s="192"/>
      <c r="F219" s="192"/>
      <c r="G219" s="192"/>
      <c r="H219" s="192"/>
      <c r="I219" s="192"/>
      <c r="J219" s="192"/>
      <c r="K219" s="192"/>
      <c r="L219" s="192"/>
      <c r="M219" s="191"/>
      <c r="N219" s="193"/>
      <c r="O219" s="205"/>
      <c r="P219" s="195"/>
      <c r="Q219" s="191"/>
      <c r="R219" s="205"/>
      <c r="S219" s="205"/>
      <c r="T219" s="205"/>
      <c r="U219" s="205"/>
      <c r="V219" s="205"/>
      <c r="W219" s="192"/>
      <c r="X219" s="191"/>
      <c r="Y219" s="191"/>
      <c r="Z219" s="191"/>
      <c r="AA219" s="191"/>
      <c r="AB219" s="191"/>
      <c r="AC219" s="191"/>
      <c r="AD219" s="191"/>
      <c r="AE219" s="191"/>
      <c r="AF219" s="191"/>
      <c r="AG219" s="192"/>
      <c r="AH219" s="192"/>
      <c r="AI219" s="192"/>
      <c r="AJ219" s="192"/>
      <c r="AK219" s="192"/>
      <c r="AL219" s="192"/>
      <c r="AM219" s="192"/>
      <c r="AN219" s="192"/>
      <c r="AO219" s="192"/>
      <c r="AP219" s="192"/>
      <c r="AQ219" s="196"/>
      <c r="AR219" s="192"/>
      <c r="AS219" s="205"/>
      <c r="AT219" s="205"/>
      <c r="AU219" s="211"/>
      <c r="AV219" s="211"/>
      <c r="AW219" s="211"/>
      <c r="AX219" s="211"/>
      <c r="AY219" s="211"/>
      <c r="AZ219" s="211"/>
      <c r="BA219" s="211"/>
      <c r="BB219" s="211"/>
      <c r="BC219" s="199"/>
      <c r="BD219" s="199"/>
      <c r="BE219" s="199"/>
      <c r="BF219" s="199"/>
      <c r="BG219" s="199"/>
      <c r="BH219" s="199"/>
      <c r="BI219" s="199"/>
      <c r="BJ219" s="199"/>
      <c r="BK219" s="199"/>
      <c r="BL219" s="199"/>
      <c r="BM219" s="199"/>
      <c r="BN219" s="200"/>
      <c r="BQ219" s="202" t="e">
        <f>+VLOOKUP(C219,[5]Listas_desplega!$AI$22:$AJ$44,2,0)</f>
        <v>#N/A</v>
      </c>
      <c r="BR219" s="202" t="e">
        <f>+VLOOKUP(I219,[5]Listas_desplega!$BY$2:$BZ$7,2,0)</f>
        <v>#N/A</v>
      </c>
      <c r="BS219" s="202" t="e">
        <f>+VLOOKUP(J219,[5]Listas_desplega!$BY$10:$BZ$23,2,0)</f>
        <v>#N/A</v>
      </c>
      <c r="BT219" s="202" t="e">
        <f>+VLOOKUP(K219,[5]Listas_desplega!$BY$27:$BZ$54,2,0)</f>
        <v>#N/A</v>
      </c>
      <c r="BU219" s="202" t="e">
        <f>+VLOOKUP(L219,[5]Listas_desplega!$BY$57:$BZ$105,2,0)</f>
        <v>#N/A</v>
      </c>
      <c r="BV219" s="201" t="e">
        <f>+VLOOKUP(M219,[5]Listas_desplega!$J$2:$K$11,2,FALSE)</f>
        <v>#N/A</v>
      </c>
    </row>
  </sheetData>
  <sheetProtection algorithmName="SHA-512" hashValue="3CIklA05i91amVRkSYhIFe+8HK+BWhqt9Ue9ZEuwKijNTu/o/CCNyVTj2CqVq92fFU7e2H9PwR8FcrwCjHw4qQ==" saltValue="wS4whF4gacLiCxd1zMtsmQ==" spinCount="100000" sheet="1" objects="1" scenarios="1" formatCells="0" formatColumns="0" formatRows="0" sort="0" autoFilter="0" pivotTables="0"/>
  <autoFilter ref="A3:XFA127" xr:uid="{2646FD99-71D8-47B0-989A-6A3CCE191261}"/>
  <mergeCells count="69">
    <mergeCell ref="BM2:BM3"/>
    <mergeCell ref="BN2:BN3"/>
    <mergeCell ref="BG2:BG3"/>
    <mergeCell ref="BH2:BH3"/>
    <mergeCell ref="BI2:BI3"/>
    <mergeCell ref="BJ2:BJ3"/>
    <mergeCell ref="BK2:BK3"/>
    <mergeCell ref="BL2:BL3"/>
    <mergeCell ref="BF2:BF3"/>
    <mergeCell ref="AU2:AU3"/>
    <mergeCell ref="AV2:AV3"/>
    <mergeCell ref="AW2:AW3"/>
    <mergeCell ref="AX2:AX3"/>
    <mergeCell ref="AY2:AY3"/>
    <mergeCell ref="AZ2:AZ3"/>
    <mergeCell ref="BA2:BA3"/>
    <mergeCell ref="BB2:BB3"/>
    <mergeCell ref="BC2:BC3"/>
    <mergeCell ref="BD2:BD3"/>
    <mergeCell ref="BE2:BE3"/>
    <mergeCell ref="AT2:AT3"/>
    <mergeCell ref="AI2:AI3"/>
    <mergeCell ref="AJ2:AJ3"/>
    <mergeCell ref="AK2:AK3"/>
    <mergeCell ref="AL2:AL3"/>
    <mergeCell ref="AM2:AM3"/>
    <mergeCell ref="AN2:AN3"/>
    <mergeCell ref="AO2:AO3"/>
    <mergeCell ref="AP2:AP3"/>
    <mergeCell ref="AQ2:AQ3"/>
    <mergeCell ref="AR2:AR3"/>
    <mergeCell ref="AS2:AS3"/>
    <mergeCell ref="AH2:AH3"/>
    <mergeCell ref="R2:R3"/>
    <mergeCell ref="S2:S3"/>
    <mergeCell ref="T2:T3"/>
    <mergeCell ref="U2:U3"/>
    <mergeCell ref="V2:V3"/>
    <mergeCell ref="W2:W3"/>
    <mergeCell ref="X2:X3"/>
    <mergeCell ref="Y2:AD2"/>
    <mergeCell ref="AE2:AE3"/>
    <mergeCell ref="AF2:AF3"/>
    <mergeCell ref="AG2:AG3"/>
    <mergeCell ref="Q2:Q3"/>
    <mergeCell ref="I2:I3"/>
    <mergeCell ref="J2:J3"/>
    <mergeCell ref="K2:K3"/>
    <mergeCell ref="L2:L3"/>
    <mergeCell ref="M2:M3"/>
    <mergeCell ref="N2:N3"/>
    <mergeCell ref="O2:O3"/>
    <mergeCell ref="P2:P3"/>
    <mergeCell ref="AS1:AX1"/>
    <mergeCell ref="AY1:BB1"/>
    <mergeCell ref="BC1:BN1"/>
    <mergeCell ref="B2:B3"/>
    <mergeCell ref="C2:C3"/>
    <mergeCell ref="D2:D3"/>
    <mergeCell ref="E2:E3"/>
    <mergeCell ref="F2:F3"/>
    <mergeCell ref="G2:G3"/>
    <mergeCell ref="H2:H3"/>
    <mergeCell ref="B1:D1"/>
    <mergeCell ref="E1:G1"/>
    <mergeCell ref="H1:N1"/>
    <mergeCell ref="O1:X1"/>
    <mergeCell ref="Y1:AM1"/>
    <mergeCell ref="AN1:AR1"/>
  </mergeCells>
  <dataValidations count="70">
    <dataValidation type="list" allowBlank="1" showInputMessage="1" showErrorMessage="1" sqref="C46" xr:uid="{60372CF4-D066-4BDD-A685-8CC10EDC377B}">
      <formula1>INDIRECT(BQ45)</formula1>
    </dataValidation>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W2:W3" xr:uid="{B00CA27E-B33D-4F75-B971-CEF6595068A2}"/>
    <dataValidation allowBlank="1" showInputMessage="1" showErrorMessage="1" promptTitle="Macrometa" prompt="Si el indicador hace parte del reporte de alguna &quot;Macrometa&quot; de Presidencia, seleccione la que corresponda de la lista desplegable." sqref="X2" xr:uid="{0A47614C-F4FA-48AE-9427-53CC6F2F737F}"/>
    <dataValidation allowBlank="1" showInputMessage="1" showErrorMessage="1" promptTitle="Medio de verificación" prompt="Documento que soporta el avance cuantitativo del indicador." sqref="V2:V3" xr:uid="{B9427F33-A63E-4B82-A007-1D67B4350975}"/>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P2:P3" xr:uid="{B4BA8EF4-419A-408D-8C03-BC4DF8EF7D34}"/>
    <dataValidation allowBlank="1" showInputMessage="1" showErrorMessage="1" promptTitle="MIPG" prompt="Seleccione de la lista desplegable la dimensión del Modelo Integrado de Planeación y Gestión (MIPG) a la cual se asocia el indicador." sqref="E2:E3" xr:uid="{919D46DD-7042-4A21-8DC4-4C3965F84688}"/>
    <dataValidation allowBlank="1" showInputMessage="1" showErrorMessage="1" promptTitle="CONPES (Número documento)" prompt="Diligencie el número del documento (s) CONPES asociados con el indicador." sqref="AQ2:AQ3" xr:uid="{2151193C-FB16-4F8F-985E-99369C8954D8}"/>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P2:AP3" xr:uid="{6E03488E-D66B-4123-964E-CF2B383F1FC0}"/>
    <dataValidation allowBlank="1" showInputMessage="1" showErrorMessage="1" promptTitle="Derechos Humanos" prompt="Marque con &quot;X&quot; si el indicador se relaciona con algún componente del Plan Nacional de Educación en Derechos Humanos (PLANEDH)" sqref="AO2:AO3" xr:uid="{9F940BC5-3B20-4AA0-82AB-895B544574E9}"/>
    <dataValidation allowBlank="1" showInputMessage="1" showErrorMessage="1" promptTitle="Iniciativas PPI" prompt="Marque con &quot;X&quot; si el indicador está asociado al cumplimiento de iniciativas planteadas en el Plan Plurianual de Inversión para 2024." sqref="AN2:AN3" xr:uid="{3759C02B-454A-414F-BD2F-4B202EC342C7}"/>
    <dataValidation allowBlank="1" showInputMessage="1" showErrorMessage="1" promptTitle="Discapacidad" prompt="Marque con &quot;X&quot; si el indicador responde a un compromiso del MEN en desarrollo de la Política de Discapacidad." sqref="AK2:AK3" xr:uid="{0B9C45D1-8A18-473A-A21F-B376D7F3B218}"/>
    <dataValidation allowBlank="1" showInputMessage="1" showErrorMessage="1" promptTitle="Víctimas" prompt="Marque con &quot;X&quot; si el indicador responde a un compromiso adquirido por el MEN en desarrollo de la Política de Víctimas." sqref="AI2:AI3" xr:uid="{DC6631CD-67E3-4EDD-926D-819AA702CE59}"/>
    <dataValidation allowBlank="1" showInputMessage="1" showErrorMessage="1" promptTitle="Equidad de la Mujer" prompt="Marque con &quot;X&quot; si el indicador responde la política de Equidad de la Mujer." sqref="AG2:AG3" xr:uid="{63E45215-3362-4738-8CD4-23C91109B35A}"/>
    <dataValidation allowBlank="1" showInputMessage="1" showErrorMessage="1" promptTitle="Otras mesas" prompt="Diligencie el nombre de otra instancia con Grupos Étnicos - Indígenas con compromisos asociados al indicador." sqref="AD3" xr:uid="{849225AF-C36D-463B-AF89-9CEC39F3A52F}"/>
    <dataValidation allowBlank="1" showInputMessage="1" showErrorMessage="1" promptTitle="Periodicidad" prompt="Corresponde a la temporalidad con la cual se reporta el avance cuantitativo del indicador." sqref="T2:T3" xr:uid="{B195781C-E608-4D01-AC40-BF323EE6BBCE}"/>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O2:O3" xr:uid="{1103645F-70F6-493E-837D-250821D89DB5}"/>
    <dataValidation allowBlank="1" showInputMessage="1" showErrorMessage="1" promptTitle="Dias de rezago" prompt="Cantidad de días que se requiere para procesar la información y emitir el dato de avance cuantitativo después del cierre del periodo. " sqref="U2:U3" xr:uid="{FE84D17A-B1C1-4C20-8B95-E758280EC125}"/>
    <dataValidation allowBlank="1" showInputMessage="1" showErrorMessage="1" promptTitle="Unidad de medida" prompt="Parámetro de referencia para determina la magnitud del indicador (Ej: número, porcentaje,...)" sqref="S2:S3" xr:uid="{A044E749-D80C-43C3-995C-88A45CA284E3}"/>
    <dataValidation allowBlank="1" showInputMessage="1" showErrorMessage="1" promptTitle="Tipo de acumulación" prompt="Seleccione de la lista desplegable el tipo de acumulación:_x000a__x000a_• Mantenimiento (stock)_x000a_• Flujo _x000a_• Acumulado_x000a_• Capacidad_x000a_• Reducción" sqref="Q2:Q3" xr:uid="{A9CABB2D-1F8A-407E-A032-58F550CB89D7}"/>
    <dataValidation allowBlank="1" showInputMessage="1" showErrorMessage="1" promptTitle="Fórmula de cálculo" prompt="Es la representación matemática del cálculo a realizar para obtener el dato de avance cuantitativo del indicador." sqref="R2:R3" xr:uid="{9FADD38A-637C-4198-BF01-37AC78178EA3}"/>
    <dataValidation allowBlank="1" showInputMessage="1" showErrorMessage="1" promptTitle="Estrategia" prompt="Registre la estrategia que permitirá alcanzar el eje estratégico. Debe coincidir con la hoja de acciones._x000a_" sqref="N2:N3" xr:uid="{AF07FF01-9047-4B78-A10B-46961F405B35}"/>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15B42753-514F-4F00-8689-5C64B388D555}"/>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EAFCDA4E-4B2E-4CF4-A877-3719916588DC}"/>
    <dataValidation allowBlank="1" showInputMessage="1" showErrorMessage="1" promptTitle="Eje de transformación" prompt="Seleccione de la lista desplegable el eje de transformacion del catalizador al cual se asocia el indicador. Los ejes de transformación fueron definidos desde la OAPF para agrupar las iniciativas descritas en los catalizadores." sqref="K2:K3" xr:uid="{E20D9EE8-8B5E-475E-9B2D-1599585BFB46}"/>
    <dataValidation allowBlank="1" showInputMessage="1" showErrorMessage="1" promptTitle="Catalizador PND" prompt="Seleccione de la lista desplegable el catalizador de la transformación PND al cual se asocia el indicador. " sqref="J2:J3" xr:uid="{057453C7-D270-488E-9EC0-9F959E065F67}"/>
    <dataValidation allowBlank="1" showInputMessage="1" showErrorMessage="1" promptTitle="Transformación PND" prompt="Seleccione de la lista desplegable la transformación del Plan Nacional de Desarrollo (PND) a la cual se asocia el indicador." sqref="I2:I3" xr:uid="{58C91199-580B-4989-8E69-A73BD4A49718}"/>
    <dataValidation allowBlank="1" showInputMessage="1" showErrorMessage="1" promptTitle="Meta ODS" prompt="Seleccione de la lista desplegable la meta del Objetivo de Desarrollo Sostenible (ODS) al cual se asocia el indicador." sqref="H2:H3" xr:uid="{C82D9AEB-564B-4767-8C12-44225A6F4F8D}"/>
    <dataValidation allowBlank="1" showInputMessage="1" showErrorMessage="1" promptTitle="Objetivo SIG" prompt="Seleccione de la lista desplegable el objetivo del Sistema Integrado de Gestión (SIG) al cual se asocia el indicador." sqref="F2:F3" xr:uid="{B3D329FD-0338-4386-A035-341155C5576B}"/>
    <dataValidation allowBlank="1" showInputMessage="1" showErrorMessage="1" promptTitle="Dependencia" prompt="Seleccione de la lista desplegable la dependencia responsable del indicador." sqref="D2:D3" xr:uid="{2F9A5D62-8F27-433C-AD40-76AB53799A60}"/>
    <dataValidation allowBlank="1" showInputMessage="1" showErrorMessage="1" promptTitle="Despacho o dirección " prompt="Seleccione de la lista desplegable el despacho o la dirección responsable del indicador." sqref="C2:C3" xr:uid="{1A0CC87E-1C61-41B7-B4BC-31A0F9E5B512}"/>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EEF7336C-34F5-4CB6-A46C-E54100FE27FD}"/>
    <dataValidation allowBlank="1" showInputMessage="1" showErrorMessage="1" promptTitle="Otros" prompt="Seleccione de la lista a que otro compromiso responde el indicador formulado._x000a_" sqref="AR2" xr:uid="{DCB3B652-3AB0-40BF-B16A-7FAE98068F58}"/>
    <dataValidation allowBlank="1" showInputMessage="1" showErrorMessage="1" promptTitle="Primer infancia" prompt="Marque con &quot;X&quot; si el indicador se enmarca en alguna de  las categorias de la política de Primera Infancia, Infancia y Adolescencia " sqref="AH2" xr:uid="{D70CF08D-765C-4DB8-A406-6E7C04EA533A}"/>
    <dataValidation allowBlank="1" showInputMessage="1" showErrorMessage="1" promptTitle="Participación Ciudadana" prompt="Marque con &quot;X&quot; si el indicador responde a alguna estrategia o actividad, en el marco de la política de Participación Ciudadana " sqref="AJ2" xr:uid="{F0806F28-B504-4B5F-866D-D03673F17210}"/>
    <dataValidation allowBlank="1" showInputMessage="1" showErrorMessage="1" promptTitle="TIC" prompt="Marque con &quot;X&quot; si el indicador se asocia con la política de Tecnologías de la Información y las Comunicaciones" sqref="AL2" xr:uid="{AEB6198E-4E14-4D03-B51E-B316DA272567}"/>
    <dataValidation allowBlank="1" showInputMessage="1" showErrorMessage="1" promptTitle="CTeI" prompt="Marque con &quot;X&quot; si el indicador se relaciona con algún componente de la política de Ciencia, Tecnología e Innovación " sqref="AM2:AM3" xr:uid="{91FE2012-CD3C-400A-9F0D-A3EA2B39BCA8}"/>
    <dataValidation allowBlank="1" showInputMessage="1" showErrorMessage="1" promptTitle="Étnicos - Rrom" prompt="Marque con &quot;X&quot; si el indicador responde a un compromiso adquirido por el MEN con una comunidad Rrom" sqref="AF2:AF3" xr:uid="{A43866AE-3AB7-4433-AD2F-F0925934CC16}"/>
    <dataValidation allowBlank="1" showInputMessage="1" showErrorMessage="1" promptTitle="Étnicos - NARP" prompt="Marque con &quot;X&quot; si el indicador responde a un compromiso adquirido por el MEN con una comunidad Negra, Afrocolombiana, Raizal y Palenquera" sqref="AE2:AE3" xr:uid="{EC01E8EC-889C-4D82-9CC4-75E07C5F0B1F}"/>
    <dataValidation allowBlank="1" showInputMessage="1" showErrorMessage="1" promptTitle="Proceso SIG" prompt="Seleccione de la lista desplegable el proceso del SIG al cual se asocia el indicador" sqref="G2" xr:uid="{FE68F358-9803-43E1-B9AD-4F8643B4E3C9}"/>
    <dataValidation allowBlank="1" showInputMessage="1" showErrorMessage="1" promptTitle="CRIC" prompt="Registre el número del compromiso adquirido por el MEN con el Consejo Regional Indígena del Cauca que esté asociado al indicador." sqref="AA3" xr:uid="{A6D81E03-5DE1-4428-BEB3-265578E54BA2}"/>
    <dataValidation allowBlank="1" showInputMessage="1" showErrorMessage="1" promptTitle="CRIHU" prompt="Registre el número del compromiso adquirido por el MEN con el Consejo Regional Indígena del Huila que esté asociado al indicador." sqref="AC3" xr:uid="{FFA4BE60-5579-48E6-A2AA-F44BA4B91C9F}"/>
    <dataValidation allowBlank="1" showInputMessage="1" showErrorMessage="1" promptTitle="CRIDEC" prompt="Registre el número del compromiso adquirido por el MEN con el Consejo Regional Indígena de Caldas que esté asociado al indicador._x000a_" sqref="AB3" xr:uid="{D288EB30-18B5-44B0-8B15-32D35323AD7B}"/>
    <dataValidation allowBlank="1" showInputMessage="1" showErrorMessage="1" promptTitle="MRA" prompt="Registre el número del compromiso adquirido por el MEN en la Mesa Regional Amazónica que esté asociado al indicador." sqref="Z3" xr:uid="{C7E5C93E-0267-4EE1-B64E-5EF745F4C42E}"/>
    <dataValidation allowBlank="1" showInputMessage="1" showErrorMessage="1" promptTitle="MPC" prompt="Registre el número del compromiso adquirido por el MEN en la Mesa Permanente de Concertación indígena que esté asociado al indicador." sqref="Y3" xr:uid="{84105360-D4A9-42BE-A936-E54B6806C396}"/>
    <dataValidation allowBlank="1" showInputMessage="1" showErrorMessage="1" promptTitle="Meta diciembre" prompt="Diligenciar el valor de la meta programada para la vigencia _x000a_" sqref="BN2" xr:uid="{E2C8A9A7-49B2-4E80-87DA-CD17ACD09222}"/>
    <dataValidation allowBlank="1" showInputMessage="1" showErrorMessage="1" promptTitle="Meta noviembre" prompt="Diligenciar el valor de la meta programada para el mes. _x000a_Debe ser registrado de manera acumulada de acuerdo con la periodicidad del indicador  " sqref="BM2" xr:uid="{847D92B1-8825-4430-B12C-078AACCDA68A}"/>
    <dataValidation allowBlank="1" showInputMessage="1" showErrorMessage="1" promptTitle="Meta octubre" prompt="Diligenciar el valor de la meta programada para el mes. _x000a_Debe ser registrado de manera acumulada de acuerdo con la periodicidad del indicador  " sqref="BL2" xr:uid="{DD060272-1D4F-435F-8AA1-EC9600CBE127}"/>
    <dataValidation allowBlank="1" showInputMessage="1" showErrorMessage="1" promptTitle="Meta septiembre" prompt="Diligenciar el valor de la meta programada para el mes. _x000a_Debe ser registrado de manera acumulada de acuerdo con la periodicidad del indicador  " sqref="BK2" xr:uid="{B35DE32D-1635-4D0F-8857-F278A8AB5048}"/>
    <dataValidation allowBlank="1" showInputMessage="1" showErrorMessage="1" promptTitle="Meta agosto" prompt="Diligenciar el valor de la meta programada para el mes. _x000a_Debe ser registrado de manera acumulada de acuerdo con la periodicidad del indicador  " sqref="BJ2" xr:uid="{6DFA7E9B-4BFE-4CAF-8B38-9F0EE6EC6D5B}"/>
    <dataValidation allowBlank="1" showInputMessage="1" showErrorMessage="1" promptTitle="Meta julio" prompt="Diligenciar el valor de la meta programada para el mes. _x000a_Debe ser registrado de manera acumulada de acuerdo con la periodicidad del indicador  " sqref="BI2" xr:uid="{B21CD380-E183-4DB3-BA8A-0B0A9EDEFFCE}"/>
    <dataValidation allowBlank="1" showInputMessage="1" showErrorMessage="1" promptTitle="Meta junio" prompt="Diligenciar el valor de la meta programada para el mes. _x000a_Debe ser registrado de manera acumulada de acuerdo con la periodicidad del indicador  " sqref="BH2" xr:uid="{5CD074FC-4546-4DE4-9E82-CE81811C19AB}"/>
    <dataValidation allowBlank="1" showInputMessage="1" showErrorMessage="1" promptTitle="Meta mayo" prompt="Diligenciar el valor de la meta programada para el mes. _x000a_Debe ser registrado de manera acumulada de acuerdo con la periodicidad del indicador  " sqref="BG2" xr:uid="{28A20DA6-E2C0-46CC-A0B9-304742EEB5BF}"/>
    <dataValidation allowBlank="1" showInputMessage="1" showErrorMessage="1" promptTitle="Meta abril" prompt="Diligenciar el valor de la meta programada para el mes. _x000a_Debe ser registrado de manera acumulada de acuerdo con la periodicidad del indicador  " sqref="BF2" xr:uid="{C3849058-61C7-44C2-885B-C0BDB52E12F1}"/>
    <dataValidation allowBlank="1" showInputMessage="1" showErrorMessage="1" promptTitle="Meta marzo" prompt="Diligenciar el valor de la meta programada para el mes. _x000a_Debe ser registrado de manera acumulada de acuerdo con la periodicidad del indicador  " sqref="BE2" xr:uid="{351A6464-ED9A-41AF-BC66-C46C4F837BB1}"/>
    <dataValidation allowBlank="1" showInputMessage="1" showErrorMessage="1" promptTitle="Meta febrero" prompt="Diligenciar el valor de la meta programada para el mes. _x000a_Debe ser registrado de manera acumulada de acuerdo con la periodicidad del indicador  " sqref="BD2" xr:uid="{C3F2078C-759E-435A-BB0C-D70C3E35B8D4}"/>
    <dataValidation allowBlank="1" showInputMessage="1" showErrorMessage="1" promptTitle="Meta enero" prompt="Diligenciar el valor de la meta programada para el mes. _x000a_Debe ser registrado de manera acumulada de acuerdo con la periodicidad del indicador  " sqref="BC2" xr:uid="{D2A113E1-2DCC-46F1-9EF2-859574FEEE77}"/>
    <dataValidation allowBlank="1" showInputMessage="1" showErrorMessage="1" promptTitle="Avance 2025" prompt="Corresponde a la cantidad o resultado alcanzado del indicador para el año 2025" sqref="BA2:BB2" xr:uid="{79DB4691-9026-4C50-8173-59179338A5A5}"/>
    <dataValidation allowBlank="1" showInputMessage="1" showErrorMessage="1" promptTitle="Avance 2024" prompt="Corresponde a la cantidad o resultado alcanzado del indicador para el año 2024" sqref="AZ2" xr:uid="{F031EF9F-9BE5-4BBF-909D-68765789DD61}"/>
    <dataValidation allowBlank="1" showInputMessage="1" showErrorMessage="1" promptTitle="Avance 2023" prompt="Corresponde a la cantidad o resultado alcanzado del indicador para el año 2023" sqref="AY2" xr:uid="{4C95C9C3-9D19-41A4-B353-86C4C6587994}"/>
    <dataValidation allowBlank="1" showInputMessage="1" showErrorMessage="1" promptTitle="Meta cuatrienio" prompt="Corresponde a la cantidad o resultado esperado del indicador para el cuatrienio" sqref="AX2" xr:uid="{C108ED9F-B356-458F-8CA6-8797E6CBFF01}"/>
    <dataValidation allowBlank="1" showInputMessage="1" showErrorMessage="1" promptTitle="Meta 2026" prompt="Corresponde a la cantidad o resultado esperado del indicador para el año 2026" sqref="AW2" xr:uid="{57901520-55C5-4849-AE4B-004F100C1958}"/>
    <dataValidation allowBlank="1" showInputMessage="1" showErrorMessage="1" promptTitle="Meta 2025" prompt="Corresponde a la cantidad o resultado esperado del indicador para el año 2025" sqref="AV2" xr:uid="{E7A76FAC-E2C0-4AD6-B354-EEEEA88D89AB}"/>
    <dataValidation allowBlank="1" showInputMessage="1" showErrorMessage="1" promptTitle="Meta 2024" prompt="Corresponde a la cantidad o resultado esperado del indicador para el año 2024" sqref="AU2" xr:uid="{74CB4F5A-7713-4E85-B4C3-A50C21C677D1}"/>
    <dataValidation allowBlank="1" showInputMessage="1" showErrorMessage="1" promptTitle="Meta 2023" prompt="Corresponde a la cantidad o resultado esperado del indicador para el año 2023" sqref="AT2" xr:uid="{2B9E0147-4DF5-4EC7-A2AB-AE9389A93CED}"/>
    <dataValidation allowBlank="1" showInputMessage="1" showErrorMessage="1" promptTitle="Línea base" prompt="Corresponde al punto de partida o punto de referencia desde el cual se inicia la medición." sqref="AS2:AS3" xr:uid="{00F50CC8-0907-4E24-B7B9-4D9DD1CA1DE0}"/>
    <dataValidation allowBlank="1" showInputMessage="1" showErrorMessage="1" promptTitle="Meta 2021 Total" prompt="Corresponde a la Meta 2021 + Rezago en Meta 2020_x000a__x000a_" sqref="BC155 BN29:BN30" xr:uid="{822059B7-0AB4-4D33-A98C-BDA8B58A49C2}"/>
    <dataValidation allowBlank="1" showErrorMessage="1" promptTitle="Mín 300 máx 4000" prompt="Recuerda que debes escribir mínimo 300 caractateres y máximo 4000" sqref="BF60:BM60 BF22:BH27 BF4:BM13 BN4:BN27 BI22:BM52 BF29:BH52 BF62:BM91 BN29:BN91 BP3:BQ219 BR4:BR219 BF92:BN121 BF126:BN219" xr:uid="{A6C1DDE4-D07C-4509-A1EB-E842586F0C76}"/>
    <dataValidation type="list" allowBlank="1" showInputMessage="1" showErrorMessage="1" sqref="D4:D219" xr:uid="{5E87DDD8-108B-4F79-AF99-F835C1BE855D}">
      <formula1>INDIRECT(BQ4)</formula1>
    </dataValidation>
    <dataValidation type="list" allowBlank="1" showInputMessage="1" showErrorMessage="1" sqref="C4:C219" xr:uid="{2A655C08-86B7-431A-9789-EB645E363D23}">
      <formula1>INDIRECT(B4)</formula1>
    </dataValidation>
    <dataValidation type="list" allowBlank="1" showInputMessage="1" showErrorMessage="1" sqref="N4:N120 N123:N219 J4:L219" xr:uid="{E62D27C3-D8CE-49BA-9103-469276EF2566}">
      <formula1>INDIRECT(BR4)</formula1>
    </dataValidation>
  </dataValidations>
  <pageMargins left="0.70866141732283472" right="0.70866141732283472" top="0.74803149606299213" bottom="0.74803149606299213" header="0.31496062992125984" footer="0.31496062992125984"/>
  <pageSetup scale="10" orientation="portrait" r:id="rId1"/>
  <headerFooter>
    <oddHeader>&amp;C&amp;"-,Negrita"&amp;80&amp;K00-044BORRADOR CONSULTA CIUDADANA
VERSIÓN: 01&amp;R&amp;72&amp;K00-031
BORRADOR CONSULTA CIUDADANA</oddHeader>
    <oddFooter>&amp;C&amp;36BORRADOR CONSULTA CIUDADANA 
VERSIÓN: 1</oddFooter>
  </headerFooter>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4CA83AC7-66C8-4E6B-98AC-F2B7DA7BFD9B}">
          <x14:formula1>
            <xm:f>Listas_desplega!$C$3:$C$10</xm:f>
          </x14:formula1>
          <xm:sqref>E4:E42 E58:E72 E92:E217</xm:sqref>
        </x14:dataValidation>
        <x14:dataValidation type="list" allowBlank="1" showInputMessage="1" showErrorMessage="1" xr:uid="{07AC6A9A-4DA0-4A85-A7B4-512716FDE8C8}">
          <x14:formula1>
            <xm:f>Listas_desplega!$H$3:$H$19</xm:f>
          </x14:formula1>
          <xm:sqref>G4:G42 G58:G72 G92:G120 G123:G160</xm:sqref>
        </x14:dataValidation>
        <x14:dataValidation type="list" allowBlank="1" showInputMessage="1" showErrorMessage="1" xr:uid="{24FA9197-8BF9-43AD-BF65-4E1DDF5868C2}">
          <x14:formula1>
            <xm:f>Listas_desplega!$BY$3:$BY$7</xm:f>
          </x14:formula1>
          <xm:sqref>I4:I48 I58:I125</xm:sqref>
        </x14:dataValidation>
        <x14:dataValidation type="list" allowBlank="1" showInputMessage="1" showErrorMessage="1" xr:uid="{E4BFD6AE-9593-4914-AF48-92C6B2FAAB81}">
          <x14:formula1>
            <xm:f>Listas_desplega!$A$3:$A$12</xm:f>
          </x14:formula1>
          <xm:sqref>H58:H72 H4:H42 H92:H98</xm:sqref>
        </x14:dataValidation>
        <x14:dataValidation type="list" allowBlank="1" showInputMessage="1" showErrorMessage="1" xr:uid="{B3F20750-E0D6-4A62-90EB-1C7C57A53C8A}">
          <x14:formula1>
            <xm:f>Listas_desplega!$J$3:$J$11</xm:f>
          </x14:formula1>
          <xm:sqref>M4:M91 M115:M125 M99:M111</xm:sqref>
        </x14:dataValidation>
        <x14:dataValidation type="list" allowBlank="1" showInputMessage="1" showErrorMessage="1" xr:uid="{61BC26AB-1ACB-4FE5-BBA0-D909095A7D17}">
          <x14:formula1>
            <xm:f>Listas_desplega!$AI$2:$AK$2</xm:f>
          </x14:formula1>
          <xm:sqref>B4:B100 B106:B218</xm:sqref>
        </x14:dataValidation>
        <x14:dataValidation type="list" allowBlank="1" showInputMessage="1" showErrorMessage="1" xr:uid="{3BD7EFC3-09BF-4FC9-9BE5-C7B6365C7DDF}">
          <x14:formula1>
            <xm:f>Listas_desplega!$F$3:$F$6</xm:f>
          </x14:formula1>
          <xm:sqref>F4:F219</xm:sqref>
        </x14:dataValidation>
        <x14:dataValidation type="list" allowBlank="1" showInputMessage="1" showErrorMessage="1" xr:uid="{2EC767F1-55B4-47C2-A48D-3446DA0A9A32}">
          <x14:formula1>
            <xm:f>Listas_desplega!$BW$3:$BW$5</xm:f>
          </x14:formula1>
          <xm:sqref>X4:X21 X43:X48 X58:X72 X92 X96 X126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697E-9A15-4C95-A9A7-4F12697DBB36}">
  <dimension ref="A1:Q443"/>
  <sheetViews>
    <sheetView showGridLines="0" view="pageLayout" topLeftCell="C1" zoomScale="80" zoomScaleNormal="85" zoomScalePageLayoutView="80" workbookViewId="0">
      <selection activeCell="I5" sqref="I5"/>
    </sheetView>
  </sheetViews>
  <sheetFormatPr baseColWidth="10" defaultColWidth="0" defaultRowHeight="15" x14ac:dyDescent="0.2"/>
  <cols>
    <col min="1" max="1" width="20.85546875" style="86" hidden="1" customWidth="1"/>
    <col min="2" max="2" width="16.28515625" style="86" hidden="1" customWidth="1"/>
    <col min="3" max="3" width="21.28515625" style="94" customWidth="1"/>
    <col min="4" max="5" width="28.5703125" style="88" customWidth="1"/>
    <col min="6" max="6" width="34.7109375" style="88" customWidth="1"/>
    <col min="7" max="7" width="24.140625" style="89" customWidth="1"/>
    <col min="8" max="8" width="36.7109375" style="90" customWidth="1"/>
    <col min="9" max="9" width="45.7109375" style="91" customWidth="1"/>
    <col min="10" max="10" width="6.85546875" style="92" customWidth="1"/>
    <col min="11" max="11" width="16.28515625" style="93" bestFit="1" customWidth="1"/>
    <col min="12" max="12" width="14.42578125" style="93" bestFit="1" customWidth="1"/>
    <col min="13" max="13" width="8.5703125" style="88" customWidth="1"/>
    <col min="14" max="14" width="42.42578125" style="88" customWidth="1"/>
    <col min="15" max="16384" width="11.42578125" style="95" hidden="1"/>
  </cols>
  <sheetData>
    <row r="1" spans="1:17" s="232" customFormat="1" ht="18.75" x14ac:dyDescent="0.2">
      <c r="A1" s="229"/>
      <c r="B1" s="229"/>
      <c r="C1" s="247" t="s">
        <v>1</v>
      </c>
      <c r="D1" s="247"/>
      <c r="E1" s="247"/>
      <c r="F1" s="259" t="s">
        <v>20</v>
      </c>
      <c r="G1" s="259" t="s">
        <v>21</v>
      </c>
      <c r="H1" s="247"/>
      <c r="I1" s="247"/>
      <c r="J1" s="247"/>
      <c r="K1" s="247"/>
      <c r="L1" s="247"/>
      <c r="M1" s="247"/>
      <c r="N1" s="247"/>
      <c r="O1" s="231"/>
    </row>
    <row r="2" spans="1:17" s="237" customFormat="1" ht="25.5" customHeight="1" x14ac:dyDescent="0.25">
      <c r="A2" s="233" t="s">
        <v>69</v>
      </c>
      <c r="B2" s="233" t="s">
        <v>255</v>
      </c>
      <c r="C2" s="230" t="s">
        <v>9</v>
      </c>
      <c r="D2" s="230" t="s">
        <v>10</v>
      </c>
      <c r="E2" s="230" t="s">
        <v>11</v>
      </c>
      <c r="F2" s="259"/>
      <c r="G2" s="259"/>
      <c r="H2" s="230" t="s">
        <v>256</v>
      </c>
      <c r="I2" s="230" t="s">
        <v>257</v>
      </c>
      <c r="J2" s="230" t="s">
        <v>258</v>
      </c>
      <c r="K2" s="234" t="s">
        <v>259</v>
      </c>
      <c r="L2" s="234" t="s">
        <v>260</v>
      </c>
      <c r="M2" s="230" t="s">
        <v>261</v>
      </c>
      <c r="N2" s="230" t="s">
        <v>29</v>
      </c>
      <c r="O2" s="235"/>
      <c r="P2" s="236" t="s">
        <v>76</v>
      </c>
      <c r="Q2" s="236" t="s">
        <v>20</v>
      </c>
    </row>
    <row r="3" spans="1:17" s="79" customFormat="1" ht="45" customHeight="1" x14ac:dyDescent="0.25">
      <c r="A3" s="78"/>
      <c r="B3" s="78"/>
      <c r="C3" s="96" t="s">
        <v>78</v>
      </c>
      <c r="D3" s="96" t="s">
        <v>342</v>
      </c>
      <c r="E3" s="96" t="s">
        <v>379</v>
      </c>
      <c r="F3" s="96" t="s">
        <v>122</v>
      </c>
      <c r="G3" s="99" t="s">
        <v>1086</v>
      </c>
      <c r="H3" s="100" t="s">
        <v>1667</v>
      </c>
      <c r="I3" s="98" t="s">
        <v>1207</v>
      </c>
      <c r="J3" s="101">
        <v>100</v>
      </c>
      <c r="K3" s="102">
        <v>45366</v>
      </c>
      <c r="L3" s="102">
        <v>45626</v>
      </c>
      <c r="M3" s="103"/>
      <c r="N3" s="104" t="s">
        <v>1208</v>
      </c>
      <c r="P3" s="80" t="str">
        <f>+VLOOKUP(D3,Listas_desplega!$AI$22:$AJ$44,2,0)</f>
        <v>DC_PBM</v>
      </c>
      <c r="Q3" s="81" t="str">
        <f>+VLOOKUP(F3,Listas_desplega!$J$2:$K$11,2,FALSE)</f>
        <v>Eje_E_2</v>
      </c>
    </row>
    <row r="4" spans="1:17" s="79" customFormat="1" ht="45" customHeight="1" x14ac:dyDescent="0.25">
      <c r="A4" s="78"/>
      <c r="B4" s="78"/>
      <c r="C4" s="96" t="s">
        <v>78</v>
      </c>
      <c r="D4" s="96" t="s">
        <v>342</v>
      </c>
      <c r="E4" s="96" t="s">
        <v>379</v>
      </c>
      <c r="F4" s="96" t="s">
        <v>1114</v>
      </c>
      <c r="G4" s="99" t="s">
        <v>1057</v>
      </c>
      <c r="H4" s="100" t="s">
        <v>1666</v>
      </c>
      <c r="I4" s="98" t="s">
        <v>1650</v>
      </c>
      <c r="J4" s="101">
        <v>100</v>
      </c>
      <c r="K4" s="102">
        <v>45366</v>
      </c>
      <c r="L4" s="102">
        <v>45641</v>
      </c>
      <c r="M4" s="103"/>
      <c r="N4" s="104" t="s">
        <v>1665</v>
      </c>
      <c r="P4" s="80" t="str">
        <f>+VLOOKUP(D4,Listas_desplega!$AI$22:$AJ$44,2,0)</f>
        <v>DC_PBM</v>
      </c>
      <c r="Q4" s="81" t="str">
        <f>+VLOOKUP(F4,Listas_desplega!$J$2:$K$11,2,FALSE)</f>
        <v>Eje_E_4</v>
      </c>
    </row>
    <row r="5" spans="1:17" s="79" customFormat="1" ht="45" customHeight="1" x14ac:dyDescent="0.25">
      <c r="A5" s="78"/>
      <c r="B5" s="78"/>
      <c r="C5" s="96" t="s">
        <v>78</v>
      </c>
      <c r="D5" s="96" t="s">
        <v>342</v>
      </c>
      <c r="E5" s="96" t="s">
        <v>366</v>
      </c>
      <c r="F5" s="96" t="s">
        <v>122</v>
      </c>
      <c r="G5" s="99" t="s">
        <v>955</v>
      </c>
      <c r="H5" s="100" t="s">
        <v>1664</v>
      </c>
      <c r="I5" s="98" t="s">
        <v>1209</v>
      </c>
      <c r="J5" s="101"/>
      <c r="K5" s="102">
        <v>45355</v>
      </c>
      <c r="L5" s="102">
        <v>45596</v>
      </c>
      <c r="M5" s="103"/>
      <c r="N5" s="104" t="s">
        <v>1210</v>
      </c>
      <c r="P5" s="80" t="str">
        <f>+VLOOKUP(D5,Listas_desplega!$AI$22:$AJ$44,2,0)</f>
        <v>DC_PBM</v>
      </c>
      <c r="Q5" s="81" t="str">
        <f>+VLOOKUP(F5,Listas_desplega!$J$2:$K$11,2,FALSE)</f>
        <v>Eje_E_2</v>
      </c>
    </row>
    <row r="6" spans="1:17" s="79" customFormat="1" ht="45" customHeight="1" x14ac:dyDescent="0.25">
      <c r="A6" s="78"/>
      <c r="B6" s="78"/>
      <c r="C6" s="96" t="s">
        <v>78</v>
      </c>
      <c r="D6" s="96" t="s">
        <v>342</v>
      </c>
      <c r="E6" s="96" t="s">
        <v>366</v>
      </c>
      <c r="F6" s="96" t="s">
        <v>122</v>
      </c>
      <c r="G6" s="99" t="s">
        <v>955</v>
      </c>
      <c r="H6" s="100" t="s">
        <v>1664</v>
      </c>
      <c r="I6" s="98" t="s">
        <v>1211</v>
      </c>
      <c r="J6" s="101"/>
      <c r="K6" s="102">
        <v>45355</v>
      </c>
      <c r="L6" s="102">
        <v>45626</v>
      </c>
      <c r="M6" s="103"/>
      <c r="N6" s="104" t="s">
        <v>1212</v>
      </c>
      <c r="P6" s="80" t="str">
        <f>+VLOOKUP(D6,Listas_desplega!$AI$22:$AJ$44,2,0)</f>
        <v>DC_PBM</v>
      </c>
      <c r="Q6" s="81" t="str">
        <f>+VLOOKUP(F6,Listas_desplega!$J$2:$K$11,2,FALSE)</f>
        <v>Eje_E_2</v>
      </c>
    </row>
    <row r="7" spans="1:17" s="79" customFormat="1" ht="45" customHeight="1" x14ac:dyDescent="0.25">
      <c r="A7" s="78"/>
      <c r="B7" s="78"/>
      <c r="C7" s="96" t="s">
        <v>78</v>
      </c>
      <c r="D7" s="96" t="s">
        <v>342</v>
      </c>
      <c r="E7" s="96" t="s">
        <v>366</v>
      </c>
      <c r="F7" s="96" t="s">
        <v>122</v>
      </c>
      <c r="G7" s="99" t="s">
        <v>955</v>
      </c>
      <c r="H7" s="100" t="s">
        <v>1664</v>
      </c>
      <c r="I7" s="98" t="s">
        <v>1177</v>
      </c>
      <c r="J7" s="101"/>
      <c r="K7" s="102">
        <v>45355</v>
      </c>
      <c r="L7" s="102">
        <v>45626</v>
      </c>
      <c r="M7" s="103"/>
      <c r="N7" s="104" t="s">
        <v>1238</v>
      </c>
      <c r="P7" s="80" t="str">
        <f>+VLOOKUP(D7,Listas_desplega!$AI$22:$AJ$44,2,0)</f>
        <v>DC_PBM</v>
      </c>
      <c r="Q7" s="81" t="str">
        <f>+VLOOKUP(F7,Listas_desplega!$J$2:$K$11,2,FALSE)</f>
        <v>Eje_E_2</v>
      </c>
    </row>
    <row r="8" spans="1:17" s="79" customFormat="1" ht="45" customHeight="1" x14ac:dyDescent="0.25">
      <c r="A8" s="78"/>
      <c r="B8" s="78"/>
      <c r="C8" s="96" t="s">
        <v>78</v>
      </c>
      <c r="D8" s="96" t="s">
        <v>342</v>
      </c>
      <c r="E8" s="96" t="s">
        <v>366</v>
      </c>
      <c r="F8" s="96" t="s">
        <v>1114</v>
      </c>
      <c r="G8" s="99" t="s">
        <v>1090</v>
      </c>
      <c r="H8" s="100" t="s">
        <v>1213</v>
      </c>
      <c r="I8" s="98" t="s">
        <v>1214</v>
      </c>
      <c r="J8" s="101"/>
      <c r="K8" s="102">
        <v>45566</v>
      </c>
      <c r="L8" s="102">
        <v>45585</v>
      </c>
      <c r="M8" s="103"/>
      <c r="N8" s="104" t="s">
        <v>1215</v>
      </c>
      <c r="P8" s="80" t="str">
        <f>+VLOOKUP(D8,Listas_desplega!$AI$22:$AJ$44,2,0)</f>
        <v>DC_PBM</v>
      </c>
      <c r="Q8" s="81" t="str">
        <f>+VLOOKUP(F8,Listas_desplega!$J$2:$K$11,2,FALSE)</f>
        <v>Eje_E_4</v>
      </c>
    </row>
    <row r="9" spans="1:17" s="79" customFormat="1" ht="45" customHeight="1" x14ac:dyDescent="0.25">
      <c r="A9" s="78"/>
      <c r="B9" s="78"/>
      <c r="C9" s="96" t="s">
        <v>78</v>
      </c>
      <c r="D9" s="96" t="s">
        <v>342</v>
      </c>
      <c r="E9" s="96" t="s">
        <v>366</v>
      </c>
      <c r="F9" s="96" t="s">
        <v>1114</v>
      </c>
      <c r="G9" s="99" t="s">
        <v>1090</v>
      </c>
      <c r="H9" s="100" t="s">
        <v>1213</v>
      </c>
      <c r="I9" s="98" t="s">
        <v>1216</v>
      </c>
      <c r="J9" s="101"/>
      <c r="K9" s="102">
        <v>45323</v>
      </c>
      <c r="L9" s="102">
        <v>45641</v>
      </c>
      <c r="M9" s="103"/>
      <c r="N9" s="104" t="s">
        <v>1217</v>
      </c>
      <c r="P9" s="80" t="str">
        <f>+VLOOKUP(D9,Listas_desplega!$AI$22:$AJ$44,2,0)</f>
        <v>DC_PBM</v>
      </c>
      <c r="Q9" s="81" t="str">
        <f>+VLOOKUP(F9,Listas_desplega!$J$2:$K$11,2,FALSE)</f>
        <v>Eje_E_4</v>
      </c>
    </row>
    <row r="10" spans="1:17" s="79" customFormat="1" ht="45" customHeight="1" x14ac:dyDescent="0.25">
      <c r="A10" s="78"/>
      <c r="B10" s="78"/>
      <c r="C10" s="96" t="s">
        <v>78</v>
      </c>
      <c r="D10" s="96" t="s">
        <v>342</v>
      </c>
      <c r="E10" s="96" t="s">
        <v>366</v>
      </c>
      <c r="F10" s="96" t="s">
        <v>1114</v>
      </c>
      <c r="G10" s="99" t="s">
        <v>1090</v>
      </c>
      <c r="H10" s="100" t="s">
        <v>1213</v>
      </c>
      <c r="I10" s="98" t="s">
        <v>1218</v>
      </c>
      <c r="J10" s="101"/>
      <c r="K10" s="102">
        <v>45311</v>
      </c>
      <c r="L10" s="102">
        <v>45641</v>
      </c>
      <c r="M10" s="103"/>
      <c r="N10" s="104" t="s">
        <v>1219</v>
      </c>
      <c r="P10" s="80" t="str">
        <f>+VLOOKUP(D10,Listas_desplega!$AI$22:$AJ$44,2,0)</f>
        <v>DC_PBM</v>
      </c>
      <c r="Q10" s="81" t="str">
        <f>+VLOOKUP(F10,Listas_desplega!$J$2:$K$11,2,FALSE)</f>
        <v>Eje_E_4</v>
      </c>
    </row>
    <row r="11" spans="1:17" s="79" customFormat="1" ht="45" customHeight="1" x14ac:dyDescent="0.25">
      <c r="A11" s="78"/>
      <c r="B11" s="78"/>
      <c r="C11" s="96" t="s">
        <v>78</v>
      </c>
      <c r="D11" s="96" t="s">
        <v>342</v>
      </c>
      <c r="E11" s="96" t="s">
        <v>366</v>
      </c>
      <c r="F11" s="96" t="s">
        <v>122</v>
      </c>
      <c r="G11" s="99" t="s">
        <v>955</v>
      </c>
      <c r="H11" s="100" t="s">
        <v>1663</v>
      </c>
      <c r="I11" s="98" t="s">
        <v>1220</v>
      </c>
      <c r="J11" s="101">
        <v>100</v>
      </c>
      <c r="K11" s="102">
        <v>45323</v>
      </c>
      <c r="L11" s="102">
        <v>45641</v>
      </c>
      <c r="M11" s="103"/>
      <c r="N11" s="104" t="s">
        <v>1221</v>
      </c>
      <c r="P11" s="80" t="str">
        <f>+VLOOKUP(D11,Listas_desplega!$AI$22:$AJ$44,2,0)</f>
        <v>DC_PBM</v>
      </c>
      <c r="Q11" s="81" t="str">
        <f>+VLOOKUP(F11,Listas_desplega!$J$2:$K$11,2,FALSE)</f>
        <v>Eje_E_2</v>
      </c>
    </row>
    <row r="12" spans="1:17" s="79" customFormat="1" ht="45" customHeight="1" x14ac:dyDescent="0.25">
      <c r="A12" s="78"/>
      <c r="B12" s="78"/>
      <c r="C12" s="96" t="s">
        <v>78</v>
      </c>
      <c r="D12" s="96" t="s">
        <v>342</v>
      </c>
      <c r="E12" s="96" t="s">
        <v>366</v>
      </c>
      <c r="F12" s="96" t="s">
        <v>122</v>
      </c>
      <c r="G12" s="99" t="s">
        <v>955</v>
      </c>
      <c r="H12" s="100" t="s">
        <v>1662</v>
      </c>
      <c r="I12" s="98" t="s">
        <v>1222</v>
      </c>
      <c r="J12" s="101"/>
      <c r="K12" s="102">
        <v>45352</v>
      </c>
      <c r="L12" s="102">
        <v>45641</v>
      </c>
      <c r="M12" s="103"/>
      <c r="N12" s="104" t="s">
        <v>1223</v>
      </c>
      <c r="P12" s="80" t="str">
        <f>+VLOOKUP(D12,Listas_desplega!$AI$22:$AJ$44,2,0)</f>
        <v>DC_PBM</v>
      </c>
      <c r="Q12" s="81" t="str">
        <f>+VLOOKUP(F12,Listas_desplega!$J$2:$K$11,2,FALSE)</f>
        <v>Eje_E_2</v>
      </c>
    </row>
    <row r="13" spans="1:17" s="79" customFormat="1" ht="45" customHeight="1" x14ac:dyDescent="0.25">
      <c r="A13" s="78"/>
      <c r="B13" s="78"/>
      <c r="C13" s="96" t="s">
        <v>78</v>
      </c>
      <c r="D13" s="96" t="s">
        <v>342</v>
      </c>
      <c r="E13" s="96" t="s">
        <v>366</v>
      </c>
      <c r="F13" s="96" t="s">
        <v>122</v>
      </c>
      <c r="G13" s="99"/>
      <c r="H13" s="100" t="s">
        <v>1224</v>
      </c>
      <c r="I13" s="98" t="s">
        <v>1225</v>
      </c>
      <c r="J13" s="101"/>
      <c r="K13" s="102">
        <v>45306</v>
      </c>
      <c r="L13" s="102">
        <v>45641</v>
      </c>
      <c r="M13" s="103"/>
      <c r="N13" s="104" t="s">
        <v>1226</v>
      </c>
      <c r="P13" s="80" t="str">
        <f>+VLOOKUP(D13,Listas_desplega!$AI$22:$AJ$44,2,0)</f>
        <v>DC_PBM</v>
      </c>
      <c r="Q13" s="81" t="str">
        <f>+VLOOKUP(F13,Listas_desplega!$J$2:$K$11,2,FALSE)</f>
        <v>Eje_E_2</v>
      </c>
    </row>
    <row r="14" spans="1:17" s="79" customFormat="1" ht="45" customHeight="1" x14ac:dyDescent="0.25">
      <c r="A14" s="78"/>
      <c r="B14" s="78"/>
      <c r="C14" s="96" t="s">
        <v>78</v>
      </c>
      <c r="D14" s="96" t="s">
        <v>342</v>
      </c>
      <c r="E14" s="96" t="s">
        <v>366</v>
      </c>
      <c r="F14" s="96" t="s">
        <v>122</v>
      </c>
      <c r="G14" s="99"/>
      <c r="H14" s="100" t="s">
        <v>1224</v>
      </c>
      <c r="I14" s="98" t="s">
        <v>1227</v>
      </c>
      <c r="J14" s="101"/>
      <c r="K14" s="102">
        <v>45306</v>
      </c>
      <c r="L14" s="102">
        <v>45641</v>
      </c>
      <c r="M14" s="103"/>
      <c r="N14" s="104" t="s">
        <v>1226</v>
      </c>
      <c r="P14" s="80" t="str">
        <f>+VLOOKUP(D14,Listas_desplega!$AI$22:$AJ$44,2,0)</f>
        <v>DC_PBM</v>
      </c>
      <c r="Q14" s="81" t="str">
        <f>+VLOOKUP(F14,Listas_desplega!$J$2:$K$11,2,FALSE)</f>
        <v>Eje_E_2</v>
      </c>
    </row>
    <row r="15" spans="1:17" s="79" customFormat="1" ht="45" customHeight="1" x14ac:dyDescent="0.25">
      <c r="A15" s="78"/>
      <c r="B15" s="78"/>
      <c r="C15" s="96" t="s">
        <v>78</v>
      </c>
      <c r="D15" s="96" t="s">
        <v>342</v>
      </c>
      <c r="E15" s="96" t="s">
        <v>366</v>
      </c>
      <c r="F15" s="96" t="s">
        <v>122</v>
      </c>
      <c r="G15" s="99"/>
      <c r="H15" s="100" t="s">
        <v>1224</v>
      </c>
      <c r="I15" s="98" t="s">
        <v>1228</v>
      </c>
      <c r="J15" s="101"/>
      <c r="K15" s="102">
        <v>45306</v>
      </c>
      <c r="L15" s="102">
        <v>45641</v>
      </c>
      <c r="M15" s="103"/>
      <c r="N15" s="104" t="s">
        <v>1226</v>
      </c>
      <c r="P15" s="80" t="str">
        <f>+VLOOKUP(D15,Listas_desplega!$AI$22:$AJ$44,2,0)</f>
        <v>DC_PBM</v>
      </c>
      <c r="Q15" s="81" t="str">
        <f>+VLOOKUP(F15,Listas_desplega!$J$2:$K$11,2,FALSE)</f>
        <v>Eje_E_2</v>
      </c>
    </row>
    <row r="16" spans="1:17" s="79" customFormat="1" ht="45" customHeight="1" x14ac:dyDescent="0.25">
      <c r="A16" s="78"/>
      <c r="B16" s="78"/>
      <c r="C16" s="96" t="s">
        <v>78</v>
      </c>
      <c r="D16" s="96" t="s">
        <v>342</v>
      </c>
      <c r="E16" s="96" t="s">
        <v>366</v>
      </c>
      <c r="F16" s="96" t="s">
        <v>122</v>
      </c>
      <c r="G16" s="99"/>
      <c r="H16" s="100" t="s">
        <v>1229</v>
      </c>
      <c r="I16" s="98" t="s">
        <v>1230</v>
      </c>
      <c r="J16" s="101"/>
      <c r="K16" s="102">
        <v>45306</v>
      </c>
      <c r="L16" s="102">
        <v>45458</v>
      </c>
      <c r="M16" s="103"/>
      <c r="N16" s="104" t="s">
        <v>1231</v>
      </c>
      <c r="P16" s="80" t="str">
        <f>+VLOOKUP(D16,Listas_desplega!$AI$22:$AJ$44,2,0)</f>
        <v>DC_PBM</v>
      </c>
      <c r="Q16" s="81" t="str">
        <f>+VLOOKUP(F16,Listas_desplega!$J$2:$K$11,2,FALSE)</f>
        <v>Eje_E_2</v>
      </c>
    </row>
    <row r="17" spans="1:17" s="79" customFormat="1" ht="45" customHeight="1" x14ac:dyDescent="0.25">
      <c r="A17" s="78"/>
      <c r="B17" s="78"/>
      <c r="C17" s="96" t="s">
        <v>78</v>
      </c>
      <c r="D17" s="96" t="s">
        <v>342</v>
      </c>
      <c r="E17" s="96" t="s">
        <v>366</v>
      </c>
      <c r="F17" s="96" t="s">
        <v>122</v>
      </c>
      <c r="G17" s="99"/>
      <c r="H17" s="100" t="s">
        <v>1229</v>
      </c>
      <c r="I17" s="98" t="s">
        <v>1232</v>
      </c>
      <c r="J17" s="101"/>
      <c r="K17" s="102">
        <v>45352</v>
      </c>
      <c r="L17" s="102">
        <v>45641</v>
      </c>
      <c r="M17" s="103"/>
      <c r="N17" s="104" t="s">
        <v>1233</v>
      </c>
      <c r="P17" s="80" t="str">
        <f>+VLOOKUP(D17,Listas_desplega!$AI$22:$AJ$44,2,0)</f>
        <v>DC_PBM</v>
      </c>
      <c r="Q17" s="81" t="str">
        <f>+VLOOKUP(F17,Listas_desplega!$J$2:$K$11,2,FALSE)</f>
        <v>Eje_E_2</v>
      </c>
    </row>
    <row r="18" spans="1:17" s="79" customFormat="1" ht="45" customHeight="1" x14ac:dyDescent="0.25">
      <c r="A18" s="78"/>
      <c r="B18" s="78"/>
      <c r="C18" s="96" t="s">
        <v>78</v>
      </c>
      <c r="D18" s="96" t="s">
        <v>342</v>
      </c>
      <c r="E18" s="96" t="s">
        <v>366</v>
      </c>
      <c r="F18" s="96" t="s">
        <v>122</v>
      </c>
      <c r="G18" s="99"/>
      <c r="H18" s="100" t="s">
        <v>1234</v>
      </c>
      <c r="I18" s="98" t="s">
        <v>1235</v>
      </c>
      <c r="J18" s="101"/>
      <c r="K18" s="102">
        <v>45306</v>
      </c>
      <c r="L18" s="102">
        <v>45641</v>
      </c>
      <c r="M18" s="103"/>
      <c r="N18" s="104" t="s">
        <v>1236</v>
      </c>
      <c r="P18" s="80" t="str">
        <f>+VLOOKUP(D18,Listas_desplega!$AI$22:$AJ$44,2,0)</f>
        <v>DC_PBM</v>
      </c>
      <c r="Q18" s="81" t="str">
        <f>+VLOOKUP(F18,Listas_desplega!$J$2:$K$11,2,FALSE)</f>
        <v>Eje_E_2</v>
      </c>
    </row>
    <row r="19" spans="1:17" s="79" customFormat="1" ht="45" customHeight="1" x14ac:dyDescent="0.25">
      <c r="A19" s="78"/>
      <c r="B19" s="78"/>
      <c r="C19" s="96" t="s">
        <v>78</v>
      </c>
      <c r="D19" s="96" t="s">
        <v>342</v>
      </c>
      <c r="E19" s="96" t="s">
        <v>366</v>
      </c>
      <c r="F19" s="96" t="s">
        <v>122</v>
      </c>
      <c r="G19" s="99"/>
      <c r="H19" s="100" t="s">
        <v>1661</v>
      </c>
      <c r="I19" s="98" t="s">
        <v>1239</v>
      </c>
      <c r="J19" s="101"/>
      <c r="K19" s="102">
        <v>45306</v>
      </c>
      <c r="L19" s="102">
        <v>45641</v>
      </c>
      <c r="M19" s="103"/>
      <c r="N19" s="104" t="s">
        <v>1237</v>
      </c>
      <c r="P19" s="80" t="str">
        <f>+VLOOKUP(D19,Listas_desplega!$AI$22:$AJ$44,2,0)</f>
        <v>DC_PBM</v>
      </c>
      <c r="Q19" s="81" t="str">
        <f>+VLOOKUP(F19,Listas_desplega!$J$2:$K$11,2,FALSE)</f>
        <v>Eje_E_2</v>
      </c>
    </row>
    <row r="20" spans="1:17" s="79" customFormat="1" ht="45" customHeight="1" x14ac:dyDescent="0.25">
      <c r="A20" s="78"/>
      <c r="B20" s="78"/>
      <c r="C20" s="96" t="s">
        <v>78</v>
      </c>
      <c r="D20" s="96" t="s">
        <v>342</v>
      </c>
      <c r="E20" s="96" t="s">
        <v>366</v>
      </c>
      <c r="F20" s="96" t="s">
        <v>122</v>
      </c>
      <c r="G20" s="99"/>
      <c r="H20" s="100" t="s">
        <v>1661</v>
      </c>
      <c r="I20" s="98" t="s">
        <v>1240</v>
      </c>
      <c r="J20" s="101"/>
      <c r="K20" s="102">
        <v>45306</v>
      </c>
      <c r="L20" s="102">
        <v>45641</v>
      </c>
      <c r="M20" s="103"/>
      <c r="N20" s="104"/>
      <c r="P20" s="80" t="str">
        <f>+VLOOKUP(D20,Listas_desplega!$AI$22:$AJ$44,2,0)</f>
        <v>DC_PBM</v>
      </c>
      <c r="Q20" s="81" t="str">
        <f>+VLOOKUP(F20,Listas_desplega!$J$2:$K$11,2,FALSE)</f>
        <v>Eje_E_2</v>
      </c>
    </row>
    <row r="21" spans="1:17" s="79" customFormat="1" ht="45" customHeight="1" x14ac:dyDescent="0.25">
      <c r="A21" s="78"/>
      <c r="B21" s="78"/>
      <c r="C21" s="96" t="s">
        <v>78</v>
      </c>
      <c r="D21" s="96" t="s">
        <v>79</v>
      </c>
      <c r="E21" s="96" t="s">
        <v>159</v>
      </c>
      <c r="F21" s="96" t="s">
        <v>89</v>
      </c>
      <c r="G21" s="99" t="s">
        <v>90</v>
      </c>
      <c r="H21" s="100" t="s">
        <v>262</v>
      </c>
      <c r="I21" s="98" t="s">
        <v>263</v>
      </c>
      <c r="J21" s="101">
        <v>10</v>
      </c>
      <c r="K21" s="102">
        <v>45323</v>
      </c>
      <c r="L21" s="102">
        <v>45611</v>
      </c>
      <c r="M21" s="103"/>
      <c r="N21" s="104" t="s">
        <v>264</v>
      </c>
      <c r="P21" s="80" t="str">
        <f>+VLOOKUP(D21,Listas_desplega!$AI$22:$AJ$44,2,0)</f>
        <v>DCE</v>
      </c>
      <c r="Q21" s="81" t="str">
        <f>+VLOOKUP(F21,Listas_desplega!$J$2:$K$11,2,FALSE)</f>
        <v>Eje_E_6</v>
      </c>
    </row>
    <row r="22" spans="1:17" s="79" customFormat="1" ht="45" customHeight="1" x14ac:dyDescent="0.25">
      <c r="A22" s="78"/>
      <c r="B22" s="78"/>
      <c r="C22" s="96" t="s">
        <v>78</v>
      </c>
      <c r="D22" s="96" t="s">
        <v>79</v>
      </c>
      <c r="E22" s="96" t="s">
        <v>159</v>
      </c>
      <c r="F22" s="96" t="s">
        <v>89</v>
      </c>
      <c r="G22" s="99" t="s">
        <v>90</v>
      </c>
      <c r="H22" s="100" t="s">
        <v>262</v>
      </c>
      <c r="I22" s="100" t="s">
        <v>265</v>
      </c>
      <c r="J22" s="101">
        <v>7</v>
      </c>
      <c r="K22" s="102">
        <v>45323</v>
      </c>
      <c r="L22" s="102">
        <v>45350</v>
      </c>
      <c r="M22" s="103" t="s">
        <v>99</v>
      </c>
      <c r="N22" s="100" t="s">
        <v>266</v>
      </c>
      <c r="P22" s="80" t="str">
        <f>+VLOOKUP(D22,Listas_desplega!$AI$22:$AJ$44,2,0)</f>
        <v>DCE</v>
      </c>
      <c r="Q22" s="81" t="str">
        <f>+VLOOKUP(F22,Listas_desplega!$J$2:$K$11,2,FALSE)</f>
        <v>Eje_E_6</v>
      </c>
    </row>
    <row r="23" spans="1:17" s="79" customFormat="1" ht="45" customHeight="1" x14ac:dyDescent="0.25">
      <c r="A23" s="78"/>
      <c r="B23" s="78"/>
      <c r="C23" s="96" t="s">
        <v>78</v>
      </c>
      <c r="D23" s="96" t="s">
        <v>79</v>
      </c>
      <c r="E23" s="96" t="s">
        <v>159</v>
      </c>
      <c r="F23" s="96" t="s">
        <v>89</v>
      </c>
      <c r="G23" s="99" t="s">
        <v>90</v>
      </c>
      <c r="H23" s="100" t="s">
        <v>262</v>
      </c>
      <c r="I23" s="100" t="s">
        <v>267</v>
      </c>
      <c r="J23" s="101">
        <v>7</v>
      </c>
      <c r="K23" s="102">
        <v>45413</v>
      </c>
      <c r="L23" s="102">
        <v>45443</v>
      </c>
      <c r="M23" s="103" t="s">
        <v>99</v>
      </c>
      <c r="N23" s="100" t="s">
        <v>266</v>
      </c>
      <c r="P23" s="80" t="str">
        <f>+VLOOKUP(D23,Listas_desplega!$AI$22:$AJ$44,2,0)</f>
        <v>DCE</v>
      </c>
      <c r="Q23" s="81" t="str">
        <f>+VLOOKUP(F23,Listas_desplega!$J$2:$K$11,2,FALSE)</f>
        <v>Eje_E_6</v>
      </c>
    </row>
    <row r="24" spans="1:17" s="79" customFormat="1" ht="45" customHeight="1" x14ac:dyDescent="0.25">
      <c r="A24" s="78"/>
      <c r="B24" s="78"/>
      <c r="C24" s="96" t="s">
        <v>78</v>
      </c>
      <c r="D24" s="96" t="s">
        <v>79</v>
      </c>
      <c r="E24" s="96" t="s">
        <v>159</v>
      </c>
      <c r="F24" s="96" t="s">
        <v>89</v>
      </c>
      <c r="G24" s="99" t="s">
        <v>90</v>
      </c>
      <c r="H24" s="100" t="s">
        <v>262</v>
      </c>
      <c r="I24" s="100" t="s">
        <v>268</v>
      </c>
      <c r="J24" s="101">
        <v>7</v>
      </c>
      <c r="K24" s="102">
        <v>45505</v>
      </c>
      <c r="L24" s="102">
        <v>45535</v>
      </c>
      <c r="M24" s="103" t="s">
        <v>99</v>
      </c>
      <c r="N24" s="100" t="s">
        <v>266</v>
      </c>
      <c r="P24" s="80" t="str">
        <f>+VLOOKUP(D24,Listas_desplega!$AI$22:$AJ$44,2,0)</f>
        <v>DCE</v>
      </c>
      <c r="Q24" s="81" t="str">
        <f>+VLOOKUP(F24,Listas_desplega!$J$2:$K$11,2,FALSE)</f>
        <v>Eje_E_6</v>
      </c>
    </row>
    <row r="25" spans="1:17" s="79" customFormat="1" ht="45" customHeight="1" x14ac:dyDescent="0.25">
      <c r="A25" s="78"/>
      <c r="B25" s="78"/>
      <c r="C25" s="96" t="s">
        <v>78</v>
      </c>
      <c r="D25" s="96" t="s">
        <v>79</v>
      </c>
      <c r="E25" s="96" t="s">
        <v>159</v>
      </c>
      <c r="F25" s="96" t="s">
        <v>89</v>
      </c>
      <c r="G25" s="99" t="s">
        <v>90</v>
      </c>
      <c r="H25" s="97" t="s">
        <v>269</v>
      </c>
      <c r="I25" s="97" t="s">
        <v>270</v>
      </c>
      <c r="J25" s="105">
        <v>6</v>
      </c>
      <c r="K25" s="106">
        <v>45413</v>
      </c>
      <c r="L25" s="106">
        <v>45442</v>
      </c>
      <c r="M25" s="107" t="s">
        <v>99</v>
      </c>
      <c r="N25" s="97" t="s">
        <v>271</v>
      </c>
      <c r="P25" s="80" t="str">
        <f>+VLOOKUP(D25,Listas_desplega!$AI$22:$AJ$44,2,0)</f>
        <v>DCE</v>
      </c>
      <c r="Q25" s="81" t="str">
        <f>+VLOOKUP(F25,Listas_desplega!$J$2:$K$11,2,FALSE)</f>
        <v>Eje_E_6</v>
      </c>
    </row>
    <row r="26" spans="1:17" s="79" customFormat="1" ht="45" customHeight="1" x14ac:dyDescent="0.25">
      <c r="A26" s="78"/>
      <c r="B26" s="78"/>
      <c r="C26" s="96" t="s">
        <v>78</v>
      </c>
      <c r="D26" s="96" t="s">
        <v>79</v>
      </c>
      <c r="E26" s="96" t="s">
        <v>159</v>
      </c>
      <c r="F26" s="96" t="s">
        <v>89</v>
      </c>
      <c r="G26" s="99" t="s">
        <v>90</v>
      </c>
      <c r="H26" s="108" t="s">
        <v>269</v>
      </c>
      <c r="I26" s="108" t="s">
        <v>272</v>
      </c>
      <c r="J26" s="109">
        <v>7</v>
      </c>
      <c r="K26" s="110">
        <v>45413</v>
      </c>
      <c r="L26" s="110">
        <v>45442</v>
      </c>
      <c r="M26" s="111" t="s">
        <v>99</v>
      </c>
      <c r="N26" s="108" t="s">
        <v>273</v>
      </c>
      <c r="P26" s="80" t="str">
        <f>+VLOOKUP(D26,Listas_desplega!$AI$22:$AJ$44,2,0)</f>
        <v>DCE</v>
      </c>
      <c r="Q26" s="81" t="str">
        <f>+VLOOKUP(F26,Listas_desplega!$J$2:$K$11,2,FALSE)</f>
        <v>Eje_E_6</v>
      </c>
    </row>
    <row r="27" spans="1:17" s="79" customFormat="1" ht="45" customHeight="1" x14ac:dyDescent="0.25">
      <c r="A27" s="78"/>
      <c r="B27" s="78"/>
      <c r="C27" s="96" t="s">
        <v>78</v>
      </c>
      <c r="D27" s="96" t="s">
        <v>79</v>
      </c>
      <c r="E27" s="96" t="s">
        <v>159</v>
      </c>
      <c r="F27" s="96" t="s">
        <v>89</v>
      </c>
      <c r="G27" s="99" t="s">
        <v>90</v>
      </c>
      <c r="H27" s="108" t="s">
        <v>269</v>
      </c>
      <c r="I27" s="108" t="s">
        <v>274</v>
      </c>
      <c r="J27" s="109">
        <v>8</v>
      </c>
      <c r="K27" s="110">
        <v>45505</v>
      </c>
      <c r="L27" s="110">
        <v>45535</v>
      </c>
      <c r="M27" s="111" t="s">
        <v>99</v>
      </c>
      <c r="N27" s="108" t="s">
        <v>275</v>
      </c>
      <c r="P27" s="80" t="str">
        <f>+VLOOKUP(D27,Listas_desplega!$AI$22:$AJ$44,2,0)</f>
        <v>DCE</v>
      </c>
      <c r="Q27" s="81" t="str">
        <f>+VLOOKUP(F27,Listas_desplega!$J$2:$K$11,2,FALSE)</f>
        <v>Eje_E_6</v>
      </c>
    </row>
    <row r="28" spans="1:17" s="79" customFormat="1" ht="45" customHeight="1" x14ac:dyDescent="0.25">
      <c r="A28" s="78"/>
      <c r="B28" s="78"/>
      <c r="C28" s="96" t="s">
        <v>78</v>
      </c>
      <c r="D28" s="96" t="s">
        <v>79</v>
      </c>
      <c r="E28" s="96" t="s">
        <v>159</v>
      </c>
      <c r="F28" s="96" t="s">
        <v>89</v>
      </c>
      <c r="G28" s="99" t="s">
        <v>90</v>
      </c>
      <c r="H28" s="108" t="s">
        <v>269</v>
      </c>
      <c r="I28" s="108" t="s">
        <v>276</v>
      </c>
      <c r="J28" s="109">
        <v>8</v>
      </c>
      <c r="K28" s="110">
        <v>45536</v>
      </c>
      <c r="L28" s="110">
        <v>45565</v>
      </c>
      <c r="M28" s="111" t="s">
        <v>99</v>
      </c>
      <c r="N28" s="108" t="s">
        <v>275</v>
      </c>
      <c r="P28" s="80" t="str">
        <f>+VLOOKUP(D28,Listas_desplega!$AI$22:$AJ$44,2,0)</f>
        <v>DCE</v>
      </c>
      <c r="Q28" s="81" t="str">
        <f>+VLOOKUP(F28,Listas_desplega!$J$2:$K$11,2,FALSE)</f>
        <v>Eje_E_6</v>
      </c>
    </row>
    <row r="29" spans="1:17" s="79" customFormat="1" ht="45" customHeight="1" x14ac:dyDescent="0.25">
      <c r="A29" s="78"/>
      <c r="B29" s="78"/>
      <c r="C29" s="96" t="s">
        <v>78</v>
      </c>
      <c r="D29" s="96" t="s">
        <v>79</v>
      </c>
      <c r="E29" s="96" t="s">
        <v>159</v>
      </c>
      <c r="F29" s="96" t="s">
        <v>89</v>
      </c>
      <c r="G29" s="99" t="s">
        <v>90</v>
      </c>
      <c r="H29" s="108" t="s">
        <v>277</v>
      </c>
      <c r="I29" s="108" t="s">
        <v>278</v>
      </c>
      <c r="J29" s="109">
        <v>10</v>
      </c>
      <c r="K29" s="110">
        <v>45300</v>
      </c>
      <c r="L29" s="110">
        <v>45332</v>
      </c>
      <c r="M29" s="111" t="s">
        <v>99</v>
      </c>
      <c r="N29" s="108" t="s">
        <v>279</v>
      </c>
      <c r="P29" s="80" t="str">
        <f>+VLOOKUP(D29,Listas_desplega!$AI$22:$AJ$44,2,0)</f>
        <v>DCE</v>
      </c>
      <c r="Q29" s="81" t="str">
        <f>+VLOOKUP(F29,Listas_desplega!$J$2:$K$11,2,FALSE)</f>
        <v>Eje_E_6</v>
      </c>
    </row>
    <row r="30" spans="1:17" s="79" customFormat="1" ht="45" customHeight="1" x14ac:dyDescent="0.25">
      <c r="A30" s="78"/>
      <c r="B30" s="78"/>
      <c r="C30" s="96" t="s">
        <v>78</v>
      </c>
      <c r="D30" s="96" t="s">
        <v>79</v>
      </c>
      <c r="E30" s="96" t="s">
        <v>159</v>
      </c>
      <c r="F30" s="96" t="s">
        <v>89</v>
      </c>
      <c r="G30" s="99" t="s">
        <v>90</v>
      </c>
      <c r="H30" s="108" t="s">
        <v>277</v>
      </c>
      <c r="I30" s="108" t="s">
        <v>280</v>
      </c>
      <c r="J30" s="109">
        <v>10</v>
      </c>
      <c r="K30" s="110">
        <v>45544</v>
      </c>
      <c r="L30" s="110">
        <v>45562</v>
      </c>
      <c r="M30" s="111" t="s">
        <v>99</v>
      </c>
      <c r="N30" s="112" t="s">
        <v>279</v>
      </c>
      <c r="P30" s="80" t="str">
        <f>+VLOOKUP(D30,Listas_desplega!$AI$22:$AJ$44,2,0)</f>
        <v>DCE</v>
      </c>
      <c r="Q30" s="81" t="str">
        <f>+VLOOKUP(F30,Listas_desplega!$J$2:$K$11,2,FALSE)</f>
        <v>Eje_E_6</v>
      </c>
    </row>
    <row r="31" spans="1:17" s="79" customFormat="1" ht="45" customHeight="1" x14ac:dyDescent="0.25">
      <c r="A31" s="78"/>
      <c r="B31" s="78"/>
      <c r="C31" s="96" t="s">
        <v>78</v>
      </c>
      <c r="D31" s="96" t="s">
        <v>79</v>
      </c>
      <c r="E31" s="96" t="s">
        <v>159</v>
      </c>
      <c r="F31" s="96" t="s">
        <v>89</v>
      </c>
      <c r="G31" s="99" t="s">
        <v>90</v>
      </c>
      <c r="H31" s="108" t="s">
        <v>277</v>
      </c>
      <c r="I31" s="108" t="s">
        <v>281</v>
      </c>
      <c r="J31" s="109">
        <v>3</v>
      </c>
      <c r="K31" s="110">
        <v>45300</v>
      </c>
      <c r="L31" s="110">
        <v>45657</v>
      </c>
      <c r="M31" s="111" t="s">
        <v>113</v>
      </c>
      <c r="N31" s="112" t="s">
        <v>113</v>
      </c>
      <c r="P31" s="80" t="str">
        <f>+VLOOKUP(D31,Listas_desplega!$AI$22:$AJ$44,2,0)</f>
        <v>DCE</v>
      </c>
      <c r="Q31" s="81" t="str">
        <f>+VLOOKUP(F31,Listas_desplega!$J$2:$K$11,2,FALSE)</f>
        <v>Eje_E_6</v>
      </c>
    </row>
    <row r="32" spans="1:17" s="79" customFormat="1" ht="45" customHeight="1" x14ac:dyDescent="0.25">
      <c r="A32" s="78"/>
      <c r="B32" s="78"/>
      <c r="C32" s="96" t="s">
        <v>78</v>
      </c>
      <c r="D32" s="96" t="s">
        <v>79</v>
      </c>
      <c r="E32" s="96" t="s">
        <v>159</v>
      </c>
      <c r="F32" s="96" t="s">
        <v>89</v>
      </c>
      <c r="G32" s="99" t="s">
        <v>90</v>
      </c>
      <c r="H32" s="108" t="s">
        <v>277</v>
      </c>
      <c r="I32" s="108" t="s">
        <v>282</v>
      </c>
      <c r="J32" s="109">
        <v>8</v>
      </c>
      <c r="K32" s="110">
        <v>45382</v>
      </c>
      <c r="L32" s="110">
        <v>45412</v>
      </c>
      <c r="M32" s="111" t="s">
        <v>99</v>
      </c>
      <c r="N32" s="112" t="s">
        <v>283</v>
      </c>
      <c r="P32" s="80" t="str">
        <f>+VLOOKUP(D32,Listas_desplega!$AI$22:$AJ$44,2,0)</f>
        <v>DCE</v>
      </c>
      <c r="Q32" s="81" t="str">
        <f>+VLOOKUP(F32,Listas_desplega!$J$2:$K$11,2,FALSE)</f>
        <v>Eje_E_6</v>
      </c>
    </row>
    <row r="33" spans="1:17" s="79" customFormat="1" ht="45" customHeight="1" x14ac:dyDescent="0.25">
      <c r="A33" s="78"/>
      <c r="B33" s="78"/>
      <c r="C33" s="96" t="s">
        <v>78</v>
      </c>
      <c r="D33" s="96" t="s">
        <v>79</v>
      </c>
      <c r="E33" s="96" t="s">
        <v>159</v>
      </c>
      <c r="F33" s="96" t="s">
        <v>89</v>
      </c>
      <c r="G33" s="99" t="s">
        <v>90</v>
      </c>
      <c r="H33" s="108" t="s">
        <v>277</v>
      </c>
      <c r="I33" s="112" t="s">
        <v>284</v>
      </c>
      <c r="J33" s="109">
        <v>3</v>
      </c>
      <c r="K33" s="110">
        <v>45322</v>
      </c>
      <c r="L33" s="110">
        <v>45657</v>
      </c>
      <c r="M33" s="111" t="s">
        <v>113</v>
      </c>
      <c r="N33" s="112" t="s">
        <v>113</v>
      </c>
      <c r="P33" s="80" t="str">
        <f>+VLOOKUP(D33,Listas_desplega!$AI$22:$AJ$44,2,0)</f>
        <v>DCE</v>
      </c>
      <c r="Q33" s="81" t="str">
        <f>+VLOOKUP(F33,Listas_desplega!$J$2:$K$11,2,FALSE)</f>
        <v>Eje_E_6</v>
      </c>
    </row>
    <row r="34" spans="1:17" s="79" customFormat="1" ht="45" customHeight="1" x14ac:dyDescent="0.25">
      <c r="A34" s="78"/>
      <c r="B34" s="78"/>
      <c r="C34" s="96" t="s">
        <v>78</v>
      </c>
      <c r="D34" s="96" t="s">
        <v>79</v>
      </c>
      <c r="E34" s="96" t="s">
        <v>159</v>
      </c>
      <c r="F34" s="96" t="s">
        <v>89</v>
      </c>
      <c r="G34" s="99" t="s">
        <v>90</v>
      </c>
      <c r="H34" s="108" t="s">
        <v>277</v>
      </c>
      <c r="I34" s="112" t="s">
        <v>285</v>
      </c>
      <c r="J34" s="109">
        <v>3</v>
      </c>
      <c r="K34" s="110">
        <v>45322</v>
      </c>
      <c r="L34" s="110">
        <v>45657</v>
      </c>
      <c r="M34" s="111" t="s">
        <v>113</v>
      </c>
      <c r="N34" s="112" t="s">
        <v>113</v>
      </c>
      <c r="P34" s="80" t="str">
        <f>+VLOOKUP(D34,Listas_desplega!$AI$22:$AJ$44,2,0)</f>
        <v>DCE</v>
      </c>
      <c r="Q34" s="81" t="str">
        <f>+VLOOKUP(F34,Listas_desplega!$J$2:$K$11,2,FALSE)</f>
        <v>Eje_E_6</v>
      </c>
    </row>
    <row r="35" spans="1:17" s="79" customFormat="1" ht="45" customHeight="1" x14ac:dyDescent="0.25">
      <c r="A35" s="78"/>
      <c r="B35" s="78"/>
      <c r="C35" s="96" t="s">
        <v>78</v>
      </c>
      <c r="D35" s="96" t="s">
        <v>79</v>
      </c>
      <c r="E35" s="96" t="s">
        <v>159</v>
      </c>
      <c r="F35" s="96" t="s">
        <v>89</v>
      </c>
      <c r="G35" s="99" t="s">
        <v>90</v>
      </c>
      <c r="H35" s="108" t="s">
        <v>277</v>
      </c>
      <c r="I35" s="112" t="s">
        <v>286</v>
      </c>
      <c r="J35" s="109">
        <v>3</v>
      </c>
      <c r="K35" s="110">
        <v>45309</v>
      </c>
      <c r="L35" s="110">
        <v>45657</v>
      </c>
      <c r="M35" s="111" t="s">
        <v>113</v>
      </c>
      <c r="N35" s="112" t="s">
        <v>113</v>
      </c>
      <c r="P35" s="80" t="str">
        <f>+VLOOKUP(D35,Listas_desplega!$AI$22:$AJ$44,2,0)</f>
        <v>DCE</v>
      </c>
      <c r="Q35" s="81" t="str">
        <f>+VLOOKUP(F35,Listas_desplega!$J$2:$K$11,2,FALSE)</f>
        <v>Eje_E_6</v>
      </c>
    </row>
    <row r="36" spans="1:17" s="79" customFormat="1" ht="45" customHeight="1" x14ac:dyDescent="0.25">
      <c r="A36" s="78"/>
      <c r="B36" s="78"/>
      <c r="C36" s="96" t="s">
        <v>78</v>
      </c>
      <c r="D36" s="96" t="s">
        <v>79</v>
      </c>
      <c r="E36" s="96" t="s">
        <v>159</v>
      </c>
      <c r="F36" s="96" t="s">
        <v>168</v>
      </c>
      <c r="G36" s="99" t="s">
        <v>188</v>
      </c>
      <c r="H36" s="104" t="s">
        <v>288</v>
      </c>
      <c r="I36" s="112" t="s">
        <v>289</v>
      </c>
      <c r="J36" s="109">
        <v>10</v>
      </c>
      <c r="K36" s="110">
        <v>45306</v>
      </c>
      <c r="L36" s="110">
        <v>45657</v>
      </c>
      <c r="M36" s="103" t="s">
        <v>113</v>
      </c>
      <c r="N36" s="104"/>
      <c r="P36" s="80" t="str">
        <f>+VLOOKUP(D36,Listas_desplega!$AI$22:$AJ$44,2,0)</f>
        <v>DCE</v>
      </c>
      <c r="Q36" s="81" t="str">
        <f>+VLOOKUP(F36,Listas_desplega!$J$2:$K$11,2,FALSE)</f>
        <v>Eje_E_7</v>
      </c>
    </row>
    <row r="37" spans="1:17" s="79" customFormat="1" ht="45" customHeight="1" x14ac:dyDescent="0.25">
      <c r="A37" s="78"/>
      <c r="B37" s="78"/>
      <c r="C37" s="96" t="s">
        <v>78</v>
      </c>
      <c r="D37" s="96" t="s">
        <v>79</v>
      </c>
      <c r="E37" s="96" t="s">
        <v>159</v>
      </c>
      <c r="F37" s="96" t="s">
        <v>168</v>
      </c>
      <c r="G37" s="99" t="s">
        <v>188</v>
      </c>
      <c r="H37" s="104" t="s">
        <v>288</v>
      </c>
      <c r="I37" s="112" t="s">
        <v>290</v>
      </c>
      <c r="J37" s="109">
        <v>10</v>
      </c>
      <c r="K37" s="110">
        <v>45306</v>
      </c>
      <c r="L37" s="110">
        <v>45657</v>
      </c>
      <c r="M37" s="103" t="s">
        <v>113</v>
      </c>
      <c r="N37" s="104"/>
      <c r="P37" s="80" t="str">
        <f>+VLOOKUP(D37,Listas_desplega!$AI$22:$AJ$44,2,0)</f>
        <v>DCE</v>
      </c>
      <c r="Q37" s="81" t="str">
        <f>+VLOOKUP(F37,Listas_desplega!$J$2:$K$11,2,FALSE)</f>
        <v>Eje_E_7</v>
      </c>
    </row>
    <row r="38" spans="1:17" s="79" customFormat="1" ht="45" customHeight="1" x14ac:dyDescent="0.25">
      <c r="A38" s="78"/>
      <c r="B38" s="78"/>
      <c r="C38" s="96" t="s">
        <v>78</v>
      </c>
      <c r="D38" s="96" t="s">
        <v>79</v>
      </c>
      <c r="E38" s="96" t="s">
        <v>159</v>
      </c>
      <c r="F38" s="96" t="s">
        <v>168</v>
      </c>
      <c r="G38" s="99" t="s">
        <v>188</v>
      </c>
      <c r="H38" s="104" t="s">
        <v>288</v>
      </c>
      <c r="I38" s="112" t="s">
        <v>291</v>
      </c>
      <c r="J38" s="109">
        <v>20</v>
      </c>
      <c r="K38" s="110">
        <v>45293</v>
      </c>
      <c r="L38" s="110">
        <v>45504</v>
      </c>
      <c r="M38" s="103" t="s">
        <v>99</v>
      </c>
      <c r="N38" s="104"/>
      <c r="P38" s="80" t="str">
        <f>+VLOOKUP(D38,Listas_desplega!$AI$22:$AJ$44,2,0)</f>
        <v>DCE</v>
      </c>
      <c r="Q38" s="81" t="str">
        <f>+VLOOKUP(F38,Listas_desplega!$J$2:$K$11,2,FALSE)</f>
        <v>Eje_E_7</v>
      </c>
    </row>
    <row r="39" spans="1:17" s="79" customFormat="1" ht="45" customHeight="1" x14ac:dyDescent="0.25">
      <c r="A39" s="78"/>
      <c r="B39" s="78"/>
      <c r="C39" s="96" t="s">
        <v>78</v>
      </c>
      <c r="D39" s="96" t="s">
        <v>79</v>
      </c>
      <c r="E39" s="96" t="s">
        <v>159</v>
      </c>
      <c r="F39" s="96" t="s">
        <v>168</v>
      </c>
      <c r="G39" s="99" t="s">
        <v>188</v>
      </c>
      <c r="H39" s="104" t="s">
        <v>288</v>
      </c>
      <c r="I39" s="112" t="s">
        <v>292</v>
      </c>
      <c r="J39" s="109">
        <v>15</v>
      </c>
      <c r="K39" s="110">
        <v>45341</v>
      </c>
      <c r="L39" s="110">
        <v>45565</v>
      </c>
      <c r="M39" s="103" t="s">
        <v>99</v>
      </c>
      <c r="N39" s="104"/>
      <c r="P39" s="80" t="str">
        <f>+VLOOKUP(D39,Listas_desplega!$AI$22:$AJ$44,2,0)</f>
        <v>DCE</v>
      </c>
      <c r="Q39" s="81" t="str">
        <f>+VLOOKUP(F39,Listas_desplega!$J$2:$K$11,2,FALSE)</f>
        <v>Eje_E_7</v>
      </c>
    </row>
    <row r="40" spans="1:17" s="79" customFormat="1" ht="45" customHeight="1" x14ac:dyDescent="0.25">
      <c r="A40" s="78"/>
      <c r="B40" s="78"/>
      <c r="C40" s="96" t="s">
        <v>78</v>
      </c>
      <c r="D40" s="96" t="s">
        <v>79</v>
      </c>
      <c r="E40" s="96" t="s">
        <v>159</v>
      </c>
      <c r="F40" s="96" t="s">
        <v>168</v>
      </c>
      <c r="G40" s="99" t="s">
        <v>188</v>
      </c>
      <c r="H40" s="104" t="s">
        <v>288</v>
      </c>
      <c r="I40" s="112" t="s">
        <v>293</v>
      </c>
      <c r="J40" s="109">
        <v>30</v>
      </c>
      <c r="K40" s="110">
        <v>45351</v>
      </c>
      <c r="L40" s="110">
        <v>45657</v>
      </c>
      <c r="M40" s="103" t="s">
        <v>99</v>
      </c>
      <c r="N40" s="104"/>
      <c r="P40" s="80" t="str">
        <f>+VLOOKUP(D40,Listas_desplega!$AI$22:$AJ$44,2,0)</f>
        <v>DCE</v>
      </c>
      <c r="Q40" s="81" t="str">
        <f>+VLOOKUP(F40,Listas_desplega!$J$2:$K$11,2,FALSE)</f>
        <v>Eje_E_7</v>
      </c>
    </row>
    <row r="41" spans="1:17" s="79" customFormat="1" ht="45" customHeight="1" x14ac:dyDescent="0.25">
      <c r="A41" s="78"/>
      <c r="B41" s="78"/>
      <c r="C41" s="96" t="s">
        <v>78</v>
      </c>
      <c r="D41" s="96" t="s">
        <v>79</v>
      </c>
      <c r="E41" s="96" t="s">
        <v>159</v>
      </c>
      <c r="F41" s="96" t="s">
        <v>168</v>
      </c>
      <c r="G41" s="99" t="s">
        <v>188</v>
      </c>
      <c r="H41" s="104" t="s">
        <v>288</v>
      </c>
      <c r="I41" s="112" t="s">
        <v>294</v>
      </c>
      <c r="J41" s="109">
        <v>15</v>
      </c>
      <c r="K41" s="110">
        <v>45293</v>
      </c>
      <c r="L41" s="110">
        <v>45657</v>
      </c>
      <c r="M41" s="103" t="s">
        <v>113</v>
      </c>
      <c r="N41" s="104"/>
      <c r="P41" s="80" t="str">
        <f>+VLOOKUP(D41,Listas_desplega!$AI$22:$AJ$44,2,0)</f>
        <v>DCE</v>
      </c>
      <c r="Q41" s="81" t="str">
        <f>+VLOOKUP(F41,Listas_desplega!$J$2:$K$11,2,FALSE)</f>
        <v>Eje_E_7</v>
      </c>
    </row>
    <row r="42" spans="1:17" s="79" customFormat="1" ht="45" customHeight="1" x14ac:dyDescent="0.25">
      <c r="A42" s="78"/>
      <c r="B42" s="78"/>
      <c r="C42" s="96" t="s">
        <v>78</v>
      </c>
      <c r="D42" s="96" t="s">
        <v>344</v>
      </c>
      <c r="E42" s="96" t="s">
        <v>344</v>
      </c>
      <c r="F42" s="96" t="s">
        <v>952</v>
      </c>
      <c r="G42" s="99" t="s">
        <v>953</v>
      </c>
      <c r="H42" s="113" t="s">
        <v>1716</v>
      </c>
      <c r="I42" s="112"/>
      <c r="J42" s="109"/>
      <c r="K42" s="110"/>
      <c r="L42" s="110"/>
      <c r="M42" s="103"/>
      <c r="N42" s="104"/>
      <c r="P42" s="80" t="str">
        <f>+VLOOKUP(D42,Listas_desplega!$AI$22:$AJ$44,2,0)</f>
        <v>DPI</v>
      </c>
      <c r="Q42" s="81" t="str">
        <f>+VLOOKUP(F42,Listas_desplega!$J$2:$K$11,2,FALSE)</f>
        <v>Eje_E_1</v>
      </c>
    </row>
    <row r="43" spans="1:17" s="79" customFormat="1" ht="45" customHeight="1" x14ac:dyDescent="0.25">
      <c r="A43" s="78"/>
      <c r="B43" s="78"/>
      <c r="C43" s="96" t="s">
        <v>78</v>
      </c>
      <c r="D43" s="96" t="s">
        <v>344</v>
      </c>
      <c r="E43" s="96" t="s">
        <v>344</v>
      </c>
      <c r="F43" s="96" t="s">
        <v>952</v>
      </c>
      <c r="G43" s="99" t="s">
        <v>953</v>
      </c>
      <c r="H43" s="113" t="s">
        <v>1716</v>
      </c>
      <c r="I43" s="112"/>
      <c r="J43" s="109"/>
      <c r="K43" s="110"/>
      <c r="L43" s="110"/>
      <c r="M43" s="103"/>
      <c r="N43" s="104"/>
      <c r="P43" s="80" t="str">
        <f>+VLOOKUP(D43,Listas_desplega!$AI$22:$AJ$44,2,0)</f>
        <v>DPI</v>
      </c>
      <c r="Q43" s="81" t="str">
        <f>+VLOOKUP(F43,Listas_desplega!$J$2:$K$11,2,FALSE)</f>
        <v>Eje_E_1</v>
      </c>
    </row>
    <row r="44" spans="1:17" s="79" customFormat="1" ht="45" customHeight="1" x14ac:dyDescent="0.25">
      <c r="A44" s="78"/>
      <c r="B44" s="78"/>
      <c r="C44" s="96" t="s">
        <v>78</v>
      </c>
      <c r="D44" s="96" t="s">
        <v>344</v>
      </c>
      <c r="E44" s="96" t="s">
        <v>344</v>
      </c>
      <c r="F44" s="96" t="s">
        <v>952</v>
      </c>
      <c r="G44" s="99" t="s">
        <v>953</v>
      </c>
      <c r="H44" s="113" t="s">
        <v>1716</v>
      </c>
      <c r="I44" s="112"/>
      <c r="J44" s="109"/>
      <c r="K44" s="110"/>
      <c r="L44" s="110"/>
      <c r="M44" s="103"/>
      <c r="N44" s="104"/>
      <c r="P44" s="80" t="str">
        <f>+VLOOKUP(D44,Listas_desplega!$AI$22:$AJ$44,2,0)</f>
        <v>DPI</v>
      </c>
      <c r="Q44" s="81" t="str">
        <f>+VLOOKUP(F44,Listas_desplega!$J$2:$K$11,2,FALSE)</f>
        <v>Eje_E_1</v>
      </c>
    </row>
    <row r="45" spans="1:17" s="79" customFormat="1" ht="45" customHeight="1" x14ac:dyDescent="0.25">
      <c r="A45" s="78"/>
      <c r="B45" s="78"/>
      <c r="C45" s="96" t="s">
        <v>78</v>
      </c>
      <c r="D45" s="96" t="s">
        <v>344</v>
      </c>
      <c r="E45" s="96" t="s">
        <v>344</v>
      </c>
      <c r="F45" s="96" t="s">
        <v>952</v>
      </c>
      <c r="G45" s="99" t="s">
        <v>953</v>
      </c>
      <c r="H45" s="113" t="s">
        <v>1716</v>
      </c>
      <c r="I45" s="112"/>
      <c r="J45" s="109"/>
      <c r="K45" s="110"/>
      <c r="L45" s="110"/>
      <c r="M45" s="103"/>
      <c r="N45" s="104"/>
      <c r="P45" s="80" t="str">
        <f>+VLOOKUP(D45,Listas_desplega!$AI$22:$AJ$44,2,0)</f>
        <v>DPI</v>
      </c>
      <c r="Q45" s="81" t="str">
        <f>+VLOOKUP(F45,Listas_desplega!$J$2:$K$11,2,FALSE)</f>
        <v>Eje_E_1</v>
      </c>
    </row>
    <row r="46" spans="1:17" s="79" customFormat="1" ht="45" customHeight="1" x14ac:dyDescent="0.25">
      <c r="A46" s="78"/>
      <c r="B46" s="78"/>
      <c r="C46" s="96" t="s">
        <v>78</v>
      </c>
      <c r="D46" s="96" t="s">
        <v>344</v>
      </c>
      <c r="E46" s="96" t="s">
        <v>344</v>
      </c>
      <c r="F46" s="96" t="s">
        <v>952</v>
      </c>
      <c r="G46" s="99" t="s">
        <v>953</v>
      </c>
      <c r="H46" s="113" t="s">
        <v>1717</v>
      </c>
      <c r="I46" s="112"/>
      <c r="J46" s="109"/>
      <c r="K46" s="110"/>
      <c r="L46" s="110"/>
      <c r="M46" s="103"/>
      <c r="N46" s="104"/>
      <c r="P46" s="80" t="str">
        <f>+VLOOKUP(D46,Listas_desplega!$AI$22:$AJ$44,2,0)</f>
        <v>DPI</v>
      </c>
      <c r="Q46" s="81" t="str">
        <f>+VLOOKUP(F46,Listas_desplega!$J$2:$K$11,2,FALSE)</f>
        <v>Eje_E_1</v>
      </c>
    </row>
    <row r="47" spans="1:17" s="79" customFormat="1" ht="45" customHeight="1" x14ac:dyDescent="0.25">
      <c r="A47" s="78"/>
      <c r="B47" s="78"/>
      <c r="C47" s="96" t="s">
        <v>78</v>
      </c>
      <c r="D47" s="96" t="s">
        <v>344</v>
      </c>
      <c r="E47" s="96" t="s">
        <v>344</v>
      </c>
      <c r="F47" s="96" t="s">
        <v>952</v>
      </c>
      <c r="G47" s="99" t="s">
        <v>953</v>
      </c>
      <c r="H47" s="113" t="s">
        <v>1717</v>
      </c>
      <c r="I47" s="112"/>
      <c r="J47" s="109"/>
      <c r="K47" s="110"/>
      <c r="L47" s="110"/>
      <c r="M47" s="103"/>
      <c r="N47" s="104"/>
      <c r="P47" s="80" t="str">
        <f>+VLOOKUP(D47,Listas_desplega!$AI$22:$AJ$44,2,0)</f>
        <v>DPI</v>
      </c>
      <c r="Q47" s="81" t="str">
        <f>+VLOOKUP(F47,Listas_desplega!$J$2:$K$11,2,FALSE)</f>
        <v>Eje_E_1</v>
      </c>
    </row>
    <row r="48" spans="1:17" s="79" customFormat="1" ht="45" customHeight="1" x14ac:dyDescent="0.25">
      <c r="A48" s="78"/>
      <c r="B48" s="78"/>
      <c r="C48" s="96" t="s">
        <v>78</v>
      </c>
      <c r="D48" s="96" t="s">
        <v>344</v>
      </c>
      <c r="E48" s="96" t="s">
        <v>344</v>
      </c>
      <c r="F48" s="96" t="s">
        <v>952</v>
      </c>
      <c r="G48" s="99" t="s">
        <v>953</v>
      </c>
      <c r="H48" s="113" t="s">
        <v>1717</v>
      </c>
      <c r="I48" s="112"/>
      <c r="J48" s="109"/>
      <c r="K48" s="110"/>
      <c r="L48" s="110"/>
      <c r="M48" s="103"/>
      <c r="N48" s="104"/>
      <c r="P48" s="80" t="str">
        <f>+VLOOKUP(D48,Listas_desplega!$AI$22:$AJ$44,2,0)</f>
        <v>DPI</v>
      </c>
      <c r="Q48" s="81" t="str">
        <f>+VLOOKUP(F48,Listas_desplega!$J$2:$K$11,2,FALSE)</f>
        <v>Eje_E_1</v>
      </c>
    </row>
    <row r="49" spans="1:17" s="79" customFormat="1" ht="45" customHeight="1" x14ac:dyDescent="0.25">
      <c r="A49" s="78"/>
      <c r="B49" s="78"/>
      <c r="C49" s="96" t="s">
        <v>78</v>
      </c>
      <c r="D49" s="96" t="s">
        <v>344</v>
      </c>
      <c r="E49" s="96" t="s">
        <v>344</v>
      </c>
      <c r="F49" s="96" t="s">
        <v>952</v>
      </c>
      <c r="G49" s="99" t="s">
        <v>953</v>
      </c>
      <c r="H49" s="113" t="s">
        <v>1718</v>
      </c>
      <c r="I49" s="112"/>
      <c r="J49" s="109"/>
      <c r="K49" s="110"/>
      <c r="L49" s="110"/>
      <c r="M49" s="103"/>
      <c r="N49" s="104"/>
      <c r="P49" s="80" t="str">
        <f>+VLOOKUP(D49,Listas_desplega!$AI$22:$AJ$44,2,0)</f>
        <v>DPI</v>
      </c>
      <c r="Q49" s="81" t="str">
        <f>+VLOOKUP(F49,Listas_desplega!$J$2:$K$11,2,FALSE)</f>
        <v>Eje_E_1</v>
      </c>
    </row>
    <row r="50" spans="1:17" s="79" customFormat="1" ht="45" customHeight="1" x14ac:dyDescent="0.25">
      <c r="A50" s="78"/>
      <c r="B50" s="78"/>
      <c r="C50" s="96" t="s">
        <v>78</v>
      </c>
      <c r="D50" s="96" t="s">
        <v>344</v>
      </c>
      <c r="E50" s="96" t="s">
        <v>344</v>
      </c>
      <c r="F50" s="96" t="s">
        <v>952</v>
      </c>
      <c r="G50" s="99" t="s">
        <v>953</v>
      </c>
      <c r="H50" s="113" t="s">
        <v>1718</v>
      </c>
      <c r="I50" s="112"/>
      <c r="J50" s="109"/>
      <c r="K50" s="110"/>
      <c r="L50" s="110"/>
      <c r="M50" s="103"/>
      <c r="N50" s="104"/>
      <c r="P50" s="80" t="str">
        <f>+VLOOKUP(D50,Listas_desplega!$AI$22:$AJ$44,2,0)</f>
        <v>DPI</v>
      </c>
      <c r="Q50" s="81" t="str">
        <f>+VLOOKUP(F50,Listas_desplega!$J$2:$K$11,2,FALSE)</f>
        <v>Eje_E_1</v>
      </c>
    </row>
    <row r="51" spans="1:17" s="79" customFormat="1" ht="45" customHeight="1" x14ac:dyDescent="0.25">
      <c r="A51" s="78"/>
      <c r="B51" s="78"/>
      <c r="C51" s="96" t="s">
        <v>78</v>
      </c>
      <c r="D51" s="96" t="s">
        <v>344</v>
      </c>
      <c r="E51" s="96" t="s">
        <v>344</v>
      </c>
      <c r="F51" s="96" t="s">
        <v>952</v>
      </c>
      <c r="G51" s="99" t="s">
        <v>953</v>
      </c>
      <c r="H51" s="113" t="s">
        <v>1718</v>
      </c>
      <c r="I51" s="104"/>
      <c r="J51" s="101"/>
      <c r="K51" s="110"/>
      <c r="L51" s="110"/>
      <c r="M51" s="103"/>
      <c r="N51" s="104"/>
      <c r="P51" s="80" t="str">
        <f>+VLOOKUP(D51,Listas_desplega!$AI$22:$AJ$44,2,0)</f>
        <v>DPI</v>
      </c>
      <c r="Q51" s="81" t="str">
        <f>+VLOOKUP(F51,Listas_desplega!$J$2:$K$11,2,FALSE)</f>
        <v>Eje_E_1</v>
      </c>
    </row>
    <row r="52" spans="1:17" s="79" customFormat="1" ht="45" customHeight="1" x14ac:dyDescent="0.25">
      <c r="A52" s="78"/>
      <c r="B52" s="78"/>
      <c r="C52" s="96" t="s">
        <v>78</v>
      </c>
      <c r="D52" s="96" t="s">
        <v>344</v>
      </c>
      <c r="E52" s="96" t="s">
        <v>344</v>
      </c>
      <c r="F52" s="96" t="s">
        <v>952</v>
      </c>
      <c r="G52" s="99" t="s">
        <v>1053</v>
      </c>
      <c r="H52" s="113" t="s">
        <v>1722</v>
      </c>
      <c r="I52" s="104" t="s">
        <v>1723</v>
      </c>
      <c r="J52" s="101"/>
      <c r="K52" s="110"/>
      <c r="L52" s="110"/>
      <c r="M52" s="103"/>
      <c r="N52" s="104"/>
      <c r="P52" s="80" t="str">
        <f>+VLOOKUP(D52,Listas_desplega!$AI$22:$AJ$44,2,0)</f>
        <v>DPI</v>
      </c>
      <c r="Q52" s="81" t="str">
        <f>+VLOOKUP(F52,Listas_desplega!$J$2:$K$11,2,FALSE)</f>
        <v>Eje_E_1</v>
      </c>
    </row>
    <row r="53" spans="1:17" s="79" customFormat="1" ht="45" customHeight="1" x14ac:dyDescent="0.25">
      <c r="A53" s="78"/>
      <c r="B53" s="78"/>
      <c r="C53" s="96" t="s">
        <v>78</v>
      </c>
      <c r="D53" s="96" t="s">
        <v>344</v>
      </c>
      <c r="E53" s="96" t="s">
        <v>344</v>
      </c>
      <c r="F53" s="96" t="s">
        <v>952</v>
      </c>
      <c r="G53" s="99" t="s">
        <v>1053</v>
      </c>
      <c r="H53" s="113" t="s">
        <v>1722</v>
      </c>
      <c r="I53" s="104" t="s">
        <v>1724</v>
      </c>
      <c r="J53" s="101"/>
      <c r="K53" s="110"/>
      <c r="L53" s="110"/>
      <c r="M53" s="103"/>
      <c r="N53" s="104"/>
      <c r="P53" s="80" t="str">
        <f>+VLOOKUP(D53,Listas_desplega!$AI$22:$AJ$44,2,0)</f>
        <v>DPI</v>
      </c>
      <c r="Q53" s="81" t="str">
        <f>+VLOOKUP(F53,Listas_desplega!$J$2:$K$11,2,FALSE)</f>
        <v>Eje_E_1</v>
      </c>
    </row>
    <row r="54" spans="1:17" s="79" customFormat="1" ht="45" customHeight="1" x14ac:dyDescent="0.25">
      <c r="A54" s="78"/>
      <c r="B54" s="78"/>
      <c r="C54" s="96" t="s">
        <v>78</v>
      </c>
      <c r="D54" s="96" t="s">
        <v>344</v>
      </c>
      <c r="E54" s="96" t="s">
        <v>344</v>
      </c>
      <c r="F54" s="96" t="s">
        <v>952</v>
      </c>
      <c r="G54" s="99" t="s">
        <v>1053</v>
      </c>
      <c r="H54" s="113" t="s">
        <v>1722</v>
      </c>
      <c r="I54" s="104" t="s">
        <v>1725</v>
      </c>
      <c r="J54" s="101"/>
      <c r="K54" s="110"/>
      <c r="L54" s="110"/>
      <c r="M54" s="103"/>
      <c r="N54" s="104"/>
      <c r="P54" s="80" t="str">
        <f>+VLOOKUP(D54,Listas_desplega!$AI$22:$AJ$44,2,0)</f>
        <v>DPI</v>
      </c>
      <c r="Q54" s="81" t="str">
        <f>+VLOOKUP(F54,Listas_desplega!$J$2:$K$11,2,FALSE)</f>
        <v>Eje_E_1</v>
      </c>
    </row>
    <row r="55" spans="1:17" s="79" customFormat="1" ht="45" customHeight="1" x14ac:dyDescent="0.25">
      <c r="A55" s="78"/>
      <c r="B55" s="78"/>
      <c r="C55" s="96" t="s">
        <v>78</v>
      </c>
      <c r="D55" s="96" t="s">
        <v>344</v>
      </c>
      <c r="E55" s="96" t="s">
        <v>344</v>
      </c>
      <c r="F55" s="96" t="s">
        <v>952</v>
      </c>
      <c r="G55" s="99" t="s">
        <v>1053</v>
      </c>
      <c r="H55" s="113" t="s">
        <v>1722</v>
      </c>
      <c r="I55" s="104"/>
      <c r="J55" s="101"/>
      <c r="K55" s="110"/>
      <c r="L55" s="110"/>
      <c r="M55" s="103"/>
      <c r="N55" s="104"/>
      <c r="P55" s="80" t="str">
        <f>+VLOOKUP(D55,Listas_desplega!$AI$22:$AJ$44,2,0)</f>
        <v>DPI</v>
      </c>
      <c r="Q55" s="81" t="str">
        <f>+VLOOKUP(F55,Listas_desplega!$J$2:$K$11,2,FALSE)</f>
        <v>Eje_E_1</v>
      </c>
    </row>
    <row r="56" spans="1:17" s="79" customFormat="1" ht="45" customHeight="1" x14ac:dyDescent="0.25">
      <c r="A56" s="78"/>
      <c r="B56" s="78"/>
      <c r="C56" s="96" t="s">
        <v>78</v>
      </c>
      <c r="D56" s="96" t="s">
        <v>344</v>
      </c>
      <c r="E56" s="96" t="s">
        <v>344</v>
      </c>
      <c r="F56" s="96" t="s">
        <v>952</v>
      </c>
      <c r="G56" s="99" t="s">
        <v>1053</v>
      </c>
      <c r="H56" s="113" t="s">
        <v>1719</v>
      </c>
      <c r="I56" s="104" t="s">
        <v>1726</v>
      </c>
      <c r="J56" s="101"/>
      <c r="K56" s="110"/>
      <c r="L56" s="110"/>
      <c r="M56" s="103"/>
      <c r="N56" s="104"/>
      <c r="P56" s="80" t="str">
        <f>+VLOOKUP(D56,Listas_desplega!$AI$22:$AJ$44,2,0)</f>
        <v>DPI</v>
      </c>
      <c r="Q56" s="81" t="str">
        <f>+VLOOKUP(F56,Listas_desplega!$J$2:$K$11,2,FALSE)</f>
        <v>Eje_E_1</v>
      </c>
    </row>
    <row r="57" spans="1:17" s="79" customFormat="1" ht="45" customHeight="1" x14ac:dyDescent="0.25">
      <c r="A57" s="78"/>
      <c r="B57" s="78"/>
      <c r="C57" s="96" t="s">
        <v>78</v>
      </c>
      <c r="D57" s="96" t="s">
        <v>344</v>
      </c>
      <c r="E57" s="96" t="s">
        <v>344</v>
      </c>
      <c r="F57" s="96" t="s">
        <v>952</v>
      </c>
      <c r="G57" s="99" t="s">
        <v>1053</v>
      </c>
      <c r="H57" s="113" t="s">
        <v>1719</v>
      </c>
      <c r="I57" s="104" t="s">
        <v>1727</v>
      </c>
      <c r="J57" s="101"/>
      <c r="K57" s="110"/>
      <c r="L57" s="110"/>
      <c r="M57" s="103"/>
      <c r="N57" s="104"/>
      <c r="P57" s="80" t="str">
        <f>+VLOOKUP(D57,Listas_desplega!$AI$22:$AJ$44,2,0)</f>
        <v>DPI</v>
      </c>
      <c r="Q57" s="81" t="str">
        <f>+VLOOKUP(F57,Listas_desplega!$J$2:$K$11,2,FALSE)</f>
        <v>Eje_E_1</v>
      </c>
    </row>
    <row r="58" spans="1:17" s="79" customFormat="1" ht="45" customHeight="1" x14ac:dyDescent="0.25">
      <c r="A58" s="78"/>
      <c r="B58" s="78"/>
      <c r="C58" s="96" t="s">
        <v>78</v>
      </c>
      <c r="D58" s="96" t="s">
        <v>344</v>
      </c>
      <c r="E58" s="96" t="s">
        <v>344</v>
      </c>
      <c r="F58" s="96" t="s">
        <v>952</v>
      </c>
      <c r="G58" s="99" t="s">
        <v>1053</v>
      </c>
      <c r="H58" s="113" t="s">
        <v>1719</v>
      </c>
      <c r="I58" s="104" t="s">
        <v>1728</v>
      </c>
      <c r="J58" s="101"/>
      <c r="K58" s="110"/>
      <c r="L58" s="110"/>
      <c r="M58" s="103"/>
      <c r="N58" s="104"/>
      <c r="P58" s="80" t="str">
        <f>+VLOOKUP(D58,Listas_desplega!$AI$22:$AJ$44,2,0)</f>
        <v>DPI</v>
      </c>
      <c r="Q58" s="81" t="str">
        <f>+VLOOKUP(F58,Listas_desplega!$J$2:$K$11,2,FALSE)</f>
        <v>Eje_E_1</v>
      </c>
    </row>
    <row r="59" spans="1:17" s="79" customFormat="1" ht="45" customHeight="1" x14ac:dyDescent="0.25">
      <c r="A59" s="78"/>
      <c r="B59" s="78"/>
      <c r="C59" s="96" t="s">
        <v>78</v>
      </c>
      <c r="D59" s="96" t="s">
        <v>344</v>
      </c>
      <c r="E59" s="96" t="s">
        <v>344</v>
      </c>
      <c r="F59" s="96" t="s">
        <v>952</v>
      </c>
      <c r="G59" s="99" t="s">
        <v>1053</v>
      </c>
      <c r="H59" s="113" t="s">
        <v>1719</v>
      </c>
      <c r="I59" s="104" t="s">
        <v>1729</v>
      </c>
      <c r="J59" s="101"/>
      <c r="K59" s="110"/>
      <c r="L59" s="110"/>
      <c r="M59" s="103"/>
      <c r="N59" s="104"/>
      <c r="P59" s="80" t="str">
        <f>+VLOOKUP(D59,Listas_desplega!$AI$22:$AJ$44,2,0)</f>
        <v>DPI</v>
      </c>
      <c r="Q59" s="81" t="str">
        <f>+VLOOKUP(F59,Listas_desplega!$J$2:$K$11,2,FALSE)</f>
        <v>Eje_E_1</v>
      </c>
    </row>
    <row r="60" spans="1:17" s="79" customFormat="1" ht="45" customHeight="1" x14ac:dyDescent="0.25">
      <c r="A60" s="78"/>
      <c r="B60" s="78"/>
      <c r="C60" s="96" t="s">
        <v>78</v>
      </c>
      <c r="D60" s="96" t="s">
        <v>344</v>
      </c>
      <c r="E60" s="96" t="s">
        <v>344</v>
      </c>
      <c r="F60" s="96" t="s">
        <v>952</v>
      </c>
      <c r="G60" s="99" t="s">
        <v>1053</v>
      </c>
      <c r="H60" s="113" t="s">
        <v>1719</v>
      </c>
      <c r="I60" s="104"/>
      <c r="J60" s="101"/>
      <c r="K60" s="110"/>
      <c r="L60" s="110"/>
      <c r="M60" s="103"/>
      <c r="N60" s="104"/>
      <c r="P60" s="80" t="str">
        <f>+VLOOKUP(D60,Listas_desplega!$AI$22:$AJ$44,2,0)</f>
        <v>DPI</v>
      </c>
      <c r="Q60" s="81" t="str">
        <f>+VLOOKUP(F60,Listas_desplega!$J$2:$K$11,2,FALSE)</f>
        <v>Eje_E_1</v>
      </c>
    </row>
    <row r="61" spans="1:17" s="79" customFormat="1" ht="45" customHeight="1" x14ac:dyDescent="0.25">
      <c r="A61" s="78"/>
      <c r="B61" s="78"/>
      <c r="C61" s="96" t="s">
        <v>78</v>
      </c>
      <c r="D61" s="96" t="s">
        <v>344</v>
      </c>
      <c r="E61" s="96" t="s">
        <v>344</v>
      </c>
      <c r="F61" s="96" t="s">
        <v>952</v>
      </c>
      <c r="G61" s="99" t="s">
        <v>1053</v>
      </c>
      <c r="H61" s="113" t="s">
        <v>1719</v>
      </c>
      <c r="I61" s="104" t="s">
        <v>113</v>
      </c>
      <c r="J61" s="101"/>
      <c r="K61" s="110"/>
      <c r="L61" s="110"/>
      <c r="M61" s="103"/>
      <c r="N61" s="104"/>
      <c r="P61" s="80" t="str">
        <f>+VLOOKUP(D61,Listas_desplega!$AI$22:$AJ$44,2,0)</f>
        <v>DPI</v>
      </c>
      <c r="Q61" s="81" t="str">
        <f>+VLOOKUP(F61,Listas_desplega!$J$2:$K$11,2,FALSE)</f>
        <v>Eje_E_1</v>
      </c>
    </row>
    <row r="62" spans="1:17" s="79" customFormat="1" ht="45" customHeight="1" x14ac:dyDescent="0.25">
      <c r="A62" s="78"/>
      <c r="B62" s="78"/>
      <c r="C62" s="96" t="s">
        <v>78</v>
      </c>
      <c r="D62" s="96" t="s">
        <v>344</v>
      </c>
      <c r="E62" s="96" t="s">
        <v>344</v>
      </c>
      <c r="F62" s="96" t="s">
        <v>952</v>
      </c>
      <c r="G62" s="99" t="s">
        <v>1053</v>
      </c>
      <c r="H62" s="113" t="s">
        <v>1719</v>
      </c>
      <c r="I62" s="104" t="s">
        <v>113</v>
      </c>
      <c r="J62" s="101"/>
      <c r="K62" s="110"/>
      <c r="L62" s="110"/>
      <c r="M62" s="103"/>
      <c r="N62" s="104"/>
      <c r="P62" s="80" t="str">
        <f>+VLOOKUP(D62,Listas_desplega!$AI$22:$AJ$44,2,0)</f>
        <v>DPI</v>
      </c>
      <c r="Q62" s="81" t="str">
        <f>+VLOOKUP(F62,Listas_desplega!$J$2:$K$11,2,FALSE)</f>
        <v>Eje_E_1</v>
      </c>
    </row>
    <row r="63" spans="1:17" s="79" customFormat="1" ht="45" customHeight="1" x14ac:dyDescent="0.25">
      <c r="A63" s="78"/>
      <c r="B63" s="78"/>
      <c r="C63" s="96" t="s">
        <v>78</v>
      </c>
      <c r="D63" s="96" t="s">
        <v>344</v>
      </c>
      <c r="E63" s="96" t="s">
        <v>344</v>
      </c>
      <c r="F63" s="96" t="s">
        <v>952</v>
      </c>
      <c r="G63" s="99" t="s">
        <v>1053</v>
      </c>
      <c r="H63" s="113" t="s">
        <v>1720</v>
      </c>
      <c r="I63" s="104" t="s">
        <v>1730</v>
      </c>
      <c r="J63" s="101"/>
      <c r="K63" s="110"/>
      <c r="L63" s="110"/>
      <c r="M63" s="103"/>
      <c r="N63" s="104"/>
      <c r="P63" s="80" t="str">
        <f>+VLOOKUP(D63,Listas_desplega!$AI$22:$AJ$44,2,0)</f>
        <v>DPI</v>
      </c>
      <c r="Q63" s="81" t="str">
        <f>+VLOOKUP(F63,Listas_desplega!$J$2:$K$11,2,FALSE)</f>
        <v>Eje_E_1</v>
      </c>
    </row>
    <row r="64" spans="1:17" s="79" customFormat="1" ht="45" customHeight="1" x14ac:dyDescent="0.25">
      <c r="A64" s="78"/>
      <c r="B64" s="78"/>
      <c r="C64" s="96" t="s">
        <v>78</v>
      </c>
      <c r="D64" s="96" t="s">
        <v>344</v>
      </c>
      <c r="E64" s="96" t="s">
        <v>344</v>
      </c>
      <c r="F64" s="96" t="s">
        <v>952</v>
      </c>
      <c r="G64" s="99" t="s">
        <v>1053</v>
      </c>
      <c r="H64" s="113" t="s">
        <v>1720</v>
      </c>
      <c r="I64" s="104" t="s">
        <v>1731</v>
      </c>
      <c r="J64" s="101"/>
      <c r="K64" s="110"/>
      <c r="L64" s="110"/>
      <c r="M64" s="103"/>
      <c r="N64" s="104"/>
      <c r="P64" s="80" t="str">
        <f>+VLOOKUP(D64,Listas_desplega!$AI$22:$AJ$44,2,0)</f>
        <v>DPI</v>
      </c>
      <c r="Q64" s="81" t="str">
        <f>+VLOOKUP(F64,Listas_desplega!$J$2:$K$11,2,FALSE)</f>
        <v>Eje_E_1</v>
      </c>
    </row>
    <row r="65" spans="1:17" s="79" customFormat="1" ht="45" customHeight="1" x14ac:dyDescent="0.25">
      <c r="A65" s="78"/>
      <c r="B65" s="78"/>
      <c r="C65" s="96" t="s">
        <v>78</v>
      </c>
      <c r="D65" s="96" t="s">
        <v>344</v>
      </c>
      <c r="E65" s="96" t="s">
        <v>344</v>
      </c>
      <c r="F65" s="96" t="s">
        <v>952</v>
      </c>
      <c r="G65" s="99" t="s">
        <v>1053</v>
      </c>
      <c r="H65" s="113" t="s">
        <v>1720</v>
      </c>
      <c r="I65" s="104" t="s">
        <v>1732</v>
      </c>
      <c r="J65" s="101"/>
      <c r="K65" s="110"/>
      <c r="L65" s="110"/>
      <c r="M65" s="103"/>
      <c r="N65" s="104"/>
      <c r="P65" s="80" t="str">
        <f>+VLOOKUP(D65,Listas_desplega!$AI$22:$AJ$44,2,0)</f>
        <v>DPI</v>
      </c>
      <c r="Q65" s="81" t="str">
        <f>+VLOOKUP(F65,Listas_desplega!$J$2:$K$11,2,FALSE)</f>
        <v>Eje_E_1</v>
      </c>
    </row>
    <row r="66" spans="1:17" s="79" customFormat="1" ht="45" customHeight="1" x14ac:dyDescent="0.25">
      <c r="A66" s="78"/>
      <c r="B66" s="78"/>
      <c r="C66" s="96" t="s">
        <v>78</v>
      </c>
      <c r="D66" s="96" t="s">
        <v>344</v>
      </c>
      <c r="E66" s="96" t="s">
        <v>344</v>
      </c>
      <c r="F66" s="96" t="s">
        <v>952</v>
      </c>
      <c r="G66" s="99" t="s">
        <v>1053</v>
      </c>
      <c r="H66" s="113" t="s">
        <v>1720</v>
      </c>
      <c r="I66" s="104" t="s">
        <v>1733</v>
      </c>
      <c r="J66" s="101"/>
      <c r="K66" s="110"/>
      <c r="L66" s="110"/>
      <c r="M66" s="103"/>
      <c r="N66" s="104"/>
      <c r="P66" s="80" t="str">
        <f>+VLOOKUP(D66,Listas_desplega!$AI$22:$AJ$44,2,0)</f>
        <v>DPI</v>
      </c>
      <c r="Q66" s="81" t="str">
        <f>+VLOOKUP(F66,Listas_desplega!$J$2:$K$11,2,FALSE)</f>
        <v>Eje_E_1</v>
      </c>
    </row>
    <row r="67" spans="1:17" s="79" customFormat="1" ht="45" customHeight="1" x14ac:dyDescent="0.25">
      <c r="A67" s="78"/>
      <c r="B67" s="78"/>
      <c r="C67" s="96" t="s">
        <v>78</v>
      </c>
      <c r="D67" s="96" t="s">
        <v>344</v>
      </c>
      <c r="E67" s="96" t="s">
        <v>344</v>
      </c>
      <c r="F67" s="96" t="s">
        <v>952</v>
      </c>
      <c r="G67" s="99" t="s">
        <v>1053</v>
      </c>
      <c r="H67" s="113" t="s">
        <v>1720</v>
      </c>
      <c r="I67" s="104" t="s">
        <v>1734</v>
      </c>
      <c r="J67" s="101"/>
      <c r="K67" s="110"/>
      <c r="L67" s="110"/>
      <c r="M67" s="103"/>
      <c r="N67" s="104"/>
      <c r="P67" s="80" t="str">
        <f>+VLOOKUP(D67,Listas_desplega!$AI$22:$AJ$44,2,0)</f>
        <v>DPI</v>
      </c>
      <c r="Q67" s="81" t="str">
        <f>+VLOOKUP(F67,Listas_desplega!$J$2:$K$11,2,FALSE)</f>
        <v>Eje_E_1</v>
      </c>
    </row>
    <row r="68" spans="1:17" s="79" customFormat="1" ht="45" customHeight="1" x14ac:dyDescent="0.25">
      <c r="A68" s="78"/>
      <c r="B68" s="78"/>
      <c r="C68" s="96" t="s">
        <v>78</v>
      </c>
      <c r="D68" s="96" t="s">
        <v>344</v>
      </c>
      <c r="E68" s="96" t="s">
        <v>344</v>
      </c>
      <c r="F68" s="96" t="s">
        <v>952</v>
      </c>
      <c r="G68" s="99" t="s">
        <v>1053</v>
      </c>
      <c r="H68" s="113" t="s">
        <v>1721</v>
      </c>
      <c r="I68" s="104"/>
      <c r="J68" s="101"/>
      <c r="K68" s="110"/>
      <c r="L68" s="110"/>
      <c r="M68" s="103"/>
      <c r="N68" s="104"/>
      <c r="P68" s="80" t="str">
        <f>+VLOOKUP(D68,Listas_desplega!$AI$22:$AJ$44,2,0)</f>
        <v>DPI</v>
      </c>
      <c r="Q68" s="81" t="str">
        <f>+VLOOKUP(F68,Listas_desplega!$J$2:$K$11,2,FALSE)</f>
        <v>Eje_E_1</v>
      </c>
    </row>
    <row r="69" spans="1:17" s="79" customFormat="1" ht="45" customHeight="1" x14ac:dyDescent="0.25">
      <c r="A69" s="78"/>
      <c r="B69" s="78"/>
      <c r="C69" s="96" t="s">
        <v>78</v>
      </c>
      <c r="D69" s="96" t="s">
        <v>344</v>
      </c>
      <c r="E69" s="96" t="s">
        <v>344</v>
      </c>
      <c r="F69" s="96" t="s">
        <v>952</v>
      </c>
      <c r="G69" s="99" t="s">
        <v>1053</v>
      </c>
      <c r="H69" s="113" t="s">
        <v>1721</v>
      </c>
      <c r="I69" s="104"/>
      <c r="J69" s="101"/>
      <c r="K69" s="110"/>
      <c r="L69" s="110"/>
      <c r="M69" s="103"/>
      <c r="N69" s="104"/>
      <c r="P69" s="80" t="str">
        <f>+VLOOKUP(D69,Listas_desplega!$AI$22:$AJ$44,2,0)</f>
        <v>DPI</v>
      </c>
      <c r="Q69" s="81" t="str">
        <f>+VLOOKUP(F69,Listas_desplega!$J$2:$K$11,2,FALSE)</f>
        <v>Eje_E_1</v>
      </c>
    </row>
    <row r="70" spans="1:17" s="79" customFormat="1" ht="45" customHeight="1" x14ac:dyDescent="0.25">
      <c r="A70" s="78"/>
      <c r="B70" s="78"/>
      <c r="C70" s="96" t="s">
        <v>78</v>
      </c>
      <c r="D70" s="96" t="s">
        <v>344</v>
      </c>
      <c r="E70" s="96" t="s">
        <v>344</v>
      </c>
      <c r="F70" s="96" t="s">
        <v>952</v>
      </c>
      <c r="G70" s="99" t="s">
        <v>1053</v>
      </c>
      <c r="H70" s="113" t="s">
        <v>1735</v>
      </c>
      <c r="I70" s="104" t="s">
        <v>1736</v>
      </c>
      <c r="J70" s="101"/>
      <c r="K70" s="110"/>
      <c r="L70" s="110"/>
      <c r="M70" s="103"/>
      <c r="N70" s="104"/>
      <c r="P70" s="80" t="str">
        <f>+VLOOKUP(D70,Listas_desplega!$AI$22:$AJ$44,2,0)</f>
        <v>DPI</v>
      </c>
      <c r="Q70" s="81" t="str">
        <f>+VLOOKUP(F70,Listas_desplega!$J$2:$K$11,2,FALSE)</f>
        <v>Eje_E_1</v>
      </c>
    </row>
    <row r="71" spans="1:17" s="79" customFormat="1" ht="45" customHeight="1" x14ac:dyDescent="0.25">
      <c r="A71" s="78"/>
      <c r="B71" s="78"/>
      <c r="C71" s="96" t="s">
        <v>78</v>
      </c>
      <c r="D71" s="96" t="s">
        <v>344</v>
      </c>
      <c r="E71" s="96" t="s">
        <v>344</v>
      </c>
      <c r="F71" s="96" t="s">
        <v>952</v>
      </c>
      <c r="G71" s="99" t="s">
        <v>1053</v>
      </c>
      <c r="H71" s="113" t="s">
        <v>1735</v>
      </c>
      <c r="I71" s="104" t="s">
        <v>1737</v>
      </c>
      <c r="J71" s="101"/>
      <c r="K71" s="110"/>
      <c r="L71" s="110"/>
      <c r="M71" s="103"/>
      <c r="N71" s="104"/>
      <c r="P71" s="80" t="str">
        <f>+VLOOKUP(D71,Listas_desplega!$AI$22:$AJ$44,2,0)</f>
        <v>DPI</v>
      </c>
      <c r="Q71" s="81" t="str">
        <f>+VLOOKUP(F71,Listas_desplega!$J$2:$K$11,2,FALSE)</f>
        <v>Eje_E_1</v>
      </c>
    </row>
    <row r="72" spans="1:17" s="79" customFormat="1" ht="45" customHeight="1" x14ac:dyDescent="0.25">
      <c r="A72" s="78"/>
      <c r="B72" s="78"/>
      <c r="C72" s="96" t="s">
        <v>78</v>
      </c>
      <c r="D72" s="96" t="s">
        <v>344</v>
      </c>
      <c r="E72" s="96" t="s">
        <v>344</v>
      </c>
      <c r="F72" s="96" t="s">
        <v>952</v>
      </c>
      <c r="G72" s="99" t="s">
        <v>1053</v>
      </c>
      <c r="H72" s="113" t="s">
        <v>1735</v>
      </c>
      <c r="I72" s="104" t="s">
        <v>1738</v>
      </c>
      <c r="J72" s="101"/>
      <c r="K72" s="110"/>
      <c r="L72" s="110"/>
      <c r="M72" s="103"/>
      <c r="N72" s="104"/>
      <c r="P72" s="80" t="str">
        <f>+VLOOKUP(D72,Listas_desplega!$AI$22:$AJ$44,2,0)</f>
        <v>DPI</v>
      </c>
      <c r="Q72" s="81" t="str">
        <f>+VLOOKUP(F72,Listas_desplega!$J$2:$K$11,2,FALSE)</f>
        <v>Eje_E_1</v>
      </c>
    </row>
    <row r="73" spans="1:17" s="79" customFormat="1" ht="45" customHeight="1" x14ac:dyDescent="0.25">
      <c r="A73" s="78"/>
      <c r="B73" s="78"/>
      <c r="C73" s="96" t="s">
        <v>78</v>
      </c>
      <c r="D73" s="96" t="s">
        <v>344</v>
      </c>
      <c r="E73" s="96" t="s">
        <v>344</v>
      </c>
      <c r="F73" s="96" t="s">
        <v>952</v>
      </c>
      <c r="G73" s="99" t="s">
        <v>1053</v>
      </c>
      <c r="H73" s="113" t="s">
        <v>1735</v>
      </c>
      <c r="I73" s="104" t="s">
        <v>1739</v>
      </c>
      <c r="J73" s="101"/>
      <c r="K73" s="110"/>
      <c r="L73" s="110"/>
      <c r="M73" s="103"/>
      <c r="N73" s="104"/>
      <c r="P73" s="80" t="str">
        <f>+VLOOKUP(D73,Listas_desplega!$AI$22:$AJ$44,2,0)</f>
        <v>DPI</v>
      </c>
      <c r="Q73" s="81" t="str">
        <f>+VLOOKUP(F73,Listas_desplega!$J$2:$K$11,2,FALSE)</f>
        <v>Eje_E_1</v>
      </c>
    </row>
    <row r="74" spans="1:17" s="79" customFormat="1" ht="45" customHeight="1" x14ac:dyDescent="0.25">
      <c r="A74" s="78"/>
      <c r="B74" s="78"/>
      <c r="C74" s="96" t="s">
        <v>311</v>
      </c>
      <c r="D74" s="96" t="s">
        <v>345</v>
      </c>
      <c r="E74" s="96" t="s">
        <v>370</v>
      </c>
      <c r="F74" s="96" t="s">
        <v>1158</v>
      </c>
      <c r="G74" s="99" t="s">
        <v>964</v>
      </c>
      <c r="H74" s="104"/>
      <c r="I74" s="104" t="s">
        <v>1451</v>
      </c>
      <c r="J74" s="101">
        <v>50</v>
      </c>
      <c r="K74" s="110">
        <v>45292</v>
      </c>
      <c r="L74" s="110">
        <v>45382</v>
      </c>
      <c r="M74" s="103" t="s">
        <v>113</v>
      </c>
      <c r="N74" s="104" t="s">
        <v>113</v>
      </c>
      <c r="P74" s="80" t="str">
        <f>+VLOOKUP(D74,Listas_desplega!$AI$22:$AJ$44,2,0)</f>
        <v>DF_ES</v>
      </c>
      <c r="Q74" s="81" t="str">
        <f>+VLOOKUP(F74,Listas_desplega!$J$2:$K$11,2,FALSE)</f>
        <v>Eje_E_8</v>
      </c>
    </row>
    <row r="75" spans="1:17" s="79" customFormat="1" ht="45" customHeight="1" x14ac:dyDescent="0.25">
      <c r="A75" s="78"/>
      <c r="B75" s="78"/>
      <c r="C75" s="96" t="s">
        <v>311</v>
      </c>
      <c r="D75" s="96" t="s">
        <v>345</v>
      </c>
      <c r="E75" s="96" t="s">
        <v>370</v>
      </c>
      <c r="F75" s="96" t="s">
        <v>1158</v>
      </c>
      <c r="G75" s="99" t="s">
        <v>964</v>
      </c>
      <c r="H75" s="104"/>
      <c r="I75" s="104" t="s">
        <v>1452</v>
      </c>
      <c r="J75" s="101">
        <v>50</v>
      </c>
      <c r="K75" s="110">
        <v>45383</v>
      </c>
      <c r="L75" s="110">
        <v>45657</v>
      </c>
      <c r="M75" s="103" t="s">
        <v>99</v>
      </c>
      <c r="N75" s="104" t="s">
        <v>1453</v>
      </c>
      <c r="P75" s="80" t="str">
        <f>+VLOOKUP(D75,Listas_desplega!$AI$22:$AJ$44,2,0)</f>
        <v>DF_ES</v>
      </c>
      <c r="Q75" s="81" t="str">
        <f>+VLOOKUP(F75,Listas_desplega!$J$2:$K$11,2,FALSE)</f>
        <v>Eje_E_8</v>
      </c>
    </row>
    <row r="76" spans="1:17" s="79" customFormat="1" ht="45" customHeight="1" x14ac:dyDescent="0.25">
      <c r="A76" s="78"/>
      <c r="B76" s="78"/>
      <c r="C76" s="96" t="s">
        <v>311</v>
      </c>
      <c r="D76" s="96" t="s">
        <v>345</v>
      </c>
      <c r="E76" s="96" t="s">
        <v>383</v>
      </c>
      <c r="F76" s="96" t="s">
        <v>1158</v>
      </c>
      <c r="G76" s="99" t="s">
        <v>964</v>
      </c>
      <c r="H76" s="104"/>
      <c r="I76" s="104" t="s">
        <v>1454</v>
      </c>
      <c r="J76" s="101">
        <v>40</v>
      </c>
      <c r="K76" s="110">
        <v>45352</v>
      </c>
      <c r="L76" s="110">
        <v>45382</v>
      </c>
      <c r="M76" s="103" t="s">
        <v>99</v>
      </c>
      <c r="N76" s="104" t="s">
        <v>1455</v>
      </c>
      <c r="P76" s="80" t="str">
        <f>+VLOOKUP(D76,Listas_desplega!$AI$22:$AJ$44,2,0)</f>
        <v>DF_ES</v>
      </c>
      <c r="Q76" s="81" t="str">
        <f>+VLOOKUP(F76,Listas_desplega!$J$2:$K$11,2,FALSE)</f>
        <v>Eje_E_8</v>
      </c>
    </row>
    <row r="77" spans="1:17" s="79" customFormat="1" ht="45" customHeight="1" x14ac:dyDescent="0.25">
      <c r="A77" s="78"/>
      <c r="B77" s="78"/>
      <c r="C77" s="96" t="s">
        <v>311</v>
      </c>
      <c r="D77" s="96" t="s">
        <v>345</v>
      </c>
      <c r="E77" s="96" t="s">
        <v>383</v>
      </c>
      <c r="F77" s="96" t="s">
        <v>1158</v>
      </c>
      <c r="G77" s="99" t="s">
        <v>964</v>
      </c>
      <c r="H77" s="104"/>
      <c r="I77" s="104" t="s">
        <v>1456</v>
      </c>
      <c r="J77" s="101">
        <v>60</v>
      </c>
      <c r="K77" s="110">
        <v>45444</v>
      </c>
      <c r="L77" s="110">
        <v>45504</v>
      </c>
      <c r="M77" s="103" t="s">
        <v>99</v>
      </c>
      <c r="N77" s="104" t="s">
        <v>1457</v>
      </c>
      <c r="P77" s="80" t="str">
        <f>+VLOOKUP(D77,Listas_desplega!$AI$22:$AJ$44,2,0)</f>
        <v>DF_ES</v>
      </c>
      <c r="Q77" s="81" t="str">
        <f>+VLOOKUP(F77,Listas_desplega!$J$2:$K$11,2,FALSE)</f>
        <v>Eje_E_8</v>
      </c>
    </row>
    <row r="78" spans="1:17" s="79" customFormat="1" ht="45" customHeight="1" x14ac:dyDescent="0.25">
      <c r="A78" s="78"/>
      <c r="B78" s="78"/>
      <c r="C78" s="96" t="s">
        <v>311</v>
      </c>
      <c r="D78" s="96" t="s">
        <v>345</v>
      </c>
      <c r="E78" s="96" t="s">
        <v>383</v>
      </c>
      <c r="F78" s="96" t="s">
        <v>1158</v>
      </c>
      <c r="G78" s="99" t="s">
        <v>1093</v>
      </c>
      <c r="H78" s="104"/>
      <c r="I78" s="104" t="s">
        <v>1458</v>
      </c>
      <c r="J78" s="101">
        <v>20</v>
      </c>
      <c r="K78" s="110">
        <v>45413</v>
      </c>
      <c r="L78" s="110">
        <v>45473</v>
      </c>
      <c r="M78" s="103" t="s">
        <v>99</v>
      </c>
      <c r="N78" s="104" t="s">
        <v>1459</v>
      </c>
      <c r="P78" s="80" t="str">
        <f>+VLOOKUP(D78,Listas_desplega!$AI$22:$AJ$44,2,0)</f>
        <v>DF_ES</v>
      </c>
      <c r="Q78" s="81" t="str">
        <f>+VLOOKUP(F78,Listas_desplega!$J$2:$K$11,2,FALSE)</f>
        <v>Eje_E_8</v>
      </c>
    </row>
    <row r="79" spans="1:17" s="79" customFormat="1" ht="45" customHeight="1" x14ac:dyDescent="0.25">
      <c r="A79" s="78"/>
      <c r="B79" s="78"/>
      <c r="C79" s="96" t="s">
        <v>311</v>
      </c>
      <c r="D79" s="96" t="s">
        <v>345</v>
      </c>
      <c r="E79" s="96" t="s">
        <v>383</v>
      </c>
      <c r="F79" s="96" t="s">
        <v>1158</v>
      </c>
      <c r="G79" s="99" t="s">
        <v>1093</v>
      </c>
      <c r="H79" s="104"/>
      <c r="I79" s="104" t="s">
        <v>1460</v>
      </c>
      <c r="J79" s="101">
        <v>50</v>
      </c>
      <c r="K79" s="110">
        <v>45474</v>
      </c>
      <c r="L79" s="110">
        <v>45565</v>
      </c>
      <c r="M79" s="103" t="s">
        <v>99</v>
      </c>
      <c r="N79" s="104" t="s">
        <v>1461</v>
      </c>
      <c r="P79" s="80" t="str">
        <f>+VLOOKUP(D79,Listas_desplega!$AI$22:$AJ$44,2,0)</f>
        <v>DF_ES</v>
      </c>
      <c r="Q79" s="81" t="str">
        <f>+VLOOKUP(F79,Listas_desplega!$J$2:$K$11,2,FALSE)</f>
        <v>Eje_E_8</v>
      </c>
    </row>
    <row r="80" spans="1:17" s="79" customFormat="1" ht="45" customHeight="1" x14ac:dyDescent="0.25">
      <c r="A80" s="78"/>
      <c r="B80" s="78"/>
      <c r="C80" s="96" t="s">
        <v>311</v>
      </c>
      <c r="D80" s="96" t="s">
        <v>345</v>
      </c>
      <c r="E80" s="96" t="s">
        <v>383</v>
      </c>
      <c r="F80" s="96" t="s">
        <v>1158</v>
      </c>
      <c r="G80" s="99" t="s">
        <v>1093</v>
      </c>
      <c r="H80" s="104"/>
      <c r="I80" s="104" t="s">
        <v>1462</v>
      </c>
      <c r="J80" s="101">
        <v>30</v>
      </c>
      <c r="K80" s="110">
        <v>45566</v>
      </c>
      <c r="L80" s="110">
        <v>45626</v>
      </c>
      <c r="M80" s="103" t="s">
        <v>99</v>
      </c>
      <c r="N80" s="104" t="s">
        <v>1463</v>
      </c>
      <c r="P80" s="80" t="str">
        <f>+VLOOKUP(D80,Listas_desplega!$AI$22:$AJ$44,2,0)</f>
        <v>DF_ES</v>
      </c>
      <c r="Q80" s="81" t="str">
        <f>+VLOOKUP(F80,Listas_desplega!$J$2:$K$11,2,FALSE)</f>
        <v>Eje_E_8</v>
      </c>
    </row>
    <row r="81" spans="1:17" s="79" customFormat="1" ht="45" customHeight="1" x14ac:dyDescent="0.25">
      <c r="A81" s="78"/>
      <c r="B81" s="78"/>
      <c r="C81" s="96" t="s">
        <v>311</v>
      </c>
      <c r="D81" s="96" t="s">
        <v>345</v>
      </c>
      <c r="E81" s="96" t="s">
        <v>383</v>
      </c>
      <c r="F81" s="96" t="s">
        <v>1158</v>
      </c>
      <c r="G81" s="99" t="s">
        <v>1093</v>
      </c>
      <c r="H81" s="104"/>
      <c r="I81" s="104" t="s">
        <v>1464</v>
      </c>
      <c r="J81" s="101">
        <v>50</v>
      </c>
      <c r="K81" s="110">
        <v>45323</v>
      </c>
      <c r="L81" s="110">
        <v>45535</v>
      </c>
      <c r="M81" s="103" t="s">
        <v>113</v>
      </c>
      <c r="N81" s="104" t="s">
        <v>113</v>
      </c>
      <c r="P81" s="80" t="str">
        <f>+VLOOKUP(D81,Listas_desplega!$AI$22:$AJ$44,2,0)</f>
        <v>DF_ES</v>
      </c>
      <c r="Q81" s="81" t="str">
        <f>+VLOOKUP(F81,Listas_desplega!$J$2:$K$11,2,FALSE)</f>
        <v>Eje_E_8</v>
      </c>
    </row>
    <row r="82" spans="1:17" s="79" customFormat="1" ht="45" customHeight="1" x14ac:dyDescent="0.25">
      <c r="A82" s="78"/>
      <c r="B82" s="78"/>
      <c r="C82" s="96" t="s">
        <v>311</v>
      </c>
      <c r="D82" s="96" t="s">
        <v>345</v>
      </c>
      <c r="E82" s="96" t="s">
        <v>383</v>
      </c>
      <c r="F82" s="96" t="s">
        <v>1158</v>
      </c>
      <c r="G82" s="99" t="s">
        <v>1093</v>
      </c>
      <c r="H82" s="104"/>
      <c r="I82" s="104" t="s">
        <v>1465</v>
      </c>
      <c r="J82" s="101">
        <v>50</v>
      </c>
      <c r="K82" s="110">
        <v>45444</v>
      </c>
      <c r="L82" s="110">
        <v>45596</v>
      </c>
      <c r="M82" s="103" t="s">
        <v>99</v>
      </c>
      <c r="N82" s="104" t="s">
        <v>1466</v>
      </c>
      <c r="P82" s="80" t="str">
        <f>+VLOOKUP(D82,Listas_desplega!$AI$22:$AJ$44,2,0)</f>
        <v>DF_ES</v>
      </c>
      <c r="Q82" s="81" t="str">
        <f>+VLOOKUP(F82,Listas_desplega!$J$2:$K$11,2,FALSE)</f>
        <v>Eje_E_8</v>
      </c>
    </row>
    <row r="83" spans="1:17" s="79" customFormat="1" ht="45" customHeight="1" x14ac:dyDescent="0.25">
      <c r="A83" s="78"/>
      <c r="B83" s="78"/>
      <c r="C83" s="96" t="s">
        <v>311</v>
      </c>
      <c r="D83" s="96" t="s">
        <v>345</v>
      </c>
      <c r="E83" s="96" t="s">
        <v>370</v>
      </c>
      <c r="F83" s="96" t="s">
        <v>1158</v>
      </c>
      <c r="G83" s="99" t="s">
        <v>1093</v>
      </c>
      <c r="H83" s="104"/>
      <c r="I83" s="104" t="s">
        <v>1467</v>
      </c>
      <c r="J83" s="101">
        <v>33.33</v>
      </c>
      <c r="K83" s="110">
        <v>45292</v>
      </c>
      <c r="L83" s="110">
        <v>45657</v>
      </c>
      <c r="M83" s="103" t="s">
        <v>99</v>
      </c>
      <c r="N83" s="104" t="s">
        <v>1468</v>
      </c>
      <c r="P83" s="80" t="str">
        <f>+VLOOKUP(D83,Listas_desplega!$AI$22:$AJ$44,2,0)</f>
        <v>DF_ES</v>
      </c>
      <c r="Q83" s="81" t="str">
        <f>+VLOOKUP(F83,Listas_desplega!$J$2:$K$11,2,FALSE)</f>
        <v>Eje_E_8</v>
      </c>
    </row>
    <row r="84" spans="1:17" s="79" customFormat="1" ht="45" customHeight="1" x14ac:dyDescent="0.25">
      <c r="A84" s="78"/>
      <c r="B84" s="78"/>
      <c r="C84" s="96" t="s">
        <v>311</v>
      </c>
      <c r="D84" s="96" t="s">
        <v>345</v>
      </c>
      <c r="E84" s="96" t="s">
        <v>370</v>
      </c>
      <c r="F84" s="96" t="s">
        <v>1158</v>
      </c>
      <c r="G84" s="99" t="s">
        <v>1093</v>
      </c>
      <c r="H84" s="104"/>
      <c r="I84" s="104" t="s">
        <v>1469</v>
      </c>
      <c r="J84" s="101">
        <v>33.33</v>
      </c>
      <c r="K84" s="110">
        <v>45352</v>
      </c>
      <c r="L84" s="110">
        <v>45626</v>
      </c>
      <c r="M84" s="103" t="s">
        <v>99</v>
      </c>
      <c r="N84" s="104" t="s">
        <v>1470</v>
      </c>
      <c r="P84" s="80" t="str">
        <f>+VLOOKUP(D84,Listas_desplega!$AI$22:$AJ$44,2,0)</f>
        <v>DF_ES</v>
      </c>
      <c r="Q84" s="81" t="str">
        <f>+VLOOKUP(F84,Listas_desplega!$J$2:$K$11,2,FALSE)</f>
        <v>Eje_E_8</v>
      </c>
    </row>
    <row r="85" spans="1:17" s="79" customFormat="1" ht="45" customHeight="1" x14ac:dyDescent="0.25">
      <c r="A85" s="78"/>
      <c r="B85" s="78"/>
      <c r="C85" s="96" t="s">
        <v>311</v>
      </c>
      <c r="D85" s="96" t="s">
        <v>345</v>
      </c>
      <c r="E85" s="96" t="s">
        <v>370</v>
      </c>
      <c r="F85" s="96" t="s">
        <v>1158</v>
      </c>
      <c r="G85" s="99" t="s">
        <v>1093</v>
      </c>
      <c r="H85" s="104"/>
      <c r="I85" s="104" t="s">
        <v>1471</v>
      </c>
      <c r="J85" s="101">
        <v>33.33</v>
      </c>
      <c r="K85" s="110">
        <v>45292</v>
      </c>
      <c r="L85" s="110">
        <v>45626</v>
      </c>
      <c r="M85" s="103" t="s">
        <v>99</v>
      </c>
      <c r="N85" s="104" t="s">
        <v>1472</v>
      </c>
      <c r="P85" s="80" t="str">
        <f>+VLOOKUP(D85,Listas_desplega!$AI$22:$AJ$44,2,0)</f>
        <v>DF_ES</v>
      </c>
      <c r="Q85" s="81" t="str">
        <f>+VLOOKUP(F85,Listas_desplega!$J$2:$K$11,2,FALSE)</f>
        <v>Eje_E_8</v>
      </c>
    </row>
    <row r="86" spans="1:17" s="79" customFormat="1" ht="45" customHeight="1" x14ac:dyDescent="0.25">
      <c r="A86" s="78"/>
      <c r="B86" s="78"/>
      <c r="C86" s="96" t="s">
        <v>311</v>
      </c>
      <c r="D86" s="96" t="s">
        <v>345</v>
      </c>
      <c r="E86" s="96" t="s">
        <v>370</v>
      </c>
      <c r="F86" s="96" t="s">
        <v>1158</v>
      </c>
      <c r="G86" s="99" t="s">
        <v>1093</v>
      </c>
      <c r="H86" s="104"/>
      <c r="I86" s="104" t="s">
        <v>1473</v>
      </c>
      <c r="J86" s="101">
        <v>50</v>
      </c>
      <c r="K86" s="110">
        <v>45292</v>
      </c>
      <c r="L86" s="110">
        <v>45350</v>
      </c>
      <c r="M86" s="103" t="s">
        <v>99</v>
      </c>
      <c r="N86" s="104" t="s">
        <v>1474</v>
      </c>
      <c r="P86" s="80" t="str">
        <f>+VLOOKUP(D86,Listas_desplega!$AI$22:$AJ$44,2,0)</f>
        <v>DF_ES</v>
      </c>
      <c r="Q86" s="81" t="str">
        <f>+VLOOKUP(F86,Listas_desplega!$J$2:$K$11,2,FALSE)</f>
        <v>Eje_E_8</v>
      </c>
    </row>
    <row r="87" spans="1:17" s="79" customFormat="1" ht="45" customHeight="1" x14ac:dyDescent="0.25">
      <c r="A87" s="78"/>
      <c r="B87" s="78"/>
      <c r="C87" s="96" t="s">
        <v>311</v>
      </c>
      <c r="D87" s="96" t="s">
        <v>345</v>
      </c>
      <c r="E87" s="96" t="s">
        <v>370</v>
      </c>
      <c r="F87" s="96" t="s">
        <v>1158</v>
      </c>
      <c r="G87" s="99" t="s">
        <v>1093</v>
      </c>
      <c r="H87" s="104"/>
      <c r="I87" s="104" t="s">
        <v>1475</v>
      </c>
      <c r="J87" s="101">
        <v>50</v>
      </c>
      <c r="K87" s="110">
        <v>45352</v>
      </c>
      <c r="L87" s="110">
        <v>45641</v>
      </c>
      <c r="M87" s="103" t="s">
        <v>99</v>
      </c>
      <c r="N87" s="104" t="s">
        <v>1476</v>
      </c>
      <c r="P87" s="80" t="str">
        <f>+VLOOKUP(D87,Listas_desplega!$AI$22:$AJ$44,2,0)</f>
        <v>DF_ES</v>
      </c>
      <c r="Q87" s="81" t="str">
        <f>+VLOOKUP(F87,Listas_desplega!$J$2:$K$11,2,FALSE)</f>
        <v>Eje_E_8</v>
      </c>
    </row>
    <row r="88" spans="1:17" s="79" customFormat="1" ht="45" customHeight="1" x14ac:dyDescent="0.25">
      <c r="A88" s="78"/>
      <c r="B88" s="78"/>
      <c r="C88" s="96" t="s">
        <v>311</v>
      </c>
      <c r="D88" s="96" t="s">
        <v>345</v>
      </c>
      <c r="E88" s="96" t="s">
        <v>370</v>
      </c>
      <c r="F88" s="96" t="s">
        <v>1158</v>
      </c>
      <c r="G88" s="99" t="s">
        <v>1093</v>
      </c>
      <c r="H88" s="104"/>
      <c r="I88" s="104" t="s">
        <v>1477</v>
      </c>
      <c r="J88" s="101">
        <v>33.33</v>
      </c>
      <c r="K88" s="110">
        <v>45323</v>
      </c>
      <c r="L88" s="110">
        <v>45657</v>
      </c>
      <c r="M88" s="103" t="s">
        <v>99</v>
      </c>
      <c r="N88" s="104" t="s">
        <v>1478</v>
      </c>
      <c r="P88" s="80" t="str">
        <f>+VLOOKUP(D88,Listas_desplega!$AI$22:$AJ$44,2,0)</f>
        <v>DF_ES</v>
      </c>
      <c r="Q88" s="81" t="str">
        <f>+VLOOKUP(F88,Listas_desplega!$J$2:$K$11,2,FALSE)</f>
        <v>Eje_E_8</v>
      </c>
    </row>
    <row r="89" spans="1:17" s="79" customFormat="1" ht="45" customHeight="1" x14ac:dyDescent="0.25">
      <c r="A89" s="78"/>
      <c r="B89" s="78"/>
      <c r="C89" s="96" t="s">
        <v>311</v>
      </c>
      <c r="D89" s="96" t="s">
        <v>345</v>
      </c>
      <c r="E89" s="96" t="s">
        <v>370</v>
      </c>
      <c r="F89" s="96" t="s">
        <v>1158</v>
      </c>
      <c r="G89" s="99" t="s">
        <v>1093</v>
      </c>
      <c r="H89" s="104"/>
      <c r="I89" s="104" t="s">
        <v>1479</v>
      </c>
      <c r="J89" s="101">
        <v>33.33</v>
      </c>
      <c r="K89" s="110">
        <v>45323</v>
      </c>
      <c r="L89" s="110">
        <v>45657</v>
      </c>
      <c r="M89" s="103" t="s">
        <v>99</v>
      </c>
      <c r="N89" s="104" t="s">
        <v>1480</v>
      </c>
      <c r="P89" s="80" t="str">
        <f>+VLOOKUP(D89,Listas_desplega!$AI$22:$AJ$44,2,0)</f>
        <v>DF_ES</v>
      </c>
      <c r="Q89" s="81" t="str">
        <f>+VLOOKUP(F89,Listas_desplega!$J$2:$K$11,2,FALSE)</f>
        <v>Eje_E_8</v>
      </c>
    </row>
    <row r="90" spans="1:17" s="79" customFormat="1" ht="45" customHeight="1" x14ac:dyDescent="0.25">
      <c r="A90" s="78"/>
      <c r="B90" s="78"/>
      <c r="C90" s="96" t="s">
        <v>311</v>
      </c>
      <c r="D90" s="96" t="s">
        <v>345</v>
      </c>
      <c r="E90" s="96" t="s">
        <v>370</v>
      </c>
      <c r="F90" s="96" t="s">
        <v>1158</v>
      </c>
      <c r="G90" s="99" t="s">
        <v>964</v>
      </c>
      <c r="H90" s="104"/>
      <c r="I90" s="104" t="s">
        <v>1481</v>
      </c>
      <c r="J90" s="101">
        <v>33.33</v>
      </c>
      <c r="K90" s="110">
        <v>45323</v>
      </c>
      <c r="L90" s="110">
        <v>45657</v>
      </c>
      <c r="M90" s="103" t="s">
        <v>99</v>
      </c>
      <c r="N90" s="104" t="s">
        <v>1482</v>
      </c>
      <c r="P90" s="80" t="str">
        <f>+VLOOKUP(D90,Listas_desplega!$AI$22:$AJ$44,2,0)</f>
        <v>DF_ES</v>
      </c>
      <c r="Q90" s="81" t="str">
        <f>+VLOOKUP(F90,Listas_desplega!$J$2:$K$11,2,FALSE)</f>
        <v>Eje_E_8</v>
      </c>
    </row>
    <row r="91" spans="1:17" s="79" customFormat="1" ht="45" customHeight="1" x14ac:dyDescent="0.25">
      <c r="A91" s="78"/>
      <c r="B91" s="78"/>
      <c r="C91" s="96" t="s">
        <v>311</v>
      </c>
      <c r="D91" s="96" t="s">
        <v>345</v>
      </c>
      <c r="E91" s="96" t="s">
        <v>370</v>
      </c>
      <c r="F91" s="96" t="s">
        <v>1158</v>
      </c>
      <c r="G91" s="99" t="s">
        <v>964</v>
      </c>
      <c r="H91" s="104"/>
      <c r="I91" s="104" t="s">
        <v>1483</v>
      </c>
      <c r="J91" s="101">
        <v>20</v>
      </c>
      <c r="K91" s="110">
        <v>45323</v>
      </c>
      <c r="L91" s="110">
        <v>45626</v>
      </c>
      <c r="M91" s="103" t="s">
        <v>99</v>
      </c>
      <c r="N91" s="104" t="s">
        <v>1484</v>
      </c>
      <c r="P91" s="80" t="str">
        <f>+VLOOKUP(D91,Listas_desplega!$AI$22:$AJ$44,2,0)</f>
        <v>DF_ES</v>
      </c>
      <c r="Q91" s="81" t="str">
        <f>+VLOOKUP(F91,Listas_desplega!$J$2:$K$11,2,FALSE)</f>
        <v>Eje_E_8</v>
      </c>
    </row>
    <row r="92" spans="1:17" s="79" customFormat="1" ht="45" customHeight="1" x14ac:dyDescent="0.25">
      <c r="A92" s="78"/>
      <c r="B92" s="78"/>
      <c r="C92" s="96" t="s">
        <v>311</v>
      </c>
      <c r="D92" s="96" t="s">
        <v>345</v>
      </c>
      <c r="E92" s="96" t="s">
        <v>370</v>
      </c>
      <c r="F92" s="96" t="s">
        <v>1158</v>
      </c>
      <c r="G92" s="99" t="s">
        <v>964</v>
      </c>
      <c r="H92" s="104"/>
      <c r="I92" s="104" t="s">
        <v>1485</v>
      </c>
      <c r="J92" s="101">
        <v>40</v>
      </c>
      <c r="K92" s="110">
        <v>45383</v>
      </c>
      <c r="L92" s="110">
        <v>45443</v>
      </c>
      <c r="M92" s="103" t="s">
        <v>99</v>
      </c>
      <c r="N92" s="104" t="s">
        <v>1486</v>
      </c>
      <c r="P92" s="80" t="str">
        <f>+VLOOKUP(D92,Listas_desplega!$AI$22:$AJ$44,2,0)</f>
        <v>DF_ES</v>
      </c>
      <c r="Q92" s="81" t="str">
        <f>+VLOOKUP(F92,Listas_desplega!$J$2:$K$11,2,FALSE)</f>
        <v>Eje_E_8</v>
      </c>
    </row>
    <row r="93" spans="1:17" s="79" customFormat="1" ht="45" customHeight="1" x14ac:dyDescent="0.25">
      <c r="A93" s="78"/>
      <c r="B93" s="78"/>
      <c r="C93" s="96" t="s">
        <v>311</v>
      </c>
      <c r="D93" s="96" t="s">
        <v>345</v>
      </c>
      <c r="E93" s="96" t="s">
        <v>370</v>
      </c>
      <c r="F93" s="96" t="s">
        <v>1158</v>
      </c>
      <c r="G93" s="99" t="s">
        <v>964</v>
      </c>
      <c r="H93" s="104"/>
      <c r="I93" s="104" t="s">
        <v>1487</v>
      </c>
      <c r="J93" s="101">
        <v>40</v>
      </c>
      <c r="K93" s="110">
        <v>45536</v>
      </c>
      <c r="L93" s="110">
        <v>45596</v>
      </c>
      <c r="M93" s="103" t="s">
        <v>99</v>
      </c>
      <c r="N93" s="104" t="s">
        <v>1488</v>
      </c>
      <c r="P93" s="80" t="str">
        <f>+VLOOKUP(D93,Listas_desplega!$AI$22:$AJ$44,2,0)</f>
        <v>DF_ES</v>
      </c>
      <c r="Q93" s="81" t="str">
        <f>+VLOOKUP(F93,Listas_desplega!$J$2:$K$11,2,FALSE)</f>
        <v>Eje_E_8</v>
      </c>
    </row>
    <row r="94" spans="1:17" s="79" customFormat="1" ht="45" customHeight="1" x14ac:dyDescent="0.25">
      <c r="A94" s="78"/>
      <c r="B94" s="78"/>
      <c r="C94" s="96" t="s">
        <v>311</v>
      </c>
      <c r="D94" s="96" t="s">
        <v>345</v>
      </c>
      <c r="E94" s="96" t="s">
        <v>370</v>
      </c>
      <c r="F94" s="96" t="s">
        <v>1158</v>
      </c>
      <c r="G94" s="99" t="s">
        <v>964</v>
      </c>
      <c r="H94" s="104"/>
      <c r="I94" s="104" t="s">
        <v>1489</v>
      </c>
      <c r="J94" s="101">
        <v>30</v>
      </c>
      <c r="K94" s="110">
        <v>45323</v>
      </c>
      <c r="L94" s="110">
        <v>45412</v>
      </c>
      <c r="M94" s="103" t="s">
        <v>113</v>
      </c>
      <c r="N94" s="104" t="s">
        <v>113</v>
      </c>
      <c r="P94" s="80" t="str">
        <f>+VLOOKUP(D94,Listas_desplega!$AI$22:$AJ$44,2,0)</f>
        <v>DF_ES</v>
      </c>
      <c r="Q94" s="81" t="str">
        <f>+VLOOKUP(F94,Listas_desplega!$J$2:$K$11,2,FALSE)</f>
        <v>Eje_E_8</v>
      </c>
    </row>
    <row r="95" spans="1:17" s="79" customFormat="1" ht="45" customHeight="1" x14ac:dyDescent="0.25">
      <c r="A95" s="78"/>
      <c r="B95" s="78"/>
      <c r="C95" s="96" t="s">
        <v>311</v>
      </c>
      <c r="D95" s="96" t="s">
        <v>345</v>
      </c>
      <c r="E95" s="96" t="s">
        <v>370</v>
      </c>
      <c r="F95" s="96" t="s">
        <v>1158</v>
      </c>
      <c r="G95" s="99" t="s">
        <v>964</v>
      </c>
      <c r="H95" s="104"/>
      <c r="I95" s="104" t="s">
        <v>1490</v>
      </c>
      <c r="J95" s="101">
        <v>70</v>
      </c>
      <c r="K95" s="110">
        <v>45352</v>
      </c>
      <c r="L95" s="110">
        <v>45657</v>
      </c>
      <c r="M95" s="103" t="s">
        <v>99</v>
      </c>
      <c r="N95" s="104" t="s">
        <v>1491</v>
      </c>
      <c r="P95" s="80" t="str">
        <f>+VLOOKUP(D95,Listas_desplega!$AI$22:$AJ$44,2,0)</f>
        <v>DF_ES</v>
      </c>
      <c r="Q95" s="81" t="str">
        <f>+VLOOKUP(F95,Listas_desplega!$J$2:$K$11,2,FALSE)</f>
        <v>Eje_E_8</v>
      </c>
    </row>
    <row r="96" spans="1:17" s="79" customFormat="1" ht="45" customHeight="1" x14ac:dyDescent="0.25">
      <c r="A96" s="78"/>
      <c r="B96" s="78"/>
      <c r="C96" s="96" t="s">
        <v>311</v>
      </c>
      <c r="D96" s="96" t="s">
        <v>345</v>
      </c>
      <c r="E96" s="96" t="s">
        <v>370</v>
      </c>
      <c r="F96" s="96" t="s">
        <v>1158</v>
      </c>
      <c r="G96" s="99" t="s">
        <v>964</v>
      </c>
      <c r="H96" s="104"/>
      <c r="I96" s="104" t="s">
        <v>1492</v>
      </c>
      <c r="J96" s="101">
        <v>50</v>
      </c>
      <c r="K96" s="110">
        <v>45292</v>
      </c>
      <c r="L96" s="110">
        <v>45473</v>
      </c>
      <c r="M96" s="103" t="s">
        <v>99</v>
      </c>
      <c r="N96" s="104" t="s">
        <v>1493</v>
      </c>
      <c r="P96" s="80" t="str">
        <f>+VLOOKUP(D96,Listas_desplega!$AI$22:$AJ$44,2,0)</f>
        <v>DF_ES</v>
      </c>
      <c r="Q96" s="81" t="str">
        <f>+VLOOKUP(F96,Listas_desplega!$J$2:$K$11,2,FALSE)</f>
        <v>Eje_E_8</v>
      </c>
    </row>
    <row r="97" spans="1:17" s="79" customFormat="1" ht="45" customHeight="1" x14ac:dyDescent="0.25">
      <c r="A97" s="78"/>
      <c r="B97" s="78"/>
      <c r="C97" s="96" t="s">
        <v>311</v>
      </c>
      <c r="D97" s="96" t="s">
        <v>345</v>
      </c>
      <c r="E97" s="96" t="s">
        <v>370</v>
      </c>
      <c r="F97" s="96" t="s">
        <v>1158</v>
      </c>
      <c r="G97" s="99" t="s">
        <v>964</v>
      </c>
      <c r="H97" s="104"/>
      <c r="I97" s="104" t="s">
        <v>1494</v>
      </c>
      <c r="J97" s="101">
        <v>50</v>
      </c>
      <c r="K97" s="110">
        <v>45474</v>
      </c>
      <c r="L97" s="110">
        <v>45657</v>
      </c>
      <c r="M97" s="103" t="s">
        <v>99</v>
      </c>
      <c r="N97" s="104" t="s">
        <v>1495</v>
      </c>
      <c r="P97" s="80" t="str">
        <f>+VLOOKUP(D97,Listas_desplega!$AI$22:$AJ$44,2,0)</f>
        <v>DF_ES</v>
      </c>
      <c r="Q97" s="81" t="str">
        <f>+VLOOKUP(F97,Listas_desplega!$J$2:$K$11,2,FALSE)</f>
        <v>Eje_E_8</v>
      </c>
    </row>
    <row r="98" spans="1:17" s="79" customFormat="1" ht="45" customHeight="1" x14ac:dyDescent="0.25">
      <c r="A98" s="78"/>
      <c r="B98" s="78"/>
      <c r="C98" s="96" t="s">
        <v>311</v>
      </c>
      <c r="D98" s="96" t="s">
        <v>345</v>
      </c>
      <c r="E98" s="96" t="s">
        <v>370</v>
      </c>
      <c r="F98" s="96" t="s">
        <v>1158</v>
      </c>
      <c r="G98" s="99" t="s">
        <v>1093</v>
      </c>
      <c r="H98" s="104"/>
      <c r="I98" s="104" t="s">
        <v>1496</v>
      </c>
      <c r="J98" s="101">
        <v>40</v>
      </c>
      <c r="K98" s="110">
        <v>45352</v>
      </c>
      <c r="L98" s="110">
        <v>45657</v>
      </c>
      <c r="M98" s="103" t="s">
        <v>99</v>
      </c>
      <c r="N98" s="104" t="s">
        <v>1497</v>
      </c>
      <c r="P98" s="80" t="str">
        <f>+VLOOKUP(D98,Listas_desplega!$AI$22:$AJ$44,2,0)</f>
        <v>DF_ES</v>
      </c>
      <c r="Q98" s="81" t="str">
        <f>+VLOOKUP(F98,Listas_desplega!$J$2:$K$11,2,FALSE)</f>
        <v>Eje_E_8</v>
      </c>
    </row>
    <row r="99" spans="1:17" s="79" customFormat="1" ht="45" customHeight="1" x14ac:dyDescent="0.25">
      <c r="A99" s="78"/>
      <c r="B99" s="78"/>
      <c r="C99" s="96" t="s">
        <v>311</v>
      </c>
      <c r="D99" s="96" t="s">
        <v>345</v>
      </c>
      <c r="E99" s="96" t="s">
        <v>370</v>
      </c>
      <c r="F99" s="96" t="s">
        <v>1158</v>
      </c>
      <c r="G99" s="99" t="s">
        <v>1093</v>
      </c>
      <c r="H99" s="104"/>
      <c r="I99" s="104" t="s">
        <v>1498</v>
      </c>
      <c r="J99" s="101">
        <v>30</v>
      </c>
      <c r="K99" s="110">
        <v>45352</v>
      </c>
      <c r="L99" s="110">
        <v>45657</v>
      </c>
      <c r="M99" s="103" t="s">
        <v>99</v>
      </c>
      <c r="N99" s="104" t="s">
        <v>1499</v>
      </c>
      <c r="P99" s="80" t="str">
        <f>+VLOOKUP(D99,Listas_desplega!$AI$22:$AJ$44,2,0)</f>
        <v>DF_ES</v>
      </c>
      <c r="Q99" s="81" t="str">
        <f>+VLOOKUP(F99,Listas_desplega!$J$2:$K$11,2,FALSE)</f>
        <v>Eje_E_8</v>
      </c>
    </row>
    <row r="100" spans="1:17" s="79" customFormat="1" ht="45" customHeight="1" x14ac:dyDescent="0.25">
      <c r="A100" s="78"/>
      <c r="B100" s="78"/>
      <c r="C100" s="96" t="s">
        <v>311</v>
      </c>
      <c r="D100" s="96" t="s">
        <v>345</v>
      </c>
      <c r="E100" s="96" t="s">
        <v>370</v>
      </c>
      <c r="F100" s="96" t="s">
        <v>1158</v>
      </c>
      <c r="G100" s="99" t="s">
        <v>1093</v>
      </c>
      <c r="H100" s="104"/>
      <c r="I100" s="104" t="s">
        <v>1500</v>
      </c>
      <c r="J100" s="101">
        <v>30</v>
      </c>
      <c r="K100" s="110">
        <v>45292</v>
      </c>
      <c r="L100" s="110">
        <v>45657</v>
      </c>
      <c r="M100" s="103" t="s">
        <v>99</v>
      </c>
      <c r="N100" s="104" t="s">
        <v>1501</v>
      </c>
      <c r="P100" s="80" t="str">
        <f>+VLOOKUP(D100,Listas_desplega!$AI$22:$AJ$44,2,0)</f>
        <v>DF_ES</v>
      </c>
      <c r="Q100" s="81" t="str">
        <f>+VLOOKUP(F100,Listas_desplega!$J$2:$K$11,2,FALSE)</f>
        <v>Eje_E_8</v>
      </c>
    </row>
    <row r="101" spans="1:17" s="79" customFormat="1" ht="45" customHeight="1" x14ac:dyDescent="0.25">
      <c r="A101" s="78"/>
      <c r="B101" s="78"/>
      <c r="C101" s="96" t="s">
        <v>311</v>
      </c>
      <c r="D101" s="98" t="s">
        <v>341</v>
      </c>
      <c r="E101" s="98" t="s">
        <v>341</v>
      </c>
      <c r="F101" s="96" t="s">
        <v>1158</v>
      </c>
      <c r="G101" s="98" t="s">
        <v>964</v>
      </c>
      <c r="H101" s="98" t="s">
        <v>1761</v>
      </c>
      <c r="I101" s="98" t="s">
        <v>1762</v>
      </c>
      <c r="J101" s="98">
        <v>20</v>
      </c>
      <c r="K101" s="102">
        <v>45292</v>
      </c>
      <c r="L101" s="102">
        <v>45596</v>
      </c>
      <c r="M101" s="113" t="s">
        <v>99</v>
      </c>
      <c r="N101" s="113" t="s">
        <v>1763</v>
      </c>
      <c r="O101" s="82"/>
      <c r="P101" s="80" t="str">
        <f>+VLOOKUP(D101,Listas_desplega!$AI$22:$AJ$44,2,0)</f>
        <v>DC_ES</v>
      </c>
      <c r="Q101" s="81" t="str">
        <f>+VLOOKUP(F101,Listas_desplega!$J$2:$K$11,2,FALSE)</f>
        <v>Eje_E_8</v>
      </c>
    </row>
    <row r="102" spans="1:17" s="79" customFormat="1" ht="45" customHeight="1" x14ac:dyDescent="0.25">
      <c r="A102" s="78"/>
      <c r="B102" s="78"/>
      <c r="C102" s="96" t="s">
        <v>311</v>
      </c>
      <c r="D102" s="98" t="s">
        <v>341</v>
      </c>
      <c r="E102" s="98" t="s">
        <v>341</v>
      </c>
      <c r="F102" s="96" t="s">
        <v>1158</v>
      </c>
      <c r="G102" s="98" t="s">
        <v>964</v>
      </c>
      <c r="H102" s="98" t="s">
        <v>1761</v>
      </c>
      <c r="I102" s="98" t="s">
        <v>1764</v>
      </c>
      <c r="J102" s="98">
        <v>20</v>
      </c>
      <c r="K102" s="102">
        <v>45292</v>
      </c>
      <c r="L102" s="102">
        <v>45473</v>
      </c>
      <c r="M102" s="113" t="s">
        <v>99</v>
      </c>
      <c r="N102" s="113" t="s">
        <v>1765</v>
      </c>
      <c r="O102" s="82"/>
      <c r="P102" s="80" t="str">
        <f>+VLOOKUP(D102,Listas_desplega!$AI$22:$AJ$44,2,0)</f>
        <v>DC_ES</v>
      </c>
      <c r="Q102" s="81" t="str">
        <f>+VLOOKUP(F102,Listas_desplega!$J$2:$K$11,2,FALSE)</f>
        <v>Eje_E_8</v>
      </c>
    </row>
    <row r="103" spans="1:17" s="79" customFormat="1" ht="45" customHeight="1" x14ac:dyDescent="0.25">
      <c r="A103" s="78"/>
      <c r="B103" s="78"/>
      <c r="C103" s="96" t="s">
        <v>311</v>
      </c>
      <c r="D103" s="98" t="s">
        <v>341</v>
      </c>
      <c r="E103" s="98" t="s">
        <v>341</v>
      </c>
      <c r="F103" s="96" t="s">
        <v>1158</v>
      </c>
      <c r="G103" s="98" t="s">
        <v>964</v>
      </c>
      <c r="H103" s="98" t="s">
        <v>1761</v>
      </c>
      <c r="I103" s="98" t="s">
        <v>1766</v>
      </c>
      <c r="J103" s="98">
        <v>15</v>
      </c>
      <c r="K103" s="102">
        <v>45292</v>
      </c>
      <c r="L103" s="102">
        <v>45504</v>
      </c>
      <c r="M103" s="113" t="s">
        <v>99</v>
      </c>
      <c r="N103" s="113" t="s">
        <v>1767</v>
      </c>
      <c r="O103" s="82"/>
      <c r="P103" s="80" t="str">
        <f>+VLOOKUP(D103,Listas_desplega!$AI$22:$AJ$44,2,0)</f>
        <v>DC_ES</v>
      </c>
      <c r="Q103" s="81" t="str">
        <f>+VLOOKUP(F103,Listas_desplega!$J$2:$K$11,2,FALSE)</f>
        <v>Eje_E_8</v>
      </c>
    </row>
    <row r="104" spans="1:17" s="79" customFormat="1" ht="45" customHeight="1" x14ac:dyDescent="0.25">
      <c r="A104" s="78"/>
      <c r="B104" s="78"/>
      <c r="C104" s="96" t="s">
        <v>311</v>
      </c>
      <c r="D104" s="98" t="s">
        <v>341</v>
      </c>
      <c r="E104" s="98" t="s">
        <v>341</v>
      </c>
      <c r="F104" s="96" t="s">
        <v>1158</v>
      </c>
      <c r="G104" s="98" t="s">
        <v>964</v>
      </c>
      <c r="H104" s="98" t="s">
        <v>1761</v>
      </c>
      <c r="I104" s="98" t="s">
        <v>1768</v>
      </c>
      <c r="J104" s="98">
        <v>15</v>
      </c>
      <c r="K104" s="102">
        <v>45352</v>
      </c>
      <c r="L104" s="102">
        <v>45565</v>
      </c>
      <c r="M104" s="113" t="s">
        <v>99</v>
      </c>
      <c r="N104" s="113" t="s">
        <v>1767</v>
      </c>
      <c r="O104" s="82"/>
      <c r="P104" s="80" t="str">
        <f>+VLOOKUP(D104,Listas_desplega!$AI$22:$AJ$44,2,0)</f>
        <v>DC_ES</v>
      </c>
      <c r="Q104" s="81" t="str">
        <f>+VLOOKUP(F104,Listas_desplega!$J$2:$K$11,2,FALSE)</f>
        <v>Eje_E_8</v>
      </c>
    </row>
    <row r="105" spans="1:17" s="79" customFormat="1" ht="45" customHeight="1" x14ac:dyDescent="0.25">
      <c r="A105" s="78"/>
      <c r="B105" s="78"/>
      <c r="C105" s="96" t="s">
        <v>311</v>
      </c>
      <c r="D105" s="98" t="s">
        <v>341</v>
      </c>
      <c r="E105" s="98" t="s">
        <v>341</v>
      </c>
      <c r="F105" s="96" t="s">
        <v>1158</v>
      </c>
      <c r="G105" s="98" t="s">
        <v>964</v>
      </c>
      <c r="H105" s="98" t="s">
        <v>1761</v>
      </c>
      <c r="I105" s="98" t="s">
        <v>1769</v>
      </c>
      <c r="J105" s="98">
        <v>15</v>
      </c>
      <c r="K105" s="102">
        <v>45352</v>
      </c>
      <c r="L105" s="102">
        <v>45565</v>
      </c>
      <c r="M105" s="113" t="s">
        <v>99</v>
      </c>
      <c r="N105" s="113" t="s">
        <v>1767</v>
      </c>
      <c r="O105" s="82"/>
      <c r="P105" s="80" t="str">
        <f>+VLOOKUP(D105,Listas_desplega!$AI$22:$AJ$44,2,0)</f>
        <v>DC_ES</v>
      </c>
      <c r="Q105" s="81" t="str">
        <f>+VLOOKUP(F105,Listas_desplega!$J$2:$K$11,2,FALSE)</f>
        <v>Eje_E_8</v>
      </c>
    </row>
    <row r="106" spans="1:17" s="79" customFormat="1" ht="45" customHeight="1" x14ac:dyDescent="0.25">
      <c r="A106" s="78"/>
      <c r="B106" s="78"/>
      <c r="C106" s="96" t="s">
        <v>311</v>
      </c>
      <c r="D106" s="98" t="s">
        <v>341</v>
      </c>
      <c r="E106" s="98" t="s">
        <v>341</v>
      </c>
      <c r="F106" s="96" t="s">
        <v>1158</v>
      </c>
      <c r="G106" s="98" t="s">
        <v>964</v>
      </c>
      <c r="H106" s="98" t="s">
        <v>1761</v>
      </c>
      <c r="I106" s="98" t="s">
        <v>1770</v>
      </c>
      <c r="J106" s="98">
        <v>10</v>
      </c>
      <c r="K106" s="102">
        <v>45383</v>
      </c>
      <c r="L106" s="102">
        <v>45657</v>
      </c>
      <c r="M106" s="113" t="s">
        <v>99</v>
      </c>
      <c r="N106" s="113" t="s">
        <v>1771</v>
      </c>
      <c r="O106" s="82"/>
      <c r="P106" s="80" t="str">
        <f>+VLOOKUP(D106,Listas_desplega!$AI$22:$AJ$44,2,0)</f>
        <v>DC_ES</v>
      </c>
      <c r="Q106" s="81" t="str">
        <f>+VLOOKUP(F106,Listas_desplega!$J$2:$K$11,2,FALSE)</f>
        <v>Eje_E_8</v>
      </c>
    </row>
    <row r="107" spans="1:17" s="79" customFormat="1" ht="45" customHeight="1" x14ac:dyDescent="0.25">
      <c r="A107" s="78"/>
      <c r="B107" s="78"/>
      <c r="C107" s="96" t="s">
        <v>311</v>
      </c>
      <c r="D107" s="98" t="s">
        <v>341</v>
      </c>
      <c r="E107" s="98" t="s">
        <v>341</v>
      </c>
      <c r="F107" s="96" t="s">
        <v>1158</v>
      </c>
      <c r="G107" s="98" t="s">
        <v>964</v>
      </c>
      <c r="H107" s="98" t="s">
        <v>1761</v>
      </c>
      <c r="I107" s="98" t="s">
        <v>1772</v>
      </c>
      <c r="J107" s="98">
        <v>5</v>
      </c>
      <c r="K107" s="102">
        <v>45352</v>
      </c>
      <c r="L107" s="102">
        <v>45657</v>
      </c>
      <c r="M107" s="113" t="s">
        <v>99</v>
      </c>
      <c r="N107" s="113" t="s">
        <v>1773</v>
      </c>
      <c r="O107" s="82"/>
      <c r="P107" s="80" t="str">
        <f>+VLOOKUP(D107,Listas_desplega!$AI$22:$AJ$44,2,0)</f>
        <v>DC_ES</v>
      </c>
      <c r="Q107" s="81" t="str">
        <f>+VLOOKUP(F107,Listas_desplega!$J$2:$K$11,2,FALSE)</f>
        <v>Eje_E_8</v>
      </c>
    </row>
    <row r="108" spans="1:17" s="79" customFormat="1" ht="45" customHeight="1" x14ac:dyDescent="0.25">
      <c r="A108" s="78"/>
      <c r="B108" s="78"/>
      <c r="C108" s="96" t="s">
        <v>311</v>
      </c>
      <c r="D108" s="98" t="s">
        <v>341</v>
      </c>
      <c r="E108" s="98" t="s">
        <v>341</v>
      </c>
      <c r="F108" s="96" t="s">
        <v>1158</v>
      </c>
      <c r="G108" s="98" t="s">
        <v>1093</v>
      </c>
      <c r="H108" s="104" t="s">
        <v>1774</v>
      </c>
      <c r="I108" s="104" t="s">
        <v>1775</v>
      </c>
      <c r="J108" s="101">
        <v>50</v>
      </c>
      <c r="K108" s="102">
        <v>45444</v>
      </c>
      <c r="L108" s="102">
        <v>45626</v>
      </c>
      <c r="M108" s="113" t="s">
        <v>99</v>
      </c>
      <c r="N108" s="113" t="s">
        <v>1763</v>
      </c>
      <c r="O108" s="82"/>
      <c r="P108" s="80" t="str">
        <f>+VLOOKUP(D108,Listas_desplega!$AI$22:$AJ$44,2,0)</f>
        <v>DC_ES</v>
      </c>
      <c r="Q108" s="81" t="str">
        <f>+VLOOKUP(F108,Listas_desplega!$J$2:$K$11,2,FALSE)</f>
        <v>Eje_E_8</v>
      </c>
    </row>
    <row r="109" spans="1:17" s="79" customFormat="1" ht="45" customHeight="1" x14ac:dyDescent="0.25">
      <c r="A109" s="78"/>
      <c r="B109" s="78"/>
      <c r="C109" s="96" t="s">
        <v>311</v>
      </c>
      <c r="D109" s="98" t="s">
        <v>341</v>
      </c>
      <c r="E109" s="98" t="s">
        <v>341</v>
      </c>
      <c r="F109" s="96" t="s">
        <v>1158</v>
      </c>
      <c r="G109" s="98" t="s">
        <v>1093</v>
      </c>
      <c r="H109" s="104" t="s">
        <v>1776</v>
      </c>
      <c r="I109" s="104" t="s">
        <v>1777</v>
      </c>
      <c r="J109" s="101">
        <v>50</v>
      </c>
      <c r="K109" s="102">
        <v>45352</v>
      </c>
      <c r="L109" s="102">
        <v>45596</v>
      </c>
      <c r="M109" s="113" t="s">
        <v>99</v>
      </c>
      <c r="N109" s="113" t="s">
        <v>1767</v>
      </c>
      <c r="O109" s="82"/>
      <c r="P109" s="80" t="str">
        <f>+VLOOKUP(D109,Listas_desplega!$AI$22:$AJ$44,2,0)</f>
        <v>DC_ES</v>
      </c>
      <c r="Q109" s="81" t="str">
        <f>+VLOOKUP(F109,Listas_desplega!$J$2:$K$11,2,FALSE)</f>
        <v>Eje_E_8</v>
      </c>
    </row>
    <row r="110" spans="1:17" s="79" customFormat="1" ht="45" customHeight="1" x14ac:dyDescent="0.25">
      <c r="A110" s="78"/>
      <c r="B110" s="78"/>
      <c r="C110" s="96" t="s">
        <v>311</v>
      </c>
      <c r="D110" s="98" t="s">
        <v>341</v>
      </c>
      <c r="E110" s="98" t="s">
        <v>341</v>
      </c>
      <c r="F110" s="96" t="s">
        <v>1158</v>
      </c>
      <c r="G110" s="98" t="s">
        <v>1093</v>
      </c>
      <c r="H110" s="104" t="s">
        <v>1774</v>
      </c>
      <c r="I110" s="104" t="s">
        <v>1778</v>
      </c>
      <c r="J110" s="101">
        <v>20</v>
      </c>
      <c r="K110" s="102">
        <v>45292</v>
      </c>
      <c r="L110" s="102">
        <v>45382</v>
      </c>
      <c r="M110" s="113"/>
      <c r="N110" s="113"/>
      <c r="O110" s="82"/>
      <c r="P110" s="80" t="str">
        <f>+VLOOKUP(D110,Listas_desplega!$AI$22:$AJ$44,2,0)</f>
        <v>DC_ES</v>
      </c>
      <c r="Q110" s="81" t="str">
        <f>+VLOOKUP(F110,Listas_desplega!$J$2:$K$11,2,FALSE)</f>
        <v>Eje_E_8</v>
      </c>
    </row>
    <row r="111" spans="1:17" s="79" customFormat="1" ht="45" customHeight="1" x14ac:dyDescent="0.25">
      <c r="A111" s="78"/>
      <c r="B111" s="78"/>
      <c r="C111" s="96" t="s">
        <v>311</v>
      </c>
      <c r="D111" s="98" t="s">
        <v>341</v>
      </c>
      <c r="E111" s="98" t="s">
        <v>341</v>
      </c>
      <c r="F111" s="96" t="s">
        <v>1158</v>
      </c>
      <c r="G111" s="98" t="s">
        <v>1093</v>
      </c>
      <c r="H111" s="104" t="s">
        <v>1774</v>
      </c>
      <c r="I111" s="104" t="s">
        <v>1779</v>
      </c>
      <c r="J111" s="101">
        <v>15</v>
      </c>
      <c r="K111" s="102">
        <v>45292</v>
      </c>
      <c r="L111" s="102">
        <v>45382</v>
      </c>
      <c r="M111" s="113"/>
      <c r="N111" s="113"/>
      <c r="O111" s="82"/>
      <c r="P111" s="80" t="str">
        <f>+VLOOKUP(D111,Listas_desplega!$AI$22:$AJ$44,2,0)</f>
        <v>DC_ES</v>
      </c>
      <c r="Q111" s="81" t="str">
        <f>+VLOOKUP(F111,Listas_desplega!$J$2:$K$11,2,FALSE)</f>
        <v>Eje_E_8</v>
      </c>
    </row>
    <row r="112" spans="1:17" s="79" customFormat="1" ht="45" customHeight="1" x14ac:dyDescent="0.25">
      <c r="A112" s="78"/>
      <c r="B112" s="78"/>
      <c r="C112" s="96" t="s">
        <v>311</v>
      </c>
      <c r="D112" s="98" t="s">
        <v>341</v>
      </c>
      <c r="E112" s="98" t="s">
        <v>341</v>
      </c>
      <c r="F112" s="96" t="s">
        <v>1158</v>
      </c>
      <c r="G112" s="98" t="s">
        <v>1093</v>
      </c>
      <c r="H112" s="104" t="s">
        <v>1774</v>
      </c>
      <c r="I112" s="104" t="s">
        <v>1780</v>
      </c>
      <c r="J112" s="101">
        <v>30</v>
      </c>
      <c r="K112" s="102">
        <v>45323</v>
      </c>
      <c r="L112" s="102">
        <v>45657</v>
      </c>
      <c r="M112" s="113" t="s">
        <v>99</v>
      </c>
      <c r="N112" s="113" t="s">
        <v>1781</v>
      </c>
      <c r="O112" s="82"/>
      <c r="P112" s="80" t="str">
        <f>+VLOOKUP(D112,Listas_desplega!$AI$22:$AJ$44,2,0)</f>
        <v>DC_ES</v>
      </c>
      <c r="Q112" s="81" t="str">
        <f>+VLOOKUP(F112,Listas_desplega!$J$2:$K$11,2,FALSE)</f>
        <v>Eje_E_8</v>
      </c>
    </row>
    <row r="113" spans="1:17" s="79" customFormat="1" ht="45" customHeight="1" x14ac:dyDescent="0.25">
      <c r="A113" s="78"/>
      <c r="B113" s="78"/>
      <c r="C113" s="96" t="s">
        <v>311</v>
      </c>
      <c r="D113" s="98" t="s">
        <v>341</v>
      </c>
      <c r="E113" s="98" t="s">
        <v>341</v>
      </c>
      <c r="F113" s="96" t="s">
        <v>1158</v>
      </c>
      <c r="G113" s="98" t="s">
        <v>1093</v>
      </c>
      <c r="H113" s="104" t="s">
        <v>1774</v>
      </c>
      <c r="I113" s="104" t="s">
        <v>1782</v>
      </c>
      <c r="J113" s="101">
        <v>35</v>
      </c>
      <c r="K113" s="102">
        <v>45292</v>
      </c>
      <c r="L113" s="102">
        <v>45412</v>
      </c>
      <c r="M113" s="113" t="s">
        <v>99</v>
      </c>
      <c r="N113" s="113" t="s">
        <v>1783</v>
      </c>
      <c r="O113" s="82"/>
      <c r="P113" s="80" t="str">
        <f>+VLOOKUP(D113,Listas_desplega!$AI$22:$AJ$44,2,0)</f>
        <v>DC_ES</v>
      </c>
      <c r="Q113" s="81" t="str">
        <f>+VLOOKUP(F113,Listas_desplega!$J$2:$K$11,2,FALSE)</f>
        <v>Eje_E_8</v>
      </c>
    </row>
    <row r="114" spans="1:17" s="79" customFormat="1" ht="45" customHeight="1" x14ac:dyDescent="0.25">
      <c r="A114" s="78"/>
      <c r="B114" s="78"/>
      <c r="C114" s="96" t="s">
        <v>311</v>
      </c>
      <c r="D114" s="98" t="s">
        <v>341</v>
      </c>
      <c r="E114" s="98" t="s">
        <v>341</v>
      </c>
      <c r="F114" s="96" t="s">
        <v>1158</v>
      </c>
      <c r="G114" s="98" t="s">
        <v>1093</v>
      </c>
      <c r="H114" s="104" t="s">
        <v>1774</v>
      </c>
      <c r="I114" s="104" t="s">
        <v>1784</v>
      </c>
      <c r="J114" s="101">
        <v>30</v>
      </c>
      <c r="K114" s="102">
        <v>45292</v>
      </c>
      <c r="L114" s="102">
        <v>45382</v>
      </c>
      <c r="M114" s="113"/>
      <c r="N114" s="113"/>
      <c r="O114" s="82"/>
      <c r="P114" s="80" t="str">
        <f>+VLOOKUP(D114,Listas_desplega!$AI$22:$AJ$44,2,0)</f>
        <v>DC_ES</v>
      </c>
      <c r="Q114" s="81" t="str">
        <f>+VLOOKUP(F114,Listas_desplega!$J$2:$K$11,2,FALSE)</f>
        <v>Eje_E_8</v>
      </c>
    </row>
    <row r="115" spans="1:17" s="79" customFormat="1" ht="45" customHeight="1" x14ac:dyDescent="0.25">
      <c r="A115" s="78"/>
      <c r="B115" s="78"/>
      <c r="C115" s="96" t="s">
        <v>311</v>
      </c>
      <c r="D115" s="98" t="s">
        <v>341</v>
      </c>
      <c r="E115" s="98" t="s">
        <v>341</v>
      </c>
      <c r="F115" s="96" t="s">
        <v>1158</v>
      </c>
      <c r="G115" s="98" t="s">
        <v>1093</v>
      </c>
      <c r="H115" s="104" t="s">
        <v>1774</v>
      </c>
      <c r="I115" s="104" t="s">
        <v>1785</v>
      </c>
      <c r="J115" s="101">
        <v>70</v>
      </c>
      <c r="K115" s="102">
        <v>45323</v>
      </c>
      <c r="L115" s="102">
        <v>45657</v>
      </c>
      <c r="M115" s="113" t="s">
        <v>99</v>
      </c>
      <c r="N115" s="113" t="s">
        <v>1786</v>
      </c>
      <c r="O115" s="82"/>
      <c r="P115" s="80" t="str">
        <f>+VLOOKUP(D115,Listas_desplega!$AI$22:$AJ$44,2,0)</f>
        <v>DC_ES</v>
      </c>
      <c r="Q115" s="81" t="str">
        <f>+VLOOKUP(F115,Listas_desplega!$J$2:$K$11,2,FALSE)</f>
        <v>Eje_E_8</v>
      </c>
    </row>
    <row r="116" spans="1:17" s="79" customFormat="1" ht="45" customHeight="1" x14ac:dyDescent="0.25">
      <c r="A116" s="78"/>
      <c r="B116" s="78"/>
      <c r="C116" s="96" t="s">
        <v>311</v>
      </c>
      <c r="D116" s="98" t="s">
        <v>341</v>
      </c>
      <c r="E116" s="98" t="s">
        <v>341</v>
      </c>
      <c r="F116" s="96" t="s">
        <v>1158</v>
      </c>
      <c r="G116" s="98" t="s">
        <v>964</v>
      </c>
      <c r="H116" s="104" t="s">
        <v>1761</v>
      </c>
      <c r="I116" s="104" t="s">
        <v>1787</v>
      </c>
      <c r="J116" s="101">
        <v>40</v>
      </c>
      <c r="K116" s="102">
        <v>45323</v>
      </c>
      <c r="L116" s="102">
        <v>45657</v>
      </c>
      <c r="M116" s="113" t="s">
        <v>99</v>
      </c>
      <c r="N116" s="113" t="s">
        <v>1788</v>
      </c>
      <c r="O116" s="82"/>
      <c r="P116" s="80" t="str">
        <f>+VLOOKUP(D116,Listas_desplega!$AI$22:$AJ$44,2,0)</f>
        <v>DC_ES</v>
      </c>
      <c r="Q116" s="81" t="str">
        <f>+VLOOKUP(F116,Listas_desplega!$J$2:$K$11,2,FALSE)</f>
        <v>Eje_E_8</v>
      </c>
    </row>
    <row r="117" spans="1:17" s="79" customFormat="1" ht="45" customHeight="1" x14ac:dyDescent="0.25">
      <c r="A117" s="78"/>
      <c r="B117" s="78"/>
      <c r="C117" s="96" t="s">
        <v>311</v>
      </c>
      <c r="D117" s="98" t="s">
        <v>341</v>
      </c>
      <c r="E117" s="98" t="s">
        <v>341</v>
      </c>
      <c r="F117" s="96" t="s">
        <v>1158</v>
      </c>
      <c r="G117" s="98" t="s">
        <v>964</v>
      </c>
      <c r="H117" s="104" t="s">
        <v>1761</v>
      </c>
      <c r="I117" s="104" t="s">
        <v>1789</v>
      </c>
      <c r="J117" s="101">
        <v>17</v>
      </c>
      <c r="K117" s="102">
        <v>45383</v>
      </c>
      <c r="L117" s="102">
        <v>45657</v>
      </c>
      <c r="M117" s="113"/>
      <c r="N117" s="113"/>
      <c r="O117" s="82"/>
      <c r="P117" s="80" t="str">
        <f>+VLOOKUP(D117,Listas_desplega!$AI$22:$AJ$44,2,0)</f>
        <v>DC_ES</v>
      </c>
      <c r="Q117" s="81" t="str">
        <f>+VLOOKUP(F117,Listas_desplega!$J$2:$K$11,2,FALSE)</f>
        <v>Eje_E_8</v>
      </c>
    </row>
    <row r="118" spans="1:17" s="79" customFormat="1" ht="45" customHeight="1" x14ac:dyDescent="0.25">
      <c r="A118" s="78"/>
      <c r="B118" s="78"/>
      <c r="C118" s="96" t="s">
        <v>311</v>
      </c>
      <c r="D118" s="98" t="s">
        <v>341</v>
      </c>
      <c r="E118" s="98" t="s">
        <v>341</v>
      </c>
      <c r="F118" s="96" t="s">
        <v>1158</v>
      </c>
      <c r="G118" s="98" t="s">
        <v>964</v>
      </c>
      <c r="H118" s="104" t="s">
        <v>1761</v>
      </c>
      <c r="I118" s="104" t="s">
        <v>1790</v>
      </c>
      <c r="J118" s="101">
        <v>17</v>
      </c>
      <c r="K118" s="102">
        <v>45383</v>
      </c>
      <c r="L118" s="102">
        <v>45657</v>
      </c>
      <c r="M118" s="113"/>
      <c r="N118" s="113"/>
      <c r="O118" s="82"/>
      <c r="P118" s="80" t="str">
        <f>+VLOOKUP(D118,Listas_desplega!$AI$22:$AJ$44,2,0)</f>
        <v>DC_ES</v>
      </c>
      <c r="Q118" s="81" t="str">
        <f>+VLOOKUP(F118,Listas_desplega!$J$2:$K$11,2,FALSE)</f>
        <v>Eje_E_8</v>
      </c>
    </row>
    <row r="119" spans="1:17" s="79" customFormat="1" ht="45" customHeight="1" x14ac:dyDescent="0.25">
      <c r="A119" s="78"/>
      <c r="B119" s="78"/>
      <c r="C119" s="96" t="s">
        <v>311</v>
      </c>
      <c r="D119" s="98" t="s">
        <v>341</v>
      </c>
      <c r="E119" s="98" t="s">
        <v>341</v>
      </c>
      <c r="F119" s="96" t="s">
        <v>1158</v>
      </c>
      <c r="G119" s="98" t="s">
        <v>964</v>
      </c>
      <c r="H119" s="104" t="s">
        <v>1761</v>
      </c>
      <c r="I119" s="104" t="s">
        <v>1791</v>
      </c>
      <c r="J119" s="101">
        <v>26</v>
      </c>
      <c r="K119" s="102">
        <v>45292</v>
      </c>
      <c r="L119" s="102">
        <v>45657</v>
      </c>
      <c r="M119" s="113" t="s">
        <v>99</v>
      </c>
      <c r="N119" s="113" t="s">
        <v>1792</v>
      </c>
      <c r="O119" s="82"/>
      <c r="P119" s="80" t="str">
        <f>+VLOOKUP(D119,Listas_desplega!$AI$22:$AJ$44,2,0)</f>
        <v>DC_ES</v>
      </c>
      <c r="Q119" s="81" t="str">
        <f>+VLOOKUP(F119,Listas_desplega!$J$2:$K$11,2,FALSE)</f>
        <v>Eje_E_8</v>
      </c>
    </row>
    <row r="120" spans="1:17" s="79" customFormat="1" ht="45" customHeight="1" x14ac:dyDescent="0.25">
      <c r="A120" s="78"/>
      <c r="B120" s="78"/>
      <c r="C120" s="96" t="s">
        <v>311</v>
      </c>
      <c r="D120" s="98" t="s">
        <v>341</v>
      </c>
      <c r="E120" s="98" t="s">
        <v>382</v>
      </c>
      <c r="F120" s="96" t="s">
        <v>1158</v>
      </c>
      <c r="G120" s="98" t="s">
        <v>1093</v>
      </c>
      <c r="H120" s="104" t="s">
        <v>1776</v>
      </c>
      <c r="I120" s="104" t="s">
        <v>1793</v>
      </c>
      <c r="J120" s="101">
        <v>50</v>
      </c>
      <c r="K120" s="102">
        <v>45383</v>
      </c>
      <c r="L120" s="102">
        <v>45657</v>
      </c>
      <c r="M120" s="113"/>
      <c r="N120" s="113"/>
      <c r="O120" s="82"/>
      <c r="P120" s="80" t="str">
        <f>+VLOOKUP(D120,Listas_desplega!$AI$22:$AJ$44,2,0)</f>
        <v>DC_ES</v>
      </c>
      <c r="Q120" s="81" t="str">
        <f>+VLOOKUP(F120,Listas_desplega!$J$2:$K$11,2,FALSE)</f>
        <v>Eje_E_8</v>
      </c>
    </row>
    <row r="121" spans="1:17" s="79" customFormat="1" ht="45" customHeight="1" x14ac:dyDescent="0.25">
      <c r="A121" s="78"/>
      <c r="B121" s="78"/>
      <c r="C121" s="96" t="s">
        <v>311</v>
      </c>
      <c r="D121" s="98" t="s">
        <v>341</v>
      </c>
      <c r="E121" s="98" t="s">
        <v>382</v>
      </c>
      <c r="F121" s="96" t="s">
        <v>1158</v>
      </c>
      <c r="G121" s="98" t="s">
        <v>1093</v>
      </c>
      <c r="H121" s="104" t="s">
        <v>1776</v>
      </c>
      <c r="I121" s="104" t="s">
        <v>1794</v>
      </c>
      <c r="J121" s="101">
        <v>50</v>
      </c>
      <c r="K121" s="102">
        <v>45352</v>
      </c>
      <c r="L121" s="102">
        <v>45565</v>
      </c>
      <c r="M121" s="113" t="s">
        <v>99</v>
      </c>
      <c r="N121" s="113" t="s">
        <v>1795</v>
      </c>
      <c r="O121" s="82"/>
      <c r="P121" s="80" t="str">
        <f>+VLOOKUP(D121,Listas_desplega!$AI$22:$AJ$44,2,0)</f>
        <v>DC_ES</v>
      </c>
      <c r="Q121" s="81" t="str">
        <f>+VLOOKUP(F121,Listas_desplega!$J$2:$K$11,2,FALSE)</f>
        <v>Eje_E_8</v>
      </c>
    </row>
    <row r="122" spans="1:17" s="79" customFormat="1" ht="45" customHeight="1" x14ac:dyDescent="0.25">
      <c r="A122" s="78"/>
      <c r="B122" s="78"/>
      <c r="C122" s="96" t="s">
        <v>311</v>
      </c>
      <c r="D122" s="98" t="s">
        <v>341</v>
      </c>
      <c r="E122" s="98" t="s">
        <v>382</v>
      </c>
      <c r="F122" s="96" t="s">
        <v>1158</v>
      </c>
      <c r="G122" s="98" t="s">
        <v>964</v>
      </c>
      <c r="H122" s="104" t="s">
        <v>1761</v>
      </c>
      <c r="I122" s="104" t="s">
        <v>1796</v>
      </c>
      <c r="J122" s="101">
        <v>50</v>
      </c>
      <c r="K122" s="102">
        <v>45323</v>
      </c>
      <c r="L122" s="102">
        <v>45646</v>
      </c>
      <c r="M122" s="113" t="s">
        <v>99</v>
      </c>
      <c r="N122" s="113" t="s">
        <v>1797</v>
      </c>
      <c r="O122" s="82"/>
      <c r="P122" s="80" t="str">
        <f>+VLOOKUP(D122,Listas_desplega!$AI$22:$AJ$44,2,0)</f>
        <v>DC_ES</v>
      </c>
      <c r="Q122" s="81" t="str">
        <f>+VLOOKUP(F122,Listas_desplega!$J$2:$K$11,2,FALSE)</f>
        <v>Eje_E_8</v>
      </c>
    </row>
    <row r="123" spans="1:17" s="79" customFormat="1" ht="45" customHeight="1" x14ac:dyDescent="0.25">
      <c r="A123" s="78"/>
      <c r="B123" s="78"/>
      <c r="C123" s="96" t="s">
        <v>311</v>
      </c>
      <c r="D123" s="98" t="s">
        <v>341</v>
      </c>
      <c r="E123" s="98" t="s">
        <v>382</v>
      </c>
      <c r="F123" s="96" t="s">
        <v>1158</v>
      </c>
      <c r="G123" s="98" t="s">
        <v>964</v>
      </c>
      <c r="H123" s="104" t="s">
        <v>1761</v>
      </c>
      <c r="I123" s="104" t="s">
        <v>1798</v>
      </c>
      <c r="J123" s="101">
        <v>25</v>
      </c>
      <c r="K123" s="102">
        <v>45323</v>
      </c>
      <c r="L123" s="102">
        <v>45646</v>
      </c>
      <c r="M123" s="113" t="s">
        <v>99</v>
      </c>
      <c r="N123" s="113" t="s">
        <v>1797</v>
      </c>
      <c r="O123" s="82"/>
      <c r="P123" s="80" t="str">
        <f>+VLOOKUP(D123,Listas_desplega!$AI$22:$AJ$44,2,0)</f>
        <v>DC_ES</v>
      </c>
      <c r="Q123" s="81" t="str">
        <f>+VLOOKUP(F123,Listas_desplega!$J$2:$K$11,2,FALSE)</f>
        <v>Eje_E_8</v>
      </c>
    </row>
    <row r="124" spans="1:17" s="79" customFormat="1" ht="45" customHeight="1" x14ac:dyDescent="0.25">
      <c r="A124" s="78"/>
      <c r="B124" s="78"/>
      <c r="C124" s="96" t="s">
        <v>311</v>
      </c>
      <c r="D124" s="98" t="s">
        <v>341</v>
      </c>
      <c r="E124" s="98" t="s">
        <v>382</v>
      </c>
      <c r="F124" s="96" t="s">
        <v>1158</v>
      </c>
      <c r="G124" s="98" t="s">
        <v>964</v>
      </c>
      <c r="H124" s="104" t="s">
        <v>1761</v>
      </c>
      <c r="I124" s="104" t="s">
        <v>1799</v>
      </c>
      <c r="J124" s="101">
        <v>25</v>
      </c>
      <c r="K124" s="102">
        <v>45323</v>
      </c>
      <c r="L124" s="102">
        <v>45646</v>
      </c>
      <c r="M124" s="113" t="s">
        <v>99</v>
      </c>
      <c r="N124" s="113" t="s">
        <v>1797</v>
      </c>
      <c r="O124" s="82"/>
      <c r="P124" s="80" t="str">
        <f>+VLOOKUP(D124,Listas_desplega!$AI$22:$AJ$44,2,0)</f>
        <v>DC_ES</v>
      </c>
      <c r="Q124" s="81" t="str">
        <f>+VLOOKUP(F124,Listas_desplega!$J$2:$K$11,2,FALSE)</f>
        <v>Eje_E_8</v>
      </c>
    </row>
    <row r="125" spans="1:17" s="79" customFormat="1" ht="45" customHeight="1" x14ac:dyDescent="0.25">
      <c r="A125" s="78"/>
      <c r="B125" s="78"/>
      <c r="C125" s="96" t="s">
        <v>311</v>
      </c>
      <c r="D125" s="98" t="s">
        <v>341</v>
      </c>
      <c r="E125" s="98" t="s">
        <v>382</v>
      </c>
      <c r="F125" s="96" t="s">
        <v>1158</v>
      </c>
      <c r="G125" s="98" t="s">
        <v>964</v>
      </c>
      <c r="H125" s="104" t="s">
        <v>1761</v>
      </c>
      <c r="I125" s="104" t="s">
        <v>1800</v>
      </c>
      <c r="J125" s="101">
        <v>20</v>
      </c>
      <c r="K125" s="102">
        <v>45352</v>
      </c>
      <c r="L125" s="102">
        <v>45443</v>
      </c>
      <c r="M125" s="113" t="s">
        <v>99</v>
      </c>
      <c r="N125" s="113" t="s">
        <v>1783</v>
      </c>
      <c r="O125" s="82"/>
      <c r="P125" s="80" t="str">
        <f>+VLOOKUP(D125,Listas_desplega!$AI$22:$AJ$44,2,0)</f>
        <v>DC_ES</v>
      </c>
      <c r="Q125" s="81" t="str">
        <f>+VLOOKUP(F125,Listas_desplega!$J$2:$K$11,2,FALSE)</f>
        <v>Eje_E_8</v>
      </c>
    </row>
    <row r="126" spans="1:17" s="79" customFormat="1" ht="45" customHeight="1" x14ac:dyDescent="0.25">
      <c r="A126" s="78"/>
      <c r="B126" s="78"/>
      <c r="C126" s="96" t="s">
        <v>311</v>
      </c>
      <c r="D126" s="98" t="s">
        <v>341</v>
      </c>
      <c r="E126" s="98" t="s">
        <v>369</v>
      </c>
      <c r="F126" s="96" t="s">
        <v>1158</v>
      </c>
      <c r="G126" s="98" t="s">
        <v>964</v>
      </c>
      <c r="H126" s="104" t="s">
        <v>1761</v>
      </c>
      <c r="I126" s="104" t="s">
        <v>1801</v>
      </c>
      <c r="J126" s="101">
        <v>20</v>
      </c>
      <c r="K126" s="102">
        <v>45352</v>
      </c>
      <c r="L126" s="102">
        <v>45473</v>
      </c>
      <c r="M126" s="113" t="s">
        <v>99</v>
      </c>
      <c r="N126" s="113" t="s">
        <v>1783</v>
      </c>
      <c r="O126" s="82"/>
      <c r="P126" s="80" t="str">
        <f>+VLOOKUP(D126,Listas_desplega!$AI$22:$AJ$44,2,0)</f>
        <v>DC_ES</v>
      </c>
      <c r="Q126" s="81" t="str">
        <f>+VLOOKUP(F126,Listas_desplega!$J$2:$K$11,2,FALSE)</f>
        <v>Eje_E_8</v>
      </c>
    </row>
    <row r="127" spans="1:17" s="79" customFormat="1" ht="45" customHeight="1" x14ac:dyDescent="0.25">
      <c r="A127" s="78"/>
      <c r="B127" s="78"/>
      <c r="C127" s="96" t="s">
        <v>311</v>
      </c>
      <c r="D127" s="98" t="s">
        <v>341</v>
      </c>
      <c r="E127" s="98" t="s">
        <v>369</v>
      </c>
      <c r="F127" s="96" t="s">
        <v>1158</v>
      </c>
      <c r="G127" s="98" t="s">
        <v>964</v>
      </c>
      <c r="H127" s="104" t="s">
        <v>1761</v>
      </c>
      <c r="I127" s="104" t="s">
        <v>1802</v>
      </c>
      <c r="J127" s="101">
        <v>20</v>
      </c>
      <c r="K127" s="102">
        <v>45474</v>
      </c>
      <c r="L127" s="102">
        <v>45535</v>
      </c>
      <c r="M127" s="113"/>
      <c r="N127" s="113"/>
      <c r="O127" s="82"/>
      <c r="P127" s="80" t="str">
        <f>+VLOOKUP(D127,Listas_desplega!$AI$22:$AJ$44,2,0)</f>
        <v>DC_ES</v>
      </c>
      <c r="Q127" s="81" t="str">
        <f>+VLOOKUP(F127,Listas_desplega!$J$2:$K$11,2,FALSE)</f>
        <v>Eje_E_8</v>
      </c>
    </row>
    <row r="128" spans="1:17" s="79" customFormat="1" ht="45" customHeight="1" x14ac:dyDescent="0.25">
      <c r="A128" s="78"/>
      <c r="B128" s="78"/>
      <c r="C128" s="96" t="s">
        <v>311</v>
      </c>
      <c r="D128" s="98" t="s">
        <v>341</v>
      </c>
      <c r="E128" s="98" t="s">
        <v>369</v>
      </c>
      <c r="F128" s="96" t="s">
        <v>1158</v>
      </c>
      <c r="G128" s="98" t="s">
        <v>964</v>
      </c>
      <c r="H128" s="104" t="s">
        <v>1761</v>
      </c>
      <c r="I128" s="104" t="s">
        <v>1803</v>
      </c>
      <c r="J128" s="101">
        <v>20</v>
      </c>
      <c r="K128" s="102">
        <v>45536</v>
      </c>
      <c r="L128" s="102">
        <v>45657</v>
      </c>
      <c r="M128" s="113" t="s">
        <v>99</v>
      </c>
      <c r="N128" s="113" t="s">
        <v>1804</v>
      </c>
      <c r="O128" s="82"/>
      <c r="P128" s="80" t="str">
        <f>+VLOOKUP(D128,Listas_desplega!$AI$22:$AJ$44,2,0)</f>
        <v>DC_ES</v>
      </c>
      <c r="Q128" s="81" t="str">
        <f>+VLOOKUP(F128,Listas_desplega!$J$2:$K$11,2,FALSE)</f>
        <v>Eje_E_8</v>
      </c>
    </row>
    <row r="129" spans="1:17" s="79" customFormat="1" ht="45" customHeight="1" x14ac:dyDescent="0.25">
      <c r="A129" s="78"/>
      <c r="B129" s="78"/>
      <c r="C129" s="96" t="s">
        <v>311</v>
      </c>
      <c r="D129" s="98" t="s">
        <v>341</v>
      </c>
      <c r="E129" s="98" t="s">
        <v>369</v>
      </c>
      <c r="F129" s="96" t="s">
        <v>1158</v>
      </c>
      <c r="G129" s="98" t="s">
        <v>964</v>
      </c>
      <c r="H129" s="104" t="s">
        <v>1761</v>
      </c>
      <c r="I129" s="104" t="s">
        <v>1805</v>
      </c>
      <c r="J129" s="101">
        <v>20</v>
      </c>
      <c r="K129" s="102">
        <v>45352</v>
      </c>
      <c r="L129" s="102">
        <v>45473</v>
      </c>
      <c r="M129" s="113" t="s">
        <v>99</v>
      </c>
      <c r="N129" s="113" t="s">
        <v>1783</v>
      </c>
      <c r="O129" s="82"/>
      <c r="P129" s="80" t="str">
        <f>+VLOOKUP(D129,Listas_desplega!$AI$22:$AJ$44,2,0)</f>
        <v>DC_ES</v>
      </c>
      <c r="Q129" s="81" t="str">
        <f>+VLOOKUP(F129,Listas_desplega!$J$2:$K$11,2,FALSE)</f>
        <v>Eje_E_8</v>
      </c>
    </row>
    <row r="130" spans="1:17" s="79" customFormat="1" ht="45" customHeight="1" x14ac:dyDescent="0.25">
      <c r="A130" s="78"/>
      <c r="B130" s="78"/>
      <c r="C130" s="96" t="s">
        <v>311</v>
      </c>
      <c r="D130" s="98" t="s">
        <v>341</v>
      </c>
      <c r="E130" s="98" t="s">
        <v>369</v>
      </c>
      <c r="F130" s="96" t="s">
        <v>1158</v>
      </c>
      <c r="G130" s="98" t="s">
        <v>964</v>
      </c>
      <c r="H130" s="104" t="s">
        <v>1761</v>
      </c>
      <c r="I130" s="104" t="s">
        <v>1806</v>
      </c>
      <c r="J130" s="101">
        <v>40</v>
      </c>
      <c r="K130" s="102">
        <v>45337</v>
      </c>
      <c r="L130" s="102">
        <v>45641</v>
      </c>
      <c r="M130" s="113" t="s">
        <v>99</v>
      </c>
      <c r="N130" s="113" t="s">
        <v>1807</v>
      </c>
      <c r="O130" s="82"/>
      <c r="P130" s="80" t="str">
        <f>+VLOOKUP(D130,Listas_desplega!$AI$22:$AJ$44,2,0)</f>
        <v>DC_ES</v>
      </c>
      <c r="Q130" s="81" t="str">
        <f>+VLOOKUP(F130,Listas_desplega!$J$2:$K$11,2,FALSE)</f>
        <v>Eje_E_8</v>
      </c>
    </row>
    <row r="131" spans="1:17" s="79" customFormat="1" ht="45" customHeight="1" x14ac:dyDescent="0.25">
      <c r="A131" s="78"/>
      <c r="B131" s="78"/>
      <c r="C131" s="96" t="s">
        <v>311</v>
      </c>
      <c r="D131" s="98" t="s">
        <v>341</v>
      </c>
      <c r="E131" s="98" t="s">
        <v>369</v>
      </c>
      <c r="F131" s="96" t="s">
        <v>1158</v>
      </c>
      <c r="G131" s="98" t="s">
        <v>964</v>
      </c>
      <c r="H131" s="104" t="s">
        <v>1761</v>
      </c>
      <c r="I131" s="104" t="s">
        <v>1808</v>
      </c>
      <c r="J131" s="101">
        <v>40</v>
      </c>
      <c r="K131" s="102">
        <v>45337</v>
      </c>
      <c r="L131" s="102">
        <v>45641</v>
      </c>
      <c r="M131" s="113" t="s">
        <v>99</v>
      </c>
      <c r="N131" s="113" t="s">
        <v>1809</v>
      </c>
      <c r="O131" s="82"/>
      <c r="P131" s="80" t="str">
        <f>+VLOOKUP(D131,Listas_desplega!$AI$22:$AJ$44,2,0)</f>
        <v>DC_ES</v>
      </c>
      <c r="Q131" s="81" t="str">
        <f>+VLOOKUP(F131,Listas_desplega!$J$2:$K$11,2,FALSE)</f>
        <v>Eje_E_8</v>
      </c>
    </row>
    <row r="132" spans="1:17" s="79" customFormat="1" ht="45" customHeight="1" x14ac:dyDescent="0.25">
      <c r="A132" s="78"/>
      <c r="B132" s="78"/>
      <c r="C132" s="96" t="s">
        <v>311</v>
      </c>
      <c r="D132" s="98" t="s">
        <v>341</v>
      </c>
      <c r="E132" s="98" t="s">
        <v>369</v>
      </c>
      <c r="F132" s="96" t="s">
        <v>1158</v>
      </c>
      <c r="G132" s="98" t="s">
        <v>964</v>
      </c>
      <c r="H132" s="104" t="s">
        <v>1761</v>
      </c>
      <c r="I132" s="104" t="s">
        <v>1810</v>
      </c>
      <c r="J132" s="101">
        <v>20</v>
      </c>
      <c r="K132" s="102">
        <v>45337</v>
      </c>
      <c r="L132" s="102">
        <v>45641</v>
      </c>
      <c r="M132" s="113"/>
      <c r="N132" s="113"/>
      <c r="O132" s="82"/>
      <c r="P132" s="80" t="str">
        <f>+VLOOKUP(D132,Listas_desplega!$AI$22:$AJ$44,2,0)</f>
        <v>DC_ES</v>
      </c>
      <c r="Q132" s="81" t="str">
        <f>+VLOOKUP(F132,Listas_desplega!$J$2:$K$11,2,FALSE)</f>
        <v>Eje_E_8</v>
      </c>
    </row>
    <row r="133" spans="1:17" s="79" customFormat="1" ht="45" customHeight="1" x14ac:dyDescent="0.25">
      <c r="A133" s="78"/>
      <c r="B133" s="78"/>
      <c r="C133" s="96" t="s">
        <v>311</v>
      </c>
      <c r="D133" s="98" t="s">
        <v>341</v>
      </c>
      <c r="E133" s="98" t="s">
        <v>369</v>
      </c>
      <c r="F133" s="96" t="s">
        <v>1158</v>
      </c>
      <c r="G133" s="98" t="s">
        <v>964</v>
      </c>
      <c r="H133" s="104" t="s">
        <v>1761</v>
      </c>
      <c r="I133" s="104" t="s">
        <v>1811</v>
      </c>
      <c r="J133" s="101"/>
      <c r="K133" s="102">
        <v>45337</v>
      </c>
      <c r="L133" s="102">
        <v>45641</v>
      </c>
      <c r="M133" s="113"/>
      <c r="N133" s="113"/>
      <c r="O133" s="82"/>
      <c r="P133" s="80" t="str">
        <f>+VLOOKUP(D133,Listas_desplega!$AI$22:$AJ$44,2,0)</f>
        <v>DC_ES</v>
      </c>
      <c r="Q133" s="81" t="str">
        <f>+VLOOKUP(F133,Listas_desplega!$J$2:$K$11,2,FALSE)</f>
        <v>Eje_E_8</v>
      </c>
    </row>
    <row r="134" spans="1:17" s="84" customFormat="1" ht="45" customHeight="1" x14ac:dyDescent="0.25">
      <c r="A134" s="83"/>
      <c r="B134" s="83"/>
      <c r="C134" s="96" t="s">
        <v>235</v>
      </c>
      <c r="D134" s="96" t="s">
        <v>1351</v>
      </c>
      <c r="E134" s="96" t="s">
        <v>340</v>
      </c>
      <c r="F134" s="96" t="s">
        <v>1162</v>
      </c>
      <c r="G134" s="100" t="s">
        <v>1605</v>
      </c>
      <c r="H134" s="100" t="s">
        <v>1819</v>
      </c>
      <c r="I134" s="100" t="s">
        <v>1820</v>
      </c>
      <c r="J134" s="98">
        <v>20</v>
      </c>
      <c r="K134" s="102">
        <v>45292</v>
      </c>
      <c r="L134" s="102">
        <v>45657</v>
      </c>
      <c r="M134" s="114"/>
      <c r="N134" s="100" t="s">
        <v>1821</v>
      </c>
      <c r="P134" s="80" t="str">
        <f>+VLOOKUP(D134,Listas_desplega!$AI$22:$AJ$44,2,0)</f>
        <v>D_MEN</v>
      </c>
      <c r="Q134" s="81" t="str">
        <f>+VLOOKUP(F134,Listas_desplega!$J$2:$K$11,2,FALSE)</f>
        <v>Eje_E_9</v>
      </c>
    </row>
    <row r="135" spans="1:17" s="84" customFormat="1" ht="45" customHeight="1" x14ac:dyDescent="0.25">
      <c r="A135" s="83"/>
      <c r="B135" s="83"/>
      <c r="C135" s="96" t="s">
        <v>235</v>
      </c>
      <c r="D135" s="96" t="s">
        <v>1351</v>
      </c>
      <c r="E135" s="96" t="s">
        <v>340</v>
      </c>
      <c r="F135" s="96" t="s">
        <v>1162</v>
      </c>
      <c r="G135" s="100" t="s">
        <v>1605</v>
      </c>
      <c r="H135" s="100" t="s">
        <v>1822</v>
      </c>
      <c r="I135" s="100" t="s">
        <v>1823</v>
      </c>
      <c r="J135" s="98">
        <v>20</v>
      </c>
      <c r="K135" s="102">
        <v>45292</v>
      </c>
      <c r="L135" s="102">
        <v>45657</v>
      </c>
      <c r="M135" s="114"/>
      <c r="N135" s="100" t="s">
        <v>1824</v>
      </c>
      <c r="P135" s="80" t="str">
        <f>+VLOOKUP(D135,Listas_desplega!$AI$22:$AJ$44,2,0)</f>
        <v>D_MEN</v>
      </c>
      <c r="Q135" s="81" t="str">
        <f>+VLOOKUP(F135,Listas_desplega!$J$2:$K$11,2,FALSE)</f>
        <v>Eje_E_9</v>
      </c>
    </row>
    <row r="136" spans="1:17" s="84" customFormat="1" ht="45" customHeight="1" x14ac:dyDescent="0.25">
      <c r="A136" s="83"/>
      <c r="B136" s="83"/>
      <c r="C136" s="96" t="s">
        <v>235</v>
      </c>
      <c r="D136" s="96" t="s">
        <v>1351</v>
      </c>
      <c r="E136" s="96" t="s">
        <v>340</v>
      </c>
      <c r="F136" s="96" t="s">
        <v>1162</v>
      </c>
      <c r="G136" s="100" t="s">
        <v>1605</v>
      </c>
      <c r="H136" s="100" t="s">
        <v>1825</v>
      </c>
      <c r="I136" s="100" t="s">
        <v>1826</v>
      </c>
      <c r="J136" s="98">
        <v>20</v>
      </c>
      <c r="K136" s="102">
        <v>45292</v>
      </c>
      <c r="L136" s="102">
        <v>45657</v>
      </c>
      <c r="M136" s="114"/>
      <c r="N136" s="100" t="s">
        <v>1827</v>
      </c>
      <c r="P136" s="80" t="str">
        <f>+VLOOKUP(D136,Listas_desplega!$AI$22:$AJ$44,2,0)</f>
        <v>D_MEN</v>
      </c>
      <c r="Q136" s="81" t="str">
        <f>+VLOOKUP(F136,Listas_desplega!$J$2:$K$11,2,FALSE)</f>
        <v>Eje_E_9</v>
      </c>
    </row>
    <row r="137" spans="1:17" s="84" customFormat="1" ht="45" customHeight="1" x14ac:dyDescent="0.25">
      <c r="A137" s="83"/>
      <c r="B137" s="83"/>
      <c r="C137" s="96" t="s">
        <v>235</v>
      </c>
      <c r="D137" s="96" t="s">
        <v>1351</v>
      </c>
      <c r="E137" s="96" t="s">
        <v>340</v>
      </c>
      <c r="F137" s="96" t="s">
        <v>1162</v>
      </c>
      <c r="G137" s="100" t="s">
        <v>1605</v>
      </c>
      <c r="H137" s="100" t="s">
        <v>1819</v>
      </c>
      <c r="I137" s="100" t="s">
        <v>1828</v>
      </c>
      <c r="J137" s="98">
        <v>10</v>
      </c>
      <c r="K137" s="102">
        <v>45292</v>
      </c>
      <c r="L137" s="102">
        <v>45657</v>
      </c>
      <c r="M137" s="114"/>
      <c r="N137" s="100" t="s">
        <v>1829</v>
      </c>
      <c r="P137" s="80" t="str">
        <f>+VLOOKUP(D137,Listas_desplega!$AI$22:$AJ$44,2,0)</f>
        <v>D_MEN</v>
      </c>
      <c r="Q137" s="81" t="str">
        <f>+VLOOKUP(F137,Listas_desplega!$J$2:$K$11,2,FALSE)</f>
        <v>Eje_E_9</v>
      </c>
    </row>
    <row r="138" spans="1:17" s="84" customFormat="1" ht="45" customHeight="1" x14ac:dyDescent="0.25">
      <c r="A138" s="83"/>
      <c r="B138" s="83"/>
      <c r="C138" s="96" t="s">
        <v>235</v>
      </c>
      <c r="D138" s="96" t="s">
        <v>1351</v>
      </c>
      <c r="E138" s="96" t="s">
        <v>340</v>
      </c>
      <c r="F138" s="96" t="s">
        <v>1162</v>
      </c>
      <c r="G138" s="100" t="s">
        <v>1605</v>
      </c>
      <c r="H138" s="100" t="s">
        <v>1830</v>
      </c>
      <c r="I138" s="100" t="s">
        <v>1831</v>
      </c>
      <c r="J138" s="98">
        <v>20</v>
      </c>
      <c r="K138" s="102">
        <v>45292</v>
      </c>
      <c r="L138" s="102">
        <v>45657</v>
      </c>
      <c r="M138" s="114"/>
      <c r="N138" s="100" t="s">
        <v>1832</v>
      </c>
      <c r="P138" s="80" t="str">
        <f>+VLOOKUP(D138,Listas_desplega!$AI$22:$AJ$44,2,0)</f>
        <v>D_MEN</v>
      </c>
      <c r="Q138" s="81" t="str">
        <f>+VLOOKUP(F138,Listas_desplega!$J$2:$K$11,2,FALSE)</f>
        <v>Eje_E_9</v>
      </c>
    </row>
    <row r="139" spans="1:17" s="79" customFormat="1" ht="45" customHeight="1" x14ac:dyDescent="0.25">
      <c r="A139" s="85"/>
      <c r="B139" s="85"/>
      <c r="C139" s="98" t="s">
        <v>235</v>
      </c>
      <c r="D139" s="96" t="s">
        <v>1351</v>
      </c>
      <c r="E139" s="98" t="s">
        <v>346</v>
      </c>
      <c r="F139" s="96" t="s">
        <v>1162</v>
      </c>
      <c r="G139" s="98" t="s">
        <v>1833</v>
      </c>
      <c r="H139" s="100" t="s">
        <v>1853</v>
      </c>
      <c r="I139" s="100" t="s">
        <v>1854</v>
      </c>
      <c r="J139" s="114">
        <v>0.5</v>
      </c>
      <c r="K139" s="102">
        <v>45292</v>
      </c>
      <c r="L139" s="102">
        <v>45657</v>
      </c>
      <c r="M139" s="98" t="s">
        <v>99</v>
      </c>
      <c r="N139" s="98" t="s">
        <v>1855</v>
      </c>
      <c r="P139" s="80" t="str">
        <f>+VLOOKUP(D139,Listas_desplega!$AI$22:$AJ$44,2,0)</f>
        <v>D_MEN</v>
      </c>
      <c r="Q139" s="81" t="str">
        <f>+VLOOKUP(F139,Listas_desplega!$J$2:$K$11,2,FALSE)</f>
        <v>Eje_E_9</v>
      </c>
    </row>
    <row r="140" spans="1:17" s="79" customFormat="1" ht="45" customHeight="1" x14ac:dyDescent="0.25">
      <c r="A140" s="85"/>
      <c r="B140" s="85"/>
      <c r="C140" s="98" t="s">
        <v>235</v>
      </c>
      <c r="D140" s="96" t="s">
        <v>1351</v>
      </c>
      <c r="E140" s="98" t="s">
        <v>346</v>
      </c>
      <c r="F140" s="96" t="s">
        <v>1162</v>
      </c>
      <c r="G140" s="98" t="s">
        <v>1833</v>
      </c>
      <c r="H140" s="100" t="s">
        <v>1856</v>
      </c>
      <c r="I140" s="100" t="s">
        <v>1857</v>
      </c>
      <c r="J140" s="114">
        <v>0.2</v>
      </c>
      <c r="K140" s="102">
        <v>45292</v>
      </c>
      <c r="L140" s="102">
        <v>45657</v>
      </c>
      <c r="M140" s="98"/>
      <c r="N140" s="98"/>
      <c r="P140" s="80" t="str">
        <f>+VLOOKUP(D140,Listas_desplega!$AI$22:$AJ$44,2,0)</f>
        <v>D_MEN</v>
      </c>
      <c r="Q140" s="81" t="str">
        <f>+VLOOKUP(F140,Listas_desplega!$J$2:$K$11,2,FALSE)</f>
        <v>Eje_E_9</v>
      </c>
    </row>
    <row r="141" spans="1:17" s="79" customFormat="1" ht="45" customHeight="1" x14ac:dyDescent="0.25">
      <c r="A141" s="85"/>
      <c r="B141" s="85"/>
      <c r="C141" s="98" t="s">
        <v>235</v>
      </c>
      <c r="D141" s="96" t="s">
        <v>1351</v>
      </c>
      <c r="E141" s="98" t="s">
        <v>346</v>
      </c>
      <c r="F141" s="96" t="s">
        <v>1162</v>
      </c>
      <c r="G141" s="98" t="s">
        <v>1833</v>
      </c>
      <c r="H141" s="100" t="s">
        <v>1856</v>
      </c>
      <c r="I141" s="100" t="s">
        <v>1858</v>
      </c>
      <c r="J141" s="114">
        <v>0.3</v>
      </c>
      <c r="K141" s="102">
        <v>45292</v>
      </c>
      <c r="L141" s="102">
        <v>45657</v>
      </c>
      <c r="M141" s="98" t="s">
        <v>99</v>
      </c>
      <c r="N141" s="98" t="s">
        <v>1859</v>
      </c>
      <c r="P141" s="80" t="str">
        <f>+VLOOKUP(D141,Listas_desplega!$AI$22:$AJ$44,2,0)</f>
        <v>D_MEN</v>
      </c>
      <c r="Q141" s="81" t="str">
        <f>+VLOOKUP(F141,Listas_desplega!$J$2:$K$11,2,FALSE)</f>
        <v>Eje_E_9</v>
      </c>
    </row>
    <row r="142" spans="1:17" s="79" customFormat="1" ht="45" customHeight="1" x14ac:dyDescent="0.25">
      <c r="A142" s="85"/>
      <c r="B142" s="85"/>
      <c r="C142" s="98" t="s">
        <v>235</v>
      </c>
      <c r="D142" s="96" t="s">
        <v>1351</v>
      </c>
      <c r="E142" s="98" t="s">
        <v>346</v>
      </c>
      <c r="F142" s="96" t="s">
        <v>1162</v>
      </c>
      <c r="G142" s="98" t="s">
        <v>1837</v>
      </c>
      <c r="H142" s="100" t="s">
        <v>1860</v>
      </c>
      <c r="I142" s="100" t="s">
        <v>1861</v>
      </c>
      <c r="J142" s="114">
        <v>0.3</v>
      </c>
      <c r="K142" s="102">
        <v>45292</v>
      </c>
      <c r="L142" s="102">
        <v>45657</v>
      </c>
      <c r="M142" s="98"/>
      <c r="N142" s="98"/>
      <c r="P142" s="80" t="str">
        <f>+VLOOKUP(D142,Listas_desplega!$AI$22:$AJ$44,2,0)</f>
        <v>D_MEN</v>
      </c>
      <c r="Q142" s="81" t="str">
        <f>+VLOOKUP(F142,Listas_desplega!$J$2:$K$11,2,FALSE)</f>
        <v>Eje_E_9</v>
      </c>
    </row>
    <row r="143" spans="1:17" s="79" customFormat="1" ht="45" customHeight="1" x14ac:dyDescent="0.25">
      <c r="A143" s="85"/>
      <c r="B143" s="85"/>
      <c r="C143" s="98" t="s">
        <v>235</v>
      </c>
      <c r="D143" s="96" t="s">
        <v>1351</v>
      </c>
      <c r="E143" s="98" t="s">
        <v>346</v>
      </c>
      <c r="F143" s="96" t="s">
        <v>1162</v>
      </c>
      <c r="G143" s="98" t="s">
        <v>1837</v>
      </c>
      <c r="H143" s="100" t="s">
        <v>1860</v>
      </c>
      <c r="I143" s="100" t="s">
        <v>1862</v>
      </c>
      <c r="J143" s="114">
        <v>0.4</v>
      </c>
      <c r="K143" s="102">
        <v>45292</v>
      </c>
      <c r="L143" s="102">
        <v>45657</v>
      </c>
      <c r="M143" s="98" t="s">
        <v>99</v>
      </c>
      <c r="N143" s="98" t="s">
        <v>1863</v>
      </c>
      <c r="P143" s="80" t="str">
        <f>+VLOOKUP(D143,Listas_desplega!$AI$22:$AJ$44,2,0)</f>
        <v>D_MEN</v>
      </c>
      <c r="Q143" s="81" t="str">
        <f>+VLOOKUP(F143,Listas_desplega!$J$2:$K$11,2,FALSE)</f>
        <v>Eje_E_9</v>
      </c>
    </row>
    <row r="144" spans="1:17" s="79" customFormat="1" ht="45" customHeight="1" x14ac:dyDescent="0.25">
      <c r="A144" s="85"/>
      <c r="B144" s="85"/>
      <c r="C144" s="98" t="s">
        <v>235</v>
      </c>
      <c r="D144" s="96" t="s">
        <v>1351</v>
      </c>
      <c r="E144" s="98" t="s">
        <v>346</v>
      </c>
      <c r="F144" s="96" t="s">
        <v>1162</v>
      </c>
      <c r="G144" s="98" t="s">
        <v>1837</v>
      </c>
      <c r="H144" s="100" t="s">
        <v>1860</v>
      </c>
      <c r="I144" s="100" t="s">
        <v>1864</v>
      </c>
      <c r="J144" s="114">
        <v>0.3</v>
      </c>
      <c r="K144" s="102">
        <v>45292</v>
      </c>
      <c r="L144" s="102">
        <v>45657</v>
      </c>
      <c r="M144" s="98" t="s">
        <v>99</v>
      </c>
      <c r="N144" s="98" t="s">
        <v>1865</v>
      </c>
      <c r="P144" s="80" t="str">
        <f>+VLOOKUP(D144,Listas_desplega!$AI$22:$AJ$44,2,0)</f>
        <v>D_MEN</v>
      </c>
      <c r="Q144" s="81" t="str">
        <f>+VLOOKUP(F144,Listas_desplega!$J$2:$K$11,2,FALSE)</f>
        <v>Eje_E_9</v>
      </c>
    </row>
    <row r="145" spans="1:17" s="79" customFormat="1" ht="45" customHeight="1" x14ac:dyDescent="0.25">
      <c r="A145" s="85"/>
      <c r="B145" s="85"/>
      <c r="C145" s="98" t="s">
        <v>235</v>
      </c>
      <c r="D145" s="96" t="s">
        <v>1351</v>
      </c>
      <c r="E145" s="98" t="s">
        <v>346</v>
      </c>
      <c r="F145" s="96" t="s">
        <v>1162</v>
      </c>
      <c r="G145" s="98" t="s">
        <v>1841</v>
      </c>
      <c r="H145" s="100" t="s">
        <v>1866</v>
      </c>
      <c r="I145" s="100" t="s">
        <v>1867</v>
      </c>
      <c r="J145" s="114">
        <v>0.3</v>
      </c>
      <c r="K145" s="102">
        <v>45292</v>
      </c>
      <c r="L145" s="102">
        <v>45657</v>
      </c>
      <c r="M145" s="98"/>
      <c r="N145" s="98"/>
      <c r="P145" s="80" t="str">
        <f>+VLOOKUP(D145,Listas_desplega!$AI$22:$AJ$44,2,0)</f>
        <v>D_MEN</v>
      </c>
      <c r="Q145" s="81" t="str">
        <f>+VLOOKUP(F145,Listas_desplega!$J$2:$K$11,2,FALSE)</f>
        <v>Eje_E_9</v>
      </c>
    </row>
    <row r="146" spans="1:17" s="79" customFormat="1" ht="45" customHeight="1" x14ac:dyDescent="0.25">
      <c r="A146" s="85"/>
      <c r="B146" s="85"/>
      <c r="C146" s="98" t="s">
        <v>235</v>
      </c>
      <c r="D146" s="96" t="s">
        <v>1351</v>
      </c>
      <c r="E146" s="98" t="s">
        <v>346</v>
      </c>
      <c r="F146" s="96" t="s">
        <v>1162</v>
      </c>
      <c r="G146" s="98" t="s">
        <v>1841</v>
      </c>
      <c r="H146" s="100" t="s">
        <v>1866</v>
      </c>
      <c r="I146" s="100" t="s">
        <v>1868</v>
      </c>
      <c r="J146" s="114">
        <v>0.7</v>
      </c>
      <c r="K146" s="102">
        <v>45292</v>
      </c>
      <c r="L146" s="102">
        <v>45657</v>
      </c>
      <c r="M146" s="98" t="s">
        <v>99</v>
      </c>
      <c r="N146" s="98" t="s">
        <v>1844</v>
      </c>
      <c r="P146" s="80" t="str">
        <f>+VLOOKUP(D146,Listas_desplega!$AI$22:$AJ$44,2,0)</f>
        <v>D_MEN</v>
      </c>
      <c r="Q146" s="81" t="str">
        <f>+VLOOKUP(F146,Listas_desplega!$J$2:$K$11,2,FALSE)</f>
        <v>Eje_E_9</v>
      </c>
    </row>
    <row r="147" spans="1:17" s="79" customFormat="1" ht="45" customHeight="1" x14ac:dyDescent="0.25">
      <c r="A147" s="85"/>
      <c r="B147" s="85"/>
      <c r="C147" s="98" t="s">
        <v>235</v>
      </c>
      <c r="D147" s="96" t="s">
        <v>1351</v>
      </c>
      <c r="E147" s="98" t="s">
        <v>346</v>
      </c>
      <c r="F147" s="96" t="s">
        <v>1162</v>
      </c>
      <c r="G147" s="98" t="s">
        <v>1845</v>
      </c>
      <c r="H147" s="100" t="s">
        <v>1869</v>
      </c>
      <c r="I147" s="100" t="s">
        <v>1870</v>
      </c>
      <c r="J147" s="114">
        <v>1</v>
      </c>
      <c r="K147" s="102">
        <v>45292</v>
      </c>
      <c r="L147" s="102">
        <v>45657</v>
      </c>
      <c r="M147" s="98" t="s">
        <v>99</v>
      </c>
      <c r="N147" s="98" t="s">
        <v>1848</v>
      </c>
      <c r="P147" s="80" t="str">
        <f>+VLOOKUP(D147,Listas_desplega!$AI$22:$AJ$44,2,0)</f>
        <v>D_MEN</v>
      </c>
      <c r="Q147" s="81" t="str">
        <f>+VLOOKUP(F147,Listas_desplega!$J$2:$K$11,2,FALSE)</f>
        <v>Eje_E_9</v>
      </c>
    </row>
    <row r="148" spans="1:17" s="79" customFormat="1" ht="45" customHeight="1" x14ac:dyDescent="0.25">
      <c r="A148" s="85"/>
      <c r="B148" s="85"/>
      <c r="C148" s="98" t="s">
        <v>235</v>
      </c>
      <c r="D148" s="96" t="s">
        <v>1351</v>
      </c>
      <c r="E148" s="98" t="s">
        <v>346</v>
      </c>
      <c r="F148" s="96" t="s">
        <v>1162</v>
      </c>
      <c r="G148" s="98" t="s">
        <v>1849</v>
      </c>
      <c r="H148" s="100" t="s">
        <v>1871</v>
      </c>
      <c r="I148" s="100" t="s">
        <v>1872</v>
      </c>
      <c r="J148" s="114">
        <v>0.4</v>
      </c>
      <c r="K148" s="102">
        <v>45292</v>
      </c>
      <c r="L148" s="102">
        <v>45657</v>
      </c>
      <c r="M148" s="98"/>
      <c r="N148" s="98"/>
      <c r="P148" s="80" t="str">
        <f>+VLOOKUP(D148,Listas_desplega!$AI$22:$AJ$44,2,0)</f>
        <v>D_MEN</v>
      </c>
      <c r="Q148" s="81" t="str">
        <f>+VLOOKUP(F148,Listas_desplega!$J$2:$K$11,2,FALSE)</f>
        <v>Eje_E_9</v>
      </c>
    </row>
    <row r="149" spans="1:17" s="79" customFormat="1" ht="45" customHeight="1" x14ac:dyDescent="0.25">
      <c r="A149" s="85"/>
      <c r="B149" s="85"/>
      <c r="C149" s="98" t="s">
        <v>235</v>
      </c>
      <c r="D149" s="96" t="s">
        <v>1351</v>
      </c>
      <c r="E149" s="98" t="s">
        <v>346</v>
      </c>
      <c r="F149" s="96" t="s">
        <v>1162</v>
      </c>
      <c r="G149" s="98" t="s">
        <v>1849</v>
      </c>
      <c r="H149" s="100" t="s">
        <v>1871</v>
      </c>
      <c r="I149" s="100" t="s">
        <v>1873</v>
      </c>
      <c r="J149" s="114">
        <v>0.6</v>
      </c>
      <c r="K149" s="102">
        <v>45292</v>
      </c>
      <c r="L149" s="102">
        <v>45657</v>
      </c>
      <c r="M149" s="98" t="s">
        <v>99</v>
      </c>
      <c r="N149" s="98" t="s">
        <v>1852</v>
      </c>
      <c r="P149" s="80" t="str">
        <f>+VLOOKUP(D149,Listas_desplega!$AI$22:$AJ$44,2,0)</f>
        <v>D_MEN</v>
      </c>
      <c r="Q149" s="81" t="str">
        <f>+VLOOKUP(F149,Listas_desplega!$J$2:$K$11,2,FALSE)</f>
        <v>Eje_E_9</v>
      </c>
    </row>
    <row r="150" spans="1:17" s="79" customFormat="1" ht="45" customHeight="1" x14ac:dyDescent="0.25">
      <c r="A150" s="85"/>
      <c r="B150" s="85"/>
      <c r="C150" s="98" t="s">
        <v>235</v>
      </c>
      <c r="D150" s="96" t="s">
        <v>1351</v>
      </c>
      <c r="E150" s="98" t="s">
        <v>0</v>
      </c>
      <c r="F150" s="96" t="s">
        <v>1162</v>
      </c>
      <c r="G150" s="98" t="s">
        <v>1625</v>
      </c>
      <c r="H150" s="100" t="s">
        <v>1880</v>
      </c>
      <c r="I150" s="100" t="s">
        <v>1881</v>
      </c>
      <c r="J150" s="114"/>
      <c r="K150" s="102">
        <v>45293</v>
      </c>
      <c r="L150" s="102">
        <v>45443</v>
      </c>
      <c r="M150" s="98"/>
      <c r="N150" s="98"/>
      <c r="P150" s="80" t="str">
        <f>+VLOOKUP(D150,Listas_desplega!$AI$22:$AJ$44,2,0)</f>
        <v>D_MEN</v>
      </c>
      <c r="Q150" s="81" t="str">
        <f>+VLOOKUP(F150,Listas_desplega!$J$2:$K$11,2,FALSE)</f>
        <v>Eje_E_9</v>
      </c>
    </row>
    <row r="151" spans="1:17" s="79" customFormat="1" ht="45" customHeight="1" x14ac:dyDescent="0.25">
      <c r="A151" s="85"/>
      <c r="B151" s="85"/>
      <c r="C151" s="98" t="s">
        <v>235</v>
      </c>
      <c r="D151" s="96" t="s">
        <v>1351</v>
      </c>
      <c r="E151" s="98" t="s">
        <v>0</v>
      </c>
      <c r="F151" s="96" t="s">
        <v>1162</v>
      </c>
      <c r="G151" s="98" t="s">
        <v>1625</v>
      </c>
      <c r="H151" s="100" t="s">
        <v>1880</v>
      </c>
      <c r="I151" s="100" t="s">
        <v>1882</v>
      </c>
      <c r="J151" s="114"/>
      <c r="K151" s="102">
        <v>45293</v>
      </c>
      <c r="L151" s="102">
        <v>45657</v>
      </c>
      <c r="M151" s="98"/>
      <c r="N151" s="98"/>
      <c r="P151" s="80" t="str">
        <f>+VLOOKUP(D151,Listas_desplega!$AI$22:$AJ$44,2,0)</f>
        <v>D_MEN</v>
      </c>
      <c r="Q151" s="81" t="str">
        <f>+VLOOKUP(F151,Listas_desplega!$J$2:$K$11,2,FALSE)</f>
        <v>Eje_E_9</v>
      </c>
    </row>
    <row r="152" spans="1:17" s="79" customFormat="1" ht="45" customHeight="1" x14ac:dyDescent="0.25">
      <c r="A152" s="85"/>
      <c r="B152" s="85"/>
      <c r="C152" s="98" t="s">
        <v>235</v>
      </c>
      <c r="D152" s="96" t="s">
        <v>1351</v>
      </c>
      <c r="E152" s="98" t="s">
        <v>0</v>
      </c>
      <c r="F152" s="96" t="s">
        <v>1162</v>
      </c>
      <c r="G152" s="98" t="s">
        <v>1625</v>
      </c>
      <c r="H152" s="100" t="s">
        <v>1880</v>
      </c>
      <c r="I152" s="100" t="s">
        <v>1883</v>
      </c>
      <c r="J152" s="114"/>
      <c r="K152" s="102">
        <v>45352</v>
      </c>
      <c r="L152" s="102">
        <v>45657</v>
      </c>
      <c r="M152" s="98" t="s">
        <v>99</v>
      </c>
      <c r="N152" s="98" t="s">
        <v>1884</v>
      </c>
      <c r="P152" s="80" t="str">
        <f>+VLOOKUP(D152,Listas_desplega!$AI$22:$AJ$44,2,0)</f>
        <v>D_MEN</v>
      </c>
      <c r="Q152" s="81" t="str">
        <f>+VLOOKUP(F152,Listas_desplega!$J$2:$K$11,2,FALSE)</f>
        <v>Eje_E_9</v>
      </c>
    </row>
    <row r="153" spans="1:17" s="79" customFormat="1" ht="45" customHeight="1" x14ac:dyDescent="0.25">
      <c r="A153" s="85"/>
      <c r="B153" s="85"/>
      <c r="C153" s="98" t="s">
        <v>235</v>
      </c>
      <c r="D153" s="96" t="s">
        <v>1351</v>
      </c>
      <c r="E153" s="98" t="s">
        <v>0</v>
      </c>
      <c r="F153" s="96" t="s">
        <v>1162</v>
      </c>
      <c r="G153" s="98" t="s">
        <v>1625</v>
      </c>
      <c r="H153" s="100" t="s">
        <v>1880</v>
      </c>
      <c r="I153" s="100" t="s">
        <v>1885</v>
      </c>
      <c r="J153" s="114"/>
      <c r="K153" s="102">
        <v>45293</v>
      </c>
      <c r="L153" s="102">
        <v>45657</v>
      </c>
      <c r="M153" s="98"/>
      <c r="N153" s="98"/>
      <c r="P153" s="80" t="str">
        <f>+VLOOKUP(D153,Listas_desplega!$AI$22:$AJ$44,2,0)</f>
        <v>D_MEN</v>
      </c>
      <c r="Q153" s="81" t="str">
        <f>+VLOOKUP(F153,Listas_desplega!$J$2:$K$11,2,FALSE)</f>
        <v>Eje_E_9</v>
      </c>
    </row>
    <row r="154" spans="1:17" s="79" customFormat="1" ht="45" customHeight="1" x14ac:dyDescent="0.25">
      <c r="A154" s="85"/>
      <c r="B154" s="85"/>
      <c r="C154" s="98" t="s">
        <v>235</v>
      </c>
      <c r="D154" s="96" t="s">
        <v>1351</v>
      </c>
      <c r="E154" s="98" t="s">
        <v>0</v>
      </c>
      <c r="F154" s="96" t="s">
        <v>1162</v>
      </c>
      <c r="G154" s="98" t="s">
        <v>1625</v>
      </c>
      <c r="H154" s="100" t="s">
        <v>1880</v>
      </c>
      <c r="I154" s="100" t="s">
        <v>1886</v>
      </c>
      <c r="J154" s="114"/>
      <c r="K154" s="102">
        <v>45293</v>
      </c>
      <c r="L154" s="102">
        <v>45337</v>
      </c>
      <c r="M154" s="98" t="s">
        <v>99</v>
      </c>
      <c r="N154" s="98" t="s">
        <v>1887</v>
      </c>
      <c r="P154" s="80" t="str">
        <f>+VLOOKUP(D154,Listas_desplega!$AI$22:$AJ$44,2,0)</f>
        <v>D_MEN</v>
      </c>
      <c r="Q154" s="81" t="str">
        <f>+VLOOKUP(F154,Listas_desplega!$J$2:$K$11,2,FALSE)</f>
        <v>Eje_E_9</v>
      </c>
    </row>
    <row r="155" spans="1:17" s="79" customFormat="1" ht="45" customHeight="1" x14ac:dyDescent="0.25">
      <c r="A155" s="85"/>
      <c r="B155" s="85"/>
      <c r="C155" s="98" t="s">
        <v>235</v>
      </c>
      <c r="D155" s="96" t="s">
        <v>1351</v>
      </c>
      <c r="E155" s="98" t="s">
        <v>0</v>
      </c>
      <c r="F155" s="96" t="s">
        <v>1162</v>
      </c>
      <c r="G155" s="98" t="s">
        <v>1625</v>
      </c>
      <c r="H155" s="104" t="s">
        <v>1880</v>
      </c>
      <c r="I155" s="104" t="s">
        <v>1886</v>
      </c>
      <c r="J155" s="101"/>
      <c r="K155" s="102">
        <v>45627</v>
      </c>
      <c r="L155" s="102">
        <v>45657</v>
      </c>
      <c r="M155" s="113" t="s">
        <v>99</v>
      </c>
      <c r="N155" s="113" t="s">
        <v>1887</v>
      </c>
      <c r="P155" s="80" t="str">
        <f>+VLOOKUP(D155,Listas_desplega!$AI$22:$AJ$44,2,0)</f>
        <v>D_MEN</v>
      </c>
      <c r="Q155" s="81" t="str">
        <f>+VLOOKUP(F155,Listas_desplega!$J$2:$K$11,2,FALSE)</f>
        <v>Eje_E_9</v>
      </c>
    </row>
    <row r="156" spans="1:17" s="79" customFormat="1" ht="45" customHeight="1" x14ac:dyDescent="0.25">
      <c r="A156" s="85"/>
      <c r="B156" s="85"/>
      <c r="C156" s="98" t="s">
        <v>235</v>
      </c>
      <c r="D156" s="96" t="s">
        <v>1351</v>
      </c>
      <c r="E156" s="98" t="s">
        <v>0</v>
      </c>
      <c r="F156" s="96" t="s">
        <v>1162</v>
      </c>
      <c r="G156" s="98" t="s">
        <v>1625</v>
      </c>
      <c r="H156" s="104" t="s">
        <v>1880</v>
      </c>
      <c r="I156" s="104" t="s">
        <v>1888</v>
      </c>
      <c r="J156" s="101"/>
      <c r="K156" s="102">
        <v>45323</v>
      </c>
      <c r="L156" s="102">
        <v>45504</v>
      </c>
      <c r="M156" s="113" t="s">
        <v>99</v>
      </c>
      <c r="N156" s="113" t="s">
        <v>1889</v>
      </c>
      <c r="P156" s="80" t="str">
        <f>+VLOOKUP(D156,Listas_desplega!$AI$22:$AJ$44,2,0)</f>
        <v>D_MEN</v>
      </c>
      <c r="Q156" s="81" t="str">
        <f>+VLOOKUP(F156,Listas_desplega!$J$2:$K$11,2,FALSE)</f>
        <v>Eje_E_9</v>
      </c>
    </row>
    <row r="157" spans="1:17" s="79" customFormat="1" ht="45" customHeight="1" x14ac:dyDescent="0.25">
      <c r="A157" s="85"/>
      <c r="B157" s="85"/>
      <c r="C157" s="98" t="s">
        <v>235</v>
      </c>
      <c r="D157" s="96" t="s">
        <v>1351</v>
      </c>
      <c r="E157" s="98" t="s">
        <v>0</v>
      </c>
      <c r="F157" s="96" t="s">
        <v>1162</v>
      </c>
      <c r="G157" s="98" t="s">
        <v>1625</v>
      </c>
      <c r="H157" s="104" t="s">
        <v>1890</v>
      </c>
      <c r="I157" s="104" t="s">
        <v>1891</v>
      </c>
      <c r="J157" s="101"/>
      <c r="K157" s="102">
        <v>45292</v>
      </c>
      <c r="L157" s="102">
        <v>45626</v>
      </c>
      <c r="M157" s="113" t="s">
        <v>99</v>
      </c>
      <c r="N157" s="113" t="s">
        <v>1892</v>
      </c>
      <c r="P157" s="80" t="str">
        <f>+VLOOKUP(D157,Listas_desplega!$AI$22:$AJ$44,2,0)</f>
        <v>D_MEN</v>
      </c>
      <c r="Q157" s="81" t="str">
        <f>+VLOOKUP(F157,Listas_desplega!$J$2:$K$11,2,FALSE)</f>
        <v>Eje_E_9</v>
      </c>
    </row>
    <row r="158" spans="1:17" s="79" customFormat="1" ht="45" customHeight="1" x14ac:dyDescent="0.25">
      <c r="A158" s="85"/>
      <c r="B158" s="85"/>
      <c r="C158" s="98" t="s">
        <v>235</v>
      </c>
      <c r="D158" s="96" t="s">
        <v>1351</v>
      </c>
      <c r="E158" s="98" t="s">
        <v>0</v>
      </c>
      <c r="F158" s="96" t="s">
        <v>1162</v>
      </c>
      <c r="G158" s="98" t="s">
        <v>1625</v>
      </c>
      <c r="H158" s="104" t="s">
        <v>1890</v>
      </c>
      <c r="I158" s="104" t="s">
        <v>1893</v>
      </c>
      <c r="J158" s="101"/>
      <c r="K158" s="102">
        <v>45292</v>
      </c>
      <c r="L158" s="102">
        <v>45657</v>
      </c>
      <c r="M158" s="113" t="s">
        <v>99</v>
      </c>
      <c r="N158" s="113"/>
      <c r="P158" s="80" t="str">
        <f>+VLOOKUP(D158,Listas_desplega!$AI$22:$AJ$44,2,0)</f>
        <v>D_MEN</v>
      </c>
      <c r="Q158" s="81" t="str">
        <f>+VLOOKUP(F158,Listas_desplega!$J$2:$K$11,2,FALSE)</f>
        <v>Eje_E_9</v>
      </c>
    </row>
    <row r="159" spans="1:17" s="79" customFormat="1" ht="45" customHeight="1" x14ac:dyDescent="0.25">
      <c r="A159" s="85"/>
      <c r="B159" s="85"/>
      <c r="C159" s="98" t="s">
        <v>235</v>
      </c>
      <c r="D159" s="96" t="s">
        <v>1351</v>
      </c>
      <c r="E159" s="98" t="s">
        <v>0</v>
      </c>
      <c r="F159" s="96" t="s">
        <v>1162</v>
      </c>
      <c r="G159" s="98" t="s">
        <v>1626</v>
      </c>
      <c r="H159" s="104" t="s">
        <v>1894</v>
      </c>
      <c r="I159" s="104" t="s">
        <v>1895</v>
      </c>
      <c r="J159" s="101"/>
      <c r="K159" s="102">
        <v>45293</v>
      </c>
      <c r="L159" s="102">
        <v>45350</v>
      </c>
      <c r="M159" s="113"/>
      <c r="N159" s="113"/>
      <c r="P159" s="80" t="str">
        <f>+VLOOKUP(D159,Listas_desplega!$AI$22:$AJ$44,2,0)</f>
        <v>D_MEN</v>
      </c>
      <c r="Q159" s="81" t="str">
        <f>+VLOOKUP(F159,Listas_desplega!$J$2:$K$11,2,FALSE)</f>
        <v>Eje_E_9</v>
      </c>
    </row>
    <row r="160" spans="1:17" s="79" customFormat="1" ht="45" customHeight="1" x14ac:dyDescent="0.25">
      <c r="A160" s="85"/>
      <c r="B160" s="85"/>
      <c r="C160" s="98" t="s">
        <v>235</v>
      </c>
      <c r="D160" s="96" t="s">
        <v>1351</v>
      </c>
      <c r="E160" s="98" t="s">
        <v>0</v>
      </c>
      <c r="F160" s="96" t="s">
        <v>1162</v>
      </c>
      <c r="G160" s="98" t="s">
        <v>1626</v>
      </c>
      <c r="H160" s="104" t="s">
        <v>1894</v>
      </c>
      <c r="I160" s="104" t="s">
        <v>1896</v>
      </c>
      <c r="J160" s="101"/>
      <c r="K160" s="102">
        <v>45323</v>
      </c>
      <c r="L160" s="102">
        <v>45657</v>
      </c>
      <c r="M160" s="113" t="s">
        <v>99</v>
      </c>
      <c r="N160" s="113" t="s">
        <v>1897</v>
      </c>
      <c r="P160" s="80" t="str">
        <f>+VLOOKUP(D160,Listas_desplega!$AI$22:$AJ$44,2,0)</f>
        <v>D_MEN</v>
      </c>
      <c r="Q160" s="81" t="str">
        <f>+VLOOKUP(F160,Listas_desplega!$J$2:$K$11,2,FALSE)</f>
        <v>Eje_E_9</v>
      </c>
    </row>
    <row r="161" spans="1:17" s="79" customFormat="1" ht="45" customHeight="1" x14ac:dyDescent="0.25">
      <c r="A161" s="85"/>
      <c r="B161" s="85"/>
      <c r="C161" s="98" t="s">
        <v>235</v>
      </c>
      <c r="D161" s="96" t="s">
        <v>1351</v>
      </c>
      <c r="E161" s="98" t="s">
        <v>0</v>
      </c>
      <c r="F161" s="96" t="s">
        <v>1162</v>
      </c>
      <c r="G161" s="98" t="s">
        <v>1626</v>
      </c>
      <c r="H161" s="104" t="s">
        <v>1894</v>
      </c>
      <c r="I161" s="104" t="s">
        <v>1898</v>
      </c>
      <c r="J161" s="101"/>
      <c r="K161" s="102">
        <v>45505</v>
      </c>
      <c r="L161" s="102">
        <v>45657</v>
      </c>
      <c r="M161" s="113" t="s">
        <v>99</v>
      </c>
      <c r="N161" s="113" t="s">
        <v>1899</v>
      </c>
      <c r="P161" s="80" t="str">
        <f>+VLOOKUP(D161,Listas_desplega!$AI$22:$AJ$44,2,0)</f>
        <v>D_MEN</v>
      </c>
      <c r="Q161" s="81" t="str">
        <f>+VLOOKUP(F161,Listas_desplega!$J$2:$K$11,2,FALSE)</f>
        <v>Eje_E_9</v>
      </c>
    </row>
    <row r="162" spans="1:17" s="79" customFormat="1" ht="45" customHeight="1" x14ac:dyDescent="0.25">
      <c r="A162" s="85"/>
      <c r="B162" s="85"/>
      <c r="C162" s="98" t="s">
        <v>235</v>
      </c>
      <c r="D162" s="96" t="s">
        <v>1351</v>
      </c>
      <c r="E162" s="98" t="s">
        <v>0</v>
      </c>
      <c r="F162" s="96" t="s">
        <v>1162</v>
      </c>
      <c r="G162" s="98" t="s">
        <v>1626</v>
      </c>
      <c r="H162" s="104" t="s">
        <v>1894</v>
      </c>
      <c r="I162" s="104" t="s">
        <v>1900</v>
      </c>
      <c r="J162" s="101"/>
      <c r="K162" s="102">
        <v>45352</v>
      </c>
      <c r="L162" s="102">
        <v>45535</v>
      </c>
      <c r="M162" s="113"/>
      <c r="N162" s="113"/>
      <c r="P162" s="80" t="str">
        <f>+VLOOKUP(D162,Listas_desplega!$AI$22:$AJ$44,2,0)</f>
        <v>D_MEN</v>
      </c>
      <c r="Q162" s="81" t="str">
        <f>+VLOOKUP(F162,Listas_desplega!$J$2:$K$11,2,FALSE)</f>
        <v>Eje_E_9</v>
      </c>
    </row>
    <row r="163" spans="1:17" s="79" customFormat="1" ht="45" customHeight="1" x14ac:dyDescent="0.25">
      <c r="A163" s="85"/>
      <c r="B163" s="85"/>
      <c r="C163" s="98" t="s">
        <v>235</v>
      </c>
      <c r="D163" s="96" t="s">
        <v>1351</v>
      </c>
      <c r="E163" s="98" t="s">
        <v>0</v>
      </c>
      <c r="F163" s="96" t="s">
        <v>1162</v>
      </c>
      <c r="G163" s="98" t="s">
        <v>1627</v>
      </c>
      <c r="H163" s="104"/>
      <c r="I163" s="104" t="s">
        <v>1901</v>
      </c>
      <c r="J163" s="101"/>
      <c r="K163" s="102">
        <v>45337</v>
      </c>
      <c r="L163" s="102">
        <v>45657</v>
      </c>
      <c r="M163" s="113"/>
      <c r="N163" s="113" t="s">
        <v>1902</v>
      </c>
      <c r="P163" s="80" t="str">
        <f>+VLOOKUP(D163,Listas_desplega!$AI$22:$AJ$44,2,0)</f>
        <v>D_MEN</v>
      </c>
      <c r="Q163" s="81" t="str">
        <f>+VLOOKUP(F163,Listas_desplega!$J$2:$K$11,2,FALSE)</f>
        <v>Eje_E_9</v>
      </c>
    </row>
    <row r="164" spans="1:17" s="79" customFormat="1" ht="45" customHeight="1" x14ac:dyDescent="0.25">
      <c r="A164" s="85"/>
      <c r="B164" s="85"/>
      <c r="C164" s="98" t="s">
        <v>235</v>
      </c>
      <c r="D164" s="96" t="s">
        <v>1351</v>
      </c>
      <c r="E164" s="98" t="s">
        <v>0</v>
      </c>
      <c r="F164" s="96" t="s">
        <v>1162</v>
      </c>
      <c r="G164" s="98" t="s">
        <v>1627</v>
      </c>
      <c r="H164" s="104"/>
      <c r="I164" s="104" t="s">
        <v>1903</v>
      </c>
      <c r="J164" s="101"/>
      <c r="K164" s="102">
        <v>45337</v>
      </c>
      <c r="L164" s="102">
        <v>45657</v>
      </c>
      <c r="M164" s="113"/>
      <c r="N164" s="113" t="s">
        <v>1902</v>
      </c>
      <c r="P164" s="80" t="str">
        <f>+VLOOKUP(D164,Listas_desplega!$AI$22:$AJ$44,2,0)</f>
        <v>D_MEN</v>
      </c>
      <c r="Q164" s="81" t="str">
        <f>+VLOOKUP(F164,Listas_desplega!$J$2:$K$11,2,FALSE)</f>
        <v>Eje_E_9</v>
      </c>
    </row>
    <row r="165" spans="1:17" s="79" customFormat="1" ht="45" customHeight="1" x14ac:dyDescent="0.25">
      <c r="A165" s="85"/>
      <c r="B165" s="85"/>
      <c r="C165" s="98" t="s">
        <v>235</v>
      </c>
      <c r="D165" s="96" t="s">
        <v>1351</v>
      </c>
      <c r="E165" s="98" t="s">
        <v>0</v>
      </c>
      <c r="F165" s="96" t="s">
        <v>1162</v>
      </c>
      <c r="G165" s="98" t="s">
        <v>1627</v>
      </c>
      <c r="H165" s="104"/>
      <c r="I165" s="104" t="s">
        <v>1904</v>
      </c>
      <c r="J165" s="101"/>
      <c r="K165" s="102">
        <v>45383</v>
      </c>
      <c r="L165" s="102">
        <v>45657</v>
      </c>
      <c r="M165" s="113"/>
      <c r="N165" s="113" t="s">
        <v>1902</v>
      </c>
      <c r="P165" s="80" t="str">
        <f>+VLOOKUP(D165,Listas_desplega!$AI$22:$AJ$44,2,0)</f>
        <v>D_MEN</v>
      </c>
      <c r="Q165" s="81" t="str">
        <f>+VLOOKUP(F165,Listas_desplega!$J$2:$K$11,2,FALSE)</f>
        <v>Eje_E_9</v>
      </c>
    </row>
    <row r="166" spans="1:17" s="79" customFormat="1" ht="45" customHeight="1" x14ac:dyDescent="0.25">
      <c r="A166" s="85"/>
      <c r="B166" s="85"/>
      <c r="C166" s="98" t="s">
        <v>235</v>
      </c>
      <c r="D166" s="96" t="s">
        <v>1351</v>
      </c>
      <c r="E166" s="98" t="s">
        <v>0</v>
      </c>
      <c r="F166" s="96" t="s">
        <v>1162</v>
      </c>
      <c r="G166" s="98" t="s">
        <v>1624</v>
      </c>
      <c r="H166" s="104" t="s">
        <v>1905</v>
      </c>
      <c r="I166" s="104" t="s">
        <v>1906</v>
      </c>
      <c r="J166" s="101"/>
      <c r="K166" s="102">
        <v>45292</v>
      </c>
      <c r="L166" s="102">
        <v>45657</v>
      </c>
      <c r="M166" s="113"/>
      <c r="N166" s="113"/>
      <c r="P166" s="80" t="str">
        <f>+VLOOKUP(D166,Listas_desplega!$AI$22:$AJ$44,2,0)</f>
        <v>D_MEN</v>
      </c>
      <c r="Q166" s="81" t="str">
        <f>+VLOOKUP(F166,Listas_desplega!$J$2:$K$11,2,FALSE)</f>
        <v>Eje_E_9</v>
      </c>
    </row>
    <row r="167" spans="1:17" s="79" customFormat="1" ht="45" customHeight="1" x14ac:dyDescent="0.25">
      <c r="A167" s="85"/>
      <c r="B167" s="85"/>
      <c r="C167" s="98" t="s">
        <v>235</v>
      </c>
      <c r="D167" s="96" t="s">
        <v>1351</v>
      </c>
      <c r="E167" s="98" t="s">
        <v>0</v>
      </c>
      <c r="F167" s="96" t="s">
        <v>1162</v>
      </c>
      <c r="G167" s="98" t="s">
        <v>1624</v>
      </c>
      <c r="H167" s="104" t="s">
        <v>1905</v>
      </c>
      <c r="I167" s="104" t="s">
        <v>1907</v>
      </c>
      <c r="J167" s="101"/>
      <c r="K167" s="102">
        <v>45292</v>
      </c>
      <c r="L167" s="102">
        <v>45657</v>
      </c>
      <c r="M167" s="113"/>
      <c r="N167" s="113"/>
      <c r="P167" s="80" t="str">
        <f>+VLOOKUP(D167,Listas_desplega!$AI$22:$AJ$44,2,0)</f>
        <v>D_MEN</v>
      </c>
      <c r="Q167" s="81" t="str">
        <f>+VLOOKUP(F167,Listas_desplega!$J$2:$K$11,2,FALSE)</f>
        <v>Eje_E_9</v>
      </c>
    </row>
    <row r="168" spans="1:17" s="79" customFormat="1" ht="45" customHeight="1" x14ac:dyDescent="0.25">
      <c r="A168" s="85"/>
      <c r="B168" s="85"/>
      <c r="C168" s="98" t="s">
        <v>235</v>
      </c>
      <c r="D168" s="96" t="s">
        <v>1351</v>
      </c>
      <c r="E168" s="98" t="s">
        <v>0</v>
      </c>
      <c r="F168" s="96" t="s">
        <v>1162</v>
      </c>
      <c r="G168" s="98" t="s">
        <v>1624</v>
      </c>
      <c r="H168" s="104" t="s">
        <v>1905</v>
      </c>
      <c r="I168" s="104" t="s">
        <v>1908</v>
      </c>
      <c r="J168" s="101"/>
      <c r="K168" s="102">
        <v>45292</v>
      </c>
      <c r="L168" s="102">
        <v>45657</v>
      </c>
      <c r="M168" s="113" t="s">
        <v>99</v>
      </c>
      <c r="N168" s="113"/>
      <c r="P168" s="80" t="str">
        <f>+VLOOKUP(D168,Listas_desplega!$AI$22:$AJ$44,2,0)</f>
        <v>D_MEN</v>
      </c>
      <c r="Q168" s="81" t="str">
        <f>+VLOOKUP(F168,Listas_desplega!$J$2:$K$11,2,FALSE)</f>
        <v>Eje_E_9</v>
      </c>
    </row>
    <row r="169" spans="1:17" s="79" customFormat="1" ht="45" customHeight="1" x14ac:dyDescent="0.25">
      <c r="A169" s="85"/>
      <c r="B169" s="85"/>
      <c r="C169" s="98" t="s">
        <v>235</v>
      </c>
      <c r="D169" s="96" t="s">
        <v>1351</v>
      </c>
      <c r="E169" s="98" t="s">
        <v>0</v>
      </c>
      <c r="F169" s="96" t="s">
        <v>1162</v>
      </c>
      <c r="G169" s="98" t="s">
        <v>1624</v>
      </c>
      <c r="H169" s="104" t="s">
        <v>1909</v>
      </c>
      <c r="I169" s="104" t="s">
        <v>1910</v>
      </c>
      <c r="J169" s="101"/>
      <c r="K169" s="102">
        <v>45292</v>
      </c>
      <c r="L169" s="102">
        <v>45657</v>
      </c>
      <c r="M169" s="113"/>
      <c r="N169" s="113"/>
      <c r="P169" s="80" t="str">
        <f>+VLOOKUP(D169,Listas_desplega!$AI$22:$AJ$44,2,0)</f>
        <v>D_MEN</v>
      </c>
      <c r="Q169" s="81" t="str">
        <f>+VLOOKUP(F169,Listas_desplega!$J$2:$K$11,2,FALSE)</f>
        <v>Eje_E_9</v>
      </c>
    </row>
    <row r="170" spans="1:17" s="79" customFormat="1" ht="45" customHeight="1" x14ac:dyDescent="0.25">
      <c r="A170" s="85"/>
      <c r="B170" s="85"/>
      <c r="C170" s="98" t="s">
        <v>235</v>
      </c>
      <c r="D170" s="96" t="s">
        <v>1351</v>
      </c>
      <c r="E170" s="98" t="s">
        <v>0</v>
      </c>
      <c r="F170" s="96" t="s">
        <v>1162</v>
      </c>
      <c r="G170" s="98" t="s">
        <v>1624</v>
      </c>
      <c r="H170" s="104" t="s">
        <v>1909</v>
      </c>
      <c r="I170" s="104" t="s">
        <v>1911</v>
      </c>
      <c r="J170" s="101"/>
      <c r="K170" s="102">
        <v>45292</v>
      </c>
      <c r="L170" s="102">
        <v>45657</v>
      </c>
      <c r="M170" s="113"/>
      <c r="N170" s="113"/>
      <c r="P170" s="80" t="str">
        <f>+VLOOKUP(D170,Listas_desplega!$AI$22:$AJ$44,2,0)</f>
        <v>D_MEN</v>
      </c>
      <c r="Q170" s="81" t="str">
        <f>+VLOOKUP(F170,Listas_desplega!$J$2:$K$11,2,FALSE)</f>
        <v>Eje_E_9</v>
      </c>
    </row>
    <row r="171" spans="1:17" s="79" customFormat="1" ht="45" customHeight="1" x14ac:dyDescent="0.25">
      <c r="A171" s="85"/>
      <c r="B171" s="85"/>
      <c r="C171" s="98" t="s">
        <v>235</v>
      </c>
      <c r="D171" s="96" t="s">
        <v>1351</v>
      </c>
      <c r="E171" s="98" t="s">
        <v>0</v>
      </c>
      <c r="F171" s="96" t="s">
        <v>1162</v>
      </c>
      <c r="G171" s="98" t="s">
        <v>1624</v>
      </c>
      <c r="H171" s="104" t="s">
        <v>1909</v>
      </c>
      <c r="I171" s="104" t="s">
        <v>1912</v>
      </c>
      <c r="J171" s="101"/>
      <c r="K171" s="102">
        <v>45292</v>
      </c>
      <c r="L171" s="102">
        <v>45657</v>
      </c>
      <c r="M171" s="113"/>
      <c r="N171" s="113"/>
      <c r="P171" s="80" t="str">
        <f>+VLOOKUP(D171,Listas_desplega!$AI$22:$AJ$44,2,0)</f>
        <v>D_MEN</v>
      </c>
      <c r="Q171" s="81" t="str">
        <f>+VLOOKUP(F171,Listas_desplega!$J$2:$K$11,2,FALSE)</f>
        <v>Eje_E_9</v>
      </c>
    </row>
    <row r="172" spans="1:17" s="79" customFormat="1" ht="45" customHeight="1" x14ac:dyDescent="0.25">
      <c r="A172" s="85"/>
      <c r="B172" s="85"/>
      <c r="C172" s="98" t="s">
        <v>235</v>
      </c>
      <c r="D172" s="96" t="s">
        <v>1351</v>
      </c>
      <c r="E172" s="98" t="s">
        <v>0</v>
      </c>
      <c r="F172" s="96" t="s">
        <v>1162</v>
      </c>
      <c r="G172" s="98" t="s">
        <v>1624</v>
      </c>
      <c r="H172" s="104" t="s">
        <v>1909</v>
      </c>
      <c r="I172" s="104" t="s">
        <v>1913</v>
      </c>
      <c r="J172" s="101"/>
      <c r="K172" s="102">
        <v>45292</v>
      </c>
      <c r="L172" s="102">
        <v>45657</v>
      </c>
      <c r="M172" s="113" t="s">
        <v>99</v>
      </c>
      <c r="N172" s="113"/>
      <c r="P172" s="80" t="str">
        <f>+VLOOKUP(D172,Listas_desplega!$AI$22:$AJ$44,2,0)</f>
        <v>D_MEN</v>
      </c>
      <c r="Q172" s="81" t="str">
        <f>+VLOOKUP(F172,Listas_desplega!$J$2:$K$11,2,FALSE)</f>
        <v>Eje_E_9</v>
      </c>
    </row>
    <row r="173" spans="1:17" s="79" customFormat="1" ht="45" customHeight="1" x14ac:dyDescent="0.25">
      <c r="A173" s="85"/>
      <c r="B173" s="85"/>
      <c r="C173" s="98" t="s">
        <v>235</v>
      </c>
      <c r="D173" s="96" t="s">
        <v>1351</v>
      </c>
      <c r="E173" s="98" t="s">
        <v>0</v>
      </c>
      <c r="F173" s="96" t="s">
        <v>1162</v>
      </c>
      <c r="G173" s="98" t="s">
        <v>1624</v>
      </c>
      <c r="H173" s="104" t="s">
        <v>1914</v>
      </c>
      <c r="I173" s="104" t="s">
        <v>1915</v>
      </c>
      <c r="J173" s="101"/>
      <c r="K173" s="102">
        <v>45292</v>
      </c>
      <c r="L173" s="102">
        <v>45657</v>
      </c>
      <c r="M173" s="113"/>
      <c r="N173" s="113"/>
      <c r="P173" s="80" t="str">
        <f>+VLOOKUP(D173,Listas_desplega!$AI$22:$AJ$44,2,0)</f>
        <v>D_MEN</v>
      </c>
      <c r="Q173" s="81" t="str">
        <f>+VLOOKUP(F173,Listas_desplega!$J$2:$K$11,2,FALSE)</f>
        <v>Eje_E_9</v>
      </c>
    </row>
    <row r="174" spans="1:17" s="79" customFormat="1" ht="45" customHeight="1" x14ac:dyDescent="0.25">
      <c r="A174" s="85"/>
      <c r="B174" s="85"/>
      <c r="C174" s="98" t="s">
        <v>235</v>
      </c>
      <c r="D174" s="96" t="s">
        <v>1351</v>
      </c>
      <c r="E174" s="98" t="s">
        <v>0</v>
      </c>
      <c r="F174" s="96" t="s">
        <v>1162</v>
      </c>
      <c r="G174" s="98" t="s">
        <v>1624</v>
      </c>
      <c r="H174" s="104" t="s">
        <v>1914</v>
      </c>
      <c r="I174" s="104" t="s">
        <v>1916</v>
      </c>
      <c r="J174" s="101"/>
      <c r="K174" s="102">
        <v>45292</v>
      </c>
      <c r="L174" s="102">
        <v>45657</v>
      </c>
      <c r="M174" s="113" t="s">
        <v>99</v>
      </c>
      <c r="N174" s="113"/>
      <c r="P174" s="80" t="str">
        <f>+VLOOKUP(D174,Listas_desplega!$AI$22:$AJ$44,2,0)</f>
        <v>D_MEN</v>
      </c>
      <c r="Q174" s="81" t="str">
        <f>+VLOOKUP(F174,Listas_desplega!$J$2:$K$11,2,FALSE)</f>
        <v>Eje_E_9</v>
      </c>
    </row>
    <row r="175" spans="1:17" s="79" customFormat="1" ht="45" customHeight="1" x14ac:dyDescent="0.25">
      <c r="A175" s="85"/>
      <c r="B175" s="85"/>
      <c r="C175" s="98" t="s">
        <v>235</v>
      </c>
      <c r="D175" s="96" t="s">
        <v>1351</v>
      </c>
      <c r="E175" s="98" t="s">
        <v>347</v>
      </c>
      <c r="F175" s="98" t="s">
        <v>1162</v>
      </c>
      <c r="G175" s="113" t="s">
        <v>1621</v>
      </c>
      <c r="H175" s="104"/>
      <c r="I175" s="104" t="s">
        <v>1929</v>
      </c>
      <c r="J175" s="101">
        <v>30</v>
      </c>
      <c r="K175" s="102">
        <v>45381</v>
      </c>
      <c r="L175" s="102">
        <v>45657</v>
      </c>
      <c r="M175" s="113" t="s">
        <v>99</v>
      </c>
      <c r="N175" s="113" t="s">
        <v>1921</v>
      </c>
      <c r="P175" s="80" t="str">
        <f>+VLOOKUP(D175,Listas_desplega!$AI$22:$AJ$44,2,0)</f>
        <v>D_MEN</v>
      </c>
      <c r="Q175" s="81" t="str">
        <f>+VLOOKUP(F175,Listas_desplega!$J$2:$K$11,2,FALSE)</f>
        <v>Eje_E_9</v>
      </c>
    </row>
    <row r="176" spans="1:17" s="79" customFormat="1" ht="45" customHeight="1" x14ac:dyDescent="0.25">
      <c r="A176" s="85"/>
      <c r="B176" s="85"/>
      <c r="C176" s="98" t="s">
        <v>235</v>
      </c>
      <c r="D176" s="96" t="s">
        <v>1351</v>
      </c>
      <c r="E176" s="98" t="s">
        <v>347</v>
      </c>
      <c r="F176" s="98" t="s">
        <v>1162</v>
      </c>
      <c r="G176" s="113" t="s">
        <v>1621</v>
      </c>
      <c r="H176" s="104"/>
      <c r="I176" s="104" t="s">
        <v>1930</v>
      </c>
      <c r="J176" s="101">
        <v>20</v>
      </c>
      <c r="K176" s="102">
        <v>45444</v>
      </c>
      <c r="L176" s="102">
        <v>45657</v>
      </c>
      <c r="M176" s="113" t="s">
        <v>99</v>
      </c>
      <c r="N176" s="113" t="s">
        <v>1925</v>
      </c>
      <c r="P176" s="80" t="str">
        <f>+VLOOKUP(D176,Listas_desplega!$AI$22:$AJ$44,2,0)</f>
        <v>D_MEN</v>
      </c>
      <c r="Q176" s="81" t="str">
        <f>+VLOOKUP(F176,Listas_desplega!$J$2:$K$11,2,FALSE)</f>
        <v>Eje_E_9</v>
      </c>
    </row>
    <row r="177" spans="1:17" s="79" customFormat="1" ht="45" customHeight="1" x14ac:dyDescent="0.25">
      <c r="A177" s="85"/>
      <c r="B177" s="85"/>
      <c r="C177" s="98" t="s">
        <v>235</v>
      </c>
      <c r="D177" s="96" t="s">
        <v>1351</v>
      </c>
      <c r="E177" s="98" t="s">
        <v>347</v>
      </c>
      <c r="F177" s="98" t="s">
        <v>1162</v>
      </c>
      <c r="G177" s="113" t="s">
        <v>1621</v>
      </c>
      <c r="H177" s="104"/>
      <c r="I177" s="104" t="s">
        <v>1931</v>
      </c>
      <c r="J177" s="101">
        <v>50</v>
      </c>
      <c r="K177" s="102">
        <v>45381</v>
      </c>
      <c r="L177" s="102">
        <v>45657</v>
      </c>
      <c r="M177" s="113" t="s">
        <v>99</v>
      </c>
      <c r="N177" s="113" t="s">
        <v>1928</v>
      </c>
      <c r="P177" s="80" t="str">
        <f>+VLOOKUP(D177,Listas_desplega!$AI$22:$AJ$44,2,0)</f>
        <v>D_MEN</v>
      </c>
      <c r="Q177" s="81" t="str">
        <f>+VLOOKUP(F177,Listas_desplega!$J$2:$K$11,2,FALSE)</f>
        <v>Eje_E_9</v>
      </c>
    </row>
    <row r="178" spans="1:17" s="79" customFormat="1" ht="45" customHeight="1" x14ac:dyDescent="0.25">
      <c r="A178" s="85"/>
      <c r="B178" s="85"/>
      <c r="C178" s="98" t="s">
        <v>235</v>
      </c>
      <c r="D178" s="96" t="s">
        <v>1351</v>
      </c>
      <c r="E178" s="98" t="s">
        <v>348</v>
      </c>
      <c r="F178" s="98" t="s">
        <v>1162</v>
      </c>
      <c r="G178" s="113" t="s">
        <v>1932</v>
      </c>
      <c r="H178" s="104"/>
      <c r="I178" s="104" t="s">
        <v>1937</v>
      </c>
      <c r="J178" s="101"/>
      <c r="K178" s="102">
        <v>45292</v>
      </c>
      <c r="L178" s="102">
        <v>45657</v>
      </c>
      <c r="M178" s="113"/>
      <c r="N178" s="113" t="s">
        <v>1938</v>
      </c>
      <c r="P178" s="80" t="str">
        <f>+VLOOKUP(D178,Listas_desplega!$AI$22:$AJ$44,2,0)</f>
        <v>D_MEN</v>
      </c>
      <c r="Q178" s="81" t="str">
        <f>+VLOOKUP(F178,Listas_desplega!$J$2:$K$11,2,FALSE)</f>
        <v>Eje_E_9</v>
      </c>
    </row>
    <row r="179" spans="1:17" s="79" customFormat="1" ht="45" customHeight="1" x14ac:dyDescent="0.25">
      <c r="A179" s="85"/>
      <c r="B179" s="85"/>
      <c r="C179" s="115" t="s">
        <v>235</v>
      </c>
      <c r="D179" s="116" t="s">
        <v>1351</v>
      </c>
      <c r="E179" s="115" t="s">
        <v>348</v>
      </c>
      <c r="F179" s="116" t="s">
        <v>1158</v>
      </c>
      <c r="G179" s="115" t="s">
        <v>1093</v>
      </c>
      <c r="H179" s="117"/>
      <c r="I179" s="117" t="s">
        <v>1939</v>
      </c>
      <c r="J179" s="118"/>
      <c r="K179" s="119">
        <v>45292</v>
      </c>
      <c r="L179" s="119">
        <v>45657</v>
      </c>
      <c r="M179" s="120"/>
      <c r="N179" s="120" t="s">
        <v>1940</v>
      </c>
      <c r="P179" s="80" t="str">
        <f>+VLOOKUP(D179,Listas_desplega!$AI$22:$AJ$44,2,0)</f>
        <v>D_MEN</v>
      </c>
      <c r="Q179" s="81" t="str">
        <f>+VLOOKUP(F179,Listas_desplega!$J$2:$K$11,2,FALSE)</f>
        <v>Eje_E_8</v>
      </c>
    </row>
    <row r="180" spans="1:17" s="79" customFormat="1" ht="45" customHeight="1" x14ac:dyDescent="0.25">
      <c r="A180" s="78"/>
      <c r="B180" s="78"/>
      <c r="C180" s="98" t="s">
        <v>235</v>
      </c>
      <c r="D180" s="98" t="s">
        <v>1351</v>
      </c>
      <c r="E180" s="98" t="s">
        <v>350</v>
      </c>
      <c r="F180" s="98" t="s">
        <v>1162</v>
      </c>
      <c r="G180" s="104" t="s">
        <v>1949</v>
      </c>
      <c r="H180" s="104" t="s">
        <v>1963</v>
      </c>
      <c r="I180" s="104" t="s">
        <v>1964</v>
      </c>
      <c r="J180" s="101"/>
      <c r="K180" s="102">
        <v>45293</v>
      </c>
      <c r="L180" s="102">
        <v>45322</v>
      </c>
      <c r="M180" s="113"/>
      <c r="N180" s="113"/>
      <c r="O180" s="82"/>
      <c r="P180" s="80" t="str">
        <f>+VLOOKUP(D180,Listas_desplega!$AI$22:$AJ$44,2,0)</f>
        <v>D_MEN</v>
      </c>
      <c r="Q180" s="81" t="str">
        <f>+VLOOKUP(F180,Listas_desplega!$J$2:$K$11,2,FALSE)</f>
        <v>Eje_E_9</v>
      </c>
    </row>
    <row r="181" spans="1:17" s="79" customFormat="1" ht="45" customHeight="1" x14ac:dyDescent="0.25">
      <c r="A181" s="78"/>
      <c r="B181" s="78"/>
      <c r="C181" s="98" t="s">
        <v>235</v>
      </c>
      <c r="D181" s="98" t="s">
        <v>1351</v>
      </c>
      <c r="E181" s="98" t="s">
        <v>350</v>
      </c>
      <c r="F181" s="98" t="s">
        <v>1162</v>
      </c>
      <c r="G181" s="104" t="s">
        <v>1949</v>
      </c>
      <c r="H181" s="104" t="s">
        <v>1963</v>
      </c>
      <c r="I181" s="104" t="s">
        <v>1965</v>
      </c>
      <c r="J181" s="101"/>
      <c r="K181" s="102">
        <v>45627</v>
      </c>
      <c r="L181" s="102">
        <v>45657</v>
      </c>
      <c r="M181" s="113" t="s">
        <v>99</v>
      </c>
      <c r="N181" s="113" t="s">
        <v>1966</v>
      </c>
      <c r="O181" s="82"/>
      <c r="P181" s="80" t="str">
        <f>+VLOOKUP(D181,Listas_desplega!$AI$22:$AJ$44,2,0)</f>
        <v>D_MEN</v>
      </c>
      <c r="Q181" s="81" t="str">
        <f>+VLOOKUP(F181,Listas_desplega!$J$2:$K$11,2,FALSE)</f>
        <v>Eje_E_9</v>
      </c>
    </row>
    <row r="182" spans="1:17" s="79" customFormat="1" ht="45" customHeight="1" x14ac:dyDescent="0.25">
      <c r="A182" s="78"/>
      <c r="B182" s="78"/>
      <c r="C182" s="98" t="s">
        <v>235</v>
      </c>
      <c r="D182" s="98" t="s">
        <v>1351</v>
      </c>
      <c r="E182" s="98" t="s">
        <v>350</v>
      </c>
      <c r="F182" s="98" t="s">
        <v>1162</v>
      </c>
      <c r="G182" s="104" t="s">
        <v>1949</v>
      </c>
      <c r="H182" s="104" t="s">
        <v>1967</v>
      </c>
      <c r="I182" s="104" t="s">
        <v>1968</v>
      </c>
      <c r="J182" s="101"/>
      <c r="K182" s="102">
        <v>45293</v>
      </c>
      <c r="L182" s="102">
        <v>45381</v>
      </c>
      <c r="M182" s="113"/>
      <c r="N182" s="113"/>
      <c r="O182" s="82"/>
      <c r="P182" s="80" t="str">
        <f>+VLOOKUP(D182,Listas_desplega!$AI$22:$AJ$44,2,0)</f>
        <v>D_MEN</v>
      </c>
      <c r="Q182" s="81" t="str">
        <f>+VLOOKUP(F182,Listas_desplega!$J$2:$K$11,2,FALSE)</f>
        <v>Eje_E_9</v>
      </c>
    </row>
    <row r="183" spans="1:17" s="79" customFormat="1" ht="45" customHeight="1" x14ac:dyDescent="0.25">
      <c r="A183" s="78"/>
      <c r="B183" s="78"/>
      <c r="C183" s="98" t="s">
        <v>235</v>
      </c>
      <c r="D183" s="98" t="s">
        <v>1351</v>
      </c>
      <c r="E183" s="98" t="s">
        <v>350</v>
      </c>
      <c r="F183" s="98" t="s">
        <v>1162</v>
      </c>
      <c r="G183" s="104" t="s">
        <v>1949</v>
      </c>
      <c r="H183" s="104" t="s">
        <v>1967</v>
      </c>
      <c r="I183" s="104" t="s">
        <v>1969</v>
      </c>
      <c r="J183" s="101"/>
      <c r="K183" s="102">
        <v>45293</v>
      </c>
      <c r="L183" s="102">
        <v>45381</v>
      </c>
      <c r="M183" s="113" t="s">
        <v>99</v>
      </c>
      <c r="N183" s="113" t="s">
        <v>1970</v>
      </c>
      <c r="O183" s="82"/>
      <c r="P183" s="80" t="str">
        <f>+VLOOKUP(D183,Listas_desplega!$AI$22:$AJ$44,2,0)</f>
        <v>D_MEN</v>
      </c>
      <c r="Q183" s="81" t="str">
        <f>+VLOOKUP(F183,Listas_desplega!$J$2:$K$11,2,FALSE)</f>
        <v>Eje_E_9</v>
      </c>
    </row>
    <row r="184" spans="1:17" s="79" customFormat="1" ht="45" customHeight="1" x14ac:dyDescent="0.25">
      <c r="A184" s="78"/>
      <c r="B184" s="78"/>
      <c r="C184" s="98" t="s">
        <v>235</v>
      </c>
      <c r="D184" s="98" t="s">
        <v>1351</v>
      </c>
      <c r="E184" s="98" t="s">
        <v>350</v>
      </c>
      <c r="F184" s="98" t="s">
        <v>1162</v>
      </c>
      <c r="G184" s="104" t="s">
        <v>1949</v>
      </c>
      <c r="H184" s="104" t="s">
        <v>1971</v>
      </c>
      <c r="I184" s="104" t="s">
        <v>1972</v>
      </c>
      <c r="J184" s="101"/>
      <c r="K184" s="102">
        <v>45323</v>
      </c>
      <c r="L184" s="102">
        <v>45473</v>
      </c>
      <c r="M184" s="113"/>
      <c r="N184" s="113"/>
      <c r="O184" s="82"/>
      <c r="P184" s="80" t="str">
        <f>+VLOOKUP(D184,Listas_desplega!$AI$22:$AJ$44,2,0)</f>
        <v>D_MEN</v>
      </c>
      <c r="Q184" s="81" t="str">
        <f>+VLOOKUP(F184,Listas_desplega!$J$2:$K$11,2,FALSE)</f>
        <v>Eje_E_9</v>
      </c>
    </row>
    <row r="185" spans="1:17" s="79" customFormat="1" ht="45" customHeight="1" x14ac:dyDescent="0.25">
      <c r="A185" s="78"/>
      <c r="B185" s="78"/>
      <c r="C185" s="98" t="s">
        <v>235</v>
      </c>
      <c r="D185" s="98" t="s">
        <v>1351</v>
      </c>
      <c r="E185" s="98" t="s">
        <v>350</v>
      </c>
      <c r="F185" s="98" t="s">
        <v>1162</v>
      </c>
      <c r="G185" s="104" t="s">
        <v>1949</v>
      </c>
      <c r="H185" s="104" t="s">
        <v>1971</v>
      </c>
      <c r="I185" s="104" t="s">
        <v>1973</v>
      </c>
      <c r="J185" s="101"/>
      <c r="K185" s="102">
        <v>45474</v>
      </c>
      <c r="L185" s="102">
        <v>45657</v>
      </c>
      <c r="M185" s="113" t="s">
        <v>99</v>
      </c>
      <c r="N185" s="113" t="s">
        <v>1974</v>
      </c>
      <c r="O185" s="82"/>
      <c r="P185" s="80" t="str">
        <f>+VLOOKUP(D185,Listas_desplega!$AI$22:$AJ$44,2,0)</f>
        <v>D_MEN</v>
      </c>
      <c r="Q185" s="81" t="str">
        <f>+VLOOKUP(F185,Listas_desplega!$J$2:$K$11,2,FALSE)</f>
        <v>Eje_E_9</v>
      </c>
    </row>
    <row r="186" spans="1:17" s="79" customFormat="1" ht="45" customHeight="1" x14ac:dyDescent="0.25">
      <c r="A186" s="78"/>
      <c r="B186" s="78"/>
      <c r="C186" s="98" t="s">
        <v>235</v>
      </c>
      <c r="D186" s="98" t="s">
        <v>1351</v>
      </c>
      <c r="E186" s="98" t="s">
        <v>350</v>
      </c>
      <c r="F186" s="98" t="s">
        <v>1162</v>
      </c>
      <c r="G186" s="104" t="s">
        <v>1949</v>
      </c>
      <c r="H186" s="104" t="s">
        <v>1975</v>
      </c>
      <c r="I186" s="104" t="s">
        <v>1976</v>
      </c>
      <c r="J186" s="101"/>
      <c r="K186" s="102">
        <v>45627</v>
      </c>
      <c r="L186" s="102">
        <v>45381</v>
      </c>
      <c r="M186" s="113"/>
      <c r="N186" s="113"/>
      <c r="O186" s="82"/>
      <c r="P186" s="80" t="str">
        <f>+VLOOKUP(D186,Listas_desplega!$AI$22:$AJ$44,2,0)</f>
        <v>D_MEN</v>
      </c>
      <c r="Q186" s="81" t="str">
        <f>+VLOOKUP(F186,Listas_desplega!$J$2:$K$11,2,FALSE)</f>
        <v>Eje_E_9</v>
      </c>
    </row>
    <row r="187" spans="1:17" s="79" customFormat="1" ht="45" customHeight="1" x14ac:dyDescent="0.25">
      <c r="A187" s="78"/>
      <c r="B187" s="78"/>
      <c r="C187" s="98" t="s">
        <v>235</v>
      </c>
      <c r="D187" s="98" t="s">
        <v>1351</v>
      </c>
      <c r="E187" s="98" t="s">
        <v>350</v>
      </c>
      <c r="F187" s="98" t="s">
        <v>1162</v>
      </c>
      <c r="G187" s="104" t="s">
        <v>1949</v>
      </c>
      <c r="H187" s="104" t="s">
        <v>1975</v>
      </c>
      <c r="I187" s="104" t="s">
        <v>1977</v>
      </c>
      <c r="J187" s="101"/>
      <c r="K187" s="102">
        <v>45383</v>
      </c>
      <c r="L187" s="102">
        <v>45657</v>
      </c>
      <c r="M187" s="113" t="s">
        <v>99</v>
      </c>
      <c r="N187" s="113" t="s">
        <v>1978</v>
      </c>
      <c r="O187" s="82"/>
      <c r="P187" s="80" t="str">
        <f>+VLOOKUP(D187,Listas_desplega!$AI$22:$AJ$44,2,0)</f>
        <v>D_MEN</v>
      </c>
      <c r="Q187" s="81" t="str">
        <f>+VLOOKUP(F187,Listas_desplega!$J$2:$K$11,2,FALSE)</f>
        <v>Eje_E_9</v>
      </c>
    </row>
    <row r="188" spans="1:17" s="79" customFormat="1" ht="45" customHeight="1" x14ac:dyDescent="0.25">
      <c r="A188" s="78"/>
      <c r="B188" s="78"/>
      <c r="C188" s="98" t="s">
        <v>235</v>
      </c>
      <c r="D188" s="98" t="s">
        <v>1351</v>
      </c>
      <c r="E188" s="98" t="s">
        <v>346</v>
      </c>
      <c r="F188" s="98" t="s">
        <v>1162</v>
      </c>
      <c r="G188" s="104"/>
      <c r="H188" s="121"/>
      <c r="I188" s="121" t="s">
        <v>1979</v>
      </c>
      <c r="J188" s="122">
        <v>25</v>
      </c>
      <c r="K188" s="123"/>
      <c r="L188" s="123"/>
      <c r="M188" s="124" t="s">
        <v>99</v>
      </c>
      <c r="N188" s="113"/>
      <c r="O188" s="82"/>
      <c r="P188" s="80" t="str">
        <f>+VLOOKUP(D188,Listas_desplega!$AI$22:$AJ$44,2,0)</f>
        <v>D_MEN</v>
      </c>
      <c r="Q188" s="81" t="str">
        <f>+VLOOKUP(F188,Listas_desplega!$J$2:$K$11,2,FALSE)</f>
        <v>Eje_E_9</v>
      </c>
    </row>
    <row r="189" spans="1:17" s="79" customFormat="1" ht="45" customHeight="1" x14ac:dyDescent="0.25">
      <c r="A189" s="78"/>
      <c r="B189" s="78"/>
      <c r="C189" s="98" t="s">
        <v>235</v>
      </c>
      <c r="D189" s="98" t="s">
        <v>236</v>
      </c>
      <c r="E189" s="98" t="s">
        <v>351</v>
      </c>
      <c r="F189" s="98" t="s">
        <v>1162</v>
      </c>
      <c r="G189" s="104" t="s">
        <v>1987</v>
      </c>
      <c r="H189" s="104"/>
      <c r="I189" s="104" t="s">
        <v>1988</v>
      </c>
      <c r="J189" s="101"/>
      <c r="K189" s="102">
        <v>45293</v>
      </c>
      <c r="L189" s="102">
        <v>45657</v>
      </c>
      <c r="M189" s="113"/>
      <c r="N189" s="113" t="s">
        <v>1989</v>
      </c>
      <c r="O189" s="82"/>
      <c r="P189" s="80" t="str">
        <f>+VLOOKUP(D189,Listas_desplega!$AI$22:$AJ$44,2,0)</f>
        <v>SG</v>
      </c>
      <c r="Q189" s="81" t="str">
        <f>+VLOOKUP(F189,Listas_desplega!$J$2:$K$11,2,FALSE)</f>
        <v>Eje_E_9</v>
      </c>
    </row>
    <row r="190" spans="1:17" s="79" customFormat="1" ht="45" customHeight="1" x14ac:dyDescent="0.25">
      <c r="A190" s="78"/>
      <c r="B190" s="78"/>
      <c r="C190" s="98" t="s">
        <v>235</v>
      </c>
      <c r="D190" s="98" t="s">
        <v>236</v>
      </c>
      <c r="E190" s="98" t="s">
        <v>351</v>
      </c>
      <c r="F190" s="98" t="s">
        <v>1162</v>
      </c>
      <c r="G190" s="104" t="s">
        <v>1987</v>
      </c>
      <c r="H190" s="104"/>
      <c r="I190" s="104" t="s">
        <v>1990</v>
      </c>
      <c r="J190" s="101"/>
      <c r="K190" s="102">
        <v>45293</v>
      </c>
      <c r="L190" s="102">
        <v>45657</v>
      </c>
      <c r="M190" s="113" t="s">
        <v>99</v>
      </c>
      <c r="N190" s="113" t="s">
        <v>1991</v>
      </c>
      <c r="O190" s="82"/>
      <c r="P190" s="80" t="str">
        <f>+VLOOKUP(D190,Listas_desplega!$AI$22:$AJ$44,2,0)</f>
        <v>SG</v>
      </c>
      <c r="Q190" s="81" t="str">
        <f>+VLOOKUP(F190,Listas_desplega!$J$2:$K$11,2,FALSE)</f>
        <v>Eje_E_9</v>
      </c>
    </row>
    <row r="191" spans="1:17" s="79" customFormat="1" ht="45" customHeight="1" x14ac:dyDescent="0.25">
      <c r="A191" s="78"/>
      <c r="B191" s="78"/>
      <c r="C191" s="98" t="s">
        <v>235</v>
      </c>
      <c r="D191" s="98" t="s">
        <v>236</v>
      </c>
      <c r="E191" s="98" t="s">
        <v>351</v>
      </c>
      <c r="F191" s="98" t="s">
        <v>1162</v>
      </c>
      <c r="G191" s="104" t="s">
        <v>1987</v>
      </c>
      <c r="H191" s="104"/>
      <c r="I191" s="104" t="s">
        <v>1992</v>
      </c>
      <c r="J191" s="101"/>
      <c r="K191" s="102">
        <v>45293</v>
      </c>
      <c r="L191" s="102">
        <v>45657</v>
      </c>
      <c r="M191" s="113"/>
      <c r="N191" s="113" t="s">
        <v>1993</v>
      </c>
      <c r="O191" s="82"/>
      <c r="P191" s="80" t="str">
        <f>+VLOOKUP(D191,Listas_desplega!$AI$22:$AJ$44,2,0)</f>
        <v>SG</v>
      </c>
      <c r="Q191" s="81" t="str">
        <f>+VLOOKUP(F191,Listas_desplega!$J$2:$K$11,2,FALSE)</f>
        <v>Eje_E_9</v>
      </c>
    </row>
    <row r="192" spans="1:17" s="79" customFormat="1" ht="45" customHeight="1" x14ac:dyDescent="0.25">
      <c r="A192" s="78"/>
      <c r="B192" s="78"/>
      <c r="C192" s="98" t="s">
        <v>235</v>
      </c>
      <c r="D192" s="98" t="s">
        <v>236</v>
      </c>
      <c r="E192" s="98" t="s">
        <v>352</v>
      </c>
      <c r="F192" s="98" t="s">
        <v>1162</v>
      </c>
      <c r="G192" s="125" t="s">
        <v>1994</v>
      </c>
      <c r="H192" s="104"/>
      <c r="I192" s="126" t="s">
        <v>2001</v>
      </c>
      <c r="J192" s="101">
        <v>20</v>
      </c>
      <c r="K192" s="102">
        <v>45293</v>
      </c>
      <c r="L192" s="102">
        <v>45350</v>
      </c>
      <c r="M192" s="113" t="s">
        <v>99</v>
      </c>
      <c r="N192" s="113" t="s">
        <v>2002</v>
      </c>
      <c r="O192" s="82"/>
      <c r="P192" s="80" t="str">
        <f>+VLOOKUP(D192,Listas_desplega!$AI$22:$AJ$44,2,0)</f>
        <v>SG</v>
      </c>
      <c r="Q192" s="81" t="str">
        <f>+VLOOKUP(F192,Listas_desplega!$J$2:$K$11,2,FALSE)</f>
        <v>Eje_E_9</v>
      </c>
    </row>
    <row r="193" spans="1:17" s="79" customFormat="1" ht="45" customHeight="1" x14ac:dyDescent="0.25">
      <c r="A193" s="78"/>
      <c r="B193" s="78"/>
      <c r="C193" s="98" t="s">
        <v>235</v>
      </c>
      <c r="D193" s="98" t="s">
        <v>236</v>
      </c>
      <c r="E193" s="98" t="s">
        <v>352</v>
      </c>
      <c r="F193" s="98" t="s">
        <v>1162</v>
      </c>
      <c r="G193" s="125" t="s">
        <v>1994</v>
      </c>
      <c r="H193" s="104"/>
      <c r="I193" s="126" t="s">
        <v>2003</v>
      </c>
      <c r="J193" s="101">
        <v>60</v>
      </c>
      <c r="K193" s="102">
        <v>45352</v>
      </c>
      <c r="L193" s="102">
        <v>45596</v>
      </c>
      <c r="M193" s="113" t="s">
        <v>113</v>
      </c>
      <c r="N193" s="113" t="s">
        <v>2004</v>
      </c>
      <c r="O193" s="82"/>
      <c r="P193" s="80" t="str">
        <f>+VLOOKUP(D193,Listas_desplega!$AI$22:$AJ$44,2,0)</f>
        <v>SG</v>
      </c>
      <c r="Q193" s="81" t="str">
        <f>+VLOOKUP(F193,Listas_desplega!$J$2:$K$11,2,FALSE)</f>
        <v>Eje_E_9</v>
      </c>
    </row>
    <row r="194" spans="1:17" s="79" customFormat="1" ht="45" customHeight="1" x14ac:dyDescent="0.25">
      <c r="A194" s="78"/>
      <c r="B194" s="78"/>
      <c r="C194" s="98" t="s">
        <v>235</v>
      </c>
      <c r="D194" s="98" t="s">
        <v>236</v>
      </c>
      <c r="E194" s="98" t="s">
        <v>352</v>
      </c>
      <c r="F194" s="98" t="s">
        <v>1162</v>
      </c>
      <c r="G194" s="125" t="s">
        <v>1994</v>
      </c>
      <c r="H194" s="104"/>
      <c r="I194" s="126" t="s">
        <v>2005</v>
      </c>
      <c r="J194" s="101">
        <v>20</v>
      </c>
      <c r="K194" s="102">
        <v>45597</v>
      </c>
      <c r="L194" s="102">
        <v>45657</v>
      </c>
      <c r="M194" s="113" t="s">
        <v>99</v>
      </c>
      <c r="N194" s="113" t="s">
        <v>2006</v>
      </c>
      <c r="O194" s="82"/>
      <c r="P194" s="80" t="str">
        <f>+VLOOKUP(D194,Listas_desplega!$AI$22:$AJ$44,2,0)</f>
        <v>SG</v>
      </c>
      <c r="Q194" s="81" t="str">
        <f>+VLOOKUP(F194,Listas_desplega!$J$2:$K$11,2,FALSE)</f>
        <v>Eje_E_9</v>
      </c>
    </row>
    <row r="195" spans="1:17" s="79" customFormat="1" ht="45" customHeight="1" x14ac:dyDescent="0.25">
      <c r="A195" s="85"/>
      <c r="B195" s="85"/>
      <c r="C195" s="98" t="s">
        <v>235</v>
      </c>
      <c r="D195" s="98" t="s">
        <v>236</v>
      </c>
      <c r="E195" s="98" t="s">
        <v>352</v>
      </c>
      <c r="F195" s="98" t="s">
        <v>1162</v>
      </c>
      <c r="G195" s="125" t="s">
        <v>1602</v>
      </c>
      <c r="H195" s="104"/>
      <c r="I195" s="126" t="s">
        <v>2007</v>
      </c>
      <c r="J195" s="101">
        <v>30</v>
      </c>
      <c r="K195" s="102">
        <v>45293</v>
      </c>
      <c r="L195" s="102">
        <v>45657</v>
      </c>
      <c r="M195" s="113" t="s">
        <v>99</v>
      </c>
      <c r="N195" s="113" t="s">
        <v>2008</v>
      </c>
      <c r="P195" s="80" t="str">
        <f>+VLOOKUP(D195,Listas_desplega!$AI$22:$AJ$44,2,0)</f>
        <v>SG</v>
      </c>
      <c r="Q195" s="81" t="str">
        <f>+VLOOKUP(F195,Listas_desplega!$J$2:$K$11,2,FALSE)</f>
        <v>Eje_E_9</v>
      </c>
    </row>
    <row r="196" spans="1:17" s="79" customFormat="1" ht="45" customHeight="1" x14ac:dyDescent="0.25">
      <c r="A196" s="85"/>
      <c r="B196" s="85"/>
      <c r="C196" s="98" t="s">
        <v>235</v>
      </c>
      <c r="D196" s="98" t="s">
        <v>236</v>
      </c>
      <c r="E196" s="98" t="s">
        <v>352</v>
      </c>
      <c r="F196" s="98" t="s">
        <v>1162</v>
      </c>
      <c r="G196" s="125" t="s">
        <v>1602</v>
      </c>
      <c r="H196" s="104"/>
      <c r="I196" s="126" t="s">
        <v>2009</v>
      </c>
      <c r="J196" s="101">
        <v>30</v>
      </c>
      <c r="K196" s="102">
        <v>45293</v>
      </c>
      <c r="L196" s="102">
        <v>45657</v>
      </c>
      <c r="M196" s="113" t="s">
        <v>99</v>
      </c>
      <c r="N196" s="113" t="s">
        <v>2010</v>
      </c>
      <c r="P196" s="80" t="str">
        <f>+VLOOKUP(D196,Listas_desplega!$AI$22:$AJ$44,2,0)</f>
        <v>SG</v>
      </c>
      <c r="Q196" s="81" t="str">
        <f>+VLOOKUP(F196,Listas_desplega!$J$2:$K$11,2,FALSE)</f>
        <v>Eje_E_9</v>
      </c>
    </row>
    <row r="197" spans="1:17" s="79" customFormat="1" ht="45" customHeight="1" x14ac:dyDescent="0.25">
      <c r="A197" s="85"/>
      <c r="B197" s="85"/>
      <c r="C197" s="98" t="s">
        <v>235</v>
      </c>
      <c r="D197" s="98" t="s">
        <v>236</v>
      </c>
      <c r="E197" s="98" t="s">
        <v>352</v>
      </c>
      <c r="F197" s="98" t="s">
        <v>1162</v>
      </c>
      <c r="G197" s="125" t="s">
        <v>1602</v>
      </c>
      <c r="H197" s="104"/>
      <c r="I197" s="126" t="s">
        <v>2011</v>
      </c>
      <c r="J197" s="101">
        <v>40</v>
      </c>
      <c r="K197" s="102">
        <v>45293</v>
      </c>
      <c r="L197" s="102">
        <v>45657</v>
      </c>
      <c r="M197" s="113" t="s">
        <v>99</v>
      </c>
      <c r="N197" s="113" t="s">
        <v>2012</v>
      </c>
      <c r="P197" s="80" t="str">
        <f>+VLOOKUP(D197,Listas_desplega!$AI$22:$AJ$44,2,0)</f>
        <v>SG</v>
      </c>
      <c r="Q197" s="81" t="str">
        <f>+VLOOKUP(F197,Listas_desplega!$J$2:$K$11,2,FALSE)</f>
        <v>Eje_E_9</v>
      </c>
    </row>
    <row r="198" spans="1:17" s="79" customFormat="1" ht="45" customHeight="1" x14ac:dyDescent="0.25">
      <c r="A198" s="85"/>
      <c r="B198" s="85"/>
      <c r="C198" s="98" t="s">
        <v>235</v>
      </c>
      <c r="D198" s="98" t="s">
        <v>236</v>
      </c>
      <c r="E198" s="98" t="s">
        <v>353</v>
      </c>
      <c r="F198" s="98" t="s">
        <v>1162</v>
      </c>
      <c r="G198" s="113" t="s">
        <v>2013</v>
      </c>
      <c r="H198" s="104" t="s">
        <v>2023</v>
      </c>
      <c r="I198" s="104" t="s">
        <v>2024</v>
      </c>
      <c r="J198" s="101">
        <v>8</v>
      </c>
      <c r="K198" s="102">
        <v>45292</v>
      </c>
      <c r="L198" s="102">
        <v>45322</v>
      </c>
      <c r="M198" s="113" t="s">
        <v>99</v>
      </c>
      <c r="N198" s="113" t="s">
        <v>2025</v>
      </c>
      <c r="P198" s="80" t="str">
        <f>+VLOOKUP(D198,Listas_desplega!$AI$22:$AJ$44,2,0)</f>
        <v>SG</v>
      </c>
      <c r="Q198" s="81" t="str">
        <f>+VLOOKUP(F198,Listas_desplega!$J$2:$K$11,2,FALSE)</f>
        <v>Eje_E_9</v>
      </c>
    </row>
    <row r="199" spans="1:17" s="79" customFormat="1" ht="45" customHeight="1" x14ac:dyDescent="0.25">
      <c r="A199" s="85"/>
      <c r="B199" s="85"/>
      <c r="C199" s="98" t="s">
        <v>235</v>
      </c>
      <c r="D199" s="98" t="s">
        <v>236</v>
      </c>
      <c r="E199" s="98" t="s">
        <v>353</v>
      </c>
      <c r="F199" s="98" t="s">
        <v>1162</v>
      </c>
      <c r="G199" s="113" t="s">
        <v>2013</v>
      </c>
      <c r="H199" s="104" t="s">
        <v>2023</v>
      </c>
      <c r="I199" s="104" t="s">
        <v>2026</v>
      </c>
      <c r="J199" s="101">
        <v>4</v>
      </c>
      <c r="K199" s="102">
        <v>45322</v>
      </c>
      <c r="L199" s="102">
        <v>45351</v>
      </c>
      <c r="M199" s="113"/>
      <c r="N199" s="113"/>
      <c r="P199" s="80" t="str">
        <f>+VLOOKUP(D199,Listas_desplega!$AI$22:$AJ$44,2,0)</f>
        <v>SG</v>
      </c>
      <c r="Q199" s="81" t="str">
        <f>+VLOOKUP(F199,Listas_desplega!$J$2:$K$11,2,FALSE)</f>
        <v>Eje_E_9</v>
      </c>
    </row>
    <row r="200" spans="1:17" s="79" customFormat="1" ht="45" customHeight="1" x14ac:dyDescent="0.25">
      <c r="A200" s="85"/>
      <c r="B200" s="85"/>
      <c r="C200" s="98" t="s">
        <v>235</v>
      </c>
      <c r="D200" s="98" t="s">
        <v>236</v>
      </c>
      <c r="E200" s="98" t="s">
        <v>353</v>
      </c>
      <c r="F200" s="98" t="s">
        <v>1162</v>
      </c>
      <c r="G200" s="113" t="s">
        <v>2013</v>
      </c>
      <c r="H200" s="104" t="s">
        <v>2023</v>
      </c>
      <c r="I200" s="104" t="s">
        <v>2027</v>
      </c>
      <c r="J200" s="101">
        <v>4</v>
      </c>
      <c r="K200" s="102">
        <v>45383</v>
      </c>
      <c r="L200" s="102">
        <v>45657</v>
      </c>
      <c r="M200" s="113"/>
      <c r="N200" s="113"/>
      <c r="P200" s="80" t="str">
        <f>+VLOOKUP(D200,Listas_desplega!$AI$22:$AJ$44,2,0)</f>
        <v>SG</v>
      </c>
      <c r="Q200" s="81" t="str">
        <f>+VLOOKUP(F200,Listas_desplega!$J$2:$K$11,2,FALSE)</f>
        <v>Eje_E_9</v>
      </c>
    </row>
    <row r="201" spans="1:17" s="79" customFormat="1" ht="45" customHeight="1" x14ac:dyDescent="0.25">
      <c r="A201" s="85"/>
      <c r="B201" s="85"/>
      <c r="C201" s="98" t="s">
        <v>235</v>
      </c>
      <c r="D201" s="98" t="s">
        <v>236</v>
      </c>
      <c r="E201" s="98" t="s">
        <v>353</v>
      </c>
      <c r="F201" s="98" t="s">
        <v>1162</v>
      </c>
      <c r="G201" s="113" t="s">
        <v>2013</v>
      </c>
      <c r="H201" s="104" t="s">
        <v>2023</v>
      </c>
      <c r="I201" s="104" t="s">
        <v>2028</v>
      </c>
      <c r="J201" s="101">
        <v>4</v>
      </c>
      <c r="K201" s="102">
        <v>45383</v>
      </c>
      <c r="L201" s="102">
        <v>45657</v>
      </c>
      <c r="M201" s="113"/>
      <c r="N201" s="113"/>
      <c r="P201" s="80" t="str">
        <f>+VLOOKUP(D201,Listas_desplega!$AI$22:$AJ$44,2,0)</f>
        <v>SG</v>
      </c>
      <c r="Q201" s="81" t="str">
        <f>+VLOOKUP(F201,Listas_desplega!$J$2:$K$11,2,FALSE)</f>
        <v>Eje_E_9</v>
      </c>
    </row>
    <row r="202" spans="1:17" s="79" customFormat="1" ht="45" customHeight="1" x14ac:dyDescent="0.25">
      <c r="A202" s="85"/>
      <c r="B202" s="85"/>
      <c r="C202" s="98" t="s">
        <v>235</v>
      </c>
      <c r="D202" s="98" t="s">
        <v>236</v>
      </c>
      <c r="E202" s="98" t="s">
        <v>353</v>
      </c>
      <c r="F202" s="98" t="s">
        <v>1162</v>
      </c>
      <c r="G202" s="113" t="s">
        <v>2013</v>
      </c>
      <c r="H202" s="104" t="s">
        <v>2023</v>
      </c>
      <c r="I202" s="104" t="s">
        <v>2029</v>
      </c>
      <c r="J202" s="101">
        <v>15</v>
      </c>
      <c r="K202" s="102">
        <v>45383</v>
      </c>
      <c r="L202" s="102">
        <v>45657</v>
      </c>
      <c r="M202" s="113" t="s">
        <v>99</v>
      </c>
      <c r="N202" s="113" t="s">
        <v>2030</v>
      </c>
      <c r="P202" s="80" t="str">
        <f>+VLOOKUP(D202,Listas_desplega!$AI$22:$AJ$44,2,0)</f>
        <v>SG</v>
      </c>
      <c r="Q202" s="81" t="str">
        <f>+VLOOKUP(F202,Listas_desplega!$J$2:$K$11,2,FALSE)</f>
        <v>Eje_E_9</v>
      </c>
    </row>
    <row r="203" spans="1:17" s="79" customFormat="1" ht="45" customHeight="1" x14ac:dyDescent="0.25">
      <c r="A203" s="85"/>
      <c r="B203" s="85"/>
      <c r="C203" s="98" t="s">
        <v>235</v>
      </c>
      <c r="D203" s="98" t="s">
        <v>236</v>
      </c>
      <c r="E203" s="98" t="s">
        <v>353</v>
      </c>
      <c r="F203" s="98" t="s">
        <v>1162</v>
      </c>
      <c r="G203" s="113" t="s">
        <v>2013</v>
      </c>
      <c r="H203" s="104" t="s">
        <v>2017</v>
      </c>
      <c r="I203" s="104" t="s">
        <v>2031</v>
      </c>
      <c r="J203" s="101">
        <v>5</v>
      </c>
      <c r="K203" s="102">
        <v>45292</v>
      </c>
      <c r="L203" s="102">
        <v>45322</v>
      </c>
      <c r="M203" s="113"/>
      <c r="N203" s="113"/>
      <c r="P203" s="80" t="str">
        <f>+VLOOKUP(D203,Listas_desplega!$AI$22:$AJ$44,2,0)</f>
        <v>SG</v>
      </c>
      <c r="Q203" s="81" t="str">
        <f>+VLOOKUP(F203,Listas_desplega!$J$2:$K$11,2,FALSE)</f>
        <v>Eje_E_9</v>
      </c>
    </row>
    <row r="204" spans="1:17" s="79" customFormat="1" ht="45" customHeight="1" x14ac:dyDescent="0.25">
      <c r="A204" s="85"/>
      <c r="B204" s="85"/>
      <c r="C204" s="98" t="s">
        <v>235</v>
      </c>
      <c r="D204" s="98" t="s">
        <v>236</v>
      </c>
      <c r="E204" s="98" t="s">
        <v>353</v>
      </c>
      <c r="F204" s="98" t="s">
        <v>1162</v>
      </c>
      <c r="G204" s="113" t="s">
        <v>2013</v>
      </c>
      <c r="H204" s="104" t="s">
        <v>2017</v>
      </c>
      <c r="I204" s="104" t="s">
        <v>2032</v>
      </c>
      <c r="J204" s="101">
        <v>10</v>
      </c>
      <c r="K204" s="102">
        <v>45322</v>
      </c>
      <c r="L204" s="102">
        <v>45324</v>
      </c>
      <c r="M204" s="113" t="s">
        <v>99</v>
      </c>
      <c r="N204" s="113" t="s">
        <v>2033</v>
      </c>
      <c r="P204" s="80" t="str">
        <f>+VLOOKUP(D204,Listas_desplega!$AI$22:$AJ$44,2,0)</f>
        <v>SG</v>
      </c>
      <c r="Q204" s="81" t="str">
        <f>+VLOOKUP(F204,Listas_desplega!$J$2:$K$11,2,FALSE)</f>
        <v>Eje_E_9</v>
      </c>
    </row>
    <row r="205" spans="1:17" s="79" customFormat="1" ht="45" customHeight="1" x14ac:dyDescent="0.25">
      <c r="A205" s="85"/>
      <c r="B205" s="85"/>
      <c r="C205" s="98" t="s">
        <v>235</v>
      </c>
      <c r="D205" s="98" t="s">
        <v>236</v>
      </c>
      <c r="E205" s="98" t="s">
        <v>353</v>
      </c>
      <c r="F205" s="98" t="s">
        <v>1162</v>
      </c>
      <c r="G205" s="113" t="s">
        <v>2013</v>
      </c>
      <c r="H205" s="104" t="s">
        <v>2017</v>
      </c>
      <c r="I205" s="104" t="s">
        <v>2034</v>
      </c>
      <c r="J205" s="101">
        <v>10</v>
      </c>
      <c r="K205" s="102">
        <v>45324</v>
      </c>
      <c r="L205" s="102">
        <v>45657</v>
      </c>
      <c r="M205" s="113"/>
      <c r="N205" s="113"/>
      <c r="P205" s="80" t="str">
        <f>+VLOOKUP(D205,Listas_desplega!$AI$22:$AJ$44,2,0)</f>
        <v>SG</v>
      </c>
      <c r="Q205" s="81" t="str">
        <f>+VLOOKUP(F205,Listas_desplega!$J$2:$K$11,2,FALSE)</f>
        <v>Eje_E_9</v>
      </c>
    </row>
    <row r="206" spans="1:17" s="79" customFormat="1" ht="45" customHeight="1" x14ac:dyDescent="0.25">
      <c r="A206" s="85"/>
      <c r="B206" s="85"/>
      <c r="C206" s="98" t="s">
        <v>235</v>
      </c>
      <c r="D206" s="98" t="s">
        <v>236</v>
      </c>
      <c r="E206" s="98" t="s">
        <v>353</v>
      </c>
      <c r="F206" s="98" t="s">
        <v>1162</v>
      </c>
      <c r="G206" s="113" t="s">
        <v>2013</v>
      </c>
      <c r="H206" s="104" t="s">
        <v>2017</v>
      </c>
      <c r="I206" s="104" t="s">
        <v>2035</v>
      </c>
      <c r="J206" s="101">
        <v>20</v>
      </c>
      <c r="K206" s="102">
        <v>45383</v>
      </c>
      <c r="L206" s="102">
        <v>45657</v>
      </c>
      <c r="M206" s="113" t="s">
        <v>99</v>
      </c>
      <c r="N206" s="113" t="s">
        <v>2036</v>
      </c>
      <c r="P206" s="80" t="str">
        <f>+VLOOKUP(D206,Listas_desplega!$AI$22:$AJ$44,2,0)</f>
        <v>SG</v>
      </c>
      <c r="Q206" s="81" t="str">
        <f>+VLOOKUP(F206,Listas_desplega!$J$2:$K$11,2,FALSE)</f>
        <v>Eje_E_9</v>
      </c>
    </row>
    <row r="207" spans="1:17" s="79" customFormat="1" ht="45" customHeight="1" x14ac:dyDescent="0.25">
      <c r="A207" s="85"/>
      <c r="B207" s="85"/>
      <c r="C207" s="98" t="s">
        <v>235</v>
      </c>
      <c r="D207" s="98" t="s">
        <v>236</v>
      </c>
      <c r="E207" s="98" t="s">
        <v>353</v>
      </c>
      <c r="F207" s="98" t="s">
        <v>1162</v>
      </c>
      <c r="G207" s="113" t="s">
        <v>2013</v>
      </c>
      <c r="H207" s="104" t="s">
        <v>2037</v>
      </c>
      <c r="I207" s="104" t="s">
        <v>2038</v>
      </c>
      <c r="J207" s="101">
        <v>10</v>
      </c>
      <c r="K207" s="102">
        <v>45292</v>
      </c>
      <c r="L207" s="102">
        <v>45351</v>
      </c>
      <c r="M207" s="113" t="s">
        <v>99</v>
      </c>
      <c r="N207" s="113" t="s">
        <v>2039</v>
      </c>
      <c r="P207" s="80" t="str">
        <f>+VLOOKUP(D207,Listas_desplega!$AI$22:$AJ$44,2,0)</f>
        <v>SG</v>
      </c>
      <c r="Q207" s="81" t="str">
        <f>+VLOOKUP(F207,Listas_desplega!$J$2:$K$11,2,FALSE)</f>
        <v>Eje_E_9</v>
      </c>
    </row>
    <row r="208" spans="1:17" s="79" customFormat="1" ht="45" customHeight="1" x14ac:dyDescent="0.25">
      <c r="A208" s="85"/>
      <c r="B208" s="85"/>
      <c r="C208" s="98" t="s">
        <v>235</v>
      </c>
      <c r="D208" s="98" t="s">
        <v>236</v>
      </c>
      <c r="E208" s="98" t="s">
        <v>353</v>
      </c>
      <c r="F208" s="98" t="s">
        <v>1162</v>
      </c>
      <c r="G208" s="113" t="s">
        <v>2013</v>
      </c>
      <c r="H208" s="104" t="s">
        <v>2037</v>
      </c>
      <c r="I208" s="104" t="s">
        <v>2040</v>
      </c>
      <c r="J208" s="101">
        <v>10</v>
      </c>
      <c r="K208" s="102">
        <v>45352</v>
      </c>
      <c r="L208" s="102">
        <v>45657</v>
      </c>
      <c r="M208" s="113" t="s">
        <v>99</v>
      </c>
      <c r="N208" s="113" t="s">
        <v>2041</v>
      </c>
      <c r="P208" s="80" t="str">
        <f>+VLOOKUP(D208,Listas_desplega!$AI$22:$AJ$44,2,0)</f>
        <v>SG</v>
      </c>
      <c r="Q208" s="81" t="str">
        <f>+VLOOKUP(F208,Listas_desplega!$J$2:$K$11,2,FALSE)</f>
        <v>Eje_E_9</v>
      </c>
    </row>
    <row r="209" spans="1:17" s="79" customFormat="1" ht="45" customHeight="1" x14ac:dyDescent="0.25">
      <c r="A209" s="85"/>
      <c r="B209" s="85"/>
      <c r="C209" s="98" t="s">
        <v>235</v>
      </c>
      <c r="D209" s="98" t="s">
        <v>236</v>
      </c>
      <c r="E209" s="98" t="s">
        <v>354</v>
      </c>
      <c r="F209" s="98" t="s">
        <v>1162</v>
      </c>
      <c r="G209" s="113" t="s">
        <v>188</v>
      </c>
      <c r="H209" s="104"/>
      <c r="I209" s="104" t="s">
        <v>2046</v>
      </c>
      <c r="J209" s="101">
        <v>50</v>
      </c>
      <c r="K209" s="102">
        <v>45292</v>
      </c>
      <c r="L209" s="102">
        <v>45657</v>
      </c>
      <c r="M209" s="113" t="s">
        <v>99</v>
      </c>
      <c r="N209" s="113" t="s">
        <v>2047</v>
      </c>
      <c r="P209" s="80" t="str">
        <f>+VLOOKUP(D209,Listas_desplega!$AI$22:$AJ$44,2,0)</f>
        <v>SG</v>
      </c>
      <c r="Q209" s="81" t="str">
        <f>+VLOOKUP(F209,Listas_desplega!$J$2:$K$11,2,FALSE)</f>
        <v>Eje_E_9</v>
      </c>
    </row>
    <row r="210" spans="1:17" s="79" customFormat="1" ht="45" customHeight="1" x14ac:dyDescent="0.25">
      <c r="A210" s="85"/>
      <c r="B210" s="85"/>
      <c r="C210" s="98" t="s">
        <v>235</v>
      </c>
      <c r="D210" s="98" t="s">
        <v>236</v>
      </c>
      <c r="E210" s="98" t="s">
        <v>354</v>
      </c>
      <c r="F210" s="98" t="s">
        <v>1162</v>
      </c>
      <c r="G210" s="113" t="s">
        <v>188</v>
      </c>
      <c r="H210" s="104"/>
      <c r="I210" s="104" t="s">
        <v>2048</v>
      </c>
      <c r="J210" s="101">
        <v>30</v>
      </c>
      <c r="K210" s="102">
        <v>45383</v>
      </c>
      <c r="L210" s="102">
        <v>45657</v>
      </c>
      <c r="M210" s="113"/>
      <c r="N210" s="113" t="s">
        <v>2049</v>
      </c>
      <c r="P210" s="80" t="str">
        <f>+VLOOKUP(D210,Listas_desplega!$AI$22:$AJ$44,2,0)</f>
        <v>SG</v>
      </c>
      <c r="Q210" s="81" t="str">
        <f>+VLOOKUP(F210,Listas_desplega!$J$2:$K$11,2,FALSE)</f>
        <v>Eje_E_9</v>
      </c>
    </row>
    <row r="211" spans="1:17" s="79" customFormat="1" ht="45" customHeight="1" x14ac:dyDescent="0.25">
      <c r="A211" s="85"/>
      <c r="B211" s="85"/>
      <c r="C211" s="98" t="s">
        <v>235</v>
      </c>
      <c r="D211" s="98" t="s">
        <v>236</v>
      </c>
      <c r="E211" s="98" t="s">
        <v>354</v>
      </c>
      <c r="F211" s="98" t="s">
        <v>1162</v>
      </c>
      <c r="G211" s="113" t="s">
        <v>188</v>
      </c>
      <c r="H211" s="104"/>
      <c r="I211" s="104" t="s">
        <v>2050</v>
      </c>
      <c r="J211" s="101">
        <v>20</v>
      </c>
      <c r="K211" s="102">
        <v>45323</v>
      </c>
      <c r="L211" s="102">
        <v>45657</v>
      </c>
      <c r="M211" s="113"/>
      <c r="N211" s="113" t="s">
        <v>2051</v>
      </c>
      <c r="P211" s="80" t="str">
        <f>+VLOOKUP(D211,Listas_desplega!$AI$22:$AJ$44,2,0)</f>
        <v>SG</v>
      </c>
      <c r="Q211" s="81" t="str">
        <f>+VLOOKUP(F211,Listas_desplega!$J$2:$K$11,2,FALSE)</f>
        <v>Eje_E_9</v>
      </c>
    </row>
    <row r="212" spans="1:17" s="79" customFormat="1" ht="45" customHeight="1" x14ac:dyDescent="0.25">
      <c r="A212" s="85"/>
      <c r="B212" s="85"/>
      <c r="C212" s="98" t="s">
        <v>235</v>
      </c>
      <c r="D212" s="98" t="s">
        <v>236</v>
      </c>
      <c r="E212" s="98" t="s">
        <v>354</v>
      </c>
      <c r="F212" s="98" t="s">
        <v>1162</v>
      </c>
      <c r="G212" s="113" t="s">
        <v>2045</v>
      </c>
      <c r="H212" s="104"/>
      <c r="I212" s="104" t="s">
        <v>2052</v>
      </c>
      <c r="J212" s="101">
        <v>40</v>
      </c>
      <c r="K212" s="102">
        <v>45292</v>
      </c>
      <c r="L212" s="102">
        <v>45657</v>
      </c>
      <c r="M212" s="113"/>
      <c r="N212" s="113" t="s">
        <v>2053</v>
      </c>
      <c r="P212" s="80" t="str">
        <f>+VLOOKUP(D212,Listas_desplega!$AI$22:$AJ$44,2,0)</f>
        <v>SG</v>
      </c>
      <c r="Q212" s="81" t="str">
        <f>+VLOOKUP(F212,Listas_desplega!$J$2:$K$11,2,FALSE)</f>
        <v>Eje_E_9</v>
      </c>
    </row>
    <row r="213" spans="1:17" s="79" customFormat="1" ht="45" customHeight="1" x14ac:dyDescent="0.25">
      <c r="A213" s="85"/>
      <c r="B213" s="85"/>
      <c r="C213" s="98" t="s">
        <v>235</v>
      </c>
      <c r="D213" s="98" t="s">
        <v>236</v>
      </c>
      <c r="E213" s="98" t="s">
        <v>354</v>
      </c>
      <c r="F213" s="98" t="s">
        <v>1162</v>
      </c>
      <c r="G213" s="113" t="s">
        <v>2045</v>
      </c>
      <c r="H213" s="104"/>
      <c r="I213" s="104" t="s">
        <v>2054</v>
      </c>
      <c r="J213" s="101">
        <v>30</v>
      </c>
      <c r="K213" s="102">
        <v>45292</v>
      </c>
      <c r="L213" s="102">
        <v>45657</v>
      </c>
      <c r="M213" s="113" t="s">
        <v>99</v>
      </c>
      <c r="N213" s="113" t="s">
        <v>2055</v>
      </c>
      <c r="P213" s="80" t="str">
        <f>+VLOOKUP(D213,Listas_desplega!$AI$22:$AJ$44,2,0)</f>
        <v>SG</v>
      </c>
      <c r="Q213" s="81" t="str">
        <f>+VLOOKUP(F213,Listas_desplega!$J$2:$K$11,2,FALSE)</f>
        <v>Eje_E_9</v>
      </c>
    </row>
    <row r="214" spans="1:17" s="79" customFormat="1" ht="45" customHeight="1" x14ac:dyDescent="0.25">
      <c r="A214" s="85"/>
      <c r="B214" s="85"/>
      <c r="C214" s="98" t="s">
        <v>235</v>
      </c>
      <c r="D214" s="98" t="s">
        <v>236</v>
      </c>
      <c r="E214" s="98" t="s">
        <v>354</v>
      </c>
      <c r="F214" s="98" t="s">
        <v>1162</v>
      </c>
      <c r="G214" s="113" t="s">
        <v>2045</v>
      </c>
      <c r="H214" s="104"/>
      <c r="I214" s="104" t="s">
        <v>2056</v>
      </c>
      <c r="J214" s="101">
        <v>30</v>
      </c>
      <c r="K214" s="102">
        <v>45292</v>
      </c>
      <c r="L214" s="102">
        <v>45657</v>
      </c>
      <c r="M214" s="113"/>
      <c r="N214" s="113" t="s">
        <v>2057</v>
      </c>
      <c r="P214" s="80" t="str">
        <f>+VLOOKUP(D214,Listas_desplega!$AI$22:$AJ$44,2,0)</f>
        <v>SG</v>
      </c>
      <c r="Q214" s="81" t="str">
        <f>+VLOOKUP(F214,Listas_desplega!$J$2:$K$11,2,FALSE)</f>
        <v>Eje_E_9</v>
      </c>
    </row>
    <row r="215" spans="1:17" s="79" customFormat="1" ht="45" customHeight="1" x14ac:dyDescent="0.25">
      <c r="A215" s="85"/>
      <c r="B215" s="85"/>
      <c r="C215" s="98" t="s">
        <v>235</v>
      </c>
      <c r="D215" s="113" t="s">
        <v>236</v>
      </c>
      <c r="E215" s="113" t="s">
        <v>355</v>
      </c>
      <c r="F215" s="113" t="s">
        <v>1162</v>
      </c>
      <c r="G215" s="113" t="s">
        <v>2069</v>
      </c>
      <c r="H215" s="104" t="s">
        <v>2070</v>
      </c>
      <c r="I215" s="104" t="s">
        <v>2071</v>
      </c>
      <c r="J215" s="101">
        <v>33</v>
      </c>
      <c r="K215" s="102">
        <v>45352</v>
      </c>
      <c r="L215" s="102">
        <v>45657</v>
      </c>
      <c r="M215" s="113" t="s">
        <v>99</v>
      </c>
      <c r="N215" s="113" t="s">
        <v>2072</v>
      </c>
      <c r="P215" s="80" t="str">
        <f>+VLOOKUP(D215,Listas_desplega!$AI$22:$AJ$44,2,0)</f>
        <v>SG</v>
      </c>
      <c r="Q215" s="81" t="str">
        <f>+VLOOKUP(F215,Listas_desplega!$J$2:$K$11,2,FALSE)</f>
        <v>Eje_E_9</v>
      </c>
    </row>
    <row r="216" spans="1:17" s="79" customFormat="1" ht="45" customHeight="1" x14ac:dyDescent="0.25">
      <c r="A216" s="85"/>
      <c r="B216" s="85"/>
      <c r="C216" s="98" t="s">
        <v>235</v>
      </c>
      <c r="D216" s="113" t="s">
        <v>236</v>
      </c>
      <c r="E216" s="113" t="s">
        <v>355</v>
      </c>
      <c r="F216" s="113" t="s">
        <v>1162</v>
      </c>
      <c r="G216" s="113" t="s">
        <v>2069</v>
      </c>
      <c r="H216" s="104" t="s">
        <v>2070</v>
      </c>
      <c r="I216" s="104" t="s">
        <v>2073</v>
      </c>
      <c r="J216" s="101">
        <v>33</v>
      </c>
      <c r="K216" s="102">
        <v>45292</v>
      </c>
      <c r="L216" s="102">
        <v>45534</v>
      </c>
      <c r="M216" s="113" t="s">
        <v>99</v>
      </c>
      <c r="N216" s="113" t="s">
        <v>2074</v>
      </c>
      <c r="P216" s="80" t="str">
        <f>+VLOOKUP(D216,Listas_desplega!$AI$22:$AJ$44,2,0)</f>
        <v>SG</v>
      </c>
      <c r="Q216" s="81" t="str">
        <f>+VLOOKUP(F216,Listas_desplega!$J$2:$K$11,2,FALSE)</f>
        <v>Eje_E_9</v>
      </c>
    </row>
    <row r="217" spans="1:17" s="79" customFormat="1" ht="45" customHeight="1" x14ac:dyDescent="0.25">
      <c r="A217" s="85"/>
      <c r="B217" s="85"/>
      <c r="C217" s="98" t="s">
        <v>235</v>
      </c>
      <c r="D217" s="113" t="s">
        <v>236</v>
      </c>
      <c r="E217" s="113" t="s">
        <v>355</v>
      </c>
      <c r="F217" s="113" t="s">
        <v>1162</v>
      </c>
      <c r="G217" s="113" t="s">
        <v>2069</v>
      </c>
      <c r="H217" s="104" t="s">
        <v>2070</v>
      </c>
      <c r="I217" s="104" t="s">
        <v>2075</v>
      </c>
      <c r="J217" s="101">
        <v>34</v>
      </c>
      <c r="K217" s="102">
        <v>45292</v>
      </c>
      <c r="L217" s="102">
        <v>45657</v>
      </c>
      <c r="M217" s="113" t="s">
        <v>99</v>
      </c>
      <c r="N217" s="113" t="s">
        <v>2076</v>
      </c>
      <c r="P217" s="80" t="str">
        <f>+VLOOKUP(D217,Listas_desplega!$AI$22:$AJ$44,2,0)</f>
        <v>SG</v>
      </c>
      <c r="Q217" s="81" t="str">
        <f>+VLOOKUP(F217,Listas_desplega!$J$2:$K$11,2,FALSE)</f>
        <v>Eje_E_9</v>
      </c>
    </row>
    <row r="218" spans="1:17" s="79" customFormat="1" ht="45" customHeight="1" x14ac:dyDescent="0.25">
      <c r="A218" s="85"/>
      <c r="B218" s="85"/>
      <c r="C218" s="98" t="s">
        <v>235</v>
      </c>
      <c r="D218" s="113" t="s">
        <v>236</v>
      </c>
      <c r="E218" s="113" t="s">
        <v>356</v>
      </c>
      <c r="F218" s="113" t="s">
        <v>1162</v>
      </c>
      <c r="G218" s="113" t="s">
        <v>420</v>
      </c>
      <c r="H218" s="104" t="s">
        <v>2096</v>
      </c>
      <c r="I218" s="104" t="s">
        <v>2097</v>
      </c>
      <c r="J218" s="101">
        <v>5</v>
      </c>
      <c r="K218" s="102">
        <v>45422</v>
      </c>
      <c r="L218" s="102">
        <v>45442</v>
      </c>
      <c r="M218" s="113"/>
      <c r="N218" s="113"/>
      <c r="P218" s="80" t="str">
        <f>+VLOOKUP(D218,Listas_desplega!$AI$22:$AJ$44,2,0)</f>
        <v>SG</v>
      </c>
      <c r="Q218" s="81" t="str">
        <f>+VLOOKUP(F218,Listas_desplega!$J$2:$K$11,2,FALSE)</f>
        <v>Eje_E_9</v>
      </c>
    </row>
    <row r="219" spans="1:17" s="79" customFormat="1" ht="45" customHeight="1" x14ac:dyDescent="0.25">
      <c r="A219" s="85"/>
      <c r="B219" s="85"/>
      <c r="C219" s="98" t="s">
        <v>235</v>
      </c>
      <c r="D219" s="113" t="s">
        <v>236</v>
      </c>
      <c r="E219" s="113" t="s">
        <v>356</v>
      </c>
      <c r="F219" s="113" t="s">
        <v>1162</v>
      </c>
      <c r="G219" s="113" t="s">
        <v>420</v>
      </c>
      <c r="H219" s="104" t="s">
        <v>2096</v>
      </c>
      <c r="I219" s="104" t="s">
        <v>2098</v>
      </c>
      <c r="J219" s="101">
        <v>6</v>
      </c>
      <c r="K219" s="102">
        <v>45442</v>
      </c>
      <c r="L219" s="102">
        <v>45453</v>
      </c>
      <c r="M219" s="113"/>
      <c r="N219" s="113"/>
      <c r="P219" s="80" t="str">
        <f>+VLOOKUP(D219,Listas_desplega!$AI$22:$AJ$44,2,0)</f>
        <v>SG</v>
      </c>
      <c r="Q219" s="81" t="str">
        <f>+VLOOKUP(F219,Listas_desplega!$J$2:$K$11,2,FALSE)</f>
        <v>Eje_E_9</v>
      </c>
    </row>
    <row r="220" spans="1:17" s="79" customFormat="1" ht="45" customHeight="1" x14ac:dyDescent="0.25">
      <c r="A220" s="85"/>
      <c r="B220" s="85"/>
      <c r="C220" s="98" t="s">
        <v>235</v>
      </c>
      <c r="D220" s="113" t="s">
        <v>236</v>
      </c>
      <c r="E220" s="113" t="s">
        <v>356</v>
      </c>
      <c r="F220" s="113" t="s">
        <v>1162</v>
      </c>
      <c r="G220" s="113" t="s">
        <v>420</v>
      </c>
      <c r="H220" s="104" t="s">
        <v>2096</v>
      </c>
      <c r="I220" s="104" t="s">
        <v>2099</v>
      </c>
      <c r="J220" s="101">
        <v>25</v>
      </c>
      <c r="K220" s="102">
        <v>45454</v>
      </c>
      <c r="L220" s="102">
        <v>45641</v>
      </c>
      <c r="M220" s="113" t="s">
        <v>99</v>
      </c>
      <c r="N220" s="113" t="s">
        <v>2100</v>
      </c>
      <c r="P220" s="80" t="str">
        <f>+VLOOKUP(D220,Listas_desplega!$AI$22:$AJ$44,2,0)</f>
        <v>SG</v>
      </c>
      <c r="Q220" s="81" t="str">
        <f>+VLOOKUP(F220,Listas_desplega!$J$2:$K$11,2,FALSE)</f>
        <v>Eje_E_9</v>
      </c>
    </row>
    <row r="221" spans="1:17" s="79" customFormat="1" ht="45" customHeight="1" x14ac:dyDescent="0.25">
      <c r="A221" s="85"/>
      <c r="B221" s="85"/>
      <c r="C221" s="98" t="s">
        <v>235</v>
      </c>
      <c r="D221" s="113" t="s">
        <v>236</v>
      </c>
      <c r="E221" s="113" t="s">
        <v>356</v>
      </c>
      <c r="F221" s="113" t="s">
        <v>1162</v>
      </c>
      <c r="G221" s="113" t="s">
        <v>420</v>
      </c>
      <c r="H221" s="104" t="s">
        <v>2101</v>
      </c>
      <c r="I221" s="104" t="s">
        <v>2097</v>
      </c>
      <c r="J221" s="101">
        <v>4</v>
      </c>
      <c r="K221" s="102">
        <v>45422</v>
      </c>
      <c r="L221" s="102">
        <v>45442</v>
      </c>
      <c r="M221" s="113"/>
      <c r="N221" s="113"/>
      <c r="P221" s="80" t="str">
        <f>+VLOOKUP(D221,Listas_desplega!$AI$22:$AJ$44,2,0)</f>
        <v>SG</v>
      </c>
      <c r="Q221" s="81" t="str">
        <f>+VLOOKUP(F221,Listas_desplega!$J$2:$K$11,2,FALSE)</f>
        <v>Eje_E_9</v>
      </c>
    </row>
    <row r="222" spans="1:17" s="79" customFormat="1" ht="45" customHeight="1" x14ac:dyDescent="0.25">
      <c r="A222" s="85"/>
      <c r="B222" s="85"/>
      <c r="C222" s="98" t="s">
        <v>235</v>
      </c>
      <c r="D222" s="113" t="s">
        <v>236</v>
      </c>
      <c r="E222" s="113" t="s">
        <v>356</v>
      </c>
      <c r="F222" s="113" t="s">
        <v>1162</v>
      </c>
      <c r="G222" s="113" t="s">
        <v>420</v>
      </c>
      <c r="H222" s="104" t="s">
        <v>2101</v>
      </c>
      <c r="I222" s="104" t="s">
        <v>2098</v>
      </c>
      <c r="J222" s="101">
        <v>6</v>
      </c>
      <c r="K222" s="102">
        <v>45442</v>
      </c>
      <c r="L222" s="102">
        <v>45453</v>
      </c>
      <c r="M222" s="113"/>
      <c r="N222" s="113"/>
      <c r="P222" s="80" t="str">
        <f>+VLOOKUP(D222,Listas_desplega!$AI$22:$AJ$44,2,0)</f>
        <v>SG</v>
      </c>
      <c r="Q222" s="81" t="str">
        <f>+VLOOKUP(F222,Listas_desplega!$J$2:$K$11,2,FALSE)</f>
        <v>Eje_E_9</v>
      </c>
    </row>
    <row r="223" spans="1:17" s="79" customFormat="1" ht="45" customHeight="1" x14ac:dyDescent="0.25">
      <c r="A223" s="85"/>
      <c r="B223" s="85"/>
      <c r="C223" s="98" t="s">
        <v>235</v>
      </c>
      <c r="D223" s="113" t="s">
        <v>236</v>
      </c>
      <c r="E223" s="113" t="s">
        <v>356</v>
      </c>
      <c r="F223" s="113" t="s">
        <v>1162</v>
      </c>
      <c r="G223" s="113" t="s">
        <v>420</v>
      </c>
      <c r="H223" s="104" t="s">
        <v>2101</v>
      </c>
      <c r="I223" s="104" t="s">
        <v>2102</v>
      </c>
      <c r="J223" s="101">
        <v>25</v>
      </c>
      <c r="K223" s="102">
        <v>45454</v>
      </c>
      <c r="L223" s="102">
        <v>45641</v>
      </c>
      <c r="M223" s="113" t="s">
        <v>99</v>
      </c>
      <c r="N223" s="113" t="s">
        <v>2100</v>
      </c>
      <c r="P223" s="80" t="str">
        <f>+VLOOKUP(D223,Listas_desplega!$AI$22:$AJ$44,2,0)</f>
        <v>SG</v>
      </c>
      <c r="Q223" s="81" t="str">
        <f>+VLOOKUP(F223,Listas_desplega!$J$2:$K$11,2,FALSE)</f>
        <v>Eje_E_9</v>
      </c>
    </row>
    <row r="224" spans="1:17" s="79" customFormat="1" ht="45" customHeight="1" x14ac:dyDescent="0.25">
      <c r="A224" s="85"/>
      <c r="B224" s="85"/>
      <c r="C224" s="98" t="s">
        <v>235</v>
      </c>
      <c r="D224" s="113" t="s">
        <v>236</v>
      </c>
      <c r="E224" s="113" t="s">
        <v>356</v>
      </c>
      <c r="F224" s="113" t="s">
        <v>1162</v>
      </c>
      <c r="G224" s="113" t="s">
        <v>420</v>
      </c>
      <c r="H224" s="104" t="s">
        <v>1914</v>
      </c>
      <c r="I224" s="104" t="s">
        <v>2097</v>
      </c>
      <c r="J224" s="101">
        <v>4</v>
      </c>
      <c r="K224" s="102">
        <v>45383</v>
      </c>
      <c r="L224" s="102">
        <v>45397</v>
      </c>
      <c r="M224" s="113"/>
      <c r="N224" s="113"/>
      <c r="P224" s="80" t="str">
        <f>+VLOOKUP(D224,Listas_desplega!$AI$22:$AJ$44,2,0)</f>
        <v>SG</v>
      </c>
      <c r="Q224" s="81" t="str">
        <f>+VLOOKUP(F224,Listas_desplega!$J$2:$K$11,2,FALSE)</f>
        <v>Eje_E_9</v>
      </c>
    </row>
    <row r="225" spans="1:17" s="79" customFormat="1" ht="45" customHeight="1" x14ac:dyDescent="0.25">
      <c r="A225" s="85"/>
      <c r="B225" s="85"/>
      <c r="C225" s="98" t="s">
        <v>235</v>
      </c>
      <c r="D225" s="113" t="s">
        <v>236</v>
      </c>
      <c r="E225" s="113" t="s">
        <v>356</v>
      </c>
      <c r="F225" s="113" t="s">
        <v>1162</v>
      </c>
      <c r="G225" s="113" t="s">
        <v>420</v>
      </c>
      <c r="H225" s="104" t="s">
        <v>1914</v>
      </c>
      <c r="I225" s="104" t="s">
        <v>2103</v>
      </c>
      <c r="J225" s="101">
        <v>25</v>
      </c>
      <c r="K225" s="102">
        <v>45398</v>
      </c>
      <c r="L225" s="102">
        <v>45657</v>
      </c>
      <c r="M225" s="113" t="s">
        <v>99</v>
      </c>
      <c r="N225" s="113" t="s">
        <v>2100</v>
      </c>
      <c r="P225" s="80" t="str">
        <f>+VLOOKUP(D225,Listas_desplega!$AI$22:$AJ$44,2,0)</f>
        <v>SG</v>
      </c>
      <c r="Q225" s="81" t="str">
        <f>+VLOOKUP(F225,Listas_desplega!$J$2:$K$11,2,FALSE)</f>
        <v>Eje_E_9</v>
      </c>
    </row>
    <row r="226" spans="1:17" s="79" customFormat="1" ht="45" customHeight="1" x14ac:dyDescent="0.25">
      <c r="A226" s="85"/>
      <c r="B226" s="85"/>
      <c r="C226" s="98" t="s">
        <v>235</v>
      </c>
      <c r="D226" s="113" t="s">
        <v>236</v>
      </c>
      <c r="E226" s="113" t="s">
        <v>356</v>
      </c>
      <c r="F226" s="113" t="s">
        <v>1162</v>
      </c>
      <c r="G226" s="113" t="s">
        <v>420</v>
      </c>
      <c r="H226" s="104" t="s">
        <v>1914</v>
      </c>
      <c r="I226" s="104" t="s">
        <v>2104</v>
      </c>
      <c r="J226" s="101">
        <v>25</v>
      </c>
      <c r="K226" s="102">
        <v>45398</v>
      </c>
      <c r="L226" s="102">
        <v>45657</v>
      </c>
      <c r="M226" s="113"/>
      <c r="N226" s="113"/>
      <c r="P226" s="80" t="str">
        <f>+VLOOKUP(D226,Listas_desplega!$AI$22:$AJ$44,2,0)</f>
        <v>SG</v>
      </c>
      <c r="Q226" s="81" t="str">
        <f>+VLOOKUP(F226,Listas_desplega!$J$2:$K$11,2,FALSE)</f>
        <v>Eje_E_9</v>
      </c>
    </row>
    <row r="227" spans="1:17" s="79" customFormat="1" ht="45" customHeight="1" x14ac:dyDescent="0.25">
      <c r="A227" s="85"/>
      <c r="B227" s="85"/>
      <c r="C227" s="98" t="s">
        <v>235</v>
      </c>
      <c r="D227" s="113" t="s">
        <v>236</v>
      </c>
      <c r="E227" s="113" t="s">
        <v>356</v>
      </c>
      <c r="F227" s="113" t="s">
        <v>1162</v>
      </c>
      <c r="G227" s="113" t="s">
        <v>420</v>
      </c>
      <c r="H227" s="104" t="s">
        <v>1914</v>
      </c>
      <c r="I227" s="104" t="s">
        <v>2105</v>
      </c>
      <c r="J227" s="101">
        <v>25</v>
      </c>
      <c r="K227" s="102">
        <v>45398</v>
      </c>
      <c r="L227" s="102">
        <v>45657</v>
      </c>
      <c r="M227" s="113"/>
      <c r="N227" s="113"/>
      <c r="P227" s="80" t="str">
        <f>+VLOOKUP(D227,Listas_desplega!$AI$22:$AJ$44,2,0)</f>
        <v>SG</v>
      </c>
      <c r="Q227" s="81" t="str">
        <f>+VLOOKUP(F227,Listas_desplega!$J$2:$K$11,2,FALSE)</f>
        <v>Eje_E_9</v>
      </c>
    </row>
    <row r="228" spans="1:17" s="79" customFormat="1" ht="45" customHeight="1" x14ac:dyDescent="0.25">
      <c r="A228" s="85"/>
      <c r="B228" s="85"/>
      <c r="C228" s="98" t="s">
        <v>235</v>
      </c>
      <c r="D228" s="113" t="s">
        <v>236</v>
      </c>
      <c r="E228" s="113" t="s">
        <v>356</v>
      </c>
      <c r="F228" s="113" t="s">
        <v>1162</v>
      </c>
      <c r="G228" s="113" t="s">
        <v>420</v>
      </c>
      <c r="H228" s="104" t="s">
        <v>1914</v>
      </c>
      <c r="I228" s="104" t="s">
        <v>2106</v>
      </c>
      <c r="J228" s="101">
        <v>25</v>
      </c>
      <c r="K228" s="102">
        <v>45398</v>
      </c>
      <c r="L228" s="102">
        <v>45657</v>
      </c>
      <c r="M228" s="113"/>
      <c r="N228" s="113"/>
      <c r="P228" s="80" t="str">
        <f>+VLOOKUP(D228,Listas_desplega!$AI$22:$AJ$44,2,0)</f>
        <v>SG</v>
      </c>
      <c r="Q228" s="81" t="str">
        <f>+VLOOKUP(F228,Listas_desplega!$J$2:$K$11,2,FALSE)</f>
        <v>Eje_E_9</v>
      </c>
    </row>
    <row r="229" spans="1:17" s="79" customFormat="1" ht="45" customHeight="1" x14ac:dyDescent="0.25">
      <c r="A229" s="85"/>
      <c r="B229" s="85"/>
      <c r="C229" s="98" t="s">
        <v>235</v>
      </c>
      <c r="D229" s="113" t="s">
        <v>236</v>
      </c>
      <c r="E229" s="113" t="s">
        <v>356</v>
      </c>
      <c r="F229" s="113" t="s">
        <v>1162</v>
      </c>
      <c r="G229" s="113" t="s">
        <v>2086</v>
      </c>
      <c r="H229" s="104" t="s">
        <v>2107</v>
      </c>
      <c r="I229" s="104" t="s">
        <v>2108</v>
      </c>
      <c r="J229" s="101">
        <v>10</v>
      </c>
      <c r="K229" s="102">
        <v>45323</v>
      </c>
      <c r="L229" s="102">
        <v>45332</v>
      </c>
      <c r="M229" s="113"/>
      <c r="N229" s="113"/>
      <c r="P229" s="80" t="str">
        <f>+VLOOKUP(D229,Listas_desplega!$AI$22:$AJ$44,2,0)</f>
        <v>SG</v>
      </c>
      <c r="Q229" s="81" t="str">
        <f>+VLOOKUP(F229,Listas_desplega!$J$2:$K$11,2,FALSE)</f>
        <v>Eje_E_9</v>
      </c>
    </row>
    <row r="230" spans="1:17" s="79" customFormat="1" ht="45" customHeight="1" x14ac:dyDescent="0.25">
      <c r="A230" s="85"/>
      <c r="B230" s="85"/>
      <c r="C230" s="98" t="s">
        <v>235</v>
      </c>
      <c r="D230" s="113" t="s">
        <v>236</v>
      </c>
      <c r="E230" s="113" t="s">
        <v>356</v>
      </c>
      <c r="F230" s="113" t="s">
        <v>1162</v>
      </c>
      <c r="G230" s="113" t="s">
        <v>2086</v>
      </c>
      <c r="H230" s="104" t="s">
        <v>2107</v>
      </c>
      <c r="I230" s="104" t="s">
        <v>2109</v>
      </c>
      <c r="J230" s="101">
        <v>20</v>
      </c>
      <c r="K230" s="102">
        <v>45333</v>
      </c>
      <c r="L230" s="102">
        <v>45626</v>
      </c>
      <c r="M230" s="113"/>
      <c r="N230" s="113"/>
      <c r="P230" s="80" t="str">
        <f>+VLOOKUP(D230,Listas_desplega!$AI$22:$AJ$44,2,0)</f>
        <v>SG</v>
      </c>
      <c r="Q230" s="81" t="str">
        <f>+VLOOKUP(F230,Listas_desplega!$J$2:$K$11,2,FALSE)</f>
        <v>Eje_E_9</v>
      </c>
    </row>
    <row r="231" spans="1:17" s="79" customFormat="1" ht="45" customHeight="1" x14ac:dyDescent="0.25">
      <c r="A231" s="85"/>
      <c r="B231" s="85"/>
      <c r="C231" s="115" t="s">
        <v>235</v>
      </c>
      <c r="D231" s="120" t="s">
        <v>236</v>
      </c>
      <c r="E231" s="120" t="s">
        <v>356</v>
      </c>
      <c r="F231" s="120" t="s">
        <v>1162</v>
      </c>
      <c r="G231" s="120" t="s">
        <v>2086</v>
      </c>
      <c r="H231" s="117" t="s">
        <v>2107</v>
      </c>
      <c r="I231" s="117" t="s">
        <v>2110</v>
      </c>
      <c r="J231" s="118">
        <v>70</v>
      </c>
      <c r="K231" s="119">
        <v>45333</v>
      </c>
      <c r="L231" s="119">
        <v>45626</v>
      </c>
      <c r="M231" s="120" t="s">
        <v>99</v>
      </c>
      <c r="N231" s="120" t="s">
        <v>2100</v>
      </c>
      <c r="P231" s="80" t="str">
        <f>+VLOOKUP(D231,Listas_desplega!$AI$22:$AJ$44,2,0)</f>
        <v>SG</v>
      </c>
      <c r="Q231" s="81" t="str">
        <f>+VLOOKUP(F231,Listas_desplega!$J$2:$K$11,2,FALSE)</f>
        <v>Eje_E_9</v>
      </c>
    </row>
    <row r="232" spans="1:17" x14ac:dyDescent="0.2">
      <c r="C232" s="87"/>
      <c r="P232" s="55" t="e">
        <f>+VLOOKUP(D232,Listas_desplega!$AI$22:$AJ$44,2,0)</f>
        <v>#N/A</v>
      </c>
      <c r="Q232" s="48" t="e">
        <f>+VLOOKUP(F232,Listas_desplega!$J$2:$K$11,2,FALSE)</f>
        <v>#N/A</v>
      </c>
    </row>
    <row r="233" spans="1:17" x14ac:dyDescent="0.2">
      <c r="C233" s="87"/>
      <c r="P233" s="55" t="e">
        <f>+VLOOKUP(D233,Listas_desplega!$AI$22:$AJ$44,2,0)</f>
        <v>#N/A</v>
      </c>
      <c r="Q233" s="48" t="e">
        <f>+VLOOKUP(F233,Listas_desplega!$J$2:$K$11,2,FALSE)</f>
        <v>#N/A</v>
      </c>
    </row>
    <row r="234" spans="1:17" x14ac:dyDescent="0.2">
      <c r="C234" s="87"/>
      <c r="P234" s="55" t="e">
        <f>+VLOOKUP(D234,Listas_desplega!$AI$22:$AJ$44,2,0)</f>
        <v>#N/A</v>
      </c>
      <c r="Q234" s="48" t="e">
        <f>+VLOOKUP(F234,Listas_desplega!$J$2:$K$11,2,FALSE)</f>
        <v>#N/A</v>
      </c>
    </row>
    <row r="235" spans="1:17" x14ac:dyDescent="0.2">
      <c r="C235" s="87"/>
      <c r="P235" s="55" t="e">
        <f>+VLOOKUP(D235,Listas_desplega!$AI$22:$AJ$44,2,0)</f>
        <v>#N/A</v>
      </c>
      <c r="Q235" s="48" t="e">
        <f>+VLOOKUP(F235,Listas_desplega!$J$2:$K$11,2,FALSE)</f>
        <v>#N/A</v>
      </c>
    </row>
    <row r="236" spans="1:17" x14ac:dyDescent="0.2">
      <c r="C236" s="87"/>
      <c r="P236" s="55" t="e">
        <f>+VLOOKUP(D236,Listas_desplega!$AI$22:$AJ$44,2,0)</f>
        <v>#N/A</v>
      </c>
      <c r="Q236" s="48" t="e">
        <f>+VLOOKUP(F236,Listas_desplega!$J$2:$K$11,2,FALSE)</f>
        <v>#N/A</v>
      </c>
    </row>
    <row r="237" spans="1:17" x14ac:dyDescent="0.2">
      <c r="C237" s="87"/>
      <c r="P237" s="55" t="e">
        <f>+VLOOKUP(D237,Listas_desplega!$AI$22:$AJ$44,2,0)</f>
        <v>#N/A</v>
      </c>
      <c r="Q237" s="48" t="e">
        <f>+VLOOKUP(F237,Listas_desplega!$J$2:$K$11,2,FALSE)</f>
        <v>#N/A</v>
      </c>
    </row>
    <row r="238" spans="1:17" x14ac:dyDescent="0.2">
      <c r="C238" s="87"/>
      <c r="P238" s="55" t="e">
        <f>+VLOOKUP(D238,Listas_desplega!$AI$22:$AJ$44,2,0)</f>
        <v>#N/A</v>
      </c>
      <c r="Q238" s="48" t="e">
        <f>+VLOOKUP(F238,Listas_desplega!$J$2:$K$11,2,FALSE)</f>
        <v>#N/A</v>
      </c>
    </row>
    <row r="239" spans="1:17" x14ac:dyDescent="0.2">
      <c r="C239" s="87"/>
      <c r="P239" s="55" t="e">
        <f>+VLOOKUP(D239,Listas_desplega!$AI$22:$AJ$44,2,0)</f>
        <v>#N/A</v>
      </c>
      <c r="Q239" s="48" t="e">
        <f>+VLOOKUP(F239,Listas_desplega!$J$2:$K$11,2,FALSE)</f>
        <v>#N/A</v>
      </c>
    </row>
    <row r="240" spans="1:17" x14ac:dyDescent="0.2">
      <c r="C240" s="87"/>
      <c r="P240" s="55" t="e">
        <f>+VLOOKUP(D240,Listas_desplega!$AI$22:$AJ$44,2,0)</f>
        <v>#N/A</v>
      </c>
      <c r="Q240" s="48" t="e">
        <f>+VLOOKUP(F240,Listas_desplega!$J$2:$K$11,2,FALSE)</f>
        <v>#N/A</v>
      </c>
    </row>
    <row r="241" spans="3:17" x14ac:dyDescent="0.2">
      <c r="C241" s="87"/>
      <c r="P241" s="55" t="e">
        <f>+VLOOKUP(D241,Listas_desplega!$AI$22:$AJ$44,2,0)</f>
        <v>#N/A</v>
      </c>
      <c r="Q241" s="48" t="e">
        <f>+VLOOKUP(F241,Listas_desplega!$J$2:$K$11,2,FALSE)</f>
        <v>#N/A</v>
      </c>
    </row>
    <row r="242" spans="3:17" x14ac:dyDescent="0.2">
      <c r="C242" s="87"/>
      <c r="P242" s="55" t="e">
        <f>+VLOOKUP(D242,Listas_desplega!$AI$22:$AJ$44,2,0)</f>
        <v>#N/A</v>
      </c>
      <c r="Q242" s="48" t="e">
        <f>+VLOOKUP(F242,Listas_desplega!$J$2:$K$11,2,FALSE)</f>
        <v>#N/A</v>
      </c>
    </row>
    <row r="243" spans="3:17" x14ac:dyDescent="0.2">
      <c r="C243" s="87"/>
      <c r="P243" s="55" t="e">
        <f>+VLOOKUP(D243,Listas_desplega!$AI$22:$AJ$44,2,0)</f>
        <v>#N/A</v>
      </c>
      <c r="Q243" s="48" t="e">
        <f>+VLOOKUP(F243,Listas_desplega!$J$2:$K$11,2,FALSE)</f>
        <v>#N/A</v>
      </c>
    </row>
    <row r="244" spans="3:17" x14ac:dyDescent="0.2">
      <c r="C244" s="87"/>
      <c r="P244" s="55" t="e">
        <f>+VLOOKUP(D244,Listas_desplega!$AI$22:$AJ$44,2,0)</f>
        <v>#N/A</v>
      </c>
      <c r="Q244" s="48" t="e">
        <f>+VLOOKUP(F244,Listas_desplega!$J$2:$K$11,2,FALSE)</f>
        <v>#N/A</v>
      </c>
    </row>
    <row r="245" spans="3:17" x14ac:dyDescent="0.2">
      <c r="C245" s="87"/>
      <c r="P245" s="55" t="e">
        <f>+VLOOKUP(D245,Listas_desplega!$AI$22:$AJ$44,2,0)</f>
        <v>#N/A</v>
      </c>
      <c r="Q245" s="48" t="e">
        <f>+VLOOKUP(F245,Listas_desplega!$J$2:$K$11,2,FALSE)</f>
        <v>#N/A</v>
      </c>
    </row>
    <row r="246" spans="3:17" x14ac:dyDescent="0.2">
      <c r="C246" s="87"/>
      <c r="P246" s="55" t="e">
        <f>+VLOOKUP(D246,Listas_desplega!$AI$22:$AJ$44,2,0)</f>
        <v>#N/A</v>
      </c>
      <c r="Q246" s="48" t="e">
        <f>+VLOOKUP(F246,Listas_desplega!$J$2:$K$11,2,FALSE)</f>
        <v>#N/A</v>
      </c>
    </row>
    <row r="247" spans="3:17" x14ac:dyDescent="0.2">
      <c r="C247" s="87"/>
      <c r="P247" s="55" t="e">
        <f>+VLOOKUP(D247,Listas_desplega!$AI$22:$AJ$44,2,0)</f>
        <v>#N/A</v>
      </c>
      <c r="Q247" s="48" t="e">
        <f>+VLOOKUP(F247,Listas_desplega!$J$2:$K$11,2,FALSE)</f>
        <v>#N/A</v>
      </c>
    </row>
    <row r="248" spans="3:17" x14ac:dyDescent="0.2">
      <c r="C248" s="87"/>
      <c r="P248" s="55" t="e">
        <f>+VLOOKUP(D248,Listas_desplega!$AI$22:$AJ$44,2,0)</f>
        <v>#N/A</v>
      </c>
      <c r="Q248" s="48" t="e">
        <f>+VLOOKUP(F248,Listas_desplega!$J$2:$K$11,2,FALSE)</f>
        <v>#N/A</v>
      </c>
    </row>
    <row r="249" spans="3:17" x14ac:dyDescent="0.2">
      <c r="C249" s="87"/>
      <c r="P249" s="55" t="e">
        <f>+VLOOKUP(D249,Listas_desplega!$AI$22:$AJ$44,2,0)</f>
        <v>#N/A</v>
      </c>
      <c r="Q249" s="48" t="e">
        <f>+VLOOKUP(F249,Listas_desplega!$J$2:$K$11,2,FALSE)</f>
        <v>#N/A</v>
      </c>
    </row>
    <row r="250" spans="3:17" x14ac:dyDescent="0.2">
      <c r="C250" s="87"/>
      <c r="P250" s="55" t="e">
        <f>+VLOOKUP(D250,Listas_desplega!$AI$22:$AJ$44,2,0)</f>
        <v>#N/A</v>
      </c>
      <c r="Q250" s="48" t="e">
        <f>+VLOOKUP(F250,Listas_desplega!$J$2:$K$11,2,FALSE)</f>
        <v>#N/A</v>
      </c>
    </row>
    <row r="251" spans="3:17" x14ac:dyDescent="0.2">
      <c r="C251" s="87"/>
      <c r="P251" s="55" t="e">
        <f>+VLOOKUP(D251,Listas_desplega!$AI$22:$AJ$44,2,0)</f>
        <v>#N/A</v>
      </c>
      <c r="Q251" s="48" t="e">
        <f>+VLOOKUP(F251,Listas_desplega!$J$2:$K$11,2,FALSE)</f>
        <v>#N/A</v>
      </c>
    </row>
    <row r="252" spans="3:17" x14ac:dyDescent="0.2">
      <c r="C252" s="87"/>
      <c r="P252" s="55" t="e">
        <f>+VLOOKUP(D252,Listas_desplega!$AI$22:$AJ$44,2,0)</f>
        <v>#N/A</v>
      </c>
      <c r="Q252" s="48" t="e">
        <f>+VLOOKUP(F252,Listas_desplega!$J$2:$K$11,2,FALSE)</f>
        <v>#N/A</v>
      </c>
    </row>
    <row r="253" spans="3:17" x14ac:dyDescent="0.2">
      <c r="C253" s="87"/>
      <c r="P253" s="55" t="e">
        <f>+VLOOKUP(D253,Listas_desplega!$AI$22:$AJ$44,2,0)</f>
        <v>#N/A</v>
      </c>
      <c r="Q253" s="48" t="e">
        <f>+VLOOKUP(F253,Listas_desplega!$J$2:$K$11,2,FALSE)</f>
        <v>#N/A</v>
      </c>
    </row>
    <row r="254" spans="3:17" x14ac:dyDescent="0.2">
      <c r="C254" s="87"/>
      <c r="P254" s="55" t="e">
        <f>+VLOOKUP(D254,Listas_desplega!$AI$22:$AJ$44,2,0)</f>
        <v>#N/A</v>
      </c>
      <c r="Q254" s="48" t="e">
        <f>+VLOOKUP(F254,Listas_desplega!$J$2:$K$11,2,FALSE)</f>
        <v>#N/A</v>
      </c>
    </row>
    <row r="255" spans="3:17" x14ac:dyDescent="0.2">
      <c r="C255" s="87"/>
      <c r="P255" s="55" t="e">
        <f>+VLOOKUP(D255,Listas_desplega!$AI$22:$AJ$44,2,0)</f>
        <v>#N/A</v>
      </c>
      <c r="Q255" s="48" t="e">
        <f>+VLOOKUP(F255,Listas_desplega!$J$2:$K$11,2,FALSE)</f>
        <v>#N/A</v>
      </c>
    </row>
    <row r="256" spans="3:17" x14ac:dyDescent="0.2">
      <c r="C256" s="87"/>
      <c r="P256" s="55" t="e">
        <f>+VLOOKUP(D256,Listas_desplega!$AI$22:$AJ$44,2,0)</f>
        <v>#N/A</v>
      </c>
      <c r="Q256" s="48" t="e">
        <f>+VLOOKUP(F256,Listas_desplega!$J$2:$K$11,2,FALSE)</f>
        <v>#N/A</v>
      </c>
    </row>
    <row r="257" spans="3:17" x14ac:dyDescent="0.2">
      <c r="C257" s="87"/>
      <c r="P257" s="55" t="e">
        <f>+VLOOKUP(D257,Listas_desplega!$AI$22:$AJ$44,2,0)</f>
        <v>#N/A</v>
      </c>
      <c r="Q257" s="48" t="e">
        <f>+VLOOKUP(F257,Listas_desplega!$J$2:$K$11,2,FALSE)</f>
        <v>#N/A</v>
      </c>
    </row>
    <row r="258" spans="3:17" x14ac:dyDescent="0.2">
      <c r="C258" s="87"/>
      <c r="P258" s="55" t="e">
        <f>+VLOOKUP(D258,Listas_desplega!$AI$22:$AJ$44,2,0)</f>
        <v>#N/A</v>
      </c>
      <c r="Q258" s="48" t="e">
        <f>+VLOOKUP(F258,Listas_desplega!$J$2:$K$11,2,FALSE)</f>
        <v>#N/A</v>
      </c>
    </row>
    <row r="259" spans="3:17" x14ac:dyDescent="0.2">
      <c r="C259" s="87"/>
      <c r="P259" s="55" t="e">
        <f>+VLOOKUP(D259,Listas_desplega!$AI$22:$AJ$44,2,0)</f>
        <v>#N/A</v>
      </c>
      <c r="Q259" s="48" t="e">
        <f>+VLOOKUP(F259,Listas_desplega!$J$2:$K$11,2,FALSE)</f>
        <v>#N/A</v>
      </c>
    </row>
    <row r="260" spans="3:17" x14ac:dyDescent="0.2">
      <c r="C260" s="87"/>
      <c r="P260" s="55" t="e">
        <f>+VLOOKUP(D260,Listas_desplega!$AI$22:$AJ$44,2,0)</f>
        <v>#N/A</v>
      </c>
      <c r="Q260" s="48" t="e">
        <f>+VLOOKUP(F260,Listas_desplega!$J$2:$K$11,2,FALSE)</f>
        <v>#N/A</v>
      </c>
    </row>
    <row r="261" spans="3:17" x14ac:dyDescent="0.2">
      <c r="C261" s="87"/>
      <c r="P261" s="55" t="e">
        <f>+VLOOKUP(D261,Listas_desplega!$AI$22:$AJ$44,2,0)</f>
        <v>#N/A</v>
      </c>
      <c r="Q261" s="48" t="e">
        <f>+VLOOKUP(F261,Listas_desplega!$J$2:$K$11,2,FALSE)</f>
        <v>#N/A</v>
      </c>
    </row>
    <row r="262" spans="3:17" x14ac:dyDescent="0.2">
      <c r="C262" s="87"/>
      <c r="P262" s="55" t="e">
        <f>+VLOOKUP(D262,Listas_desplega!$AI$22:$AJ$44,2,0)</f>
        <v>#N/A</v>
      </c>
      <c r="Q262" s="48" t="e">
        <f>+VLOOKUP(F262,Listas_desplega!$J$2:$K$11,2,FALSE)</f>
        <v>#N/A</v>
      </c>
    </row>
    <row r="263" spans="3:17" x14ac:dyDescent="0.2">
      <c r="C263" s="87"/>
      <c r="P263" s="55" t="e">
        <f>+VLOOKUP(D263,Listas_desplega!$AI$22:$AJ$44,2,0)</f>
        <v>#N/A</v>
      </c>
      <c r="Q263" s="48" t="e">
        <f>+VLOOKUP(F263,Listas_desplega!$J$2:$K$11,2,FALSE)</f>
        <v>#N/A</v>
      </c>
    </row>
    <row r="264" spans="3:17" x14ac:dyDescent="0.2">
      <c r="C264" s="87"/>
      <c r="P264" s="55" t="e">
        <f>+VLOOKUP(D264,Listas_desplega!$AI$22:$AJ$44,2,0)</f>
        <v>#N/A</v>
      </c>
      <c r="Q264" s="48" t="e">
        <f>+VLOOKUP(F264,Listas_desplega!$J$2:$K$11,2,FALSE)</f>
        <v>#N/A</v>
      </c>
    </row>
    <row r="265" spans="3:17" x14ac:dyDescent="0.2">
      <c r="C265" s="87"/>
      <c r="P265" s="55" t="e">
        <f>+VLOOKUP(D265,Listas_desplega!$AI$22:$AJ$44,2,0)</f>
        <v>#N/A</v>
      </c>
      <c r="Q265" s="48" t="e">
        <f>+VLOOKUP(F265,Listas_desplega!$J$2:$K$11,2,FALSE)</f>
        <v>#N/A</v>
      </c>
    </row>
    <row r="266" spans="3:17" x14ac:dyDescent="0.2">
      <c r="C266" s="87"/>
      <c r="P266" s="55" t="e">
        <f>+VLOOKUP(D266,Listas_desplega!$AI$22:$AJ$44,2,0)</f>
        <v>#N/A</v>
      </c>
      <c r="Q266" s="48" t="e">
        <f>+VLOOKUP(F266,Listas_desplega!$J$2:$K$11,2,FALSE)</f>
        <v>#N/A</v>
      </c>
    </row>
    <row r="267" spans="3:17" x14ac:dyDescent="0.2">
      <c r="C267" s="87"/>
      <c r="P267" s="55" t="e">
        <f>+VLOOKUP(D267,Listas_desplega!$AI$22:$AJ$44,2,0)</f>
        <v>#N/A</v>
      </c>
      <c r="Q267" s="48" t="e">
        <f>+VLOOKUP(F267,Listas_desplega!$J$2:$K$11,2,FALSE)</f>
        <v>#N/A</v>
      </c>
    </row>
    <row r="268" spans="3:17" x14ac:dyDescent="0.2">
      <c r="C268" s="87"/>
      <c r="P268" s="55" t="e">
        <f>+VLOOKUP(D268,Listas_desplega!$AI$22:$AJ$44,2,0)</f>
        <v>#N/A</v>
      </c>
      <c r="Q268" s="48" t="e">
        <f>+VLOOKUP(F268,Listas_desplega!$J$2:$K$11,2,FALSE)</f>
        <v>#N/A</v>
      </c>
    </row>
    <row r="269" spans="3:17" x14ac:dyDescent="0.2">
      <c r="C269" s="87"/>
      <c r="P269" s="55" t="e">
        <f>+VLOOKUP(D269,Listas_desplega!$AI$22:$AJ$44,2,0)</f>
        <v>#N/A</v>
      </c>
      <c r="Q269" s="48" t="e">
        <f>+VLOOKUP(F269,Listas_desplega!$J$2:$K$11,2,FALSE)</f>
        <v>#N/A</v>
      </c>
    </row>
    <row r="270" spans="3:17" x14ac:dyDescent="0.2">
      <c r="C270" s="87"/>
      <c r="P270" s="55" t="e">
        <f>+VLOOKUP(D270,Listas_desplega!$AI$22:$AJ$44,2,0)</f>
        <v>#N/A</v>
      </c>
      <c r="Q270" s="48" t="e">
        <f>+VLOOKUP(F270,Listas_desplega!$J$2:$K$11,2,FALSE)</f>
        <v>#N/A</v>
      </c>
    </row>
    <row r="271" spans="3:17" x14ac:dyDescent="0.2">
      <c r="C271" s="87"/>
      <c r="P271" s="55" t="e">
        <f>+VLOOKUP(D271,Listas_desplega!$AI$22:$AJ$44,2,0)</f>
        <v>#N/A</v>
      </c>
      <c r="Q271" s="48" t="e">
        <f>+VLOOKUP(F271,Listas_desplega!$J$2:$K$11,2,FALSE)</f>
        <v>#N/A</v>
      </c>
    </row>
    <row r="272" spans="3:17" x14ac:dyDescent="0.2">
      <c r="C272" s="87"/>
      <c r="P272" s="55" t="e">
        <f>+VLOOKUP(D272,Listas_desplega!$AI$22:$AJ$44,2,0)</f>
        <v>#N/A</v>
      </c>
      <c r="Q272" s="48" t="e">
        <f>+VLOOKUP(F272,Listas_desplega!$J$2:$K$11,2,FALSE)</f>
        <v>#N/A</v>
      </c>
    </row>
    <row r="273" spans="3:17" x14ac:dyDescent="0.2">
      <c r="C273" s="87"/>
      <c r="P273" s="55" t="e">
        <f>+VLOOKUP(D273,Listas_desplega!$AI$22:$AJ$44,2,0)</f>
        <v>#N/A</v>
      </c>
      <c r="Q273" s="48" t="e">
        <f>+VLOOKUP(F273,Listas_desplega!$J$2:$K$11,2,FALSE)</f>
        <v>#N/A</v>
      </c>
    </row>
    <row r="274" spans="3:17" x14ac:dyDescent="0.2">
      <c r="C274" s="87"/>
      <c r="P274" s="55" t="e">
        <f>+VLOOKUP(D274,Listas_desplega!$AI$22:$AJ$44,2,0)</f>
        <v>#N/A</v>
      </c>
      <c r="Q274" s="48" t="e">
        <f>+VLOOKUP(F274,Listas_desplega!$J$2:$K$11,2,FALSE)</f>
        <v>#N/A</v>
      </c>
    </row>
    <row r="275" spans="3:17" x14ac:dyDescent="0.2">
      <c r="C275" s="87"/>
      <c r="P275" s="55" t="e">
        <f>+VLOOKUP(D275,Listas_desplega!$AI$22:$AJ$44,2,0)</f>
        <v>#N/A</v>
      </c>
      <c r="Q275" s="48" t="e">
        <f>+VLOOKUP(F275,Listas_desplega!$J$2:$K$11,2,FALSE)</f>
        <v>#N/A</v>
      </c>
    </row>
    <row r="276" spans="3:17" x14ac:dyDescent="0.2">
      <c r="C276" s="87"/>
      <c r="P276" s="55" t="e">
        <f>+VLOOKUP(D276,Listas_desplega!$AI$22:$AJ$44,2,0)</f>
        <v>#N/A</v>
      </c>
      <c r="Q276" s="48" t="e">
        <f>+VLOOKUP(F276,Listas_desplega!$J$2:$K$11,2,FALSE)</f>
        <v>#N/A</v>
      </c>
    </row>
    <row r="277" spans="3:17" x14ac:dyDescent="0.2">
      <c r="C277" s="87"/>
      <c r="P277" s="55" t="e">
        <f>+VLOOKUP(D277,Listas_desplega!$AI$22:$AJ$44,2,0)</f>
        <v>#N/A</v>
      </c>
      <c r="Q277" s="48" t="e">
        <f>+VLOOKUP(F277,Listas_desplega!$J$2:$K$11,2,FALSE)</f>
        <v>#N/A</v>
      </c>
    </row>
    <row r="278" spans="3:17" x14ac:dyDescent="0.2">
      <c r="C278" s="87"/>
      <c r="P278" s="55" t="e">
        <f>+VLOOKUP(D278,Listas_desplega!$AI$22:$AJ$44,2,0)</f>
        <v>#N/A</v>
      </c>
      <c r="Q278" s="48" t="e">
        <f>+VLOOKUP(F278,Listas_desplega!$J$2:$K$11,2,FALSE)</f>
        <v>#N/A</v>
      </c>
    </row>
    <row r="279" spans="3:17" x14ac:dyDescent="0.2">
      <c r="C279" s="87"/>
      <c r="P279" s="55" t="e">
        <f>+VLOOKUP(D279,Listas_desplega!$AI$22:$AJ$44,2,0)</f>
        <v>#N/A</v>
      </c>
      <c r="Q279" s="48" t="e">
        <f>+VLOOKUP(F279,Listas_desplega!$J$2:$K$11,2,FALSE)</f>
        <v>#N/A</v>
      </c>
    </row>
    <row r="280" spans="3:17" x14ac:dyDescent="0.2">
      <c r="C280" s="87"/>
      <c r="P280" s="55" t="e">
        <f>+VLOOKUP(D280,Listas_desplega!$AI$22:$AJ$44,2,0)</f>
        <v>#N/A</v>
      </c>
      <c r="Q280" s="48" t="e">
        <f>+VLOOKUP(F280,Listas_desplega!$J$2:$K$11,2,FALSE)</f>
        <v>#N/A</v>
      </c>
    </row>
    <row r="281" spans="3:17" x14ac:dyDescent="0.2">
      <c r="C281" s="87"/>
      <c r="P281" s="55" t="e">
        <f>+VLOOKUP(D281,Listas_desplega!$AI$22:$AJ$44,2,0)</f>
        <v>#N/A</v>
      </c>
      <c r="Q281" s="48" t="e">
        <f>+VLOOKUP(F281,Listas_desplega!$J$2:$K$11,2,FALSE)</f>
        <v>#N/A</v>
      </c>
    </row>
    <row r="282" spans="3:17" x14ac:dyDescent="0.2">
      <c r="C282" s="87"/>
      <c r="P282" s="55" t="e">
        <f>+VLOOKUP(D282,Listas_desplega!$AI$22:$AJ$44,2,0)</f>
        <v>#N/A</v>
      </c>
      <c r="Q282" s="48" t="e">
        <f>+VLOOKUP(F282,Listas_desplega!$J$2:$K$11,2,FALSE)</f>
        <v>#N/A</v>
      </c>
    </row>
    <row r="283" spans="3:17" x14ac:dyDescent="0.2">
      <c r="C283" s="87"/>
      <c r="P283" s="55" t="e">
        <f>+VLOOKUP(D283,Listas_desplega!$AI$22:$AJ$44,2,0)</f>
        <v>#N/A</v>
      </c>
      <c r="Q283" s="48" t="e">
        <f>+VLOOKUP(F283,Listas_desplega!$J$2:$K$11,2,FALSE)</f>
        <v>#N/A</v>
      </c>
    </row>
    <row r="284" spans="3:17" x14ac:dyDescent="0.2">
      <c r="C284" s="87"/>
      <c r="P284" s="55" t="e">
        <f>+VLOOKUP(D284,Listas_desplega!$AI$22:$AJ$44,2,0)</f>
        <v>#N/A</v>
      </c>
      <c r="Q284" s="48" t="e">
        <f>+VLOOKUP(F284,Listas_desplega!$J$2:$K$11,2,FALSE)</f>
        <v>#N/A</v>
      </c>
    </row>
    <row r="285" spans="3:17" x14ac:dyDescent="0.2">
      <c r="C285" s="87"/>
      <c r="P285" s="55" t="e">
        <f>+VLOOKUP(D285,Listas_desplega!$AI$22:$AJ$44,2,0)</f>
        <v>#N/A</v>
      </c>
      <c r="Q285" s="48" t="e">
        <f>+VLOOKUP(F285,Listas_desplega!$J$2:$K$11,2,FALSE)</f>
        <v>#N/A</v>
      </c>
    </row>
    <row r="286" spans="3:17" x14ac:dyDescent="0.2">
      <c r="C286" s="87"/>
      <c r="P286" s="55" t="e">
        <f>+VLOOKUP(D286,Listas_desplega!$AI$22:$AJ$44,2,0)</f>
        <v>#N/A</v>
      </c>
      <c r="Q286" s="48" t="e">
        <f>+VLOOKUP(F286,Listas_desplega!$J$2:$K$11,2,FALSE)</f>
        <v>#N/A</v>
      </c>
    </row>
    <row r="287" spans="3:17" x14ac:dyDescent="0.2">
      <c r="C287" s="87"/>
      <c r="P287" s="55" t="e">
        <f>+VLOOKUP(D287,Listas_desplega!$AI$22:$AJ$44,2,0)</f>
        <v>#N/A</v>
      </c>
      <c r="Q287" s="48" t="e">
        <f>+VLOOKUP(F287,Listas_desplega!$J$2:$K$11,2,FALSE)</f>
        <v>#N/A</v>
      </c>
    </row>
    <row r="288" spans="3:17" x14ac:dyDescent="0.2">
      <c r="C288" s="87"/>
      <c r="P288" s="55" t="e">
        <f>+VLOOKUP(D288,Listas_desplega!$AI$22:$AJ$44,2,0)</f>
        <v>#N/A</v>
      </c>
      <c r="Q288" s="48" t="e">
        <f>+VLOOKUP(F288,Listas_desplega!$J$2:$K$11,2,FALSE)</f>
        <v>#N/A</v>
      </c>
    </row>
    <row r="289" spans="3:17" x14ac:dyDescent="0.2">
      <c r="C289" s="87"/>
      <c r="P289" s="55" t="e">
        <f>+VLOOKUP(D289,Listas_desplega!$AI$22:$AJ$44,2,0)</f>
        <v>#N/A</v>
      </c>
      <c r="Q289" s="48" t="e">
        <f>+VLOOKUP(F289,Listas_desplega!$J$2:$K$11,2,FALSE)</f>
        <v>#N/A</v>
      </c>
    </row>
    <row r="290" spans="3:17" x14ac:dyDescent="0.2">
      <c r="C290" s="87"/>
      <c r="P290" s="55" t="e">
        <f>+VLOOKUP(D290,Listas_desplega!$AI$22:$AJ$44,2,0)</f>
        <v>#N/A</v>
      </c>
      <c r="Q290" s="48" t="e">
        <f>+VLOOKUP(F290,Listas_desplega!$J$2:$K$11,2,FALSE)</f>
        <v>#N/A</v>
      </c>
    </row>
    <row r="291" spans="3:17" x14ac:dyDescent="0.2">
      <c r="C291" s="87"/>
      <c r="P291" s="55" t="e">
        <f>+VLOOKUP(D291,Listas_desplega!$AI$22:$AJ$44,2,0)</f>
        <v>#N/A</v>
      </c>
      <c r="Q291" s="48" t="e">
        <f>+VLOOKUP(F291,Listas_desplega!$J$2:$K$11,2,FALSE)</f>
        <v>#N/A</v>
      </c>
    </row>
    <row r="292" spans="3:17" x14ac:dyDescent="0.2">
      <c r="C292" s="87"/>
      <c r="P292" s="55" t="e">
        <f>+VLOOKUP(D292,Listas_desplega!$AI$22:$AJ$44,2,0)</f>
        <v>#N/A</v>
      </c>
      <c r="Q292" s="48" t="e">
        <f>+VLOOKUP(F292,Listas_desplega!$J$2:$K$11,2,FALSE)</f>
        <v>#N/A</v>
      </c>
    </row>
    <row r="293" spans="3:17" x14ac:dyDescent="0.2">
      <c r="C293" s="87"/>
      <c r="P293" s="55" t="e">
        <f>+VLOOKUP(D293,Listas_desplega!$AI$22:$AJ$44,2,0)</f>
        <v>#N/A</v>
      </c>
      <c r="Q293" s="48" t="e">
        <f>+VLOOKUP(F293,Listas_desplega!$J$2:$K$11,2,FALSE)</f>
        <v>#N/A</v>
      </c>
    </row>
    <row r="294" spans="3:17" x14ac:dyDescent="0.2">
      <c r="C294" s="87"/>
      <c r="P294" s="55" t="e">
        <f>+VLOOKUP(D294,Listas_desplega!$AI$22:$AJ$44,2,0)</f>
        <v>#N/A</v>
      </c>
      <c r="Q294" s="48" t="e">
        <f>+VLOOKUP(F294,Listas_desplega!$J$2:$K$11,2,FALSE)</f>
        <v>#N/A</v>
      </c>
    </row>
    <row r="295" spans="3:17" x14ac:dyDescent="0.2">
      <c r="C295" s="87"/>
      <c r="P295" s="55" t="e">
        <f>+VLOOKUP(D295,Listas_desplega!$AI$22:$AJ$44,2,0)</f>
        <v>#N/A</v>
      </c>
      <c r="Q295" s="48" t="e">
        <f>+VLOOKUP(F295,Listas_desplega!$J$2:$K$11,2,FALSE)</f>
        <v>#N/A</v>
      </c>
    </row>
    <row r="296" spans="3:17" x14ac:dyDescent="0.2">
      <c r="C296" s="87"/>
      <c r="P296" s="55" t="e">
        <f>+VLOOKUP(D296,Listas_desplega!$AI$22:$AJ$44,2,0)</f>
        <v>#N/A</v>
      </c>
      <c r="Q296" s="48" t="e">
        <f>+VLOOKUP(F296,Listas_desplega!$J$2:$K$11,2,FALSE)</f>
        <v>#N/A</v>
      </c>
    </row>
    <row r="297" spans="3:17" x14ac:dyDescent="0.2">
      <c r="C297" s="87"/>
      <c r="P297" s="55" t="e">
        <f>+VLOOKUP(D297,Listas_desplega!$AI$22:$AJ$44,2,0)</f>
        <v>#N/A</v>
      </c>
      <c r="Q297" s="48" t="e">
        <f>+VLOOKUP(F297,Listas_desplega!$J$2:$K$11,2,FALSE)</f>
        <v>#N/A</v>
      </c>
    </row>
    <row r="298" spans="3:17" x14ac:dyDescent="0.2">
      <c r="C298" s="87"/>
      <c r="P298" s="55" t="e">
        <f>+VLOOKUP(D298,Listas_desplega!$AI$22:$AJ$44,2,0)</f>
        <v>#N/A</v>
      </c>
      <c r="Q298" s="48" t="e">
        <f>+VLOOKUP(F298,Listas_desplega!$J$2:$K$11,2,FALSE)</f>
        <v>#N/A</v>
      </c>
    </row>
    <row r="299" spans="3:17" x14ac:dyDescent="0.2">
      <c r="C299" s="87"/>
      <c r="P299" s="55" t="e">
        <f>+VLOOKUP(D299,Listas_desplega!$AI$22:$AJ$44,2,0)</f>
        <v>#N/A</v>
      </c>
      <c r="Q299" s="48" t="e">
        <f>+VLOOKUP(F299,Listas_desplega!$J$2:$K$11,2,FALSE)</f>
        <v>#N/A</v>
      </c>
    </row>
    <row r="300" spans="3:17" x14ac:dyDescent="0.2">
      <c r="C300" s="87"/>
      <c r="P300" s="55" t="e">
        <f>+VLOOKUP(D300,Listas_desplega!$AI$22:$AJ$44,2,0)</f>
        <v>#N/A</v>
      </c>
      <c r="Q300" s="48" t="e">
        <f>+VLOOKUP(F300,Listas_desplega!$J$2:$K$11,2,FALSE)</f>
        <v>#N/A</v>
      </c>
    </row>
    <row r="301" spans="3:17" x14ac:dyDescent="0.2">
      <c r="C301" s="87"/>
      <c r="P301" s="55" t="e">
        <f>+VLOOKUP(D301,Listas_desplega!$AI$22:$AJ$44,2,0)</f>
        <v>#N/A</v>
      </c>
      <c r="Q301" s="48" t="e">
        <f>+VLOOKUP(F301,Listas_desplega!$J$2:$K$11,2,FALSE)</f>
        <v>#N/A</v>
      </c>
    </row>
    <row r="302" spans="3:17" x14ac:dyDescent="0.2">
      <c r="C302" s="87"/>
      <c r="P302" s="55" t="e">
        <f>+VLOOKUP(D302,Listas_desplega!$AI$22:$AJ$44,2,0)</f>
        <v>#N/A</v>
      </c>
      <c r="Q302" s="48" t="e">
        <f>+VLOOKUP(F302,Listas_desplega!$J$2:$K$11,2,FALSE)</f>
        <v>#N/A</v>
      </c>
    </row>
    <row r="303" spans="3:17" x14ac:dyDescent="0.2">
      <c r="C303" s="87"/>
      <c r="P303" s="55" t="e">
        <f>+VLOOKUP(D303,Listas_desplega!$AI$22:$AJ$44,2,0)</f>
        <v>#N/A</v>
      </c>
      <c r="Q303" s="48" t="e">
        <f>+VLOOKUP(F303,Listas_desplega!$J$2:$K$11,2,FALSE)</f>
        <v>#N/A</v>
      </c>
    </row>
    <row r="304" spans="3:17" x14ac:dyDescent="0.2">
      <c r="C304" s="87"/>
      <c r="P304" s="55" t="e">
        <f>+VLOOKUP(D304,Listas_desplega!$AI$22:$AJ$44,2,0)</f>
        <v>#N/A</v>
      </c>
      <c r="Q304" s="48" t="e">
        <f>+VLOOKUP(F304,Listas_desplega!$J$2:$K$11,2,FALSE)</f>
        <v>#N/A</v>
      </c>
    </row>
    <row r="305" spans="3:17" x14ac:dyDescent="0.2">
      <c r="C305" s="87"/>
      <c r="P305" s="55" t="e">
        <f>+VLOOKUP(D305,Listas_desplega!$AI$22:$AJ$44,2,0)</f>
        <v>#N/A</v>
      </c>
      <c r="Q305" s="48" t="e">
        <f>+VLOOKUP(F305,Listas_desplega!$J$2:$K$11,2,FALSE)</f>
        <v>#N/A</v>
      </c>
    </row>
    <row r="306" spans="3:17" x14ac:dyDescent="0.2">
      <c r="C306" s="87"/>
      <c r="P306" s="55" t="e">
        <f>+VLOOKUP(D306,Listas_desplega!$AI$22:$AJ$44,2,0)</f>
        <v>#N/A</v>
      </c>
      <c r="Q306" s="48" t="e">
        <f>+VLOOKUP(F306,Listas_desplega!$J$2:$K$11,2,FALSE)</f>
        <v>#N/A</v>
      </c>
    </row>
    <row r="307" spans="3:17" x14ac:dyDescent="0.2">
      <c r="C307" s="87"/>
      <c r="P307" s="55" t="e">
        <f>+VLOOKUP(D307,Listas_desplega!$AI$22:$AJ$44,2,0)</f>
        <v>#N/A</v>
      </c>
      <c r="Q307" s="48" t="e">
        <f>+VLOOKUP(F307,Listas_desplega!$J$2:$K$11,2,FALSE)</f>
        <v>#N/A</v>
      </c>
    </row>
    <row r="308" spans="3:17" x14ac:dyDescent="0.2">
      <c r="C308" s="87"/>
      <c r="P308" s="55" t="e">
        <f>+VLOOKUP(D308,Listas_desplega!$AI$22:$AJ$44,2,0)</f>
        <v>#N/A</v>
      </c>
      <c r="Q308" s="48" t="e">
        <f>+VLOOKUP(F308,Listas_desplega!$J$2:$K$11,2,FALSE)</f>
        <v>#N/A</v>
      </c>
    </row>
    <row r="309" spans="3:17" x14ac:dyDescent="0.2">
      <c r="C309" s="87"/>
      <c r="P309" s="55" t="e">
        <f>+VLOOKUP(D309,Listas_desplega!$AI$22:$AJ$44,2,0)</f>
        <v>#N/A</v>
      </c>
      <c r="Q309" s="48" t="e">
        <f>+VLOOKUP(F309,Listas_desplega!$J$2:$K$11,2,FALSE)</f>
        <v>#N/A</v>
      </c>
    </row>
    <row r="310" spans="3:17" x14ac:dyDescent="0.2">
      <c r="C310" s="87"/>
      <c r="P310" s="55" t="e">
        <f>+VLOOKUP(D310,Listas_desplega!$AI$22:$AJ$44,2,0)</f>
        <v>#N/A</v>
      </c>
      <c r="Q310" s="48" t="e">
        <f>+VLOOKUP(F310,Listas_desplega!$J$2:$K$11,2,FALSE)</f>
        <v>#N/A</v>
      </c>
    </row>
    <row r="311" spans="3:17" x14ac:dyDescent="0.2">
      <c r="C311" s="87"/>
    </row>
    <row r="312" spans="3:17" x14ac:dyDescent="0.2">
      <c r="C312" s="87"/>
    </row>
    <row r="313" spans="3:17" x14ac:dyDescent="0.2">
      <c r="C313" s="87"/>
    </row>
    <row r="314" spans="3:17" x14ac:dyDescent="0.2">
      <c r="C314" s="87"/>
    </row>
    <row r="315" spans="3:17" x14ac:dyDescent="0.2">
      <c r="C315" s="87"/>
    </row>
    <row r="316" spans="3:17" x14ac:dyDescent="0.2">
      <c r="C316" s="87"/>
    </row>
    <row r="317" spans="3:17" x14ac:dyDescent="0.2">
      <c r="C317" s="87"/>
    </row>
    <row r="318" spans="3:17" x14ac:dyDescent="0.2">
      <c r="C318" s="87"/>
    </row>
    <row r="319" spans="3:17" x14ac:dyDescent="0.2">
      <c r="C319" s="87"/>
    </row>
    <row r="320" spans="3:17" x14ac:dyDescent="0.2">
      <c r="C320" s="87"/>
    </row>
    <row r="321" spans="3:3" x14ac:dyDescent="0.2">
      <c r="C321" s="87"/>
    </row>
    <row r="322" spans="3:3" x14ac:dyDescent="0.2">
      <c r="C322" s="87"/>
    </row>
    <row r="323" spans="3:3" x14ac:dyDescent="0.2">
      <c r="C323" s="87"/>
    </row>
    <row r="324" spans="3:3" x14ac:dyDescent="0.2">
      <c r="C324" s="87"/>
    </row>
    <row r="325" spans="3:3" x14ac:dyDescent="0.2">
      <c r="C325" s="87"/>
    </row>
    <row r="326" spans="3:3" x14ac:dyDescent="0.2">
      <c r="C326" s="87"/>
    </row>
    <row r="327" spans="3:3" x14ac:dyDescent="0.2">
      <c r="C327" s="87"/>
    </row>
    <row r="328" spans="3:3" x14ac:dyDescent="0.2">
      <c r="C328" s="87"/>
    </row>
    <row r="329" spans="3:3" x14ac:dyDescent="0.2">
      <c r="C329" s="87"/>
    </row>
    <row r="330" spans="3:3" x14ac:dyDescent="0.2">
      <c r="C330" s="87"/>
    </row>
    <row r="331" spans="3:3" x14ac:dyDescent="0.2">
      <c r="C331" s="87"/>
    </row>
    <row r="332" spans="3:3" x14ac:dyDescent="0.2">
      <c r="C332" s="87"/>
    </row>
    <row r="333" spans="3:3" x14ac:dyDescent="0.2">
      <c r="C333" s="87"/>
    </row>
    <row r="334" spans="3:3" x14ac:dyDescent="0.2">
      <c r="C334" s="87"/>
    </row>
    <row r="335" spans="3:3" x14ac:dyDescent="0.2">
      <c r="C335" s="87"/>
    </row>
    <row r="336" spans="3:3" x14ac:dyDescent="0.2">
      <c r="C336" s="87"/>
    </row>
    <row r="337" spans="3:3" x14ac:dyDescent="0.2">
      <c r="C337" s="87"/>
    </row>
    <row r="338" spans="3:3" x14ac:dyDescent="0.2">
      <c r="C338" s="87"/>
    </row>
    <row r="339" spans="3:3" x14ac:dyDescent="0.2">
      <c r="C339" s="87"/>
    </row>
    <row r="340" spans="3:3" x14ac:dyDescent="0.2">
      <c r="C340" s="87"/>
    </row>
    <row r="341" spans="3:3" x14ac:dyDescent="0.2">
      <c r="C341" s="87"/>
    </row>
    <row r="342" spans="3:3" x14ac:dyDescent="0.2">
      <c r="C342" s="87"/>
    </row>
    <row r="343" spans="3:3" x14ac:dyDescent="0.2">
      <c r="C343" s="87"/>
    </row>
    <row r="344" spans="3:3" x14ac:dyDescent="0.2">
      <c r="C344" s="87"/>
    </row>
    <row r="345" spans="3:3" x14ac:dyDescent="0.2">
      <c r="C345" s="87"/>
    </row>
    <row r="346" spans="3:3" x14ac:dyDescent="0.2">
      <c r="C346" s="87"/>
    </row>
    <row r="347" spans="3:3" x14ac:dyDescent="0.2">
      <c r="C347" s="87"/>
    </row>
    <row r="348" spans="3:3" x14ac:dyDescent="0.2">
      <c r="C348" s="87"/>
    </row>
    <row r="349" spans="3:3" x14ac:dyDescent="0.2">
      <c r="C349" s="87"/>
    </row>
    <row r="350" spans="3:3" x14ac:dyDescent="0.2">
      <c r="C350" s="87"/>
    </row>
    <row r="351" spans="3:3" x14ac:dyDescent="0.2">
      <c r="C351" s="87"/>
    </row>
    <row r="352" spans="3:3" x14ac:dyDescent="0.2">
      <c r="C352" s="87"/>
    </row>
    <row r="353" spans="3:3" x14ac:dyDescent="0.2">
      <c r="C353" s="87"/>
    </row>
    <row r="354" spans="3:3" x14ac:dyDescent="0.2">
      <c r="C354" s="87"/>
    </row>
    <row r="355" spans="3:3" x14ac:dyDescent="0.2">
      <c r="C355" s="87"/>
    </row>
    <row r="356" spans="3:3" x14ac:dyDescent="0.2">
      <c r="C356" s="87"/>
    </row>
    <row r="357" spans="3:3" x14ac:dyDescent="0.2">
      <c r="C357" s="87"/>
    </row>
    <row r="358" spans="3:3" x14ac:dyDescent="0.2">
      <c r="C358" s="87"/>
    </row>
    <row r="359" spans="3:3" x14ac:dyDescent="0.2">
      <c r="C359" s="87"/>
    </row>
    <row r="360" spans="3:3" x14ac:dyDescent="0.2">
      <c r="C360" s="87"/>
    </row>
    <row r="361" spans="3:3" x14ac:dyDescent="0.2">
      <c r="C361" s="87"/>
    </row>
    <row r="362" spans="3:3" x14ac:dyDescent="0.2">
      <c r="C362" s="87"/>
    </row>
    <row r="363" spans="3:3" x14ac:dyDescent="0.2">
      <c r="C363" s="87"/>
    </row>
    <row r="364" spans="3:3" x14ac:dyDescent="0.2">
      <c r="C364" s="87"/>
    </row>
    <row r="365" spans="3:3" x14ac:dyDescent="0.2">
      <c r="C365" s="87"/>
    </row>
    <row r="366" spans="3:3" x14ac:dyDescent="0.2">
      <c r="C366" s="87"/>
    </row>
    <row r="367" spans="3:3" x14ac:dyDescent="0.2">
      <c r="C367" s="87"/>
    </row>
    <row r="368" spans="3:3" x14ac:dyDescent="0.2">
      <c r="C368" s="87"/>
    </row>
    <row r="369" spans="3:3" x14ac:dyDescent="0.2">
      <c r="C369" s="87"/>
    </row>
    <row r="370" spans="3:3" x14ac:dyDescent="0.2">
      <c r="C370" s="87"/>
    </row>
    <row r="371" spans="3:3" x14ac:dyDescent="0.2">
      <c r="C371" s="87"/>
    </row>
    <row r="372" spans="3:3" x14ac:dyDescent="0.2">
      <c r="C372" s="87"/>
    </row>
    <row r="373" spans="3:3" x14ac:dyDescent="0.2">
      <c r="C373" s="87"/>
    </row>
    <row r="374" spans="3:3" x14ac:dyDescent="0.2">
      <c r="C374" s="87"/>
    </row>
    <row r="375" spans="3:3" x14ac:dyDescent="0.2">
      <c r="C375" s="87"/>
    </row>
    <row r="376" spans="3:3" x14ac:dyDescent="0.2">
      <c r="C376" s="87"/>
    </row>
    <row r="377" spans="3:3" x14ac:dyDescent="0.2">
      <c r="C377" s="87"/>
    </row>
    <row r="378" spans="3:3" x14ac:dyDescent="0.2">
      <c r="C378" s="87"/>
    </row>
    <row r="379" spans="3:3" x14ac:dyDescent="0.2">
      <c r="C379" s="87"/>
    </row>
    <row r="380" spans="3:3" x14ac:dyDescent="0.2">
      <c r="C380" s="87"/>
    </row>
    <row r="381" spans="3:3" x14ac:dyDescent="0.2">
      <c r="C381" s="87"/>
    </row>
    <row r="382" spans="3:3" x14ac:dyDescent="0.2">
      <c r="C382" s="87"/>
    </row>
    <row r="383" spans="3:3" x14ac:dyDescent="0.2">
      <c r="C383" s="87"/>
    </row>
    <row r="384" spans="3:3" x14ac:dyDescent="0.2">
      <c r="C384" s="87"/>
    </row>
    <row r="385" spans="3:3" x14ac:dyDescent="0.2">
      <c r="C385" s="87"/>
    </row>
    <row r="386" spans="3:3" x14ac:dyDescent="0.2">
      <c r="C386" s="87"/>
    </row>
    <row r="387" spans="3:3" x14ac:dyDescent="0.2">
      <c r="C387" s="87"/>
    </row>
    <row r="388" spans="3:3" x14ac:dyDescent="0.2">
      <c r="C388" s="87"/>
    </row>
    <row r="389" spans="3:3" x14ac:dyDescent="0.2">
      <c r="C389" s="87"/>
    </row>
    <row r="390" spans="3:3" x14ac:dyDescent="0.2">
      <c r="C390" s="87"/>
    </row>
    <row r="391" spans="3:3" x14ac:dyDescent="0.2">
      <c r="C391" s="87"/>
    </row>
    <row r="392" spans="3:3" x14ac:dyDescent="0.2">
      <c r="C392" s="87"/>
    </row>
    <row r="393" spans="3:3" x14ac:dyDescent="0.2">
      <c r="C393" s="87"/>
    </row>
    <row r="394" spans="3:3" x14ac:dyDescent="0.2">
      <c r="C394" s="87"/>
    </row>
    <row r="395" spans="3:3" x14ac:dyDescent="0.2">
      <c r="C395" s="87"/>
    </row>
    <row r="396" spans="3:3" x14ac:dyDescent="0.2">
      <c r="C396" s="87"/>
    </row>
    <row r="397" spans="3:3" x14ac:dyDescent="0.2">
      <c r="C397" s="87"/>
    </row>
    <row r="398" spans="3:3" x14ac:dyDescent="0.2">
      <c r="C398" s="87"/>
    </row>
    <row r="399" spans="3:3" x14ac:dyDescent="0.2">
      <c r="C399" s="87"/>
    </row>
    <row r="400" spans="3:3" x14ac:dyDescent="0.2">
      <c r="C400" s="87"/>
    </row>
    <row r="401" spans="3:3" x14ac:dyDescent="0.2">
      <c r="C401" s="87"/>
    </row>
    <row r="402" spans="3:3" x14ac:dyDescent="0.2">
      <c r="C402" s="87"/>
    </row>
    <row r="403" spans="3:3" x14ac:dyDescent="0.2">
      <c r="C403" s="87"/>
    </row>
    <row r="404" spans="3:3" x14ac:dyDescent="0.2">
      <c r="C404" s="87"/>
    </row>
    <row r="405" spans="3:3" x14ac:dyDescent="0.2">
      <c r="C405" s="87"/>
    </row>
    <row r="406" spans="3:3" x14ac:dyDescent="0.2">
      <c r="C406" s="87"/>
    </row>
    <row r="407" spans="3:3" x14ac:dyDescent="0.2">
      <c r="C407" s="87"/>
    </row>
    <row r="408" spans="3:3" x14ac:dyDescent="0.2">
      <c r="C408" s="87"/>
    </row>
    <row r="409" spans="3:3" x14ac:dyDescent="0.2">
      <c r="C409" s="87"/>
    </row>
    <row r="410" spans="3:3" x14ac:dyDescent="0.2">
      <c r="C410" s="87"/>
    </row>
    <row r="411" spans="3:3" x14ac:dyDescent="0.2">
      <c r="C411" s="87"/>
    </row>
    <row r="412" spans="3:3" x14ac:dyDescent="0.2">
      <c r="C412" s="87"/>
    </row>
    <row r="413" spans="3:3" x14ac:dyDescent="0.2">
      <c r="C413" s="87"/>
    </row>
    <row r="414" spans="3:3" x14ac:dyDescent="0.2">
      <c r="C414" s="87"/>
    </row>
    <row r="415" spans="3:3" x14ac:dyDescent="0.2">
      <c r="C415" s="87"/>
    </row>
    <row r="416" spans="3:3" x14ac:dyDescent="0.2">
      <c r="C416" s="87"/>
    </row>
    <row r="417" spans="3:3" x14ac:dyDescent="0.2">
      <c r="C417" s="87"/>
    </row>
    <row r="418" spans="3:3" x14ac:dyDescent="0.2">
      <c r="C418" s="87"/>
    </row>
    <row r="419" spans="3:3" x14ac:dyDescent="0.2">
      <c r="C419" s="87"/>
    </row>
    <row r="420" spans="3:3" x14ac:dyDescent="0.2">
      <c r="C420" s="87"/>
    </row>
    <row r="421" spans="3:3" x14ac:dyDescent="0.2">
      <c r="C421" s="87"/>
    </row>
    <row r="422" spans="3:3" x14ac:dyDescent="0.2">
      <c r="C422" s="87"/>
    </row>
    <row r="423" spans="3:3" x14ac:dyDescent="0.2">
      <c r="C423" s="87"/>
    </row>
    <row r="424" spans="3:3" x14ac:dyDescent="0.2">
      <c r="C424" s="87"/>
    </row>
    <row r="425" spans="3:3" x14ac:dyDescent="0.2">
      <c r="C425" s="87"/>
    </row>
    <row r="426" spans="3:3" x14ac:dyDescent="0.2">
      <c r="C426" s="87"/>
    </row>
    <row r="427" spans="3:3" x14ac:dyDescent="0.2">
      <c r="C427" s="87"/>
    </row>
    <row r="428" spans="3:3" x14ac:dyDescent="0.2">
      <c r="C428" s="87"/>
    </row>
    <row r="429" spans="3:3" x14ac:dyDescent="0.2">
      <c r="C429" s="87"/>
    </row>
    <row r="430" spans="3:3" x14ac:dyDescent="0.2">
      <c r="C430" s="87"/>
    </row>
    <row r="431" spans="3:3" x14ac:dyDescent="0.2">
      <c r="C431" s="87"/>
    </row>
    <row r="432" spans="3:3" x14ac:dyDescent="0.2">
      <c r="C432" s="87"/>
    </row>
    <row r="433" spans="3:3" x14ac:dyDescent="0.2">
      <c r="C433" s="87"/>
    </row>
    <row r="434" spans="3:3" x14ac:dyDescent="0.2">
      <c r="C434" s="87"/>
    </row>
    <row r="435" spans="3:3" x14ac:dyDescent="0.2">
      <c r="C435" s="87"/>
    </row>
    <row r="436" spans="3:3" x14ac:dyDescent="0.2">
      <c r="C436" s="87"/>
    </row>
    <row r="437" spans="3:3" x14ac:dyDescent="0.2">
      <c r="C437" s="87"/>
    </row>
    <row r="438" spans="3:3" x14ac:dyDescent="0.2">
      <c r="C438" s="87"/>
    </row>
    <row r="439" spans="3:3" x14ac:dyDescent="0.2">
      <c r="C439" s="87"/>
    </row>
    <row r="440" spans="3:3" x14ac:dyDescent="0.2">
      <c r="C440" s="87"/>
    </row>
    <row r="441" spans="3:3" x14ac:dyDescent="0.2">
      <c r="C441" s="87"/>
    </row>
    <row r="442" spans="3:3" x14ac:dyDescent="0.2">
      <c r="C442" s="87"/>
    </row>
    <row r="443" spans="3:3" x14ac:dyDescent="0.2">
      <c r="C443" s="87"/>
    </row>
  </sheetData>
  <sheetProtection algorithmName="SHA-512" hashValue="bDLR8BNcWMYJMtpn4hqboSpJZS/IOQwPpgOQOe2DRlSBizp/ACKFz7rqg0T7pCpesOg4X3GWGuWxG7m6TySiyw==" saltValue="HiO5L+hml/vLRE0HvGEJKQ==" spinCount="100000" sheet="1" objects="1" scenarios="1" formatCells="0" formatColumns="0" formatRows="0" sort="0" autoFilter="0" pivotTables="0"/>
  <autoFilter ref="A2:P41" xr:uid="{287B7AB1-6A53-4BD1-833F-AB5F504BC29A}"/>
  <mergeCells count="4">
    <mergeCell ref="H1:N1"/>
    <mergeCell ref="C1:E1"/>
    <mergeCell ref="G1:G2"/>
    <mergeCell ref="F1:F2"/>
  </mergeCells>
  <dataValidations disablePrompts="1" count="21">
    <dataValidation allowBlank="1" showInputMessage="1" showErrorMessage="1" promptTitle="Línea de acción" prompt="Registre la línea de acción que es parte de la estrategia y agrupa varias acciones. Su desarrollo de manera agregada permite el cumplimento de la estrategia. Si la estrategia no se subdivide, no es necesario diligenciarla." sqref="H2" xr:uid="{194EB1C7-8D9C-41FB-9D04-BFBBA3526708}"/>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F1:F2" xr:uid="{B214B3E4-2777-4B95-BF69-A08129925845}"/>
    <dataValidation type="date" allowBlank="1" showInputMessage="1" showErrorMessage="1" sqref="K51:L59 K3:L24 K134:L138" xr:uid="{0D3EF8CF-6BBC-4C9C-9883-751C791194FE}">
      <formula1>45292</formula1>
      <formula2>45657</formula2>
    </dataValidation>
    <dataValidation type="list" allowBlank="1" showInputMessage="1" showErrorMessage="1" sqref="F180:F214 F175:F178 E3:E214" xr:uid="{D9F3487B-ECD1-4FA2-9B89-3AEE8E65B833}">
      <formula1>INDIRECT(P3)</formula1>
    </dataValidation>
    <dataValidation type="list" allowBlank="1" showInputMessage="1" showErrorMessage="1" sqref="M51:M59 M3:M24 M134:M138" xr:uid="{D9B045C8-A09C-4B62-A4BA-614A245EC468}">
      <formula1>" ,X"</formula1>
    </dataValidation>
    <dataValidation allowBlank="1" showInputMessage="1" showErrorMessage="1" promptTitle="Estrategia" prompt="Registre la estrategia que permitirá alcanzar el eje estratégico._x000a_" sqref="G1:G2" xr:uid="{B554513A-F927-474C-919E-2E07031662B2}"/>
    <dataValidation allowBlank="1" showInputMessage="1" showErrorMessage="1" promptTitle="Medio de verificación" prompt="Defina el medio de verificación que permita evidenciar el cumplimiento de la acción marcada como crítica._x000a_Ej: Informe, contrato, resolución expedida, etc." sqref="N2" xr:uid="{B4904F96-60CB-4853-9951-2DFBA77764BC}"/>
    <dataValidation allowBlank="1" showInputMessage="1" showErrorMessage="1" promptTitle="Punto crítico" prompt="Marque con &quot;X&quot;  la(s) acción(es) que considere crucial para el cumplimiento de la estrategia. La última acción de cada estrategia necesariamente corresponderá a un punto crítico." sqref="M2" xr:uid="{54B1541D-B0DF-4F3A-9B4F-46BEEB2BD134}"/>
    <dataValidation allowBlank="1" showInputMessage="1" showErrorMessage="1" promptTitle="Fecha final" prompt="Registre la fecha en la que finaliza la acción." sqref="L2" xr:uid="{03BE46C3-E835-47AC-B577-D13E6072CCFE}"/>
    <dataValidation type="date" allowBlank="1" showInputMessage="1" showErrorMessage="1" promptTitle="Fecha inicial" prompt="Registre la fecha en la que inicia la acción. " sqref="K2" xr:uid="{02259BA8-3FEE-4D5D-B7E2-30C6F0C38568}">
      <formula1>45292</formula1>
      <formula2>45657</formula2>
    </dataValidation>
    <dataValidation allowBlank="1" showInputMessage="1" showErrorMessage="1" promptTitle="Peso (%)" prompt="Asigne un porcentaje o peso (%) relativo a la acción._x000a_La suma de los pesos propuestos para el logro de la estrategia debe sumar el 100%" sqref="J2" xr:uid="{B579A28B-6026-4FFD-8CAF-365267D59777}"/>
    <dataValidation allowBlank="1" showInputMessage="1" showErrorMessage="1" promptTitle="Acción" prompt="Registre de manera breve, iniciando con un verbo en infinitivo, la acción que contribuye al cumplimiento de la estrategia registrada." sqref="I2" xr:uid="{57FD68CC-DBD2-4316-B09A-184C9047CAB2}"/>
    <dataValidation allowBlank="1" showInputMessage="1" showErrorMessage="1" promptTitle="Dependencia " prompt="Seleccione de la lista desplegable el área responsable del indicador" sqref="E2" xr:uid="{8B58F6C7-F093-409A-846F-36EE5721AC59}"/>
    <dataValidation allowBlank="1" showInputMessage="1" showErrorMessage="1" promptTitle="Despacho o dirección" prompt="Seleccione de la lista desplegable el despacho o la dirección responsable del indicador." sqref="D2" xr:uid="{BF8552DB-89FC-422F-A461-2229DAE488A6}"/>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_x000a_" sqref="C2" xr:uid="{5E291926-BA81-4A12-A762-5B3C8AA3C81A}"/>
    <dataValidation type="list" allowBlank="1" showInputMessage="1" showErrorMessage="1" sqref="G3:G100 G108:G133 G135:G173 G179" xr:uid="{B6A80E6D-153B-4379-908E-07B452F17F88}">
      <formula1>INDIRECT(Q3)</formula1>
    </dataValidation>
    <dataValidation type="list" allowBlank="1" showInputMessage="1" showErrorMessage="1" sqref="L102:L107" xr:uid="{DBCFBA45-4E69-49BB-8339-66A69ECA78B8}">
      <formula1>INDIRECT(O101)</formula1>
    </dataValidation>
    <dataValidation type="list" allowBlank="1" showInputMessage="1" showErrorMessage="1" sqref="L101" xr:uid="{CEC6123A-390A-40A0-A499-681F777AE8CF}">
      <formula1>INDIRECT(O101)</formula1>
    </dataValidation>
    <dataValidation type="list" allowBlank="1" showInputMessage="1" showErrorMessage="1" sqref="D3:D214" xr:uid="{72848AA3-5D32-4CF6-8E21-475A09D37BC5}">
      <formula1>INDIRECT(C3)</formula1>
    </dataValidation>
    <dataValidation allowBlank="1" showErrorMessage="1" promptTitle="Mín 300 máx 4000" prompt="Recuerda que debes escribir mínimo 300 caractateres y máximo 4000" sqref="P2:P310" xr:uid="{10F1793C-BF21-4A13-AB71-CEA4420FA211}"/>
    <dataValidation type="list" allowBlank="1" showInputMessage="1" showErrorMessage="1" sqref="H101:J107" xr:uid="{F411A19C-9536-4E67-B6BE-D941A8A7B3B4}">
      <formula1>INDIRECT(#REF!)</formula1>
    </dataValidation>
  </dataValidations>
  <pageMargins left="0.7" right="0.7" top="0.75" bottom="0.75" header="0.3" footer="0.3"/>
  <pageSetup scale="29" orientation="portrait" r:id="rId1"/>
  <headerFooter>
    <oddHeader>&amp;C&amp;"-,Negrita"&amp;36&amp;K00-047BORRADOR CONSULTA CIUDADANA
VERSIÓN: 01</oddHeader>
    <oddFooter>&amp;C&amp;28&amp;K00-048BORRADOR CONSULTA CIUDADANA
VERSIÓN: 01</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879EB12B-FA6C-4029-9653-DA818900E62A}">
          <x14:formula1>
            <xm:f>Listas_desplega!$J$3:$J$11</xm:f>
          </x14:formula1>
          <xm:sqref>F3:F174 F179</xm:sqref>
        </x14:dataValidation>
        <x14:dataValidation type="list" allowBlank="1" showInputMessage="1" showErrorMessage="1" xr:uid="{1540D8E5-A9DB-42AE-9029-3928D1F0963F}">
          <x14:formula1>
            <xm:f>Listas_desplega!$AI$2:$AK$2</xm:f>
          </x14:formula1>
          <xm:sqref>C3:C443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D1F8-CAFC-4A1C-A259-B95B977C0310}">
  <sheetPr>
    <tabColor rgb="FFCC0066"/>
  </sheetPr>
  <dimension ref="B1:DT101"/>
  <sheetViews>
    <sheetView zoomScale="70" zoomScaleNormal="70" workbookViewId="0">
      <selection activeCell="E12" sqref="E12"/>
    </sheetView>
  </sheetViews>
  <sheetFormatPr baseColWidth="10" defaultColWidth="10" defaultRowHeight="13.5" customHeight="1" x14ac:dyDescent="0.25"/>
  <cols>
    <col min="1" max="1" width="11.42578125" customWidth="1"/>
    <col min="2" max="2" width="34.7109375" customWidth="1"/>
    <col min="3" max="3" width="9.85546875" customWidth="1"/>
    <col min="4" max="4" width="11.42578125" customWidth="1"/>
    <col min="5" max="5" width="17.7109375" customWidth="1"/>
    <col min="6" max="6" width="11.42578125" customWidth="1"/>
    <col min="7" max="7" width="35.7109375" customWidth="1"/>
    <col min="8" max="10" width="23.42578125" customWidth="1"/>
    <col min="11" max="11" width="58.140625" customWidth="1"/>
    <col min="12" max="12" width="11.42578125" customWidth="1"/>
    <col min="13" max="13" width="37.28515625" customWidth="1"/>
    <col min="14" max="16" width="11.42578125" customWidth="1"/>
    <col min="17" max="17" width="56.85546875" customWidth="1"/>
    <col min="18" max="18" width="11.42578125" customWidth="1"/>
    <col min="19" max="19" width="55.28515625" customWidth="1"/>
    <col min="20" max="20" width="11.42578125" customWidth="1"/>
    <col min="21" max="21" width="45.85546875" customWidth="1"/>
    <col min="22" max="22" width="11.42578125" customWidth="1"/>
    <col min="23" max="23" width="19.28515625" customWidth="1"/>
    <col min="24" max="24" width="20.5703125" customWidth="1"/>
    <col min="25" max="25" width="56.85546875" customWidth="1"/>
    <col min="26" max="26" width="5.5703125" customWidth="1"/>
    <col min="27" max="27" width="35" customWidth="1"/>
    <col min="28" max="29" width="13.28515625" customWidth="1"/>
    <col min="30" max="30" width="5.5703125" customWidth="1"/>
    <col min="31" max="31" width="22" customWidth="1"/>
    <col min="32" max="32" width="25.5703125" customWidth="1"/>
    <col min="33" max="33" width="11.42578125" customWidth="1"/>
    <col min="34" max="34" width="33.85546875" customWidth="1"/>
    <col min="35" max="35" width="29" customWidth="1"/>
    <col min="36" max="36" width="21.5703125" bestFit="1" customWidth="1"/>
    <col min="37" max="37" width="21.140625" customWidth="1"/>
    <col min="38" max="39" width="16.28515625" customWidth="1"/>
    <col min="40" max="40" width="11.42578125" customWidth="1"/>
    <col min="41" max="41" width="29.7109375" customWidth="1"/>
    <col min="42" max="42" width="25.5703125" customWidth="1"/>
    <col min="43" max="43" width="8.7109375" customWidth="1"/>
    <col min="44" max="44" width="29" customWidth="1"/>
    <col min="45" max="45" width="8" customWidth="1"/>
    <col min="46" max="46" width="31" customWidth="1"/>
    <col min="47" max="47" width="9.140625" customWidth="1"/>
    <col min="48" max="48" width="23.42578125" customWidth="1"/>
    <col min="49" max="49" width="5.28515625" customWidth="1"/>
    <col min="50" max="50" width="32.42578125" customWidth="1"/>
    <col min="51" max="51" width="11.140625" customWidth="1"/>
    <col min="52" max="52" width="29.85546875" customWidth="1"/>
    <col min="53" max="53" width="13.42578125" customWidth="1"/>
    <col min="54" max="54" width="31.7109375" customWidth="1"/>
    <col min="55" max="55" width="6.85546875" customWidth="1"/>
    <col min="56" max="56" width="31.140625" customWidth="1"/>
    <col min="57" max="57" width="5.7109375" customWidth="1"/>
    <col min="58" max="58" width="30.5703125" customWidth="1"/>
    <col min="59" max="59" width="6.5703125" customWidth="1"/>
    <col min="60" max="60" width="28.28515625" customWidth="1"/>
    <col min="61" max="61" width="10.7109375" customWidth="1"/>
    <col min="62" max="62" width="23.28515625" customWidth="1"/>
    <col min="63" max="63" width="9" customWidth="1"/>
    <col min="64" max="64" width="27.42578125" customWidth="1"/>
    <col min="65" max="65" width="20.28515625" customWidth="1"/>
    <col min="66" max="66" width="37.42578125" customWidth="1"/>
    <col min="67" max="67" width="91.85546875" customWidth="1"/>
    <col min="68" max="68" width="11.28515625" customWidth="1"/>
    <col min="69" max="69" width="40.28515625" customWidth="1"/>
    <col min="70" max="70" width="41.28515625" customWidth="1"/>
    <col min="71" max="71" width="38.7109375" customWidth="1"/>
    <col min="72" max="72" width="38.42578125" customWidth="1"/>
    <col min="73" max="73" width="26.5703125" customWidth="1"/>
    <col min="74" max="74" width="24.5703125" customWidth="1"/>
    <col min="75" max="76" width="17" customWidth="1"/>
    <col min="77" max="79" width="28.140625" customWidth="1"/>
    <col min="80" max="80" width="36.28515625" customWidth="1"/>
    <col min="81" max="81" width="39.140625" customWidth="1"/>
    <col min="82" max="84" width="28.140625" customWidth="1"/>
    <col min="85" max="91" width="55.85546875" customWidth="1"/>
    <col min="92" max="92" width="35.5703125" customWidth="1"/>
    <col min="93" max="93" width="30.5703125" customWidth="1"/>
    <col min="94" max="94" width="30.28515625" customWidth="1"/>
    <col min="95" max="95" width="32.28515625" customWidth="1"/>
    <col min="96" max="97" width="23.5703125" customWidth="1"/>
    <col min="98" max="98" width="24.28515625" customWidth="1"/>
    <col min="99" max="99" width="42.7109375" customWidth="1"/>
    <col min="100" max="100" width="41.42578125" customWidth="1"/>
    <col min="101" max="101" width="41.28515625" customWidth="1"/>
    <col min="102" max="102" width="36.7109375" customWidth="1"/>
    <col min="103" max="103" width="36.42578125" customWidth="1"/>
    <col min="104" max="105" width="28.28515625" customWidth="1"/>
    <col min="106" max="106" width="37.140625" customWidth="1"/>
    <col min="107" max="107" width="43.7109375" customWidth="1"/>
    <col min="110" max="110" width="31" customWidth="1"/>
    <col min="111" max="111" width="33.42578125" customWidth="1"/>
    <col min="112" max="112" width="35.7109375" customWidth="1"/>
    <col min="113" max="113" width="37.28515625" customWidth="1"/>
    <col min="114" max="114" width="35.85546875" customWidth="1"/>
    <col min="115" max="115" width="34" customWidth="1"/>
    <col min="116" max="116" width="28.140625" customWidth="1"/>
    <col min="117" max="117" width="30.42578125" customWidth="1"/>
    <col min="118" max="118" width="31" customWidth="1"/>
    <col min="119" max="119" width="38.85546875" customWidth="1"/>
    <col min="120" max="120" width="23.42578125" customWidth="1"/>
    <col min="121" max="121" width="23.5703125" customWidth="1"/>
    <col min="122" max="122" width="22.5703125" customWidth="1"/>
    <col min="123" max="123" width="33.42578125" customWidth="1"/>
  </cols>
  <sheetData>
    <row r="1" spans="2:107" ht="13.5" customHeight="1" x14ac:dyDescent="0.25">
      <c r="AE1" s="22" t="s">
        <v>295</v>
      </c>
    </row>
    <row r="2" spans="2:107" ht="13.5" customHeight="1" x14ac:dyDescent="0.25">
      <c r="B2" s="11" t="s">
        <v>296</v>
      </c>
      <c r="C2" s="11" t="s">
        <v>297</v>
      </c>
      <c r="E2" s="11" t="s">
        <v>298</v>
      </c>
      <c r="G2" s="11" t="s">
        <v>299</v>
      </c>
      <c r="H2" s="11" t="s">
        <v>300</v>
      </c>
      <c r="I2" s="11" t="s">
        <v>301</v>
      </c>
      <c r="J2" s="23" t="s">
        <v>302</v>
      </c>
      <c r="K2" s="23" t="s">
        <v>303</v>
      </c>
      <c r="M2" s="23" t="s">
        <v>304</v>
      </c>
      <c r="O2" s="23" t="s">
        <v>305</v>
      </c>
    </row>
    <row r="3" spans="2:107" ht="13.5" customHeight="1" x14ac:dyDescent="0.25">
      <c r="B3" s="21" t="s">
        <v>245</v>
      </c>
      <c r="C3" s="24" t="s">
        <v>306</v>
      </c>
      <c r="E3" s="21" t="s">
        <v>307</v>
      </c>
      <c r="F3" s="21"/>
      <c r="G3" s="25" t="s">
        <v>193</v>
      </c>
      <c r="H3" s="21" t="s">
        <v>194</v>
      </c>
      <c r="I3" s="21" t="s">
        <v>246</v>
      </c>
      <c r="J3" t="s">
        <v>308</v>
      </c>
      <c r="K3" s="26" t="s">
        <v>227</v>
      </c>
      <c r="M3" s="26" t="s">
        <v>309</v>
      </c>
      <c r="O3" t="s">
        <v>203</v>
      </c>
      <c r="Q3" s="22" t="s">
        <v>310</v>
      </c>
      <c r="S3" s="22" t="s">
        <v>187</v>
      </c>
      <c r="U3" s="16" t="s">
        <v>14</v>
      </c>
      <c r="W3" s="13" t="s">
        <v>235</v>
      </c>
      <c r="X3" s="13" t="s">
        <v>311</v>
      </c>
      <c r="Y3" s="13" t="s">
        <v>78</v>
      </c>
      <c r="AA3" s="14" t="s">
        <v>235</v>
      </c>
      <c r="AB3" s="14" t="s">
        <v>311</v>
      </c>
      <c r="AC3" s="14" t="s">
        <v>78</v>
      </c>
      <c r="AE3" s="15" t="s">
        <v>312</v>
      </c>
      <c r="AF3" s="14" t="s">
        <v>313</v>
      </c>
      <c r="AG3" s="14" t="s">
        <v>314</v>
      </c>
      <c r="AH3" s="14" t="s">
        <v>315</v>
      </c>
      <c r="AI3" s="14" t="s">
        <v>316</v>
      </c>
      <c r="AJ3" s="14" t="s">
        <v>317</v>
      </c>
      <c r="AK3" s="13" t="s">
        <v>318</v>
      </c>
      <c r="AL3" s="13" t="s">
        <v>319</v>
      </c>
      <c r="AM3" s="13" t="s">
        <v>320</v>
      </c>
      <c r="AN3" s="13" t="s">
        <v>321</v>
      </c>
      <c r="AO3" s="13" t="s">
        <v>322</v>
      </c>
      <c r="AP3" s="13" t="s">
        <v>323</v>
      </c>
      <c r="AQ3" s="13" t="s">
        <v>324</v>
      </c>
      <c r="AR3" s="13" t="s">
        <v>325</v>
      </c>
      <c r="AS3" s="13" t="s">
        <v>326</v>
      </c>
      <c r="AT3" s="13" t="s">
        <v>327</v>
      </c>
      <c r="AU3" s="13" t="s">
        <v>328</v>
      </c>
      <c r="AV3" s="13" t="s">
        <v>329</v>
      </c>
      <c r="AW3" s="13" t="s">
        <v>330</v>
      </c>
      <c r="AX3" s="13" t="s">
        <v>331</v>
      </c>
      <c r="AY3" s="17"/>
    </row>
    <row r="4" spans="2:107" ht="13.5" customHeight="1" x14ac:dyDescent="0.25">
      <c r="B4" s="21" t="s">
        <v>1545</v>
      </c>
      <c r="C4" s="24" t="s">
        <v>207</v>
      </c>
      <c r="E4" s="21" t="s">
        <v>332</v>
      </c>
      <c r="F4" s="21"/>
      <c r="G4" s="25" t="s">
        <v>210</v>
      </c>
      <c r="H4" s="21" t="s">
        <v>333</v>
      </c>
      <c r="I4" s="21" t="s">
        <v>195</v>
      </c>
      <c r="J4" t="s">
        <v>334</v>
      </c>
      <c r="K4" s="26" t="s">
        <v>335</v>
      </c>
      <c r="M4" s="26" t="s">
        <v>198</v>
      </c>
      <c r="O4" t="s">
        <v>336</v>
      </c>
      <c r="Q4" t="s">
        <v>337</v>
      </c>
      <c r="S4" t="s">
        <v>338</v>
      </c>
      <c r="U4" s="27" t="s">
        <v>339</v>
      </c>
      <c r="W4" t="s">
        <v>340</v>
      </c>
      <c r="X4" t="s">
        <v>341</v>
      </c>
      <c r="Y4" t="s">
        <v>342</v>
      </c>
      <c r="Z4" t="s">
        <v>264</v>
      </c>
      <c r="AA4" t="s">
        <v>318</v>
      </c>
      <c r="AB4" t="s">
        <v>316</v>
      </c>
      <c r="AC4" t="s">
        <v>312</v>
      </c>
      <c r="AE4" t="s">
        <v>342</v>
      </c>
      <c r="AF4" t="s">
        <v>79</v>
      </c>
      <c r="AG4" t="s">
        <v>343</v>
      </c>
      <c r="AH4" t="s">
        <v>344</v>
      </c>
      <c r="AI4" t="s">
        <v>341</v>
      </c>
      <c r="AJ4" t="s">
        <v>345</v>
      </c>
      <c r="AK4" t="s">
        <v>340</v>
      </c>
      <c r="AL4" t="s">
        <v>0</v>
      </c>
      <c r="AM4" t="s">
        <v>346</v>
      </c>
      <c r="AN4" t="s">
        <v>347</v>
      </c>
      <c r="AO4" t="s">
        <v>348</v>
      </c>
      <c r="AP4" t="s">
        <v>349</v>
      </c>
      <c r="AQ4" t="s">
        <v>350</v>
      </c>
      <c r="AR4" t="s">
        <v>236</v>
      </c>
      <c r="AS4" t="s">
        <v>351</v>
      </c>
      <c r="AT4" t="s">
        <v>352</v>
      </c>
      <c r="AU4" t="s">
        <v>353</v>
      </c>
      <c r="AV4" t="s">
        <v>354</v>
      </c>
      <c r="AW4" t="s">
        <v>355</v>
      </c>
      <c r="AX4" t="s">
        <v>356</v>
      </c>
    </row>
    <row r="5" spans="2:107" ht="13.5" customHeight="1" x14ac:dyDescent="0.25">
      <c r="B5" s="21" t="s">
        <v>1546</v>
      </c>
      <c r="C5" s="24" t="s">
        <v>357</v>
      </c>
      <c r="E5" s="21"/>
      <c r="F5" s="21"/>
      <c r="G5" s="25" t="s">
        <v>358</v>
      </c>
      <c r="H5" s="21" t="s">
        <v>215</v>
      </c>
      <c r="I5" s="21" t="s">
        <v>359</v>
      </c>
      <c r="J5" t="s">
        <v>360</v>
      </c>
      <c r="K5" s="26" t="s">
        <v>361</v>
      </c>
      <c r="M5" s="26" t="s">
        <v>221</v>
      </c>
      <c r="O5" t="s">
        <v>362</v>
      </c>
      <c r="Q5" t="s">
        <v>363</v>
      </c>
      <c r="S5" t="s">
        <v>364</v>
      </c>
      <c r="U5" s="28" t="s">
        <v>365</v>
      </c>
      <c r="W5" t="s">
        <v>0</v>
      </c>
      <c r="X5" t="s">
        <v>345</v>
      </c>
      <c r="Y5" t="s">
        <v>79</v>
      </c>
      <c r="Z5" t="s">
        <v>264</v>
      </c>
      <c r="AA5" t="s">
        <v>319</v>
      </c>
      <c r="AB5" t="s">
        <v>317</v>
      </c>
      <c r="AC5" t="s">
        <v>313</v>
      </c>
      <c r="AE5" t="s">
        <v>366</v>
      </c>
      <c r="AF5" t="s">
        <v>159</v>
      </c>
      <c r="AG5" t="s">
        <v>367</v>
      </c>
      <c r="AH5" t="s">
        <v>368</v>
      </c>
      <c r="AI5" t="s">
        <v>369</v>
      </c>
      <c r="AJ5" t="s">
        <v>370</v>
      </c>
      <c r="AK5" t="s">
        <v>264</v>
      </c>
      <c r="AR5" t="s">
        <v>351</v>
      </c>
      <c r="AS5" t="s">
        <v>264</v>
      </c>
    </row>
    <row r="6" spans="2:107" ht="13.5" customHeight="1" x14ac:dyDescent="0.25">
      <c r="B6" s="24"/>
      <c r="C6" s="21"/>
      <c r="D6" s="21"/>
      <c r="E6" s="21"/>
      <c r="F6" s="21"/>
      <c r="G6" s="25" t="s">
        <v>244</v>
      </c>
      <c r="H6" s="21" t="s">
        <v>371</v>
      </c>
      <c r="I6" s="21"/>
      <c r="J6" t="s">
        <v>372</v>
      </c>
      <c r="K6" s="26" t="s">
        <v>373</v>
      </c>
      <c r="M6" s="26" t="s">
        <v>374</v>
      </c>
      <c r="O6" t="s">
        <v>375</v>
      </c>
      <c r="Q6" t="s">
        <v>376</v>
      </c>
      <c r="S6" t="s">
        <v>377</v>
      </c>
      <c r="U6" s="28" t="s">
        <v>378</v>
      </c>
      <c r="W6" t="s">
        <v>346</v>
      </c>
      <c r="X6" t="s">
        <v>264</v>
      </c>
      <c r="Y6" t="s">
        <v>343</v>
      </c>
      <c r="Z6" t="s">
        <v>264</v>
      </c>
      <c r="AA6" t="s">
        <v>320</v>
      </c>
      <c r="AC6" t="s">
        <v>314</v>
      </c>
      <c r="AE6" t="s">
        <v>379</v>
      </c>
      <c r="AF6" t="s">
        <v>80</v>
      </c>
      <c r="AG6" t="s">
        <v>380</v>
      </c>
      <c r="AH6" t="s">
        <v>381</v>
      </c>
      <c r="AI6" t="s">
        <v>382</v>
      </c>
      <c r="AJ6" t="s">
        <v>383</v>
      </c>
      <c r="AK6" t="s">
        <v>264</v>
      </c>
      <c r="AR6" t="s">
        <v>352</v>
      </c>
      <c r="AS6" t="s">
        <v>264</v>
      </c>
      <c r="CX6" s="1"/>
    </row>
    <row r="7" spans="2:107" ht="13.5" customHeight="1" x14ac:dyDescent="0.25">
      <c r="B7" s="24"/>
      <c r="C7" s="21"/>
      <c r="D7" s="21"/>
      <c r="E7" s="21"/>
      <c r="F7" s="21"/>
      <c r="G7" s="25" t="s">
        <v>208</v>
      </c>
      <c r="H7" s="21" t="s">
        <v>384</v>
      </c>
      <c r="I7" s="21"/>
      <c r="J7" t="s">
        <v>385</v>
      </c>
      <c r="K7" s="26" t="s">
        <v>386</v>
      </c>
      <c r="M7" s="26" t="s">
        <v>387</v>
      </c>
      <c r="Q7" t="s">
        <v>388</v>
      </c>
      <c r="S7" t="s">
        <v>389</v>
      </c>
      <c r="U7" s="28" t="s">
        <v>390</v>
      </c>
      <c r="W7" t="s">
        <v>347</v>
      </c>
      <c r="X7" t="s">
        <v>264</v>
      </c>
      <c r="Y7" t="s">
        <v>344</v>
      </c>
      <c r="Z7" t="s">
        <v>264</v>
      </c>
      <c r="AA7" t="s">
        <v>321</v>
      </c>
      <c r="AC7" t="s">
        <v>315</v>
      </c>
      <c r="AG7" t="s">
        <v>391</v>
      </c>
      <c r="AH7" t="s">
        <v>264</v>
      </c>
      <c r="AR7" t="s">
        <v>353</v>
      </c>
      <c r="AS7" t="s">
        <v>264</v>
      </c>
    </row>
    <row r="8" spans="2:107" ht="13.5" customHeight="1" x14ac:dyDescent="0.25">
      <c r="B8" s="24" t="s">
        <v>1547</v>
      </c>
      <c r="C8" s="21"/>
      <c r="D8" s="21"/>
      <c r="E8" s="21"/>
      <c r="F8" s="21"/>
      <c r="G8" s="25" t="s">
        <v>201</v>
      </c>
      <c r="H8" s="21" t="s">
        <v>392</v>
      </c>
      <c r="I8" s="21"/>
      <c r="J8" t="s">
        <v>393</v>
      </c>
      <c r="K8" s="26" t="s">
        <v>394</v>
      </c>
      <c r="M8" s="26" t="s">
        <v>395</v>
      </c>
      <c r="Q8" t="s">
        <v>396</v>
      </c>
      <c r="S8" s="29"/>
      <c r="U8" s="28" t="s">
        <v>397</v>
      </c>
      <c r="W8" t="s">
        <v>348</v>
      </c>
      <c r="X8" t="s">
        <v>264</v>
      </c>
      <c r="AA8" t="s">
        <v>322</v>
      </c>
      <c r="AR8" t="s">
        <v>354</v>
      </c>
      <c r="AS8" t="s">
        <v>264</v>
      </c>
    </row>
    <row r="9" spans="2:107" ht="13.5" customHeight="1" x14ac:dyDescent="0.25">
      <c r="B9" s="24" t="s">
        <v>1632</v>
      </c>
      <c r="C9" s="21"/>
      <c r="D9" s="21"/>
      <c r="E9" s="21"/>
      <c r="F9" s="21"/>
      <c r="G9" s="25" t="s">
        <v>203</v>
      </c>
      <c r="H9" s="21" t="s">
        <v>398</v>
      </c>
      <c r="I9" s="21"/>
      <c r="J9" t="s">
        <v>212</v>
      </c>
      <c r="K9" s="26" t="s">
        <v>399</v>
      </c>
      <c r="Q9" t="s">
        <v>400</v>
      </c>
      <c r="U9" s="28" t="s">
        <v>401</v>
      </c>
      <c r="W9" t="s">
        <v>349</v>
      </c>
      <c r="X9" t="s">
        <v>264</v>
      </c>
      <c r="AA9" t="s">
        <v>323</v>
      </c>
      <c r="AR9" t="s">
        <v>355</v>
      </c>
      <c r="AS9" t="s">
        <v>264</v>
      </c>
      <c r="CH9" s="1"/>
      <c r="CI9" s="1"/>
      <c r="CJ9" s="1"/>
      <c r="CK9" s="1"/>
      <c r="CL9" s="1"/>
      <c r="CM9" s="1"/>
      <c r="CV9" s="1"/>
      <c r="CW9" s="1"/>
      <c r="CX9" s="1"/>
    </row>
    <row r="10" spans="2:107" ht="13.5" customHeight="1" x14ac:dyDescent="0.25">
      <c r="B10" s="24" t="s">
        <v>1633</v>
      </c>
      <c r="H10" s="21" t="s">
        <v>402</v>
      </c>
      <c r="J10" t="s">
        <v>403</v>
      </c>
      <c r="K10" s="26" t="s">
        <v>404</v>
      </c>
      <c r="M10" s="31"/>
      <c r="U10" s="28" t="s">
        <v>405</v>
      </c>
      <c r="W10" t="s">
        <v>350</v>
      </c>
      <c r="X10" t="s">
        <v>264</v>
      </c>
      <c r="AA10" t="s">
        <v>324</v>
      </c>
      <c r="AR10" t="s">
        <v>356</v>
      </c>
      <c r="AS10" t="s">
        <v>264</v>
      </c>
      <c r="CH10" s="1"/>
      <c r="CI10" s="1"/>
      <c r="CJ10" s="1"/>
      <c r="CK10" s="1"/>
      <c r="CL10" s="1"/>
      <c r="CM10" s="1"/>
      <c r="CN10" s="1"/>
      <c r="CW10" s="1"/>
      <c r="CX10" s="1"/>
      <c r="CY10" s="1"/>
    </row>
    <row r="11" spans="2:107" ht="13.5" customHeight="1" x14ac:dyDescent="0.25">
      <c r="B11" s="24" t="s">
        <v>1634</v>
      </c>
      <c r="H11" s="21" t="s">
        <v>234</v>
      </c>
      <c r="J11" t="s">
        <v>224</v>
      </c>
      <c r="K11" s="26" t="s">
        <v>406</v>
      </c>
      <c r="M11" s="31"/>
      <c r="U11" s="28" t="s">
        <v>407</v>
      </c>
      <c r="W11" t="s">
        <v>236</v>
      </c>
      <c r="X11" t="s">
        <v>264</v>
      </c>
      <c r="AA11" t="s">
        <v>325</v>
      </c>
      <c r="AS11" t="s">
        <v>264</v>
      </c>
      <c r="CN11" s="1"/>
      <c r="CO11" s="1"/>
      <c r="CP11" s="1"/>
      <c r="DC11" s="1"/>
    </row>
    <row r="12" spans="2:107" ht="13.5" customHeight="1" x14ac:dyDescent="0.25">
      <c r="B12" s="24" t="s">
        <v>1635</v>
      </c>
      <c r="H12" s="21" t="s">
        <v>408</v>
      </c>
      <c r="J12" t="s">
        <v>409</v>
      </c>
      <c r="K12" s="26" t="s">
        <v>410</v>
      </c>
      <c r="M12" s="31"/>
      <c r="U12" s="28" t="s">
        <v>411</v>
      </c>
      <c r="X12" t="s">
        <v>264</v>
      </c>
      <c r="AA12" t="s">
        <v>326</v>
      </c>
      <c r="CQ12" s="1"/>
      <c r="CR12" s="1"/>
    </row>
    <row r="13" spans="2:107" ht="13.5" customHeight="1" x14ac:dyDescent="0.25">
      <c r="B13" s="30"/>
      <c r="H13" s="21" t="s">
        <v>412</v>
      </c>
      <c r="J13" t="s">
        <v>204</v>
      </c>
      <c r="K13" s="26" t="s">
        <v>413</v>
      </c>
      <c r="M13" s="31"/>
      <c r="U13" s="28" t="s">
        <v>414</v>
      </c>
      <c r="X13" t="s">
        <v>264</v>
      </c>
      <c r="AA13" t="s">
        <v>327</v>
      </c>
      <c r="CV13" s="1"/>
      <c r="CW13" s="1"/>
    </row>
    <row r="14" spans="2:107" ht="13.5" customHeight="1" x14ac:dyDescent="0.25">
      <c r="B14" s="30"/>
      <c r="H14" s="21" t="s">
        <v>415</v>
      </c>
      <c r="J14" t="s">
        <v>416</v>
      </c>
      <c r="K14" s="26" t="s">
        <v>223</v>
      </c>
      <c r="M14" s="31"/>
      <c r="U14" s="28" t="s">
        <v>417</v>
      </c>
      <c r="X14" t="s">
        <v>264</v>
      </c>
      <c r="AA14" t="s">
        <v>328</v>
      </c>
      <c r="CV14" s="1"/>
      <c r="CW14" s="1"/>
    </row>
    <row r="15" spans="2:107" ht="13.5" customHeight="1" x14ac:dyDescent="0.25">
      <c r="J15" t="s">
        <v>418</v>
      </c>
      <c r="K15" s="26" t="s">
        <v>419</v>
      </c>
      <c r="M15" s="31"/>
      <c r="U15" s="28" t="s">
        <v>420</v>
      </c>
      <c r="X15" t="s">
        <v>264</v>
      </c>
      <c r="AA15" t="s">
        <v>329</v>
      </c>
      <c r="CV15" s="1"/>
      <c r="CW15" s="1"/>
    </row>
    <row r="16" spans="2:107" ht="13.5" customHeight="1" x14ac:dyDescent="0.25">
      <c r="H16" s="21"/>
      <c r="J16" t="s">
        <v>220</v>
      </c>
      <c r="K16" s="26" t="s">
        <v>421</v>
      </c>
      <c r="M16" s="31"/>
      <c r="U16" s="28" t="s">
        <v>422</v>
      </c>
      <c r="X16" t="s">
        <v>264</v>
      </c>
      <c r="AA16" t="s">
        <v>330</v>
      </c>
      <c r="CV16" s="1"/>
      <c r="CW16" s="1"/>
    </row>
    <row r="17" spans="8:124" ht="13.5" customHeight="1" x14ac:dyDescent="0.25">
      <c r="H17" s="21"/>
      <c r="J17" t="s">
        <v>251</v>
      </c>
      <c r="K17" s="26" t="s">
        <v>423</v>
      </c>
      <c r="M17" s="31"/>
      <c r="U17" s="28" t="s">
        <v>424</v>
      </c>
      <c r="X17" t="s">
        <v>264</v>
      </c>
      <c r="AA17" t="s">
        <v>331</v>
      </c>
    </row>
    <row r="18" spans="8:124" ht="13.5" customHeight="1" x14ac:dyDescent="0.25">
      <c r="J18" t="s">
        <v>217</v>
      </c>
      <c r="K18" s="26" t="s">
        <v>425</v>
      </c>
      <c r="M18" s="31"/>
      <c r="U18" s="28" t="s">
        <v>426</v>
      </c>
      <c r="AN18" s="22" t="s">
        <v>427</v>
      </c>
      <c r="AP18" s="22" t="s">
        <v>428</v>
      </c>
      <c r="AQ18" s="22"/>
      <c r="BO18" s="22" t="s">
        <v>429</v>
      </c>
      <c r="BS18" s="22" t="s">
        <v>430</v>
      </c>
    </row>
    <row r="19" spans="8:124" ht="13.5" customHeight="1" x14ac:dyDescent="0.25">
      <c r="J19" t="s">
        <v>431</v>
      </c>
      <c r="K19" s="26" t="s">
        <v>432</v>
      </c>
      <c r="M19" s="31"/>
      <c r="U19" s="28" t="s">
        <v>433</v>
      </c>
    </row>
    <row r="20" spans="8:124" ht="13.5" customHeight="1" x14ac:dyDescent="0.25">
      <c r="J20" t="s">
        <v>434</v>
      </c>
      <c r="K20" s="26" t="s">
        <v>435</v>
      </c>
      <c r="M20" s="31"/>
      <c r="U20" s="28" t="s">
        <v>436</v>
      </c>
      <c r="AP20" s="32">
        <v>202300000000425</v>
      </c>
      <c r="AR20" s="32">
        <v>202300000000419</v>
      </c>
      <c r="AT20" s="32">
        <v>202300000000426</v>
      </c>
      <c r="AV20" s="32">
        <v>202300000000092</v>
      </c>
      <c r="AX20" s="32">
        <v>2018011001144</v>
      </c>
      <c r="AZ20" s="32">
        <v>2018011001145</v>
      </c>
      <c r="BB20" s="32">
        <v>202300000000418</v>
      </c>
      <c r="BD20" s="32">
        <v>2019011000177</v>
      </c>
      <c r="BF20" s="32">
        <v>202300000000245</v>
      </c>
      <c r="BH20" s="32">
        <v>202300000000391</v>
      </c>
      <c r="BJ20" s="32">
        <v>202300000000091</v>
      </c>
      <c r="BK20" t="s">
        <v>287</v>
      </c>
      <c r="BL20" s="33">
        <v>202300000000455</v>
      </c>
      <c r="BO20" s="32" t="s">
        <v>92</v>
      </c>
      <c r="BP20" s="32" t="s">
        <v>437</v>
      </c>
      <c r="BQ20" s="33"/>
      <c r="BS20" s="34" t="s">
        <v>438</v>
      </c>
      <c r="BY20" s="34" t="s">
        <v>439</v>
      </c>
      <c r="CB20" s="34" t="s">
        <v>440</v>
      </c>
      <c r="CG20" s="34" t="s">
        <v>441</v>
      </c>
      <c r="CK20" s="34" t="s">
        <v>442</v>
      </c>
      <c r="CS20" s="35" t="s">
        <v>252</v>
      </c>
      <c r="DA20" s="34" t="s">
        <v>443</v>
      </c>
      <c r="DG20" s="35" t="s">
        <v>241</v>
      </c>
      <c r="DL20" s="34" t="s">
        <v>444</v>
      </c>
      <c r="DM20" s="34" t="s">
        <v>445</v>
      </c>
      <c r="DO20" s="35" t="s">
        <v>446</v>
      </c>
      <c r="DP20" s="35" t="s">
        <v>1359</v>
      </c>
      <c r="DT20" t="s">
        <v>287</v>
      </c>
    </row>
    <row r="21" spans="8:124" ht="13.5" customHeight="1" x14ac:dyDescent="0.25">
      <c r="J21" t="s">
        <v>447</v>
      </c>
      <c r="K21" s="26" t="s">
        <v>250</v>
      </c>
      <c r="M21" s="31"/>
      <c r="W21" s="13" t="s">
        <v>448</v>
      </c>
      <c r="X21" s="13" t="s">
        <v>449</v>
      </c>
      <c r="Y21" s="13"/>
      <c r="AA21" s="13" t="s">
        <v>450</v>
      </c>
      <c r="AE21" s="13" t="s">
        <v>451</v>
      </c>
      <c r="AF21" s="13" t="s">
        <v>11</v>
      </c>
      <c r="AH21" s="13" t="s">
        <v>450</v>
      </c>
      <c r="AI21" s="13" t="s">
        <v>452</v>
      </c>
      <c r="AJ21" s="13" t="s">
        <v>453</v>
      </c>
      <c r="AK21" s="13" t="s">
        <v>454</v>
      </c>
      <c r="AL21" s="17"/>
      <c r="AN21" s="17" t="s">
        <v>455</v>
      </c>
      <c r="AP21" s="4" t="s">
        <v>439</v>
      </c>
      <c r="AQ21" s="61"/>
      <c r="AR21" s="36" t="s">
        <v>440</v>
      </c>
      <c r="AT21" s="36" t="s">
        <v>438</v>
      </c>
      <c r="AV21" s="36" t="s">
        <v>444</v>
      </c>
      <c r="AX21" s="36" t="s">
        <v>441</v>
      </c>
      <c r="AZ21" s="36" t="s">
        <v>189</v>
      </c>
      <c r="BB21" s="36" t="s">
        <v>252</v>
      </c>
      <c r="BD21" s="36" t="s">
        <v>456</v>
      </c>
      <c r="BF21" s="37" t="s">
        <v>241</v>
      </c>
      <c r="BH21" s="38" t="s">
        <v>446</v>
      </c>
      <c r="BJ21" s="36" t="s">
        <v>445</v>
      </c>
      <c r="BK21" t="s">
        <v>287</v>
      </c>
      <c r="BL21" s="69" t="s">
        <v>1359</v>
      </c>
      <c r="BO21" t="s">
        <v>457</v>
      </c>
      <c r="BP21" s="3">
        <v>2201070</v>
      </c>
      <c r="BQ21" t="s">
        <v>252</v>
      </c>
      <c r="BS21" s="39" t="s">
        <v>458</v>
      </c>
      <c r="BT21" s="39" t="s">
        <v>459</v>
      </c>
      <c r="BU21" s="40" t="s">
        <v>460</v>
      </c>
      <c r="BV21" s="40" t="s">
        <v>461</v>
      </c>
      <c r="BW21" s="41" t="s">
        <v>462</v>
      </c>
      <c r="BX21" s="41" t="s">
        <v>463</v>
      </c>
      <c r="BY21" s="40" t="s">
        <v>464</v>
      </c>
      <c r="BZ21" s="40" t="s">
        <v>465</v>
      </c>
      <c r="CA21" s="40" t="s">
        <v>466</v>
      </c>
      <c r="CB21" s="40" t="s">
        <v>467</v>
      </c>
      <c r="CC21" s="40" t="s">
        <v>468</v>
      </c>
      <c r="CD21" s="40" t="s">
        <v>469</v>
      </c>
      <c r="CE21" s="40" t="s">
        <v>470</v>
      </c>
      <c r="CF21" s="40" t="s">
        <v>471</v>
      </c>
      <c r="CG21" s="40" t="s">
        <v>472</v>
      </c>
      <c r="CH21" s="40" t="s">
        <v>473</v>
      </c>
      <c r="CI21" s="40" t="s">
        <v>474</v>
      </c>
      <c r="CJ21" s="40" t="s">
        <v>475</v>
      </c>
      <c r="CK21" s="40" t="s">
        <v>476</v>
      </c>
      <c r="CL21" s="40" t="s">
        <v>477</v>
      </c>
      <c r="CM21" s="40" t="s">
        <v>478</v>
      </c>
      <c r="CN21" s="40" t="s">
        <v>479</v>
      </c>
      <c r="CO21" s="40" t="s">
        <v>480</v>
      </c>
      <c r="CP21" s="40" t="s">
        <v>481</v>
      </c>
      <c r="CQ21" s="40" t="s">
        <v>482</v>
      </c>
      <c r="CR21" s="40" t="s">
        <v>483</v>
      </c>
      <c r="CS21" s="40" t="s">
        <v>484</v>
      </c>
      <c r="CT21" s="40" t="s">
        <v>485</v>
      </c>
      <c r="CU21" s="40" t="s">
        <v>486</v>
      </c>
      <c r="CV21" s="40" t="s">
        <v>487</v>
      </c>
      <c r="CW21" s="40" t="s">
        <v>488</v>
      </c>
      <c r="CX21" s="40" t="s">
        <v>489</v>
      </c>
      <c r="CY21" s="40" t="s">
        <v>490</v>
      </c>
      <c r="CZ21" s="40" t="s">
        <v>491</v>
      </c>
      <c r="DA21" s="40" t="s">
        <v>492</v>
      </c>
      <c r="DB21" s="40" t="s">
        <v>493</v>
      </c>
      <c r="DC21" s="40" t="s">
        <v>494</v>
      </c>
      <c r="DD21" s="40" t="s">
        <v>495</v>
      </c>
      <c r="DE21" s="40" t="s">
        <v>496</v>
      </c>
      <c r="DF21" s="40" t="s">
        <v>497</v>
      </c>
      <c r="DG21" s="40" t="s">
        <v>498</v>
      </c>
      <c r="DH21" s="40" t="s">
        <v>499</v>
      </c>
      <c r="DI21" s="40" t="s">
        <v>500</v>
      </c>
      <c r="DJ21" s="40" t="s">
        <v>501</v>
      </c>
      <c r="DK21" s="40" t="s">
        <v>502</v>
      </c>
      <c r="DL21" s="40" t="s">
        <v>503</v>
      </c>
      <c r="DM21" s="41" t="s">
        <v>504</v>
      </c>
      <c r="DN21" s="41" t="s">
        <v>505</v>
      </c>
      <c r="DO21" s="47" t="s">
        <v>506</v>
      </c>
      <c r="DP21" s="47" t="s">
        <v>1367</v>
      </c>
      <c r="DQ21" s="47" t="s">
        <v>1368</v>
      </c>
      <c r="DR21" s="47" t="s">
        <v>1369</v>
      </c>
      <c r="DS21" s="47" t="s">
        <v>1370</v>
      </c>
      <c r="DT21" t="s">
        <v>287</v>
      </c>
    </row>
    <row r="22" spans="8:124" ht="13.5" customHeight="1" x14ac:dyDescent="0.25">
      <c r="J22" t="s">
        <v>202</v>
      </c>
      <c r="K22" s="26" t="s">
        <v>507</v>
      </c>
      <c r="M22" s="31"/>
      <c r="W22" t="s">
        <v>340</v>
      </c>
      <c r="X22" t="s">
        <v>318</v>
      </c>
      <c r="Y22" t="s">
        <v>340</v>
      </c>
      <c r="AA22" t="s">
        <v>252</v>
      </c>
      <c r="AF22" s="4"/>
      <c r="AH22" t="s">
        <v>252</v>
      </c>
      <c r="AI22" t="s">
        <v>508</v>
      </c>
      <c r="AJ22" s="5">
        <v>202300000000418</v>
      </c>
      <c r="AK22" t="s">
        <v>509</v>
      </c>
      <c r="AL22" t="s">
        <v>510</v>
      </c>
      <c r="AN22" s="4"/>
      <c r="AP22" t="s">
        <v>511</v>
      </c>
      <c r="AQ22" t="s">
        <v>512</v>
      </c>
      <c r="AR22" t="s">
        <v>513</v>
      </c>
      <c r="AS22" t="s">
        <v>514</v>
      </c>
      <c r="AT22" t="s">
        <v>515</v>
      </c>
      <c r="AU22" t="s">
        <v>516</v>
      </c>
      <c r="AV22" t="s">
        <v>517</v>
      </c>
      <c r="AW22" t="s">
        <v>518</v>
      </c>
      <c r="AX22" t="s">
        <v>692</v>
      </c>
      <c r="AY22" t="s">
        <v>693</v>
      </c>
      <c r="AZ22" t="s">
        <v>521</v>
      </c>
      <c r="BA22" t="s">
        <v>522</v>
      </c>
      <c r="BB22" t="s">
        <v>457</v>
      </c>
      <c r="BC22" t="s">
        <v>523</v>
      </c>
      <c r="BD22" t="s">
        <v>524</v>
      </c>
      <c r="BE22" t="s">
        <v>525</v>
      </c>
      <c r="BF22" t="s">
        <v>457</v>
      </c>
      <c r="BG22" t="s">
        <v>526</v>
      </c>
      <c r="BH22" s="42" t="s">
        <v>527</v>
      </c>
      <c r="BI22" t="s">
        <v>528</v>
      </c>
      <c r="BJ22" t="s">
        <v>517</v>
      </c>
      <c r="BK22" t="s">
        <v>287</v>
      </c>
      <c r="BL22" s="64" t="s">
        <v>1361</v>
      </c>
      <c r="BN22" t="s">
        <v>264</v>
      </c>
      <c r="BO22" t="s">
        <v>515</v>
      </c>
      <c r="BP22">
        <v>2202035</v>
      </c>
      <c r="BS22" s="1" t="s">
        <v>529</v>
      </c>
      <c r="BT22" s="1" t="s">
        <v>530</v>
      </c>
      <c r="BU22" s="1" t="s">
        <v>531</v>
      </c>
      <c r="BV22" s="1" t="s">
        <v>532</v>
      </c>
      <c r="BW22" s="1" t="s">
        <v>533</v>
      </c>
      <c r="BX22" s="1" t="s">
        <v>534</v>
      </c>
      <c r="BY22" t="s">
        <v>535</v>
      </c>
      <c r="BZ22" t="s">
        <v>536</v>
      </c>
      <c r="CA22" t="s">
        <v>537</v>
      </c>
      <c r="CB22" t="s">
        <v>538</v>
      </c>
      <c r="CC22" t="s">
        <v>539</v>
      </c>
      <c r="CD22" t="s">
        <v>540</v>
      </c>
      <c r="CE22" t="s">
        <v>541</v>
      </c>
      <c r="CF22" t="s">
        <v>542</v>
      </c>
      <c r="CG22" t="s">
        <v>543</v>
      </c>
      <c r="CH22" t="s">
        <v>544</v>
      </c>
      <c r="CI22" t="s">
        <v>545</v>
      </c>
      <c r="CJ22" t="s">
        <v>546</v>
      </c>
      <c r="CK22" t="s">
        <v>547</v>
      </c>
      <c r="CL22" t="s">
        <v>548</v>
      </c>
      <c r="CM22" t="s">
        <v>192</v>
      </c>
      <c r="CN22" t="s">
        <v>226</v>
      </c>
      <c r="CO22" t="s">
        <v>232</v>
      </c>
      <c r="CP22" t="s">
        <v>213</v>
      </c>
      <c r="CQ22" t="s">
        <v>218</v>
      </c>
      <c r="CR22" t="s">
        <v>549</v>
      </c>
      <c r="CS22" t="s">
        <v>254</v>
      </c>
      <c r="CT22" s="1" t="s">
        <v>550</v>
      </c>
      <c r="CU22" s="1" t="s">
        <v>551</v>
      </c>
      <c r="CV22" t="s">
        <v>552</v>
      </c>
      <c r="CW22" t="s">
        <v>553</v>
      </c>
      <c r="CX22" t="s">
        <v>554</v>
      </c>
      <c r="CY22" t="s">
        <v>555</v>
      </c>
      <c r="CZ22" t="s">
        <v>556</v>
      </c>
      <c r="DA22" t="s">
        <v>557</v>
      </c>
      <c r="DB22" t="s">
        <v>558</v>
      </c>
      <c r="DC22" t="s">
        <v>559</v>
      </c>
      <c r="DD22" t="s">
        <v>560</v>
      </c>
      <c r="DE22" t="s">
        <v>561</v>
      </c>
      <c r="DF22" t="s">
        <v>562</v>
      </c>
      <c r="DG22" t="s">
        <v>563</v>
      </c>
      <c r="DH22" t="s">
        <v>564</v>
      </c>
      <c r="DI22" t="s">
        <v>565</v>
      </c>
      <c r="DJ22" t="s">
        <v>566</v>
      </c>
      <c r="DK22" t="s">
        <v>567</v>
      </c>
      <c r="DL22" t="s">
        <v>568</v>
      </c>
      <c r="DM22" s="43" t="s">
        <v>569</v>
      </c>
      <c r="DN22" s="1" t="s">
        <v>570</v>
      </c>
      <c r="DO22" s="1" t="s">
        <v>571</v>
      </c>
      <c r="DP22" s="1" t="s">
        <v>823</v>
      </c>
      <c r="DQ22" s="1" t="s">
        <v>605</v>
      </c>
      <c r="DR22" s="1" t="s">
        <v>545</v>
      </c>
      <c r="DS22" s="1" t="s">
        <v>872</v>
      </c>
      <c r="DT22" t="s">
        <v>287</v>
      </c>
    </row>
    <row r="23" spans="8:124" ht="13.5" customHeight="1" x14ac:dyDescent="0.25">
      <c r="J23" t="s">
        <v>572</v>
      </c>
      <c r="K23" s="26" t="s">
        <v>216</v>
      </c>
      <c r="M23" s="31"/>
      <c r="W23" t="s">
        <v>0</v>
      </c>
      <c r="X23" t="s">
        <v>319</v>
      </c>
      <c r="Y23" t="s">
        <v>0</v>
      </c>
      <c r="AA23" t="s">
        <v>241</v>
      </c>
      <c r="AF23" s="4"/>
      <c r="AH23" t="s">
        <v>241</v>
      </c>
      <c r="AI23" t="s">
        <v>573</v>
      </c>
      <c r="AJ23" s="5">
        <v>202300000000245</v>
      </c>
      <c r="AK23" t="s">
        <v>574</v>
      </c>
      <c r="AL23" t="s">
        <v>575</v>
      </c>
      <c r="AN23" s="4"/>
      <c r="AP23" t="s">
        <v>576</v>
      </c>
      <c r="AQ23" t="s">
        <v>577</v>
      </c>
      <c r="AR23" t="s">
        <v>578</v>
      </c>
      <c r="AS23" t="s">
        <v>579</v>
      </c>
      <c r="AT23" t="s">
        <v>580</v>
      </c>
      <c r="AU23" t="s">
        <v>581</v>
      </c>
      <c r="AV23" t="s">
        <v>264</v>
      </c>
      <c r="AZ23" t="s">
        <v>584</v>
      </c>
      <c r="BA23" t="s">
        <v>585</v>
      </c>
      <c r="BB23" t="s">
        <v>253</v>
      </c>
      <c r="BC23" t="s">
        <v>586</v>
      </c>
      <c r="BD23" t="s">
        <v>587</v>
      </c>
      <c r="BE23" t="s">
        <v>588</v>
      </c>
      <c r="BF23" t="s">
        <v>521</v>
      </c>
      <c r="BG23" t="s">
        <v>589</v>
      </c>
      <c r="BH23" t="s">
        <v>264</v>
      </c>
      <c r="BJ23" t="s">
        <v>590</v>
      </c>
      <c r="BK23" t="s">
        <v>287</v>
      </c>
      <c r="BL23" s="65" t="s">
        <v>1362</v>
      </c>
      <c r="BO23" t="s">
        <v>521</v>
      </c>
      <c r="BP23">
        <v>2201005</v>
      </c>
      <c r="BQ23" t="s">
        <v>241</v>
      </c>
      <c r="BS23" s="1" t="s">
        <v>563</v>
      </c>
      <c r="BU23" s="1" t="s">
        <v>591</v>
      </c>
      <c r="BV23" s="1" t="s">
        <v>592</v>
      </c>
      <c r="BW23" s="1" t="s">
        <v>593</v>
      </c>
      <c r="BX23" s="1" t="s">
        <v>594</v>
      </c>
      <c r="BY23" t="s">
        <v>595</v>
      </c>
      <c r="BZ23" t="s">
        <v>596</v>
      </c>
      <c r="CA23" t="s">
        <v>597</v>
      </c>
      <c r="CB23" t="s">
        <v>598</v>
      </c>
      <c r="CC23" t="s">
        <v>599</v>
      </c>
      <c r="CD23" t="s">
        <v>600</v>
      </c>
      <c r="CE23" t="s">
        <v>601</v>
      </c>
      <c r="CF23" t="s">
        <v>602</v>
      </c>
      <c r="CG23" t="s">
        <v>603</v>
      </c>
      <c r="CH23" t="s">
        <v>604</v>
      </c>
      <c r="CI23" t="s">
        <v>264</v>
      </c>
      <c r="CJ23" t="s">
        <v>605</v>
      </c>
      <c r="CK23" t="s">
        <v>606</v>
      </c>
      <c r="CL23" t="s">
        <v>607</v>
      </c>
      <c r="CM23" t="s">
        <v>233</v>
      </c>
      <c r="CN23" t="s">
        <v>229</v>
      </c>
      <c r="CO23" t="s">
        <v>608</v>
      </c>
      <c r="CP23" t="s">
        <v>609</v>
      </c>
      <c r="CQ23" t="s">
        <v>610</v>
      </c>
      <c r="CR23" t="s">
        <v>611</v>
      </c>
      <c r="CS23" t="s">
        <v>612</v>
      </c>
      <c r="CT23" s="1" t="s">
        <v>613</v>
      </c>
      <c r="CU23" s="1" t="s">
        <v>614</v>
      </c>
      <c r="CV23" t="s">
        <v>615</v>
      </c>
      <c r="CW23" t="s">
        <v>616</v>
      </c>
      <c r="CX23" t="s">
        <v>617</v>
      </c>
      <c r="CY23" t="s">
        <v>618</v>
      </c>
      <c r="CZ23" t="s">
        <v>619</v>
      </c>
      <c r="DA23" t="s">
        <v>620</v>
      </c>
      <c r="DB23" t="s">
        <v>621</v>
      </c>
      <c r="DC23" t="s">
        <v>622</v>
      </c>
      <c r="DD23" t="s">
        <v>623</v>
      </c>
      <c r="DE23" t="s">
        <v>624</v>
      </c>
      <c r="DF23" t="s">
        <v>625</v>
      </c>
      <c r="DG23" t="s">
        <v>1176</v>
      </c>
      <c r="DH23" t="s">
        <v>626</v>
      </c>
      <c r="DI23" t="s">
        <v>627</v>
      </c>
      <c r="DJ23" t="s">
        <v>628</v>
      </c>
      <c r="DK23" t="s">
        <v>629</v>
      </c>
      <c r="DL23" t="s">
        <v>630</v>
      </c>
      <c r="DM23" s="1" t="s">
        <v>631</v>
      </c>
      <c r="DN23" s="1" t="s">
        <v>632</v>
      </c>
      <c r="DO23" s="1" t="s">
        <v>633</v>
      </c>
      <c r="DP23" s="1" t="s">
        <v>1371</v>
      </c>
      <c r="DQ23" s="1" t="s">
        <v>546</v>
      </c>
      <c r="DR23" s="1"/>
      <c r="DS23" s="1" t="s">
        <v>1380</v>
      </c>
      <c r="DT23" t="s">
        <v>287</v>
      </c>
    </row>
    <row r="24" spans="8:124" ht="13.5" customHeight="1" x14ac:dyDescent="0.25">
      <c r="J24" t="s">
        <v>634</v>
      </c>
      <c r="K24" s="26" t="s">
        <v>635</v>
      </c>
      <c r="M24" s="31"/>
      <c r="W24" t="s">
        <v>346</v>
      </c>
      <c r="X24" t="s">
        <v>320</v>
      </c>
      <c r="Y24" t="s">
        <v>346</v>
      </c>
      <c r="AA24" t="s">
        <v>440</v>
      </c>
      <c r="AF24" s="4"/>
      <c r="AH24" t="s">
        <v>440</v>
      </c>
      <c r="AI24" t="s">
        <v>636</v>
      </c>
      <c r="AJ24" s="5">
        <v>202300000000419</v>
      </c>
      <c r="AK24" t="s">
        <v>637</v>
      </c>
      <c r="AL24" t="s">
        <v>638</v>
      </c>
      <c r="AN24" s="4"/>
      <c r="AP24" t="s">
        <v>639</v>
      </c>
      <c r="AQ24" t="s">
        <v>640</v>
      </c>
      <c r="AR24" t="s">
        <v>641</v>
      </c>
      <c r="AS24" t="s">
        <v>642</v>
      </c>
      <c r="AT24" t="s">
        <v>643</v>
      </c>
      <c r="AU24" t="s">
        <v>644</v>
      </c>
      <c r="AV24" t="s">
        <v>264</v>
      </c>
      <c r="AZ24" t="s">
        <v>647</v>
      </c>
      <c r="BA24" t="s">
        <v>648</v>
      </c>
      <c r="BB24" t="s">
        <v>649</v>
      </c>
      <c r="BC24" t="s">
        <v>650</v>
      </c>
      <c r="BD24" t="s">
        <v>651</v>
      </c>
      <c r="BE24" t="s">
        <v>652</v>
      </c>
      <c r="BF24" t="s">
        <v>243</v>
      </c>
      <c r="BG24" t="s">
        <v>653</v>
      </c>
      <c r="BH24" t="s">
        <v>264</v>
      </c>
      <c r="BK24" t="s">
        <v>287</v>
      </c>
      <c r="BL24" s="64" t="s">
        <v>1363</v>
      </c>
      <c r="BO24" t="s">
        <v>524</v>
      </c>
      <c r="BP24">
        <v>2299053</v>
      </c>
      <c r="BV24" s="1" t="s">
        <v>654</v>
      </c>
      <c r="BY24" t="s">
        <v>655</v>
      </c>
      <c r="BZ24" t="s">
        <v>656</v>
      </c>
      <c r="CA24" t="s">
        <v>657</v>
      </c>
      <c r="CB24" t="s">
        <v>658</v>
      </c>
      <c r="CC24" t="s">
        <v>659</v>
      </c>
      <c r="CD24" t="s">
        <v>660</v>
      </c>
      <c r="CE24" t="s">
        <v>264</v>
      </c>
      <c r="CF24" t="s">
        <v>661</v>
      </c>
      <c r="CG24" t="s">
        <v>662</v>
      </c>
      <c r="CH24" t="s">
        <v>663</v>
      </c>
      <c r="CI24" t="s">
        <v>264</v>
      </c>
      <c r="CK24" t="s">
        <v>664</v>
      </c>
      <c r="CL24" t="s">
        <v>665</v>
      </c>
      <c r="CM24" t="s">
        <v>666</v>
      </c>
      <c r="CN24" t="s">
        <v>667</v>
      </c>
      <c r="CO24" t="s">
        <v>668</v>
      </c>
      <c r="CP24" t="s">
        <v>206</v>
      </c>
      <c r="CQ24" t="s">
        <v>222</v>
      </c>
      <c r="CR24" t="s">
        <v>669</v>
      </c>
      <c r="CS24" t="s">
        <v>264</v>
      </c>
      <c r="CV24" t="s">
        <v>670</v>
      </c>
      <c r="CW24" t="s">
        <v>671</v>
      </c>
      <c r="CX24" t="s">
        <v>672</v>
      </c>
      <c r="CY24" t="s">
        <v>264</v>
      </c>
      <c r="DB24" t="s">
        <v>673</v>
      </c>
      <c r="DC24" t="s">
        <v>674</v>
      </c>
      <c r="DD24" t="s">
        <v>675</v>
      </c>
      <c r="DE24" t="s">
        <v>676</v>
      </c>
      <c r="DF24" t="s">
        <v>264</v>
      </c>
      <c r="DI24" t="s">
        <v>677</v>
      </c>
      <c r="DJ24" t="s">
        <v>678</v>
      </c>
      <c r="DK24" t="s">
        <v>679</v>
      </c>
      <c r="DL24" t="s">
        <v>264</v>
      </c>
      <c r="DM24" t="s">
        <v>680</v>
      </c>
      <c r="DN24" s="1" t="s">
        <v>681</v>
      </c>
      <c r="DO24" t="s">
        <v>264</v>
      </c>
      <c r="DP24" t="s">
        <v>816</v>
      </c>
      <c r="DQ24" t="s">
        <v>264</v>
      </c>
      <c r="DS24" t="s">
        <v>1381</v>
      </c>
      <c r="DT24" t="s">
        <v>287</v>
      </c>
    </row>
    <row r="25" spans="8:124" ht="13.5" customHeight="1" x14ac:dyDescent="0.25">
      <c r="J25" t="s">
        <v>682</v>
      </c>
      <c r="K25" s="26" t="s">
        <v>683</v>
      </c>
      <c r="M25" s="31"/>
      <c r="W25" t="s">
        <v>347</v>
      </c>
      <c r="X25" t="s">
        <v>321</v>
      </c>
      <c r="Y25" t="s">
        <v>347</v>
      </c>
      <c r="AA25" t="s">
        <v>684</v>
      </c>
      <c r="AF25" s="4"/>
      <c r="AH25" t="s">
        <v>189</v>
      </c>
      <c r="AI25" t="s">
        <v>685</v>
      </c>
      <c r="AJ25" s="5">
        <v>2018011001145</v>
      </c>
      <c r="AK25" t="s">
        <v>686</v>
      </c>
      <c r="AL25" t="s">
        <v>687</v>
      </c>
      <c r="AN25" s="4"/>
      <c r="AR25" t="s">
        <v>688</v>
      </c>
      <c r="AS25" t="s">
        <v>689</v>
      </c>
      <c r="AT25" t="s">
        <v>690</v>
      </c>
      <c r="AU25" t="s">
        <v>691</v>
      </c>
      <c r="AV25" t="s">
        <v>264</v>
      </c>
      <c r="AZ25" t="s">
        <v>205</v>
      </c>
      <c r="BA25" t="s">
        <v>694</v>
      </c>
      <c r="BB25" t="s">
        <v>695</v>
      </c>
      <c r="BC25" t="s">
        <v>696</v>
      </c>
      <c r="BD25" t="s">
        <v>697</v>
      </c>
      <c r="BE25" t="s">
        <v>698</v>
      </c>
      <c r="BF25" t="s">
        <v>699</v>
      </c>
      <c r="BG25" t="s">
        <v>700</v>
      </c>
      <c r="BH25" t="s">
        <v>264</v>
      </c>
      <c r="BK25" t="s">
        <v>287</v>
      </c>
      <c r="BL25" s="71" t="s">
        <v>1364</v>
      </c>
      <c r="BO25" t="s">
        <v>580</v>
      </c>
      <c r="BP25">
        <v>2202004</v>
      </c>
      <c r="BY25" t="s">
        <v>264</v>
      </c>
      <c r="BZ25" t="s">
        <v>701</v>
      </c>
      <c r="CA25" t="s">
        <v>702</v>
      </c>
      <c r="CB25" t="s">
        <v>703</v>
      </c>
      <c r="CC25" t="s">
        <v>704</v>
      </c>
      <c r="CD25" t="s">
        <v>264</v>
      </c>
      <c r="CE25" t="s">
        <v>264</v>
      </c>
      <c r="CF25" t="s">
        <v>705</v>
      </c>
      <c r="CG25" t="s">
        <v>706</v>
      </c>
      <c r="CH25" t="s">
        <v>707</v>
      </c>
      <c r="CI25" t="s">
        <v>264</v>
      </c>
      <c r="CM25" t="s">
        <v>708</v>
      </c>
      <c r="CN25" t="s">
        <v>264</v>
      </c>
      <c r="CO25" t="s">
        <v>709</v>
      </c>
      <c r="CP25" t="s">
        <v>264</v>
      </c>
      <c r="CX25" t="s">
        <v>710</v>
      </c>
      <c r="CY25" t="s">
        <v>264</v>
      </c>
      <c r="DC25" t="s">
        <v>711</v>
      </c>
      <c r="DD25" t="s">
        <v>712</v>
      </c>
      <c r="DE25" t="s">
        <v>713</v>
      </c>
      <c r="DF25" t="s">
        <v>264</v>
      </c>
      <c r="DI25" t="s">
        <v>714</v>
      </c>
      <c r="DJ25" t="s">
        <v>715</v>
      </c>
      <c r="DK25" t="s">
        <v>716</v>
      </c>
      <c r="DL25" t="s">
        <v>264</v>
      </c>
      <c r="DN25" t="s">
        <v>717</v>
      </c>
      <c r="DO25" t="s">
        <v>264</v>
      </c>
      <c r="DP25" t="s">
        <v>1372</v>
      </c>
      <c r="DQ25" t="s">
        <v>264</v>
      </c>
      <c r="DS25" t="s">
        <v>1382</v>
      </c>
      <c r="DT25" t="s">
        <v>287</v>
      </c>
    </row>
    <row r="26" spans="8:124" ht="13.5" customHeight="1" x14ac:dyDescent="0.25">
      <c r="J26" t="s">
        <v>230</v>
      </c>
      <c r="K26" s="26" t="s">
        <v>718</v>
      </c>
      <c r="M26" s="31"/>
      <c r="W26" t="s">
        <v>348</v>
      </c>
      <c r="X26" t="s">
        <v>322</v>
      </c>
      <c r="Y26" t="s">
        <v>348</v>
      </c>
      <c r="AA26" t="s">
        <v>438</v>
      </c>
      <c r="AF26" s="4"/>
      <c r="AH26" t="s">
        <v>438</v>
      </c>
      <c r="AI26" t="s">
        <v>719</v>
      </c>
      <c r="AJ26" s="5">
        <v>202300000000426</v>
      </c>
      <c r="AK26" t="s">
        <v>720</v>
      </c>
      <c r="AL26" t="s">
        <v>721</v>
      </c>
      <c r="AR26" t="s">
        <v>722</v>
      </c>
      <c r="AS26" t="s">
        <v>723</v>
      </c>
      <c r="AT26" t="s">
        <v>724</v>
      </c>
      <c r="AU26" t="s">
        <v>725</v>
      </c>
      <c r="AV26" t="s">
        <v>264</v>
      </c>
      <c r="AZ26" t="s">
        <v>200</v>
      </c>
      <c r="BA26" t="s">
        <v>726</v>
      </c>
      <c r="BB26" t="s">
        <v>727</v>
      </c>
      <c r="BC26" t="s">
        <v>728</v>
      </c>
      <c r="BD26" t="s">
        <v>729</v>
      </c>
      <c r="BE26" t="s">
        <v>730</v>
      </c>
      <c r="BF26" t="s">
        <v>249</v>
      </c>
      <c r="BG26" t="s">
        <v>731</v>
      </c>
      <c r="BH26" t="s">
        <v>264</v>
      </c>
      <c r="BK26" t="s">
        <v>287</v>
      </c>
      <c r="BO26" t="s">
        <v>584</v>
      </c>
      <c r="BP26">
        <v>2201001</v>
      </c>
      <c r="BY26" t="s">
        <v>264</v>
      </c>
      <c r="BZ26" t="s">
        <v>732</v>
      </c>
      <c r="CA26" t="s">
        <v>264</v>
      </c>
      <c r="CC26" t="s">
        <v>733</v>
      </c>
      <c r="CD26" t="s">
        <v>264</v>
      </c>
      <c r="CE26" t="s">
        <v>264</v>
      </c>
      <c r="CG26" t="s">
        <v>734</v>
      </c>
      <c r="CH26" t="s">
        <v>735</v>
      </c>
      <c r="CI26" t="s">
        <v>264</v>
      </c>
      <c r="CO26" t="s">
        <v>736</v>
      </c>
      <c r="CP26" t="s">
        <v>264</v>
      </c>
      <c r="CX26" t="s">
        <v>737</v>
      </c>
      <c r="CY26" t="s">
        <v>264</v>
      </c>
      <c r="DC26" t="s">
        <v>738</v>
      </c>
      <c r="DD26" t="s">
        <v>739</v>
      </c>
      <c r="DE26" t="s">
        <v>264</v>
      </c>
      <c r="DJ26" t="s">
        <v>740</v>
      </c>
      <c r="DK26" t="s">
        <v>264</v>
      </c>
      <c r="DN26" t="s">
        <v>741</v>
      </c>
      <c r="DO26" t="s">
        <v>264</v>
      </c>
      <c r="DP26" t="s">
        <v>1373</v>
      </c>
      <c r="DQ26" t="s">
        <v>264</v>
      </c>
      <c r="DS26" t="s">
        <v>1383</v>
      </c>
      <c r="DT26" t="s">
        <v>287</v>
      </c>
    </row>
    <row r="27" spans="8:124" ht="13.5" customHeight="1" x14ac:dyDescent="0.25">
      <c r="J27" t="s">
        <v>742</v>
      </c>
      <c r="K27" s="26" t="s">
        <v>743</v>
      </c>
      <c r="M27" s="31"/>
      <c r="W27" t="s">
        <v>349</v>
      </c>
      <c r="X27" t="s">
        <v>323</v>
      </c>
      <c r="Y27" t="s">
        <v>349</v>
      </c>
      <c r="AA27" t="s">
        <v>446</v>
      </c>
      <c r="AF27" s="4"/>
      <c r="AH27" t="s">
        <v>446</v>
      </c>
      <c r="AI27" t="s">
        <v>744</v>
      </c>
      <c r="AJ27" s="5">
        <v>202300000000391</v>
      </c>
      <c r="AK27" t="s">
        <v>745</v>
      </c>
      <c r="AL27" t="s">
        <v>746</v>
      </c>
      <c r="AR27" t="s">
        <v>264</v>
      </c>
      <c r="AT27" t="s">
        <v>747</v>
      </c>
      <c r="AU27" t="s">
        <v>748</v>
      </c>
      <c r="AV27" t="s">
        <v>264</v>
      </c>
      <c r="AX27" s="59" t="s">
        <v>519</v>
      </c>
      <c r="AY27" t="s">
        <v>520</v>
      </c>
      <c r="AZ27" t="s">
        <v>225</v>
      </c>
      <c r="BA27" t="s">
        <v>749</v>
      </c>
      <c r="BB27" t="s">
        <v>750</v>
      </c>
      <c r="BC27" t="s">
        <v>751</v>
      </c>
      <c r="BD27" t="s">
        <v>752</v>
      </c>
      <c r="BE27" t="s">
        <v>753</v>
      </c>
      <c r="BF27" t="s">
        <v>264</v>
      </c>
      <c r="BH27" t="s">
        <v>264</v>
      </c>
      <c r="BK27" t="s">
        <v>287</v>
      </c>
      <c r="BO27" t="s">
        <v>587</v>
      </c>
      <c r="BP27">
        <v>2299054</v>
      </c>
      <c r="BY27" t="s">
        <v>264</v>
      </c>
      <c r="BZ27" t="s">
        <v>264</v>
      </c>
      <c r="CA27" t="s">
        <v>264</v>
      </c>
      <c r="CC27" t="s">
        <v>754</v>
      </c>
      <c r="CE27" t="s">
        <v>264</v>
      </c>
      <c r="CG27" t="s">
        <v>755</v>
      </c>
      <c r="CH27" t="s">
        <v>756</v>
      </c>
      <c r="CI27" t="s">
        <v>264</v>
      </c>
      <c r="CO27" t="s">
        <v>757</v>
      </c>
      <c r="CP27" t="s">
        <v>264</v>
      </c>
      <c r="CX27" t="s">
        <v>264</v>
      </c>
      <c r="CY27" t="s">
        <v>264</v>
      </c>
      <c r="DD27" t="s">
        <v>758</v>
      </c>
      <c r="DE27" t="s">
        <v>264</v>
      </c>
      <c r="DJ27" t="s">
        <v>759</v>
      </c>
      <c r="DK27" t="s">
        <v>264</v>
      </c>
      <c r="DN27" t="s">
        <v>760</v>
      </c>
      <c r="DO27" t="s">
        <v>264</v>
      </c>
      <c r="DP27" t="s">
        <v>1374</v>
      </c>
      <c r="DQ27" t="s">
        <v>264</v>
      </c>
      <c r="DS27" t="s">
        <v>1384</v>
      </c>
      <c r="DT27" t="s">
        <v>287</v>
      </c>
    </row>
    <row r="28" spans="8:124" ht="13.5" customHeight="1" x14ac:dyDescent="0.25">
      <c r="J28" t="s">
        <v>761</v>
      </c>
      <c r="K28" s="26" t="s">
        <v>196</v>
      </c>
      <c r="M28" s="31"/>
      <c r="W28" t="s">
        <v>350</v>
      </c>
      <c r="X28" t="s">
        <v>324</v>
      </c>
      <c r="Y28" t="s">
        <v>350</v>
      </c>
      <c r="AA28" t="s">
        <v>441</v>
      </c>
      <c r="AF28" s="4"/>
      <c r="AH28" t="s">
        <v>441</v>
      </c>
      <c r="AI28" t="s">
        <v>762</v>
      </c>
      <c r="AJ28" s="5">
        <v>2018011001144</v>
      </c>
      <c r="AK28" t="s">
        <v>763</v>
      </c>
      <c r="AL28" t="s">
        <v>764</v>
      </c>
      <c r="AR28" t="s">
        <v>264</v>
      </c>
      <c r="AT28" t="s">
        <v>264</v>
      </c>
      <c r="AV28" t="s">
        <v>264</v>
      </c>
      <c r="AX28" s="59" t="s">
        <v>582</v>
      </c>
      <c r="AY28" t="s">
        <v>583</v>
      </c>
      <c r="AZ28" t="s">
        <v>191</v>
      </c>
      <c r="BA28" t="s">
        <v>765</v>
      </c>
      <c r="BB28" t="s">
        <v>766</v>
      </c>
      <c r="BC28" t="s">
        <v>767</v>
      </c>
      <c r="BD28" t="s">
        <v>264</v>
      </c>
      <c r="BF28" t="s">
        <v>264</v>
      </c>
      <c r="BH28" t="s">
        <v>264</v>
      </c>
      <c r="BK28" t="s">
        <v>287</v>
      </c>
      <c r="BO28" t="s">
        <v>647</v>
      </c>
      <c r="BP28">
        <v>2201004</v>
      </c>
      <c r="CA28" t="s">
        <v>264</v>
      </c>
      <c r="CC28" t="s">
        <v>1175</v>
      </c>
      <c r="CE28" t="s">
        <v>264</v>
      </c>
      <c r="CG28" t="s">
        <v>768</v>
      </c>
      <c r="CH28" t="s">
        <v>769</v>
      </c>
      <c r="CI28" t="s">
        <v>264</v>
      </c>
      <c r="CX28" t="s">
        <v>264</v>
      </c>
      <c r="CY28" t="s">
        <v>264</v>
      </c>
      <c r="DD28" t="s">
        <v>770</v>
      </c>
      <c r="DE28" t="s">
        <v>264</v>
      </c>
      <c r="DJ28" t="s">
        <v>771</v>
      </c>
      <c r="DK28" t="s">
        <v>264</v>
      </c>
      <c r="DO28" t="s">
        <v>264</v>
      </c>
      <c r="DP28" t="s">
        <v>544</v>
      </c>
      <c r="DQ28" t="s">
        <v>264</v>
      </c>
      <c r="DS28" t="s">
        <v>1385</v>
      </c>
      <c r="DT28" t="s">
        <v>287</v>
      </c>
    </row>
    <row r="29" spans="8:124" ht="13.5" customHeight="1" x14ac:dyDescent="0.25">
      <c r="J29" t="s">
        <v>772</v>
      </c>
      <c r="K29" s="26" t="s">
        <v>773</v>
      </c>
      <c r="M29" s="31"/>
      <c r="W29" t="s">
        <v>236</v>
      </c>
      <c r="X29" t="s">
        <v>325</v>
      </c>
      <c r="Y29" t="s">
        <v>236</v>
      </c>
      <c r="AA29" t="s">
        <v>439</v>
      </c>
      <c r="AF29" s="4"/>
      <c r="AH29" t="s">
        <v>439</v>
      </c>
      <c r="AI29" t="s">
        <v>774</v>
      </c>
      <c r="AJ29" s="5">
        <v>202300000000425</v>
      </c>
      <c r="AK29" t="s">
        <v>775</v>
      </c>
      <c r="AL29" t="s">
        <v>776</v>
      </c>
      <c r="AR29" t="s">
        <v>264</v>
      </c>
      <c r="AT29" t="s">
        <v>264</v>
      </c>
      <c r="AV29" t="s">
        <v>264</v>
      </c>
      <c r="AX29" s="59" t="s">
        <v>645</v>
      </c>
      <c r="AY29" t="s">
        <v>646</v>
      </c>
      <c r="AZ29" t="s">
        <v>231</v>
      </c>
      <c r="BA29" t="s">
        <v>777</v>
      </c>
      <c r="BB29" t="s">
        <v>778</v>
      </c>
      <c r="BC29" t="s">
        <v>779</v>
      </c>
      <c r="BD29" t="s">
        <v>264</v>
      </c>
      <c r="BH29" t="s">
        <v>264</v>
      </c>
      <c r="BK29" t="s">
        <v>287</v>
      </c>
      <c r="BO29" t="s">
        <v>205</v>
      </c>
      <c r="BP29">
        <v>2201051</v>
      </c>
      <c r="CG29" t="s">
        <v>780</v>
      </c>
      <c r="CH29" t="s">
        <v>781</v>
      </c>
      <c r="CI29" t="s">
        <v>264</v>
      </c>
      <c r="CX29" t="s">
        <v>264</v>
      </c>
      <c r="CY29" t="s">
        <v>264</v>
      </c>
      <c r="DD29" t="s">
        <v>782</v>
      </c>
      <c r="DE29" t="s">
        <v>264</v>
      </c>
      <c r="DJ29" t="s">
        <v>1173</v>
      </c>
      <c r="DK29" t="s">
        <v>264</v>
      </c>
      <c r="DP29" t="s">
        <v>808</v>
      </c>
      <c r="DQ29" t="s">
        <v>264</v>
      </c>
      <c r="DS29" t="s">
        <v>860</v>
      </c>
      <c r="DT29" t="s">
        <v>287</v>
      </c>
    </row>
    <row r="30" spans="8:124" ht="13.5" customHeight="1" x14ac:dyDescent="0.25">
      <c r="J30" t="s">
        <v>783</v>
      </c>
      <c r="K30" s="26" t="s">
        <v>784</v>
      </c>
      <c r="M30" s="31"/>
      <c r="W30" t="s">
        <v>351</v>
      </c>
      <c r="X30" t="s">
        <v>326</v>
      </c>
      <c r="Y30" t="s">
        <v>351</v>
      </c>
      <c r="AA30" t="s">
        <v>785</v>
      </c>
      <c r="AF30" s="4"/>
      <c r="AH30" t="s">
        <v>445</v>
      </c>
      <c r="AI30" t="s">
        <v>786</v>
      </c>
      <c r="AJ30" s="5">
        <v>202300000000091</v>
      </c>
      <c r="AK30" t="s">
        <v>787</v>
      </c>
      <c r="AL30" t="s">
        <v>788</v>
      </c>
      <c r="AR30" t="s">
        <v>264</v>
      </c>
      <c r="AT30" t="s">
        <v>264</v>
      </c>
      <c r="BD30" t="s">
        <v>264</v>
      </c>
      <c r="BH30" t="s">
        <v>264</v>
      </c>
      <c r="BK30" t="s">
        <v>287</v>
      </c>
      <c r="BO30" t="s">
        <v>200</v>
      </c>
      <c r="BP30">
        <v>2201052</v>
      </c>
      <c r="CG30" t="s">
        <v>789</v>
      </c>
      <c r="CH30" t="s">
        <v>790</v>
      </c>
      <c r="CI30" t="s">
        <v>264</v>
      </c>
      <c r="CX30" t="s">
        <v>264</v>
      </c>
      <c r="CY30" t="s">
        <v>264</v>
      </c>
      <c r="DD30" t="s">
        <v>791</v>
      </c>
      <c r="DE30" t="s">
        <v>264</v>
      </c>
      <c r="DJ30" t="s">
        <v>1174</v>
      </c>
      <c r="DK30" t="s">
        <v>264</v>
      </c>
      <c r="DP30" t="s">
        <v>1375</v>
      </c>
      <c r="DQ30" t="s">
        <v>264</v>
      </c>
      <c r="DT30" t="s">
        <v>287</v>
      </c>
    </row>
    <row r="31" spans="8:124" ht="13.5" customHeight="1" x14ac:dyDescent="0.25">
      <c r="J31" t="s">
        <v>228</v>
      </c>
      <c r="K31" s="26" t="s">
        <v>792</v>
      </c>
      <c r="M31" s="31"/>
      <c r="W31" t="s">
        <v>352</v>
      </c>
      <c r="X31" t="s">
        <v>327</v>
      </c>
      <c r="Y31" t="s">
        <v>352</v>
      </c>
      <c r="AA31" t="s">
        <v>444</v>
      </c>
      <c r="AF31" s="4"/>
      <c r="AH31" t="s">
        <v>444</v>
      </c>
      <c r="AI31" t="s">
        <v>793</v>
      </c>
      <c r="AJ31" s="5">
        <v>202300000000092</v>
      </c>
      <c r="AK31" t="s">
        <v>794</v>
      </c>
      <c r="AL31" t="s">
        <v>795</v>
      </c>
      <c r="AP31" s="66" t="s">
        <v>776</v>
      </c>
      <c r="AQ31" t="s">
        <v>264</v>
      </c>
      <c r="AR31" s="66" t="s">
        <v>638</v>
      </c>
      <c r="AT31" s="66" t="s">
        <v>721</v>
      </c>
      <c r="AV31" s="66" t="s">
        <v>795</v>
      </c>
      <c r="AX31" s="66" t="s">
        <v>764</v>
      </c>
      <c r="AZ31" s="66" t="s">
        <v>687</v>
      </c>
      <c r="BB31" s="66" t="s">
        <v>510</v>
      </c>
      <c r="BD31" s="66" t="s">
        <v>796</v>
      </c>
      <c r="BE31" t="s">
        <v>264</v>
      </c>
      <c r="BF31" s="66" t="s">
        <v>575</v>
      </c>
      <c r="BG31" t="s">
        <v>264</v>
      </c>
      <c r="BH31" s="66" t="s">
        <v>746</v>
      </c>
      <c r="BJ31" s="66" t="s">
        <v>788</v>
      </c>
      <c r="BK31" t="s">
        <v>287</v>
      </c>
      <c r="BL31" s="66" t="s">
        <v>1360</v>
      </c>
      <c r="BO31" t="s">
        <v>225</v>
      </c>
      <c r="BP31">
        <v>2201027</v>
      </c>
      <c r="CG31" t="s">
        <v>797</v>
      </c>
      <c r="CH31" t="s">
        <v>798</v>
      </c>
      <c r="CI31" t="s">
        <v>264</v>
      </c>
      <c r="DD31" t="s">
        <v>799</v>
      </c>
      <c r="DE31" t="s">
        <v>264</v>
      </c>
      <c r="DK31" t="s">
        <v>264</v>
      </c>
      <c r="DP31" t="s">
        <v>1376</v>
      </c>
      <c r="DQ31" t="s">
        <v>264</v>
      </c>
      <c r="DT31" t="s">
        <v>287</v>
      </c>
    </row>
    <row r="32" spans="8:124" ht="13.5" customHeight="1" x14ac:dyDescent="0.25">
      <c r="J32" t="s">
        <v>800</v>
      </c>
      <c r="K32" s="26" t="s">
        <v>801</v>
      </c>
      <c r="M32" s="31"/>
      <c r="W32" t="s">
        <v>353</v>
      </c>
      <c r="X32" t="s">
        <v>328</v>
      </c>
      <c r="Y32" t="s">
        <v>353</v>
      </c>
      <c r="AA32" t="s">
        <v>456</v>
      </c>
      <c r="AF32" s="4"/>
      <c r="AH32" t="s">
        <v>456</v>
      </c>
      <c r="AI32" t="s">
        <v>802</v>
      </c>
      <c r="AJ32" s="5">
        <v>2019011000177</v>
      </c>
      <c r="AK32" t="s">
        <v>803</v>
      </c>
      <c r="AL32" t="s">
        <v>796</v>
      </c>
      <c r="AP32" t="s">
        <v>1507</v>
      </c>
      <c r="AQ32" t="s">
        <v>264</v>
      </c>
      <c r="AR32" t="s">
        <v>805</v>
      </c>
      <c r="AS32" t="s">
        <v>264</v>
      </c>
      <c r="AT32" t="s">
        <v>1505</v>
      </c>
      <c r="AU32" t="s">
        <v>264</v>
      </c>
      <c r="AV32" t="s">
        <v>1507</v>
      </c>
      <c r="AW32" t="s">
        <v>264</v>
      </c>
      <c r="AX32" t="s">
        <v>1502</v>
      </c>
      <c r="AY32" t="s">
        <v>264</v>
      </c>
      <c r="AZ32" t="s">
        <v>190</v>
      </c>
      <c r="BA32" t="s">
        <v>264</v>
      </c>
      <c r="BB32" t="s">
        <v>807</v>
      </c>
      <c r="BC32" t="s">
        <v>264</v>
      </c>
      <c r="BD32" t="s">
        <v>804</v>
      </c>
      <c r="BE32" t="s">
        <v>264</v>
      </c>
      <c r="BF32" t="s">
        <v>807</v>
      </c>
      <c r="BG32" t="s">
        <v>264</v>
      </c>
      <c r="BH32" t="s">
        <v>1507</v>
      </c>
      <c r="BI32" t="s">
        <v>264</v>
      </c>
      <c r="BJ32" t="s">
        <v>1507</v>
      </c>
      <c r="BK32" t="s">
        <v>287</v>
      </c>
      <c r="BL32" t="s">
        <v>1537</v>
      </c>
      <c r="BM32" t="s">
        <v>264</v>
      </c>
      <c r="BO32" t="s">
        <v>643</v>
      </c>
      <c r="BP32">
        <v>2202066</v>
      </c>
      <c r="BS32" s="44"/>
      <c r="BT32" s="45"/>
      <c r="BU32" s="44"/>
      <c r="BV32" s="44"/>
      <c r="BW32" s="44"/>
      <c r="BX32" s="44"/>
      <c r="CG32" t="s">
        <v>808</v>
      </c>
      <c r="CH32" t="s">
        <v>809</v>
      </c>
      <c r="CI32" t="s">
        <v>264</v>
      </c>
      <c r="DD32" t="s">
        <v>810</v>
      </c>
      <c r="DE32" t="s">
        <v>264</v>
      </c>
      <c r="DK32" t="s">
        <v>264</v>
      </c>
      <c r="DP32" t="s">
        <v>1377</v>
      </c>
      <c r="DQ32" t="s">
        <v>264</v>
      </c>
      <c r="DT32" t="s">
        <v>287</v>
      </c>
    </row>
    <row r="33" spans="10:121" ht="13.5" customHeight="1" x14ac:dyDescent="0.25">
      <c r="J33" t="s">
        <v>209</v>
      </c>
      <c r="K33" s="26" t="s">
        <v>811</v>
      </c>
      <c r="M33" s="31"/>
      <c r="W33" t="s">
        <v>354</v>
      </c>
      <c r="X33" t="s">
        <v>329</v>
      </c>
      <c r="Y33" t="s">
        <v>354</v>
      </c>
      <c r="AF33" s="4"/>
      <c r="AH33" t="s">
        <v>1359</v>
      </c>
      <c r="AI33" t="s">
        <v>1366</v>
      </c>
      <c r="AJ33" s="5">
        <v>202300000000455</v>
      </c>
      <c r="AK33" t="s">
        <v>1365</v>
      </c>
      <c r="AL33" t="s">
        <v>1360</v>
      </c>
      <c r="AQ33" t="s">
        <v>264</v>
      </c>
      <c r="AS33" t="s">
        <v>264</v>
      </c>
      <c r="AU33" t="s">
        <v>264</v>
      </c>
      <c r="AY33" t="s">
        <v>264</v>
      </c>
      <c r="BB33" t="s">
        <v>242</v>
      </c>
      <c r="BC33" t="s">
        <v>264</v>
      </c>
      <c r="BD33" t="s">
        <v>814</v>
      </c>
      <c r="BE33" t="s">
        <v>264</v>
      </c>
      <c r="BF33" t="s">
        <v>815</v>
      </c>
      <c r="BG33" t="s">
        <v>264</v>
      </c>
      <c r="BH33" t="s">
        <v>264</v>
      </c>
      <c r="BK33" t="s">
        <v>287</v>
      </c>
      <c r="BM33" t="s">
        <v>264</v>
      </c>
      <c r="BO33" t="s">
        <v>253</v>
      </c>
      <c r="BP33" s="3">
        <v>2201032</v>
      </c>
      <c r="BQ33" t="s">
        <v>252</v>
      </c>
      <c r="CG33" t="s">
        <v>816</v>
      </c>
      <c r="CH33" t="s">
        <v>817</v>
      </c>
      <c r="CI33" t="s">
        <v>264</v>
      </c>
      <c r="DD33" t="s">
        <v>818</v>
      </c>
      <c r="DE33" t="s">
        <v>264</v>
      </c>
      <c r="DP33" t="s">
        <v>1378</v>
      </c>
      <c r="DQ33" t="s">
        <v>264</v>
      </c>
    </row>
    <row r="34" spans="10:121" ht="13.5" customHeight="1" x14ac:dyDescent="0.25">
      <c r="J34" t="s">
        <v>819</v>
      </c>
      <c r="K34" s="26" t="s">
        <v>237</v>
      </c>
      <c r="M34" s="31"/>
      <c r="W34" t="s">
        <v>355</v>
      </c>
      <c r="X34" t="s">
        <v>330</v>
      </c>
      <c r="Y34" t="s">
        <v>355</v>
      </c>
      <c r="AF34" s="4"/>
      <c r="AQ34" t="s">
        <v>264</v>
      </c>
      <c r="AS34" t="s">
        <v>264</v>
      </c>
      <c r="AU34" t="s">
        <v>264</v>
      </c>
      <c r="BB34" t="s">
        <v>821</v>
      </c>
      <c r="BC34" t="s">
        <v>264</v>
      </c>
      <c r="BD34" t="s">
        <v>822</v>
      </c>
      <c r="BE34" t="s">
        <v>264</v>
      </c>
      <c r="BF34" t="s">
        <v>242</v>
      </c>
      <c r="BG34" t="s">
        <v>264</v>
      </c>
      <c r="BH34" t="s">
        <v>264</v>
      </c>
      <c r="BK34" t="s">
        <v>287</v>
      </c>
      <c r="BO34" t="s">
        <v>517</v>
      </c>
      <c r="BP34">
        <v>2202030</v>
      </c>
      <c r="CG34" t="s">
        <v>823</v>
      </c>
      <c r="CH34" t="s">
        <v>824</v>
      </c>
      <c r="CI34" t="s">
        <v>264</v>
      </c>
      <c r="DP34" t="s">
        <v>854</v>
      </c>
      <c r="DQ34" t="s">
        <v>264</v>
      </c>
    </row>
    <row r="35" spans="10:121" ht="13.5" customHeight="1" x14ac:dyDescent="0.25">
      <c r="J35" t="s">
        <v>238</v>
      </c>
      <c r="K35" s="26" t="s">
        <v>825</v>
      </c>
      <c r="M35" s="31"/>
      <c r="W35" t="s">
        <v>356</v>
      </c>
      <c r="X35" t="s">
        <v>331</v>
      </c>
      <c r="Y35" t="s">
        <v>356</v>
      </c>
      <c r="AF35" s="4"/>
      <c r="AQ35" t="s">
        <v>264</v>
      </c>
      <c r="BC35" t="s">
        <v>264</v>
      </c>
      <c r="BD35" t="s">
        <v>828</v>
      </c>
      <c r="BE35" t="s">
        <v>264</v>
      </c>
      <c r="BF35" t="s">
        <v>841</v>
      </c>
      <c r="BG35" t="s">
        <v>264</v>
      </c>
      <c r="BH35" t="s">
        <v>264</v>
      </c>
      <c r="BK35" t="s">
        <v>287</v>
      </c>
      <c r="BO35" t="s">
        <v>527</v>
      </c>
      <c r="BP35">
        <v>2202030</v>
      </c>
      <c r="CG35" t="s">
        <v>830</v>
      </c>
      <c r="CH35" t="s">
        <v>831</v>
      </c>
      <c r="CI35" t="s">
        <v>264</v>
      </c>
      <c r="DP35" t="s">
        <v>1379</v>
      </c>
      <c r="DQ35" t="s">
        <v>264</v>
      </c>
    </row>
    <row r="36" spans="10:121" ht="13.5" customHeight="1" x14ac:dyDescent="0.25">
      <c r="J36" t="s">
        <v>832</v>
      </c>
      <c r="K36" s="26" t="s">
        <v>214</v>
      </c>
      <c r="M36" s="31"/>
      <c r="W36" t="s">
        <v>341</v>
      </c>
      <c r="X36" t="s">
        <v>316</v>
      </c>
      <c r="Y36" t="s">
        <v>341</v>
      </c>
      <c r="AF36" s="4"/>
      <c r="AQ36" t="s">
        <v>264</v>
      </c>
      <c r="BC36" t="s">
        <v>264</v>
      </c>
      <c r="BD36" t="s">
        <v>838</v>
      </c>
      <c r="BE36" t="s">
        <v>264</v>
      </c>
      <c r="BF36" t="s">
        <v>853</v>
      </c>
      <c r="BG36" t="s">
        <v>264</v>
      </c>
      <c r="BH36" t="s">
        <v>264</v>
      </c>
      <c r="BO36" t="s">
        <v>519</v>
      </c>
      <c r="BP36">
        <v>2202007</v>
      </c>
      <c r="CG36" t="s">
        <v>834</v>
      </c>
      <c r="CH36" t="s">
        <v>835</v>
      </c>
      <c r="CI36" t="s">
        <v>264</v>
      </c>
    </row>
    <row r="37" spans="10:121" ht="13.5" customHeight="1" x14ac:dyDescent="0.25">
      <c r="J37" t="s">
        <v>836</v>
      </c>
      <c r="K37" s="26" t="s">
        <v>837</v>
      </c>
      <c r="M37" s="31"/>
      <c r="W37" t="s">
        <v>345</v>
      </c>
      <c r="X37" t="s">
        <v>317</v>
      </c>
      <c r="Y37" t="s">
        <v>345</v>
      </c>
      <c r="AF37" s="4"/>
      <c r="AQ37" t="s">
        <v>264</v>
      </c>
      <c r="BC37" t="s">
        <v>264</v>
      </c>
      <c r="BD37" t="s">
        <v>833</v>
      </c>
      <c r="BE37" t="s">
        <v>264</v>
      </c>
      <c r="BG37" t="s">
        <v>264</v>
      </c>
      <c r="BO37" t="s">
        <v>582</v>
      </c>
      <c r="BP37">
        <v>2202048</v>
      </c>
      <c r="CG37" t="s">
        <v>839</v>
      </c>
      <c r="CH37" t="s">
        <v>840</v>
      </c>
      <c r="CI37" t="s">
        <v>264</v>
      </c>
    </row>
    <row r="38" spans="10:121" ht="13.5" customHeight="1" x14ac:dyDescent="0.25">
      <c r="J38" t="s">
        <v>197</v>
      </c>
      <c r="K38" s="26" t="s">
        <v>219</v>
      </c>
      <c r="M38" s="31"/>
      <c r="W38" t="s">
        <v>342</v>
      </c>
      <c r="X38" t="s">
        <v>312</v>
      </c>
      <c r="Y38" t="s">
        <v>342</v>
      </c>
      <c r="AF38" s="4"/>
      <c r="BC38" t="s">
        <v>264</v>
      </c>
      <c r="BD38" t="s">
        <v>846</v>
      </c>
      <c r="BE38" t="s">
        <v>264</v>
      </c>
      <c r="BG38" t="s">
        <v>264</v>
      </c>
      <c r="BO38" t="s">
        <v>645</v>
      </c>
      <c r="BP38">
        <v>2202047</v>
      </c>
      <c r="CG38" t="s">
        <v>842</v>
      </c>
      <c r="CH38" t="s">
        <v>843</v>
      </c>
      <c r="CI38" t="s">
        <v>264</v>
      </c>
    </row>
    <row r="39" spans="10:121" ht="13.5" customHeight="1" x14ac:dyDescent="0.25">
      <c r="J39" t="s">
        <v>844</v>
      </c>
      <c r="K39" s="26" t="s">
        <v>845</v>
      </c>
      <c r="M39" s="31"/>
      <c r="W39" t="s">
        <v>79</v>
      </c>
      <c r="X39" t="s">
        <v>313</v>
      </c>
      <c r="Y39" t="s">
        <v>79</v>
      </c>
      <c r="AF39" s="4"/>
      <c r="BC39" t="s">
        <v>264</v>
      </c>
      <c r="BD39" t="s">
        <v>852</v>
      </c>
      <c r="BE39" t="s">
        <v>264</v>
      </c>
      <c r="BG39" t="s">
        <v>264</v>
      </c>
      <c r="BO39" t="s">
        <v>692</v>
      </c>
      <c r="BP39">
        <v>2202008</v>
      </c>
      <c r="CG39" t="s">
        <v>848</v>
      </c>
      <c r="CH39" t="s">
        <v>849</v>
      </c>
      <c r="CI39" t="s">
        <v>264</v>
      </c>
    </row>
    <row r="40" spans="10:121" ht="13.5" customHeight="1" x14ac:dyDescent="0.25">
      <c r="J40" t="s">
        <v>850</v>
      </c>
      <c r="K40" s="26" t="s">
        <v>851</v>
      </c>
      <c r="M40" s="31"/>
      <c r="W40" t="s">
        <v>343</v>
      </c>
      <c r="X40" t="s">
        <v>314</v>
      </c>
      <c r="Y40" t="s">
        <v>343</v>
      </c>
      <c r="AF40" s="4"/>
      <c r="BC40" t="s">
        <v>264</v>
      </c>
      <c r="BE40" t="s">
        <v>264</v>
      </c>
      <c r="BG40" t="s">
        <v>264</v>
      </c>
      <c r="BO40" t="s">
        <v>690</v>
      </c>
      <c r="BP40">
        <v>2202059</v>
      </c>
      <c r="CG40" t="s">
        <v>854</v>
      </c>
      <c r="CH40" t="s">
        <v>855</v>
      </c>
      <c r="CI40" t="s">
        <v>264</v>
      </c>
    </row>
    <row r="41" spans="10:121" ht="13.5" customHeight="1" x14ac:dyDescent="0.25">
      <c r="J41" t="s">
        <v>856</v>
      </c>
      <c r="K41" s="26" t="s">
        <v>857</v>
      </c>
      <c r="M41" s="31"/>
      <c r="W41" t="s">
        <v>344</v>
      </c>
      <c r="X41" t="s">
        <v>315</v>
      </c>
      <c r="Y41" t="s">
        <v>344</v>
      </c>
      <c r="AF41" s="4"/>
      <c r="BC41" t="s">
        <v>264</v>
      </c>
      <c r="BG41" t="s">
        <v>264</v>
      </c>
      <c r="BO41" t="s">
        <v>191</v>
      </c>
      <c r="BP41">
        <v>2201006</v>
      </c>
      <c r="CG41" t="s">
        <v>859</v>
      </c>
      <c r="CH41" t="s">
        <v>860</v>
      </c>
      <c r="CI41" t="s">
        <v>264</v>
      </c>
    </row>
    <row r="42" spans="10:121" ht="13.5" customHeight="1" x14ac:dyDescent="0.25">
      <c r="J42" t="s">
        <v>861</v>
      </c>
      <c r="K42" s="26" t="s">
        <v>862</v>
      </c>
      <c r="M42" s="31"/>
      <c r="AF42" s="4"/>
      <c r="BC42" t="s">
        <v>264</v>
      </c>
      <c r="BG42" t="s">
        <v>264</v>
      </c>
      <c r="BO42" t="s">
        <v>513</v>
      </c>
      <c r="BP42">
        <v>2201089</v>
      </c>
      <c r="CG42" t="s">
        <v>863</v>
      </c>
      <c r="CH42" t="s">
        <v>864</v>
      </c>
      <c r="CI42" t="s">
        <v>264</v>
      </c>
    </row>
    <row r="43" spans="10:121" ht="13.5" customHeight="1" x14ac:dyDescent="0.25">
      <c r="J43" t="s">
        <v>865</v>
      </c>
      <c r="K43" s="26" t="s">
        <v>211</v>
      </c>
      <c r="M43" s="31"/>
      <c r="AF43" s="4"/>
      <c r="AP43" s="59" t="s">
        <v>804</v>
      </c>
      <c r="AR43" s="59" t="s">
        <v>812</v>
      </c>
      <c r="BC43" t="s">
        <v>264</v>
      </c>
      <c r="BG43" t="s">
        <v>264</v>
      </c>
      <c r="BO43" t="s">
        <v>243</v>
      </c>
      <c r="BP43">
        <v>2201089</v>
      </c>
      <c r="CG43" t="s">
        <v>866</v>
      </c>
      <c r="CH43" t="s">
        <v>867</v>
      </c>
      <c r="CI43" t="s">
        <v>264</v>
      </c>
    </row>
    <row r="44" spans="10:121" ht="13.5" customHeight="1" x14ac:dyDescent="0.25">
      <c r="J44" t="s">
        <v>203</v>
      </c>
      <c r="K44" s="26" t="s">
        <v>868</v>
      </c>
      <c r="M44" s="31"/>
      <c r="AF44" s="4"/>
      <c r="AP44" s="67" t="s">
        <v>826</v>
      </c>
      <c r="AR44" s="59" t="s">
        <v>820</v>
      </c>
      <c r="BC44" t="s">
        <v>264</v>
      </c>
      <c r="BG44" t="s">
        <v>264</v>
      </c>
      <c r="BO44" t="s">
        <v>649</v>
      </c>
      <c r="BP44" s="46" t="s">
        <v>869</v>
      </c>
      <c r="BQ44" t="s">
        <v>252</v>
      </c>
      <c r="CG44" t="s">
        <v>544</v>
      </c>
      <c r="CH44" t="s">
        <v>870</v>
      </c>
      <c r="CI44" t="s">
        <v>264</v>
      </c>
    </row>
    <row r="45" spans="10:121" ht="13.5" customHeight="1" x14ac:dyDescent="0.25">
      <c r="K45" s="26" t="s">
        <v>203</v>
      </c>
      <c r="M45" s="31"/>
      <c r="AF45" s="4"/>
      <c r="AP45" s="68" t="s">
        <v>833</v>
      </c>
      <c r="BB45" s="59" t="s">
        <v>812</v>
      </c>
      <c r="BC45" t="s">
        <v>264</v>
      </c>
      <c r="BD45" s="59" t="s">
        <v>826</v>
      </c>
      <c r="BF45" s="59" t="s">
        <v>805</v>
      </c>
      <c r="BG45" t="s">
        <v>264</v>
      </c>
      <c r="BO45" t="s">
        <v>695</v>
      </c>
      <c r="BP45" s="3">
        <v>2201089</v>
      </c>
      <c r="BQ45" t="s">
        <v>252</v>
      </c>
      <c r="CG45" t="s">
        <v>871</v>
      </c>
      <c r="CH45" t="s">
        <v>872</v>
      </c>
      <c r="CI45" t="s">
        <v>264</v>
      </c>
    </row>
    <row r="46" spans="10:121" ht="13.5" customHeight="1" x14ac:dyDescent="0.25">
      <c r="M46" s="31"/>
      <c r="AF46" s="4"/>
      <c r="BB46" s="59" t="s">
        <v>820</v>
      </c>
      <c r="BC46" t="s">
        <v>264</v>
      </c>
      <c r="BF46" s="59" t="s">
        <v>829</v>
      </c>
      <c r="BG46" t="s">
        <v>264</v>
      </c>
      <c r="BO46" t="s">
        <v>511</v>
      </c>
      <c r="BP46">
        <v>2202059</v>
      </c>
    </row>
    <row r="47" spans="10:121" ht="13.5" customHeight="1" x14ac:dyDescent="0.25">
      <c r="AF47" s="4"/>
      <c r="BB47" s="67" t="s">
        <v>827</v>
      </c>
      <c r="BC47" t="s">
        <v>264</v>
      </c>
      <c r="BF47" s="59" t="s">
        <v>821</v>
      </c>
      <c r="BG47" t="s">
        <v>264</v>
      </c>
      <c r="BO47" t="s">
        <v>590</v>
      </c>
      <c r="BP47">
        <v>2202059</v>
      </c>
    </row>
    <row r="48" spans="10:121" ht="13.5" customHeight="1" x14ac:dyDescent="0.25">
      <c r="AF48" s="4"/>
      <c r="BF48" s="59" t="s">
        <v>847</v>
      </c>
      <c r="BG48" t="s">
        <v>264</v>
      </c>
      <c r="BO48" t="s">
        <v>727</v>
      </c>
      <c r="BP48" s="3">
        <v>2201037</v>
      </c>
      <c r="BQ48" t="s">
        <v>252</v>
      </c>
    </row>
    <row r="49" spans="32:69" ht="13.5" customHeight="1" x14ac:dyDescent="0.25">
      <c r="AF49" s="4"/>
      <c r="BF49" s="59" t="s">
        <v>853</v>
      </c>
      <c r="BG49" t="s">
        <v>264</v>
      </c>
      <c r="BO49" t="s">
        <v>578</v>
      </c>
      <c r="BP49">
        <v>2201049</v>
      </c>
    </row>
    <row r="50" spans="32:69" ht="13.5" customHeight="1" x14ac:dyDescent="0.25">
      <c r="AF50" s="4"/>
      <c r="BF50" s="59" t="s">
        <v>858</v>
      </c>
      <c r="BG50" t="s">
        <v>264</v>
      </c>
      <c r="BO50" t="s">
        <v>699</v>
      </c>
      <c r="BP50">
        <v>2201090</v>
      </c>
    </row>
    <row r="51" spans="32:69" ht="13.5" customHeight="1" x14ac:dyDescent="0.25">
      <c r="AF51" s="4"/>
      <c r="BF51" s="59" t="s">
        <v>826</v>
      </c>
      <c r="BG51" t="s">
        <v>264</v>
      </c>
      <c r="BO51" t="s">
        <v>750</v>
      </c>
      <c r="BP51" s="3">
        <v>2201090</v>
      </c>
      <c r="BQ51" t="s">
        <v>252</v>
      </c>
    </row>
    <row r="52" spans="32:69" ht="13.5" customHeight="1" x14ac:dyDescent="0.25">
      <c r="AF52" s="4"/>
      <c r="BF52" s="59" t="s">
        <v>833</v>
      </c>
      <c r="BG52" t="s">
        <v>264</v>
      </c>
      <c r="BO52" t="s">
        <v>641</v>
      </c>
      <c r="BP52">
        <v>2201090</v>
      </c>
    </row>
    <row r="53" spans="32:69" ht="13.5" customHeight="1" x14ac:dyDescent="0.25">
      <c r="AF53" s="4"/>
      <c r="BG53" t="s">
        <v>264</v>
      </c>
      <c r="BO53" t="s">
        <v>576</v>
      </c>
      <c r="BP53">
        <v>2202005</v>
      </c>
    </row>
    <row r="54" spans="32:69" ht="13.5" customHeight="1" x14ac:dyDescent="0.25">
      <c r="AF54" s="4"/>
      <c r="BG54" t="s">
        <v>264</v>
      </c>
      <c r="BO54" t="s">
        <v>639</v>
      </c>
      <c r="BP54">
        <v>2202038</v>
      </c>
    </row>
    <row r="55" spans="32:69" ht="13.5" customHeight="1" x14ac:dyDescent="0.25">
      <c r="AF55" s="4"/>
      <c r="BO55" t="s">
        <v>688</v>
      </c>
      <c r="BP55">
        <v>2201074</v>
      </c>
    </row>
    <row r="56" spans="32:69" ht="13.5" customHeight="1" x14ac:dyDescent="0.25">
      <c r="AF56" s="4"/>
      <c r="BO56" t="s">
        <v>651</v>
      </c>
      <c r="BP56">
        <v>2299052</v>
      </c>
    </row>
    <row r="57" spans="32:69" ht="13.5" customHeight="1" x14ac:dyDescent="0.25">
      <c r="AF57" s="4"/>
      <c r="BO57" t="s">
        <v>697</v>
      </c>
      <c r="BP57">
        <v>2299060</v>
      </c>
    </row>
    <row r="58" spans="32:69" ht="13.5" customHeight="1" x14ac:dyDescent="0.25">
      <c r="AF58" s="4"/>
      <c r="BO58" t="s">
        <v>724</v>
      </c>
      <c r="BP58">
        <v>2202054</v>
      </c>
    </row>
    <row r="59" spans="32:69" ht="13.5" customHeight="1" x14ac:dyDescent="0.25">
      <c r="AF59" s="4"/>
      <c r="BO59" t="s">
        <v>747</v>
      </c>
      <c r="BP59">
        <v>2202057</v>
      </c>
    </row>
    <row r="60" spans="32:69" ht="13.5" customHeight="1" x14ac:dyDescent="0.25">
      <c r="AF60" s="4"/>
      <c r="BO60" t="s">
        <v>722</v>
      </c>
      <c r="BP60">
        <v>2201092</v>
      </c>
    </row>
    <row r="61" spans="32:69" ht="13.5" customHeight="1" x14ac:dyDescent="0.25">
      <c r="AF61" s="4"/>
      <c r="BO61" t="s">
        <v>249</v>
      </c>
      <c r="BP61">
        <v>2201030</v>
      </c>
      <c r="BQ61" t="s">
        <v>241</v>
      </c>
    </row>
    <row r="62" spans="32:69" ht="13.5" customHeight="1" x14ac:dyDescent="0.25">
      <c r="AF62" s="4"/>
      <c r="BO62" t="s">
        <v>729</v>
      </c>
      <c r="BP62">
        <v>2299062</v>
      </c>
    </row>
    <row r="63" spans="32:69" ht="13.5" customHeight="1" x14ac:dyDescent="0.25">
      <c r="AF63" s="4"/>
      <c r="BO63" t="s">
        <v>231</v>
      </c>
      <c r="BP63" s="3">
        <v>2201048</v>
      </c>
      <c r="BQ63" t="s">
        <v>252</v>
      </c>
    </row>
    <row r="64" spans="32:69" ht="13.5" customHeight="1" x14ac:dyDescent="0.25">
      <c r="AF64" s="4"/>
      <c r="BO64" t="s">
        <v>766</v>
      </c>
      <c r="BP64">
        <v>2201048</v>
      </c>
    </row>
    <row r="65" spans="32:69" ht="13.5" customHeight="1" x14ac:dyDescent="0.25">
      <c r="AF65" s="4"/>
      <c r="BO65" t="s">
        <v>778</v>
      </c>
      <c r="BP65" s="3">
        <v>2201094</v>
      </c>
      <c r="BQ65" t="s">
        <v>252</v>
      </c>
    </row>
    <row r="66" spans="32:69" ht="13.5" customHeight="1" x14ac:dyDescent="0.25">
      <c r="AF66" s="4"/>
      <c r="BO66" t="s">
        <v>752</v>
      </c>
      <c r="BP66">
        <v>2299063</v>
      </c>
    </row>
    <row r="67" spans="32:69" ht="13.5" customHeight="1" x14ac:dyDescent="0.25">
      <c r="AF67" s="4"/>
      <c r="BO67" s="70" t="s">
        <v>1361</v>
      </c>
      <c r="BP67" s="70">
        <v>2202063</v>
      </c>
    </row>
    <row r="68" spans="32:69" ht="13.5" customHeight="1" x14ac:dyDescent="0.25">
      <c r="BO68" s="70" t="s">
        <v>1362</v>
      </c>
      <c r="BP68" s="70">
        <v>2202077</v>
      </c>
    </row>
    <row r="69" spans="32:69" ht="13.5" customHeight="1" x14ac:dyDescent="0.25">
      <c r="BO69" s="70" t="s">
        <v>1363</v>
      </c>
      <c r="BP69" s="70">
        <v>2202076</v>
      </c>
    </row>
    <row r="70" spans="32:69" ht="13.5" customHeight="1" x14ac:dyDescent="0.25">
      <c r="BO70" s="70" t="s">
        <v>1364</v>
      </c>
      <c r="BP70" s="70">
        <v>2202064</v>
      </c>
    </row>
    <row r="72" spans="32:69" ht="13.5" customHeight="1" x14ac:dyDescent="0.25">
      <c r="BO72" s="32" t="s">
        <v>186</v>
      </c>
      <c r="BP72" s="32" t="s">
        <v>437</v>
      </c>
    </row>
    <row r="73" spans="32:69" ht="13.5" customHeight="1" x14ac:dyDescent="0.25">
      <c r="BO73" s="56" t="s">
        <v>814</v>
      </c>
      <c r="BP73" s="73" t="s">
        <v>1508</v>
      </c>
    </row>
    <row r="74" spans="32:69" ht="13.5" customHeight="1" x14ac:dyDescent="0.25">
      <c r="BO74" s="56" t="s">
        <v>190</v>
      </c>
      <c r="BP74" s="73" t="s">
        <v>1509</v>
      </c>
    </row>
    <row r="75" spans="32:69" ht="13.5" customHeight="1" x14ac:dyDescent="0.25">
      <c r="BO75" s="56" t="s">
        <v>804</v>
      </c>
      <c r="BP75" s="73" t="s">
        <v>1510</v>
      </c>
    </row>
    <row r="76" spans="32:69" ht="13.5" customHeight="1" x14ac:dyDescent="0.25">
      <c r="BO76" s="56" t="s">
        <v>807</v>
      </c>
      <c r="BP76" s="73" t="s">
        <v>1511</v>
      </c>
    </row>
    <row r="77" spans="32:69" ht="13.5" customHeight="1" x14ac:dyDescent="0.25">
      <c r="BO77" s="56" t="s">
        <v>815</v>
      </c>
      <c r="BP77" s="73" t="s">
        <v>1512</v>
      </c>
    </row>
    <row r="78" spans="32:69" ht="13.5" customHeight="1" x14ac:dyDescent="0.25">
      <c r="BO78" s="56" t="s">
        <v>805</v>
      </c>
      <c r="BP78" s="73" t="s">
        <v>1513</v>
      </c>
    </row>
    <row r="79" spans="32:69" ht="13.5" customHeight="1" x14ac:dyDescent="0.25">
      <c r="BO79" s="59" t="s">
        <v>829</v>
      </c>
      <c r="BP79" s="72" t="s">
        <v>1514</v>
      </c>
    </row>
    <row r="80" spans="32:69" ht="13.5" customHeight="1" x14ac:dyDescent="0.25">
      <c r="BO80" s="56" t="s">
        <v>242</v>
      </c>
      <c r="BP80" s="73" t="s">
        <v>1515</v>
      </c>
    </row>
    <row r="81" spans="67:69" ht="13.5" customHeight="1" x14ac:dyDescent="0.25">
      <c r="BO81" s="56" t="s">
        <v>821</v>
      </c>
      <c r="BP81" s="73" t="s">
        <v>1516</v>
      </c>
    </row>
    <row r="82" spans="67:69" ht="13.5" customHeight="1" x14ac:dyDescent="0.25">
      <c r="BO82" s="56" t="s">
        <v>841</v>
      </c>
      <c r="BP82" s="73" t="s">
        <v>1517</v>
      </c>
    </row>
    <row r="83" spans="67:69" ht="13.5" customHeight="1" x14ac:dyDescent="0.25">
      <c r="BO83" s="59" t="s">
        <v>847</v>
      </c>
      <c r="BP83" s="72" t="s">
        <v>1518</v>
      </c>
    </row>
    <row r="84" spans="67:69" ht="13.5" customHeight="1" x14ac:dyDescent="0.25">
      <c r="BO84" s="56" t="s">
        <v>1502</v>
      </c>
      <c r="BP84" s="73" t="s">
        <v>1519</v>
      </c>
    </row>
    <row r="85" spans="67:69" ht="13.5" customHeight="1" x14ac:dyDescent="0.25">
      <c r="BO85" s="56" t="s">
        <v>1537</v>
      </c>
      <c r="BP85" s="73" t="s">
        <v>1520</v>
      </c>
      <c r="BQ85" s="59" t="s">
        <v>1503</v>
      </c>
    </row>
    <row r="86" spans="67:69" ht="13.5" customHeight="1" x14ac:dyDescent="0.25">
      <c r="BO86" s="56" t="s">
        <v>1507</v>
      </c>
      <c r="BP86" s="73" t="s">
        <v>1521</v>
      </c>
      <c r="BQ86" s="59" t="s">
        <v>1504</v>
      </c>
    </row>
    <row r="87" spans="67:69" ht="13.5" customHeight="1" x14ac:dyDescent="0.25">
      <c r="BO87" s="56" t="s">
        <v>1505</v>
      </c>
      <c r="BP87" s="73" t="s">
        <v>1522</v>
      </c>
    </row>
    <row r="88" spans="67:69" ht="13.5" customHeight="1" x14ac:dyDescent="0.25">
      <c r="BO88" s="56" t="s">
        <v>853</v>
      </c>
      <c r="BP88" s="73" t="s">
        <v>1523</v>
      </c>
    </row>
    <row r="89" spans="67:69" ht="13.5" customHeight="1" x14ac:dyDescent="0.25">
      <c r="BO89" s="59" t="s">
        <v>858</v>
      </c>
      <c r="BP89" s="72" t="s">
        <v>1524</v>
      </c>
    </row>
    <row r="90" spans="67:69" ht="13.5" customHeight="1" x14ac:dyDescent="0.25">
      <c r="BO90" s="59" t="s">
        <v>813</v>
      </c>
      <c r="BP90" s="72" t="s">
        <v>1525</v>
      </c>
    </row>
    <row r="91" spans="67:69" ht="13.5" customHeight="1" x14ac:dyDescent="0.25">
      <c r="BO91" s="59" t="s">
        <v>806</v>
      </c>
      <c r="BP91" s="72" t="s">
        <v>1526</v>
      </c>
    </row>
    <row r="92" spans="67:69" ht="13.5" customHeight="1" x14ac:dyDescent="0.25">
      <c r="BO92" s="56" t="s">
        <v>822</v>
      </c>
      <c r="BP92" s="73" t="s">
        <v>1527</v>
      </c>
    </row>
    <row r="93" spans="67:69" ht="13.5" customHeight="1" x14ac:dyDescent="0.25">
      <c r="BO93" s="56" t="s">
        <v>828</v>
      </c>
      <c r="BP93" s="73" t="s">
        <v>1528</v>
      </c>
    </row>
    <row r="94" spans="67:69" ht="13.5" customHeight="1" x14ac:dyDescent="0.25">
      <c r="BO94" s="59" t="s">
        <v>826</v>
      </c>
      <c r="BP94" s="72" t="s">
        <v>1529</v>
      </c>
    </row>
    <row r="95" spans="67:69" ht="13.5" customHeight="1" x14ac:dyDescent="0.25">
      <c r="BO95" s="56" t="s">
        <v>838</v>
      </c>
      <c r="BP95" s="73" t="s">
        <v>1530</v>
      </c>
    </row>
    <row r="96" spans="67:69" ht="13.5" customHeight="1" x14ac:dyDescent="0.25">
      <c r="BO96" s="56" t="s">
        <v>833</v>
      </c>
      <c r="BP96" s="73" t="s">
        <v>1531</v>
      </c>
    </row>
    <row r="97" spans="67:68" ht="13.5" customHeight="1" x14ac:dyDescent="0.25">
      <c r="BO97" s="59" t="s">
        <v>827</v>
      </c>
      <c r="BP97" s="72" t="s">
        <v>1532</v>
      </c>
    </row>
    <row r="98" spans="67:68" ht="13.5" customHeight="1" x14ac:dyDescent="0.25">
      <c r="BO98" s="56" t="s">
        <v>846</v>
      </c>
      <c r="BP98" s="73" t="s">
        <v>1533</v>
      </c>
    </row>
    <row r="99" spans="67:68" ht="13.5" customHeight="1" x14ac:dyDescent="0.25">
      <c r="BO99" s="56" t="s">
        <v>852</v>
      </c>
      <c r="BP99" s="73" t="s">
        <v>1534</v>
      </c>
    </row>
    <row r="100" spans="67:68" ht="13.5" customHeight="1" x14ac:dyDescent="0.25">
      <c r="BO100" s="59" t="s">
        <v>812</v>
      </c>
      <c r="BP100" s="72" t="s">
        <v>1535</v>
      </c>
    </row>
    <row r="101" spans="67:68" ht="13.5" customHeight="1" x14ac:dyDescent="0.25">
      <c r="BO101" s="59" t="s">
        <v>820</v>
      </c>
      <c r="BP101" s="72" t="s">
        <v>1536</v>
      </c>
    </row>
  </sheetData>
  <sortState xmlns:xlrd2="http://schemas.microsoft.com/office/spreadsheetml/2017/richdata2" ref="BO73:BP99">
    <sortCondition ref="BP73:BP99"/>
  </sortState>
  <phoneticPr fontId="14" type="noConversion"/>
  <dataValidations disablePrompts="1" count="1">
    <dataValidation allowBlank="1" showInputMessage="1" showErrorMessage="1" promptTitle="Proceso del SIG" prompt="Seleccione del listado desplegable, de acuerdo al proceso que corresponda." sqref="U3" xr:uid="{AAB98207-A846-4D2D-A31A-88200276A0BD}"/>
  </dataValidations>
  <pageMargins left="0.7" right="0.7" top="0.75" bottom="0.75" header="0.3" footer="0.3"/>
  <pageSetup orientation="portrait" r:id="rId1"/>
  <tableParts count="10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5F815-72EB-4316-8566-17368801263A}">
  <sheetPr>
    <tabColor rgb="FFCC0066"/>
  </sheetPr>
  <dimension ref="A1:GJ105"/>
  <sheetViews>
    <sheetView topLeftCell="BQ1" zoomScale="70" zoomScaleNormal="70" workbookViewId="0">
      <selection activeCell="BW13" sqref="BW13"/>
    </sheetView>
  </sheetViews>
  <sheetFormatPr baseColWidth="10" defaultColWidth="11.42578125" defaultRowHeight="15" x14ac:dyDescent="0.25"/>
  <cols>
    <col min="1" max="1" width="44" customWidth="1"/>
    <col min="2" max="2" width="4" customWidth="1"/>
    <col min="3" max="3" width="33.28515625" customWidth="1"/>
    <col min="4" max="4" width="31.42578125" customWidth="1"/>
    <col min="5" max="5" width="4.140625" customWidth="1"/>
    <col min="6" max="6" width="26.5703125" customWidth="1"/>
    <col min="7" max="7" width="4.28515625" customWidth="1"/>
    <col min="8" max="8" width="37" customWidth="1"/>
    <col min="9" max="9" width="5.42578125" customWidth="1"/>
    <col min="10" max="10" width="63.5703125" customWidth="1"/>
    <col min="11" max="11" width="68.5703125" style="2" customWidth="1"/>
    <col min="12" max="12" width="5.7109375" customWidth="1"/>
    <col min="13" max="13" width="12.42578125" customWidth="1"/>
    <col min="14" max="14" width="35.7109375" customWidth="1"/>
    <col min="15" max="15" width="18.28515625" customWidth="1"/>
    <col min="16" max="16" width="42.7109375" customWidth="1"/>
    <col min="17" max="17" width="19.140625" customWidth="1"/>
    <col min="18" max="18" width="42.7109375" customWidth="1"/>
    <col min="19" max="19" width="16.140625" customWidth="1"/>
    <col min="20" max="20" width="42.7109375" customWidth="1"/>
    <col min="21" max="21" width="14.28515625" customWidth="1"/>
    <col min="22" max="22" width="42.7109375" customWidth="1"/>
    <col min="23" max="23" width="13.85546875" customWidth="1"/>
    <col min="24" max="24" width="42.7109375" customWidth="1"/>
    <col min="25" max="25" width="17.7109375" customWidth="1"/>
    <col min="26" max="26" width="42.7109375" customWidth="1"/>
    <col min="27" max="27" width="14.7109375" customWidth="1"/>
    <col min="28" max="28" width="21" customWidth="1"/>
    <col min="29" max="33" width="42.7109375" customWidth="1"/>
    <col min="34" max="34" width="12.28515625" customWidth="1"/>
    <col min="35" max="36" width="37" customWidth="1"/>
    <col min="37" max="37" width="63.5703125" bestFit="1" customWidth="1"/>
    <col min="38" max="38" width="14.140625" customWidth="1"/>
    <col min="39" max="39" width="16.140625" customWidth="1"/>
    <col min="44" max="44" width="15.28515625" customWidth="1"/>
    <col min="45" max="45" width="43.140625" customWidth="1"/>
    <col min="46" max="46" width="35.7109375" customWidth="1"/>
    <col min="48" max="48" width="28.28515625" customWidth="1"/>
    <col min="61" max="61" width="18.7109375" customWidth="1"/>
    <col min="66" max="66" width="33.140625" customWidth="1"/>
    <col min="67" max="67" width="4" customWidth="1"/>
    <col min="68" max="70" width="21.140625" customWidth="1"/>
    <col min="71" max="71" width="13.42578125" bestFit="1" customWidth="1"/>
    <col min="72" max="72" width="22.140625" bestFit="1" customWidth="1"/>
    <col min="73" max="73" width="22.140625" customWidth="1"/>
    <col min="74" max="74" width="17.5703125" customWidth="1"/>
    <col min="75" max="75" width="62.28515625" customWidth="1"/>
    <col min="77" max="77" width="48.85546875" customWidth="1"/>
    <col min="78" max="78" width="20.5703125" bestFit="1" customWidth="1"/>
    <col min="80" max="80" width="15.5703125" customWidth="1"/>
    <col min="81" max="81" width="12.42578125" customWidth="1"/>
    <col min="82" max="82" width="11.5703125" customWidth="1"/>
    <col min="83" max="83" width="14.140625" customWidth="1"/>
    <col min="85" max="85" width="13.85546875" customWidth="1"/>
    <col min="86" max="86" width="13" customWidth="1"/>
    <col min="87" max="87" width="19.7109375" customWidth="1"/>
    <col min="88" max="88" width="30.28515625" customWidth="1"/>
    <col min="90" max="90" width="3.140625" customWidth="1"/>
    <col min="91" max="91" width="22.42578125" customWidth="1"/>
    <col min="92" max="92" width="20.7109375" customWidth="1"/>
    <col min="93" max="93" width="16.140625" customWidth="1"/>
    <col min="94" max="94" width="24.85546875" customWidth="1"/>
    <col min="95" max="95" width="15.42578125" customWidth="1"/>
    <col min="96" max="96" width="19.85546875" customWidth="1"/>
    <col min="97" max="97" width="17.42578125" customWidth="1"/>
    <col min="98" max="98" width="23.85546875" customWidth="1"/>
    <col min="99" max="99" width="19.42578125" customWidth="1"/>
    <col min="100" max="100" width="17.42578125" customWidth="1"/>
    <col min="101" max="101" width="22.85546875" customWidth="1"/>
    <col min="102" max="102" width="30.28515625" customWidth="1"/>
    <col min="103" max="103" width="14.7109375" customWidth="1"/>
    <col min="104" max="104" width="18.140625" customWidth="1"/>
    <col min="105" max="105" width="13.5703125" customWidth="1"/>
    <col min="106" max="106" width="22" customWidth="1"/>
    <col min="107" max="107" width="23.42578125" customWidth="1"/>
    <col min="108" max="108" width="22.7109375" customWidth="1"/>
    <col min="109" max="109" width="27" customWidth="1"/>
    <col min="110" max="110" width="24.5703125" customWidth="1"/>
    <col min="111" max="111" width="24" customWidth="1"/>
    <col min="112" max="112" width="23.140625" customWidth="1"/>
    <col min="113" max="113" width="25.140625" customWidth="1"/>
    <col min="114" max="114" width="20.5703125" customWidth="1"/>
    <col min="115" max="115" width="23.140625" customWidth="1"/>
    <col min="116" max="116" width="26.85546875" customWidth="1"/>
    <col min="117" max="117" width="27.85546875" customWidth="1"/>
    <col min="118" max="118" width="23.42578125" customWidth="1"/>
    <col min="119" max="119" width="21.28515625" customWidth="1"/>
    <col min="120" max="120" width="23.140625" customWidth="1"/>
    <col min="121" max="121" width="18.140625" customWidth="1"/>
    <col min="122" max="122" width="6.5703125" customWidth="1"/>
    <col min="123" max="123" width="26.7109375" customWidth="1"/>
    <col min="124" max="124" width="20.28515625" customWidth="1"/>
    <col min="125" max="125" width="25.7109375" customWidth="1"/>
    <col min="126" max="126" width="23.28515625" customWidth="1"/>
    <col min="127" max="127" width="26.85546875" customWidth="1"/>
    <col min="128" max="128" width="20.85546875" customWidth="1"/>
    <col min="129" max="129" width="26.85546875" customWidth="1"/>
    <col min="130" max="130" width="38" customWidth="1"/>
    <col min="131" max="131" width="27.140625" customWidth="1"/>
    <col min="132" max="132" width="30.140625" customWidth="1"/>
    <col min="133" max="133" width="27.7109375" customWidth="1"/>
    <col min="134" max="134" width="28.140625" customWidth="1"/>
    <col min="135" max="135" width="27.42578125" customWidth="1"/>
    <col min="136" max="136" width="26.7109375" customWidth="1"/>
    <col min="137" max="137" width="29.5703125" customWidth="1"/>
    <col min="138" max="138" width="24.42578125" customWidth="1"/>
    <col min="139" max="139" width="26.28515625" customWidth="1"/>
    <col min="140" max="140" width="22.7109375" customWidth="1"/>
    <col min="141" max="141" width="23.28515625" customWidth="1"/>
    <col min="142" max="142" width="29.140625" customWidth="1"/>
    <col min="143" max="143" width="27.7109375" customWidth="1"/>
    <col min="144" max="144" width="26.42578125" customWidth="1"/>
    <col min="145" max="145" width="22.7109375" customWidth="1"/>
    <col min="146" max="146" width="32.140625" customWidth="1"/>
    <col min="147" max="147" width="28.140625" customWidth="1"/>
    <col min="148" max="148" width="34.5703125" customWidth="1"/>
    <col min="149" max="149" width="28.28515625" customWidth="1"/>
    <col min="150" max="150" width="34.28515625" customWidth="1"/>
    <col min="151" max="151" width="29.85546875" customWidth="1"/>
    <col min="152" max="152" width="22.5703125" customWidth="1"/>
    <col min="153" max="153" width="26.85546875" customWidth="1"/>
    <col min="154" max="154" width="18.28515625" customWidth="1"/>
    <col min="155" max="155" width="25.5703125" customWidth="1"/>
    <col min="156" max="156" width="26.7109375" customWidth="1"/>
    <col min="157" max="157" width="28" customWidth="1"/>
    <col min="158" max="158" width="24.7109375" customWidth="1"/>
    <col min="159" max="159" width="26.140625" customWidth="1"/>
    <col min="160" max="160" width="25" customWidth="1"/>
    <col min="161" max="161" width="25.140625" customWidth="1"/>
    <col min="162" max="162" width="27.28515625" customWidth="1"/>
    <col min="163" max="163" width="27.5703125" customWidth="1"/>
    <col min="164" max="164" width="23.7109375" customWidth="1"/>
    <col min="165" max="165" width="28.42578125" customWidth="1"/>
    <col min="166" max="166" width="21.42578125" customWidth="1"/>
    <col min="167" max="167" width="31" customWidth="1"/>
    <col min="168" max="168" width="28.5703125" customWidth="1"/>
    <col min="169" max="169" width="27.5703125" customWidth="1"/>
    <col min="170" max="170" width="14.7109375" bestFit="1" customWidth="1"/>
    <col min="171" max="171" width="26.5703125" customWidth="1"/>
    <col min="172" max="172" width="27" customWidth="1"/>
    <col min="173" max="173" width="29.85546875" customWidth="1"/>
    <col min="174" max="174" width="21.42578125" customWidth="1"/>
    <col min="175" max="175" width="28.85546875" customWidth="1"/>
    <col min="176" max="176" width="18.42578125" customWidth="1"/>
    <col min="177" max="177" width="28.42578125" customWidth="1"/>
    <col min="178" max="178" width="27.42578125" customWidth="1"/>
    <col min="179" max="179" width="31.42578125" customWidth="1"/>
    <col min="180" max="180" width="29.140625" customWidth="1"/>
    <col min="181" max="181" width="28.5703125" customWidth="1"/>
    <col min="182" max="182" width="31.85546875" customWidth="1"/>
    <col min="183" max="183" width="32.7109375" customWidth="1"/>
    <col min="184" max="184" width="29.85546875" customWidth="1"/>
    <col min="185" max="185" width="23.85546875" customWidth="1"/>
    <col min="186" max="186" width="14.7109375" bestFit="1" customWidth="1"/>
    <col min="187" max="187" width="27.28515625" customWidth="1"/>
    <col min="188" max="188" width="23.42578125" customWidth="1"/>
    <col min="189" max="189" width="28.42578125" customWidth="1"/>
    <col min="190" max="190" width="22.140625" customWidth="1"/>
    <col min="191" max="191" width="21.28515625" bestFit="1" customWidth="1"/>
  </cols>
  <sheetData>
    <row r="1" spans="1:192" ht="23.25" x14ac:dyDescent="0.35">
      <c r="L1" s="54" t="s">
        <v>875</v>
      </c>
      <c r="M1" s="52"/>
      <c r="N1" s="52"/>
      <c r="O1" s="52"/>
      <c r="P1" s="52"/>
      <c r="Q1" s="52"/>
      <c r="R1" s="52"/>
      <c r="S1" s="52"/>
      <c r="T1" s="52"/>
      <c r="U1" s="52"/>
      <c r="V1" s="52"/>
      <c r="W1" s="52"/>
      <c r="X1" s="52"/>
      <c r="Y1" s="52"/>
      <c r="Z1" s="52"/>
      <c r="AA1" s="52"/>
      <c r="AB1" s="52"/>
      <c r="BY1" s="18" t="s">
        <v>876</v>
      </c>
      <c r="CB1" s="19" t="s">
        <v>877</v>
      </c>
      <c r="CM1" s="18" t="s">
        <v>878</v>
      </c>
      <c r="DS1" s="18" t="s">
        <v>879</v>
      </c>
    </row>
    <row r="2" spans="1:192" s="11" customFormat="1" ht="15.75" x14ac:dyDescent="0.25">
      <c r="A2" s="10" t="s">
        <v>15</v>
      </c>
      <c r="C2" s="12" t="s">
        <v>12</v>
      </c>
      <c r="E2" s="11" t="s">
        <v>264</v>
      </c>
      <c r="F2" s="12" t="s">
        <v>13</v>
      </c>
      <c r="H2" s="12" t="s">
        <v>14</v>
      </c>
      <c r="I2"/>
      <c r="J2" s="51" t="s">
        <v>20</v>
      </c>
      <c r="K2" s="2"/>
      <c r="L2" s="51" t="s">
        <v>880</v>
      </c>
      <c r="M2" s="53"/>
      <c r="N2" s="51" t="s">
        <v>881</v>
      </c>
      <c r="O2" s="53"/>
      <c r="P2" s="51" t="s">
        <v>882</v>
      </c>
      <c r="Q2" s="53"/>
      <c r="R2" s="51" t="s">
        <v>883</v>
      </c>
      <c r="S2" s="53"/>
      <c r="T2" s="51" t="s">
        <v>884</v>
      </c>
      <c r="U2" s="53" t="s">
        <v>264</v>
      </c>
      <c r="V2" s="51" t="s">
        <v>885</v>
      </c>
      <c r="W2" s="53" t="s">
        <v>264</v>
      </c>
      <c r="X2" s="51" t="s">
        <v>886</v>
      </c>
      <c r="Y2" s="53" t="s">
        <v>264</v>
      </c>
      <c r="Z2" s="51" t="s">
        <v>887</v>
      </c>
      <c r="AA2" s="53" t="s">
        <v>264</v>
      </c>
      <c r="AB2" s="51" t="s">
        <v>888</v>
      </c>
      <c r="AC2" s="50"/>
      <c r="AD2" s="50"/>
      <c r="AE2" s="50"/>
      <c r="AF2" s="50"/>
      <c r="AG2" s="50"/>
      <c r="AH2"/>
      <c r="AI2" s="13" t="s">
        <v>235</v>
      </c>
      <c r="AJ2" s="13" t="s">
        <v>311</v>
      </c>
      <c r="AK2" s="13" t="s">
        <v>78</v>
      </c>
      <c r="AL2" s="20" t="s">
        <v>889</v>
      </c>
      <c r="AN2" s="14" t="s">
        <v>235</v>
      </c>
      <c r="AO2" s="14" t="s">
        <v>311</v>
      </c>
      <c r="AP2" s="14" t="s">
        <v>78</v>
      </c>
      <c r="AQ2"/>
      <c r="AR2"/>
      <c r="AS2" s="14" t="s">
        <v>890</v>
      </c>
      <c r="AT2" s="14" t="s">
        <v>891</v>
      </c>
      <c r="AU2" s="14" t="s">
        <v>892</v>
      </c>
      <c r="AV2" s="15" t="s">
        <v>312</v>
      </c>
      <c r="AW2" s="14" t="s">
        <v>313</v>
      </c>
      <c r="AX2" s="14" t="s">
        <v>314</v>
      </c>
      <c r="AY2" s="14" t="s">
        <v>315</v>
      </c>
      <c r="AZ2" s="14" t="s">
        <v>316</v>
      </c>
      <c r="BA2" s="14" t="s">
        <v>317</v>
      </c>
      <c r="BB2" s="13" t="s">
        <v>318</v>
      </c>
      <c r="BC2" s="13" t="s">
        <v>319</v>
      </c>
      <c r="BD2" s="13" t="s">
        <v>320</v>
      </c>
      <c r="BE2" s="13" t="s">
        <v>321</v>
      </c>
      <c r="BF2" s="13" t="s">
        <v>322</v>
      </c>
      <c r="BG2" s="13" t="s">
        <v>323</v>
      </c>
      <c r="BH2" s="13" t="s">
        <v>324</v>
      </c>
      <c r="BI2" s="13" t="s">
        <v>325</v>
      </c>
      <c r="BJ2" s="13" t="s">
        <v>326</v>
      </c>
      <c r="BK2" s="13" t="s">
        <v>327</v>
      </c>
      <c r="BL2" s="13" t="s">
        <v>328</v>
      </c>
      <c r="BM2" s="13" t="s">
        <v>329</v>
      </c>
      <c r="BN2" s="13" t="s">
        <v>330</v>
      </c>
      <c r="BO2" s="13" t="s">
        <v>331</v>
      </c>
      <c r="BQ2" s="16" t="s">
        <v>893</v>
      </c>
      <c r="BR2" s="16" t="s">
        <v>894</v>
      </c>
      <c r="BS2" s="16" t="s">
        <v>30</v>
      </c>
      <c r="BT2" s="16" t="s">
        <v>27</v>
      </c>
      <c r="BU2" s="16" t="s">
        <v>895</v>
      </c>
      <c r="BV2" s="17" t="s">
        <v>26</v>
      </c>
      <c r="BW2" s="17" t="s">
        <v>896</v>
      </c>
      <c r="BX2"/>
      <c r="BY2" s="10" t="s">
        <v>16</v>
      </c>
      <c r="BZ2" s="11" t="s">
        <v>897</v>
      </c>
      <c r="CB2" s="10" t="s">
        <v>525</v>
      </c>
      <c r="CD2" s="10" t="s">
        <v>588</v>
      </c>
      <c r="CF2" s="10" t="s">
        <v>652</v>
      </c>
      <c r="CH2" s="10" t="s">
        <v>730</v>
      </c>
      <c r="CJ2" s="10" t="s">
        <v>898</v>
      </c>
      <c r="CM2" s="10" t="s">
        <v>899</v>
      </c>
      <c r="CO2" s="10" t="s">
        <v>900</v>
      </c>
      <c r="CQ2" s="10" t="s">
        <v>901</v>
      </c>
      <c r="CS2" s="10" t="s">
        <v>902</v>
      </c>
      <c r="CU2" s="10" t="s">
        <v>903</v>
      </c>
      <c r="CW2" s="10" t="s">
        <v>904</v>
      </c>
      <c r="CY2" s="58" t="s">
        <v>905</v>
      </c>
      <c r="DB2" s="10" t="s">
        <v>906</v>
      </c>
      <c r="DD2" s="10" t="s">
        <v>907</v>
      </c>
      <c r="DF2" s="10" t="s">
        <v>908</v>
      </c>
      <c r="DH2" s="10" t="s">
        <v>909</v>
      </c>
      <c r="DJ2" s="10" t="s">
        <v>910</v>
      </c>
      <c r="DL2" s="10" t="s">
        <v>911</v>
      </c>
      <c r="DN2" s="10" t="s">
        <v>912</v>
      </c>
      <c r="DP2" s="10" t="s">
        <v>913</v>
      </c>
      <c r="DS2" s="10" t="s">
        <v>914</v>
      </c>
      <c r="DU2" s="10" t="s">
        <v>915</v>
      </c>
      <c r="DW2" s="10" t="s">
        <v>916</v>
      </c>
      <c r="DY2" s="10" t="s">
        <v>917</v>
      </c>
      <c r="EA2" s="10" t="s">
        <v>918</v>
      </c>
      <c r="EC2" s="10" t="s">
        <v>919</v>
      </c>
      <c r="EE2" s="10" t="s">
        <v>920</v>
      </c>
      <c r="EG2" s="10" t="s">
        <v>921</v>
      </c>
      <c r="EI2" s="10" t="s">
        <v>922</v>
      </c>
      <c r="EK2" s="10" t="s">
        <v>923</v>
      </c>
      <c r="EM2" s="10" t="s">
        <v>924</v>
      </c>
      <c r="EO2" s="10" t="s">
        <v>925</v>
      </c>
      <c r="EQ2" s="10" t="s">
        <v>926</v>
      </c>
      <c r="ES2" s="10" t="s">
        <v>927</v>
      </c>
      <c r="EU2" s="10" t="s">
        <v>928</v>
      </c>
      <c r="EW2" s="58" t="s">
        <v>929</v>
      </c>
      <c r="EY2" s="58" t="s">
        <v>930</v>
      </c>
      <c r="FA2" s="58" t="s">
        <v>931</v>
      </c>
      <c r="FC2" s="58" t="s">
        <v>932</v>
      </c>
      <c r="FE2" s="58" t="s">
        <v>933</v>
      </c>
      <c r="FG2" s="58" t="s">
        <v>934</v>
      </c>
      <c r="FI2" s="58" t="s">
        <v>935</v>
      </c>
      <c r="FK2" s="58" t="s">
        <v>936</v>
      </c>
      <c r="FM2" s="10" t="s">
        <v>937</v>
      </c>
      <c r="FO2" s="10" t="s">
        <v>938</v>
      </c>
      <c r="FQ2" s="10" t="s">
        <v>939</v>
      </c>
      <c r="FS2" s="10" t="s">
        <v>940</v>
      </c>
      <c r="FU2" s="10" t="s">
        <v>941</v>
      </c>
      <c r="FW2" s="10" t="s">
        <v>942</v>
      </c>
      <c r="FY2" s="10" t="s">
        <v>943</v>
      </c>
      <c r="GA2" s="10" t="s">
        <v>944</v>
      </c>
      <c r="GC2" s="10" t="s">
        <v>945</v>
      </c>
      <c r="GE2" s="10" t="s">
        <v>946</v>
      </c>
      <c r="GG2" s="10" t="s">
        <v>947</v>
      </c>
      <c r="GI2" s="10" t="s">
        <v>948</v>
      </c>
    </row>
    <row r="3" spans="1:192" x14ac:dyDescent="0.25">
      <c r="A3" s="2" t="s">
        <v>100</v>
      </c>
      <c r="B3" t="s">
        <v>264</v>
      </c>
      <c r="C3" s="2" t="s">
        <v>949</v>
      </c>
      <c r="D3" t="s">
        <v>950</v>
      </c>
      <c r="E3" s="11" t="s">
        <v>264</v>
      </c>
      <c r="F3" s="2" t="s">
        <v>951</v>
      </c>
      <c r="G3" t="s">
        <v>264</v>
      </c>
      <c r="H3" s="8" t="s">
        <v>339</v>
      </c>
      <c r="J3" t="s">
        <v>952</v>
      </c>
      <c r="K3" s="2" t="s">
        <v>880</v>
      </c>
      <c r="L3" t="s">
        <v>953</v>
      </c>
      <c r="M3" t="s">
        <v>954</v>
      </c>
      <c r="N3" t="s">
        <v>955</v>
      </c>
      <c r="O3" t="s">
        <v>956</v>
      </c>
      <c r="P3" t="s">
        <v>247</v>
      </c>
      <c r="Q3" t="s">
        <v>957</v>
      </c>
      <c r="R3" t="s">
        <v>958</v>
      </c>
      <c r="S3" t="s">
        <v>959</v>
      </c>
      <c r="T3" t="s">
        <v>960</v>
      </c>
      <c r="U3" t="s">
        <v>961</v>
      </c>
      <c r="V3" t="s">
        <v>90</v>
      </c>
      <c r="W3" t="s">
        <v>962</v>
      </c>
      <c r="X3" t="s">
        <v>188</v>
      </c>
      <c r="Y3" t="s">
        <v>963</v>
      </c>
      <c r="Z3" t="s">
        <v>964</v>
      </c>
      <c r="AA3" t="s">
        <v>965</v>
      </c>
      <c r="AI3" t="s">
        <v>1351</v>
      </c>
      <c r="AJ3" t="s">
        <v>967</v>
      </c>
      <c r="AK3" t="s">
        <v>968</v>
      </c>
      <c r="AL3" t="s">
        <v>264</v>
      </c>
      <c r="AN3" t="s">
        <v>318</v>
      </c>
      <c r="AO3" t="s">
        <v>316</v>
      </c>
      <c r="AP3" t="s">
        <v>312</v>
      </c>
      <c r="AS3" t="s">
        <v>1351</v>
      </c>
      <c r="AT3" t="s">
        <v>969</v>
      </c>
      <c r="AU3" t="s">
        <v>970</v>
      </c>
      <c r="AV3" t="s">
        <v>342</v>
      </c>
      <c r="AW3" t="s">
        <v>79</v>
      </c>
      <c r="AX3" t="s">
        <v>343</v>
      </c>
      <c r="AY3" t="s">
        <v>344</v>
      </c>
      <c r="AZ3" t="s">
        <v>341</v>
      </c>
      <c r="BA3" t="s">
        <v>345</v>
      </c>
      <c r="BB3" t="s">
        <v>340</v>
      </c>
      <c r="BC3" t="s">
        <v>0</v>
      </c>
      <c r="BD3" t="s">
        <v>346</v>
      </c>
      <c r="BE3" t="s">
        <v>347</v>
      </c>
      <c r="BF3" t="s">
        <v>348</v>
      </c>
      <c r="BG3" t="s">
        <v>349</v>
      </c>
      <c r="BH3" t="s">
        <v>350</v>
      </c>
      <c r="BI3" t="s">
        <v>236</v>
      </c>
      <c r="BJ3" t="s">
        <v>351</v>
      </c>
      <c r="BK3" t="s">
        <v>352</v>
      </c>
      <c r="BL3" t="s">
        <v>353</v>
      </c>
      <c r="BM3" t="s">
        <v>354</v>
      </c>
      <c r="BN3" t="s">
        <v>355</v>
      </c>
      <c r="BO3" t="s">
        <v>356</v>
      </c>
      <c r="BQ3" t="s">
        <v>971</v>
      </c>
      <c r="BR3" t="s">
        <v>145</v>
      </c>
      <c r="BS3" t="s">
        <v>142</v>
      </c>
      <c r="BT3" t="s">
        <v>171</v>
      </c>
      <c r="BU3" t="s">
        <v>972</v>
      </c>
      <c r="BV3" t="s">
        <v>95</v>
      </c>
      <c r="BW3" t="s">
        <v>973</v>
      </c>
      <c r="BY3" s="56" t="s">
        <v>974</v>
      </c>
      <c r="BZ3" t="s">
        <v>525</v>
      </c>
      <c r="CB3" s="56" t="s">
        <v>975</v>
      </c>
      <c r="CC3" t="s">
        <v>899</v>
      </c>
      <c r="CD3" s="56" t="s">
        <v>86</v>
      </c>
      <c r="CE3" t="s">
        <v>900</v>
      </c>
      <c r="CF3" s="56" t="s">
        <v>976</v>
      </c>
      <c r="CG3" t="s">
        <v>903</v>
      </c>
      <c r="CH3" s="56" t="s">
        <v>977</v>
      </c>
      <c r="CI3" t="s">
        <v>904</v>
      </c>
      <c r="CJ3" t="s">
        <v>978</v>
      </c>
      <c r="CK3" t="s">
        <v>906</v>
      </c>
      <c r="CL3" t="s">
        <v>264</v>
      </c>
      <c r="CM3" s="56" t="s">
        <v>979</v>
      </c>
      <c r="CN3" s="11" t="s">
        <v>914</v>
      </c>
      <c r="CO3" s="56" t="s">
        <v>87</v>
      </c>
      <c r="CP3" s="11" t="s">
        <v>915</v>
      </c>
      <c r="CQ3" s="56" t="s">
        <v>102</v>
      </c>
      <c r="CR3" s="11" t="s">
        <v>918</v>
      </c>
      <c r="CS3" s="56" t="s">
        <v>980</v>
      </c>
      <c r="CT3" s="11" t="s">
        <v>920</v>
      </c>
      <c r="CU3" s="56" t="s">
        <v>981</v>
      </c>
      <c r="CV3" s="11" t="s">
        <v>926</v>
      </c>
      <c r="CW3" s="56" t="s">
        <v>982</v>
      </c>
      <c r="CX3" s="11" t="s">
        <v>927</v>
      </c>
      <c r="CY3" s="59" t="s">
        <v>983</v>
      </c>
      <c r="CZ3" s="60" t="s">
        <v>933</v>
      </c>
      <c r="DB3" s="56" t="s">
        <v>984</v>
      </c>
      <c r="DC3" t="s">
        <v>937</v>
      </c>
      <c r="DD3" s="56" t="s">
        <v>985</v>
      </c>
      <c r="DE3" t="s">
        <v>939</v>
      </c>
      <c r="DF3" s="56" t="s">
        <v>986</v>
      </c>
      <c r="DG3" t="s">
        <v>941</v>
      </c>
      <c r="DH3" s="56" t="s">
        <v>987</v>
      </c>
      <c r="DI3" t="s">
        <v>942</v>
      </c>
      <c r="DJ3" s="56" t="s">
        <v>988</v>
      </c>
      <c r="DK3" t="s">
        <v>944</v>
      </c>
      <c r="DL3" s="56" t="s">
        <v>989</v>
      </c>
      <c r="DM3" t="s">
        <v>946</v>
      </c>
      <c r="DN3" s="56" t="s">
        <v>990</v>
      </c>
      <c r="DO3" t="s">
        <v>947</v>
      </c>
      <c r="DP3" s="56" t="s">
        <v>991</v>
      </c>
      <c r="DQ3" t="s">
        <v>948</v>
      </c>
      <c r="DS3" s="56" t="s">
        <v>992</v>
      </c>
      <c r="DT3" s="11" t="s">
        <v>993</v>
      </c>
      <c r="DU3" s="56" t="s">
        <v>88</v>
      </c>
      <c r="DV3" s="11" t="s">
        <v>994</v>
      </c>
      <c r="DW3" s="56" t="s">
        <v>995</v>
      </c>
      <c r="DX3" s="11" t="s">
        <v>996</v>
      </c>
      <c r="DY3" s="56" t="s">
        <v>997</v>
      </c>
      <c r="DZ3" s="11" t="s">
        <v>998</v>
      </c>
      <c r="EA3" t="s">
        <v>999</v>
      </c>
      <c r="EB3" s="11" t="s">
        <v>1000</v>
      </c>
      <c r="EC3" t="s">
        <v>1001</v>
      </c>
      <c r="ED3" s="11" t="s">
        <v>1002</v>
      </c>
      <c r="EE3" t="s">
        <v>1003</v>
      </c>
      <c r="EF3" s="11" t="s">
        <v>1004</v>
      </c>
      <c r="EG3" t="s">
        <v>1005</v>
      </c>
      <c r="EH3" s="11" t="s">
        <v>1006</v>
      </c>
      <c r="EI3" t="s">
        <v>1007</v>
      </c>
      <c r="EJ3" s="11" t="s">
        <v>1008</v>
      </c>
      <c r="EK3" t="s">
        <v>1009</v>
      </c>
      <c r="EL3" s="11" t="s">
        <v>1010</v>
      </c>
      <c r="EM3" t="s">
        <v>1011</v>
      </c>
      <c r="EN3" s="11" t="s">
        <v>1012</v>
      </c>
      <c r="EO3" t="s">
        <v>1013</v>
      </c>
      <c r="EP3" s="11" t="s">
        <v>1014</v>
      </c>
      <c r="EQ3" t="s">
        <v>1015</v>
      </c>
      <c r="ER3" s="11" t="s">
        <v>1016</v>
      </c>
      <c r="ES3" t="s">
        <v>1017</v>
      </c>
      <c r="ET3" t="s">
        <v>1018</v>
      </c>
      <c r="EU3" t="s">
        <v>983</v>
      </c>
      <c r="EV3" t="s">
        <v>1019</v>
      </c>
      <c r="EW3" s="59" t="s">
        <v>1020</v>
      </c>
      <c r="EX3" s="60" t="s">
        <v>1021</v>
      </c>
      <c r="EY3" s="59" t="s">
        <v>1022</v>
      </c>
      <c r="EZ3" s="60" t="s">
        <v>1023</v>
      </c>
      <c r="FA3" s="59" t="s">
        <v>1024</v>
      </c>
      <c r="FB3" s="60" t="s">
        <v>1025</v>
      </c>
      <c r="FC3" s="59" t="s">
        <v>1026</v>
      </c>
      <c r="FD3" s="60" t="s">
        <v>1027</v>
      </c>
      <c r="FE3" s="59" t="s">
        <v>1028</v>
      </c>
      <c r="FF3" s="60" t="s">
        <v>1029</v>
      </c>
      <c r="FG3" s="59" t="s">
        <v>1030</v>
      </c>
      <c r="FH3" s="60" t="s">
        <v>1031</v>
      </c>
      <c r="FI3" s="59" t="s">
        <v>1032</v>
      </c>
      <c r="FJ3" s="60" t="s">
        <v>1033</v>
      </c>
      <c r="FK3" s="59" t="s">
        <v>1034</v>
      </c>
      <c r="FL3" s="60" t="s">
        <v>1035</v>
      </c>
      <c r="FM3" t="s">
        <v>984</v>
      </c>
      <c r="FN3" t="s">
        <v>1036</v>
      </c>
      <c r="FO3" t="s">
        <v>1037</v>
      </c>
      <c r="FP3" t="s">
        <v>1038</v>
      </c>
      <c r="FQ3" t="s">
        <v>985</v>
      </c>
      <c r="FR3" t="s">
        <v>1039</v>
      </c>
      <c r="FS3" t="s">
        <v>1040</v>
      </c>
      <c r="FT3" t="s">
        <v>1041</v>
      </c>
      <c r="FU3" t="s">
        <v>986</v>
      </c>
      <c r="FV3" t="s">
        <v>1042</v>
      </c>
      <c r="FW3" t="s">
        <v>987</v>
      </c>
      <c r="FX3" t="s">
        <v>1043</v>
      </c>
      <c r="FY3" t="s">
        <v>1044</v>
      </c>
      <c r="FZ3" t="s">
        <v>1045</v>
      </c>
      <c r="GA3" t="s">
        <v>988</v>
      </c>
      <c r="GB3" t="s">
        <v>1046</v>
      </c>
      <c r="GC3" t="s">
        <v>1047</v>
      </c>
      <c r="GD3" t="s">
        <v>1048</v>
      </c>
      <c r="GE3" t="s">
        <v>989</v>
      </c>
      <c r="GF3" t="s">
        <v>1049</v>
      </c>
      <c r="GG3" t="s">
        <v>990</v>
      </c>
      <c r="GH3" t="s">
        <v>1050</v>
      </c>
      <c r="GI3" t="s">
        <v>991</v>
      </c>
      <c r="GJ3" t="s">
        <v>1051</v>
      </c>
    </row>
    <row r="4" spans="1:192" x14ac:dyDescent="0.25">
      <c r="A4" s="2" t="s">
        <v>116</v>
      </c>
      <c r="B4" t="s">
        <v>264</v>
      </c>
      <c r="C4" s="2" t="s">
        <v>81</v>
      </c>
      <c r="D4" t="s">
        <v>1052</v>
      </c>
      <c r="E4" s="11" t="s">
        <v>264</v>
      </c>
      <c r="F4" s="2" t="s">
        <v>82</v>
      </c>
      <c r="G4" t="s">
        <v>264</v>
      </c>
      <c r="H4" s="8" t="s">
        <v>397</v>
      </c>
      <c r="J4" t="s">
        <v>122</v>
      </c>
      <c r="K4" s="2" t="s">
        <v>881</v>
      </c>
      <c r="L4" t="s">
        <v>1053</v>
      </c>
      <c r="M4" t="s">
        <v>1054</v>
      </c>
      <c r="N4" t="s">
        <v>123</v>
      </c>
      <c r="O4" t="s">
        <v>1055</v>
      </c>
      <c r="P4" t="s">
        <v>107</v>
      </c>
      <c r="Q4" t="s">
        <v>1056</v>
      </c>
      <c r="R4" t="s">
        <v>1057</v>
      </c>
      <c r="S4" t="s">
        <v>1058</v>
      </c>
      <c r="T4" t="s">
        <v>240</v>
      </c>
      <c r="U4" t="s">
        <v>1059</v>
      </c>
      <c r="V4" t="s">
        <v>1060</v>
      </c>
      <c r="W4" t="s">
        <v>1061</v>
      </c>
      <c r="X4" t="s">
        <v>199</v>
      </c>
      <c r="Y4" t="s">
        <v>1062</v>
      </c>
      <c r="Z4" t="s">
        <v>1063</v>
      </c>
      <c r="AA4" t="s">
        <v>1064</v>
      </c>
      <c r="AI4" t="s">
        <v>236</v>
      </c>
      <c r="AJ4" t="s">
        <v>345</v>
      </c>
      <c r="AK4" t="s">
        <v>79</v>
      </c>
      <c r="AN4" t="s">
        <v>319</v>
      </c>
      <c r="AO4" t="s">
        <v>317</v>
      </c>
      <c r="AP4" t="s">
        <v>313</v>
      </c>
      <c r="AS4" t="s">
        <v>340</v>
      </c>
      <c r="AT4" t="s">
        <v>79</v>
      </c>
      <c r="AU4" t="s">
        <v>345</v>
      </c>
      <c r="AV4" t="s">
        <v>366</v>
      </c>
      <c r="AW4" t="s">
        <v>159</v>
      </c>
      <c r="AX4" t="s">
        <v>1541</v>
      </c>
      <c r="AY4" t="s">
        <v>1542</v>
      </c>
      <c r="AZ4" t="s">
        <v>1544</v>
      </c>
      <c r="BA4" t="s">
        <v>370</v>
      </c>
      <c r="BB4" t="s">
        <v>264</v>
      </c>
      <c r="BI4" t="s">
        <v>351</v>
      </c>
      <c r="BJ4" t="s">
        <v>264</v>
      </c>
      <c r="BQ4" t="s">
        <v>1065</v>
      </c>
      <c r="BR4" t="s">
        <v>92</v>
      </c>
      <c r="BS4" t="s">
        <v>98</v>
      </c>
      <c r="BT4" t="s">
        <v>1066</v>
      </c>
      <c r="BU4" t="s">
        <v>1067</v>
      </c>
      <c r="BV4" t="s">
        <v>111</v>
      </c>
      <c r="BW4" t="s">
        <v>1068</v>
      </c>
      <c r="BY4" s="56" t="s">
        <v>85</v>
      </c>
      <c r="BZ4" t="s">
        <v>588</v>
      </c>
      <c r="CD4" s="56" t="s">
        <v>101</v>
      </c>
      <c r="CE4" t="s">
        <v>901</v>
      </c>
      <c r="CF4" t="s">
        <v>264</v>
      </c>
      <c r="CJ4" t="s">
        <v>1069</v>
      </c>
      <c r="CK4" t="s">
        <v>907</v>
      </c>
      <c r="CL4" t="s">
        <v>264</v>
      </c>
      <c r="CO4" s="56" t="s">
        <v>1070</v>
      </c>
      <c r="CP4" s="11" t="s">
        <v>916</v>
      </c>
      <c r="CQ4" s="56" t="s">
        <v>1071</v>
      </c>
      <c r="CR4" s="11" t="s">
        <v>919</v>
      </c>
      <c r="CS4" s="56" t="s">
        <v>1072</v>
      </c>
      <c r="CT4" s="11" t="s">
        <v>921</v>
      </c>
      <c r="CW4" s="56" t="s">
        <v>1073</v>
      </c>
      <c r="CX4" s="11" t="s">
        <v>928</v>
      </c>
      <c r="CY4" s="59" t="s">
        <v>1074</v>
      </c>
      <c r="CZ4" s="60" t="s">
        <v>934</v>
      </c>
      <c r="DB4" s="56" t="s">
        <v>1037</v>
      </c>
      <c r="DC4" t="s">
        <v>938</v>
      </c>
      <c r="DD4" s="56" t="s">
        <v>1040</v>
      </c>
      <c r="DE4" t="s">
        <v>940</v>
      </c>
      <c r="DH4" s="56" t="s">
        <v>1044</v>
      </c>
      <c r="DI4" t="s">
        <v>943</v>
      </c>
      <c r="DJ4" s="56" t="s">
        <v>1047</v>
      </c>
      <c r="DK4" t="s">
        <v>945</v>
      </c>
      <c r="EA4" t="s">
        <v>1075</v>
      </c>
      <c r="EB4" s="11" t="s">
        <v>1076</v>
      </c>
      <c r="EM4" t="s">
        <v>1077</v>
      </c>
      <c r="EN4" s="11" t="s">
        <v>1078</v>
      </c>
      <c r="ES4" t="s">
        <v>1079</v>
      </c>
      <c r="ET4" t="s">
        <v>1080</v>
      </c>
      <c r="EU4" t="s">
        <v>1074</v>
      </c>
      <c r="EV4" t="s">
        <v>1081</v>
      </c>
      <c r="FD4" s="11"/>
    </row>
    <row r="5" spans="1:192" x14ac:dyDescent="0.25">
      <c r="A5" s="2" t="s">
        <v>1082</v>
      </c>
      <c r="B5" t="s">
        <v>264</v>
      </c>
      <c r="C5" s="2" t="s">
        <v>1083</v>
      </c>
      <c r="D5" t="s">
        <v>1084</v>
      </c>
      <c r="E5" s="11" t="s">
        <v>264</v>
      </c>
      <c r="F5" s="2" t="s">
        <v>1085</v>
      </c>
      <c r="G5" t="s">
        <v>264</v>
      </c>
      <c r="H5" s="8" t="s">
        <v>417</v>
      </c>
      <c r="J5" t="s">
        <v>106</v>
      </c>
      <c r="K5" s="2" t="s">
        <v>882</v>
      </c>
      <c r="M5" t="s">
        <v>264</v>
      </c>
      <c r="N5" t="s">
        <v>1086</v>
      </c>
      <c r="O5" t="s">
        <v>1087</v>
      </c>
      <c r="P5" t="s">
        <v>1088</v>
      </c>
      <c r="Q5" t="s">
        <v>1089</v>
      </c>
      <c r="R5" t="s">
        <v>1090</v>
      </c>
      <c r="S5" t="s">
        <v>1091</v>
      </c>
      <c r="T5" t="s">
        <v>248</v>
      </c>
      <c r="U5" t="s">
        <v>1092</v>
      </c>
      <c r="W5" t="s">
        <v>264</v>
      </c>
      <c r="Y5" t="s">
        <v>264</v>
      </c>
      <c r="Z5" t="s">
        <v>1093</v>
      </c>
      <c r="AA5" t="s">
        <v>1094</v>
      </c>
      <c r="AJ5" t="s">
        <v>341</v>
      </c>
      <c r="AK5" t="s">
        <v>343</v>
      </c>
      <c r="AN5" t="s">
        <v>320</v>
      </c>
      <c r="AP5" t="s">
        <v>314</v>
      </c>
      <c r="AS5" t="s">
        <v>0</v>
      </c>
      <c r="AT5" t="s">
        <v>343</v>
      </c>
      <c r="AU5" t="s">
        <v>341</v>
      </c>
      <c r="AV5" t="s">
        <v>1540</v>
      </c>
      <c r="AW5" t="s">
        <v>80</v>
      </c>
      <c r="AX5" t="s">
        <v>1241</v>
      </c>
      <c r="AY5" t="s">
        <v>1543</v>
      </c>
      <c r="AZ5" t="s">
        <v>382</v>
      </c>
      <c r="BA5" t="s">
        <v>383</v>
      </c>
      <c r="BB5" t="s">
        <v>264</v>
      </c>
      <c r="BI5" t="s">
        <v>352</v>
      </c>
      <c r="BJ5" t="s">
        <v>264</v>
      </c>
      <c r="BQ5" t="s">
        <v>1095</v>
      </c>
      <c r="BR5" t="s">
        <v>131</v>
      </c>
      <c r="BS5" t="s">
        <v>182</v>
      </c>
      <c r="BT5" t="s">
        <v>148</v>
      </c>
      <c r="BU5" t="s">
        <v>109</v>
      </c>
      <c r="BW5" t="s">
        <v>1096</v>
      </c>
      <c r="BY5" s="56" t="s">
        <v>1097</v>
      </c>
      <c r="BZ5" t="s">
        <v>652</v>
      </c>
      <c r="CD5" s="56" t="s">
        <v>1098</v>
      </c>
      <c r="CE5" t="s">
        <v>902</v>
      </c>
      <c r="CF5" t="s">
        <v>264</v>
      </c>
      <c r="CI5" s="57" t="s">
        <v>905</v>
      </c>
      <c r="CJ5" t="s">
        <v>1099</v>
      </c>
      <c r="CK5" t="s">
        <v>908</v>
      </c>
      <c r="CL5" t="s">
        <v>264</v>
      </c>
      <c r="CO5" s="56" t="s">
        <v>1100</v>
      </c>
      <c r="CP5" s="11" t="s">
        <v>917</v>
      </c>
      <c r="CR5" s="11"/>
      <c r="CS5" s="56" t="s">
        <v>1101</v>
      </c>
      <c r="CT5" s="11" t="s">
        <v>922</v>
      </c>
      <c r="CY5" s="59" t="s">
        <v>1102</v>
      </c>
      <c r="CZ5" s="60" t="s">
        <v>935</v>
      </c>
      <c r="EA5" t="s">
        <v>1103</v>
      </c>
      <c r="EB5" s="11" t="s">
        <v>1104</v>
      </c>
      <c r="EM5" t="s">
        <v>1105</v>
      </c>
      <c r="EN5" s="11" t="s">
        <v>1106</v>
      </c>
      <c r="ES5" t="s">
        <v>1107</v>
      </c>
      <c r="ET5" t="s">
        <v>1108</v>
      </c>
      <c r="EU5" t="s">
        <v>1102</v>
      </c>
      <c r="EV5" t="s">
        <v>1109</v>
      </c>
    </row>
    <row r="6" spans="1:192" x14ac:dyDescent="0.25">
      <c r="A6" s="2" t="s">
        <v>1110</v>
      </c>
      <c r="B6" t="s">
        <v>264</v>
      </c>
      <c r="C6" s="2" t="s">
        <v>1111</v>
      </c>
      <c r="D6" t="s">
        <v>1112</v>
      </c>
      <c r="E6" s="11" t="s">
        <v>264</v>
      </c>
      <c r="F6" s="2" t="s">
        <v>1113</v>
      </c>
      <c r="G6" t="s">
        <v>264</v>
      </c>
      <c r="H6" s="8" t="s">
        <v>422</v>
      </c>
      <c r="J6" t="s">
        <v>1114</v>
      </c>
      <c r="K6" s="2" t="s">
        <v>883</v>
      </c>
      <c r="M6" t="s">
        <v>264</v>
      </c>
      <c r="O6" t="s">
        <v>264</v>
      </c>
      <c r="P6" t="s">
        <v>1115</v>
      </c>
      <c r="Q6" t="s">
        <v>1116</v>
      </c>
      <c r="S6" t="s">
        <v>264</v>
      </c>
      <c r="U6" t="s">
        <v>264</v>
      </c>
      <c r="W6" t="s">
        <v>264</v>
      </c>
      <c r="Y6" t="s">
        <v>264</v>
      </c>
      <c r="AA6" t="s">
        <v>264</v>
      </c>
      <c r="AJ6" t="s">
        <v>264</v>
      </c>
      <c r="AK6" t="s">
        <v>344</v>
      </c>
      <c r="AN6" t="s">
        <v>321</v>
      </c>
      <c r="AP6" t="s">
        <v>315</v>
      </c>
      <c r="AS6" t="s">
        <v>346</v>
      </c>
      <c r="AT6" t="s">
        <v>344</v>
      </c>
      <c r="AU6" t="s">
        <v>264</v>
      </c>
      <c r="AV6" t="s">
        <v>264</v>
      </c>
      <c r="AX6" t="s">
        <v>1353</v>
      </c>
      <c r="AY6" t="s">
        <v>264</v>
      </c>
      <c r="BI6" t="s">
        <v>353</v>
      </c>
      <c r="BJ6" t="s">
        <v>264</v>
      </c>
      <c r="BS6" t="s">
        <v>185</v>
      </c>
      <c r="BT6" t="s">
        <v>1117</v>
      </c>
      <c r="BU6" t="s">
        <v>163</v>
      </c>
      <c r="BY6" s="56" t="s">
        <v>1118</v>
      </c>
      <c r="BZ6" t="s">
        <v>730</v>
      </c>
      <c r="CJ6" t="s">
        <v>1119</v>
      </c>
      <c r="CK6" t="s">
        <v>909</v>
      </c>
      <c r="CL6" t="s">
        <v>264</v>
      </c>
      <c r="CS6" s="56" t="s">
        <v>1120</v>
      </c>
      <c r="CT6" s="11" t="s">
        <v>923</v>
      </c>
      <c r="CY6" s="59" t="s">
        <v>1121</v>
      </c>
      <c r="CZ6" s="60" t="s">
        <v>936</v>
      </c>
      <c r="EA6" t="s">
        <v>1122</v>
      </c>
      <c r="EB6" s="11" t="s">
        <v>1123</v>
      </c>
      <c r="EM6" t="s">
        <v>1124</v>
      </c>
      <c r="EN6" s="11" t="s">
        <v>1125</v>
      </c>
      <c r="ES6" t="s">
        <v>1126</v>
      </c>
      <c r="ET6" t="s">
        <v>1127</v>
      </c>
      <c r="EU6" t="s">
        <v>1121</v>
      </c>
      <c r="EV6" t="s">
        <v>1128</v>
      </c>
    </row>
    <row r="7" spans="1:192" x14ac:dyDescent="0.25">
      <c r="A7" s="2" t="s">
        <v>1129</v>
      </c>
      <c r="B7" t="s">
        <v>264</v>
      </c>
      <c r="C7" s="2" t="s">
        <v>1130</v>
      </c>
      <c r="D7" t="s">
        <v>1131</v>
      </c>
      <c r="E7" s="11" t="s">
        <v>264</v>
      </c>
      <c r="H7" s="8" t="s">
        <v>1132</v>
      </c>
      <c r="J7" t="s">
        <v>239</v>
      </c>
      <c r="K7" s="2" t="s">
        <v>884</v>
      </c>
      <c r="P7" t="s">
        <v>1133</v>
      </c>
      <c r="Q7" t="s">
        <v>1134</v>
      </c>
      <c r="U7" t="s">
        <v>264</v>
      </c>
      <c r="W7" t="s">
        <v>264</v>
      </c>
      <c r="Y7" t="s">
        <v>264</v>
      </c>
      <c r="AA7" t="s">
        <v>264</v>
      </c>
      <c r="AJ7" t="s">
        <v>264</v>
      </c>
      <c r="AK7" t="s">
        <v>342</v>
      </c>
      <c r="AN7" t="s">
        <v>322</v>
      </c>
      <c r="AS7" t="s">
        <v>347</v>
      </c>
      <c r="AT7" t="s">
        <v>342</v>
      </c>
      <c r="AU7" t="s">
        <v>264</v>
      </c>
      <c r="AV7" t="s">
        <v>264</v>
      </c>
      <c r="BI7" t="s">
        <v>354</v>
      </c>
      <c r="BJ7" t="s">
        <v>264</v>
      </c>
      <c r="BS7" t="s">
        <v>1135</v>
      </c>
      <c r="BT7" t="s">
        <v>120</v>
      </c>
      <c r="BU7" t="s">
        <v>1136</v>
      </c>
      <c r="BY7" s="56" t="s">
        <v>1137</v>
      </c>
      <c r="BZ7" t="s">
        <v>898</v>
      </c>
      <c r="CJ7" t="s">
        <v>1138</v>
      </c>
      <c r="CK7" t="s">
        <v>910</v>
      </c>
      <c r="CL7" t="s">
        <v>264</v>
      </c>
      <c r="CS7" s="56" t="s">
        <v>1139</v>
      </c>
      <c r="CT7" s="11" t="s">
        <v>924</v>
      </c>
      <c r="CX7" s="59" t="s">
        <v>929</v>
      </c>
      <c r="EA7" t="s">
        <v>1140</v>
      </c>
      <c r="EB7" s="11" t="s">
        <v>1141</v>
      </c>
      <c r="ES7" t="s">
        <v>1142</v>
      </c>
      <c r="ET7" t="s">
        <v>1143</v>
      </c>
    </row>
    <row r="8" spans="1:192" x14ac:dyDescent="0.25">
      <c r="A8" s="2" t="s">
        <v>84</v>
      </c>
      <c r="B8" t="s">
        <v>264</v>
      </c>
      <c r="C8" s="2" t="s">
        <v>1144</v>
      </c>
      <c r="D8" t="s">
        <v>1145</v>
      </c>
      <c r="E8" s="11" t="s">
        <v>264</v>
      </c>
      <c r="H8" s="8" t="s">
        <v>424</v>
      </c>
      <c r="J8" t="s">
        <v>89</v>
      </c>
      <c r="K8" s="2" t="s">
        <v>885</v>
      </c>
      <c r="U8" t="s">
        <v>264</v>
      </c>
      <c r="W8" t="s">
        <v>264</v>
      </c>
      <c r="Y8" t="s">
        <v>264</v>
      </c>
      <c r="AA8" t="s">
        <v>264</v>
      </c>
      <c r="AK8" t="s">
        <v>264</v>
      </c>
      <c r="AN8" t="s">
        <v>323</v>
      </c>
      <c r="AS8" t="s">
        <v>348</v>
      </c>
      <c r="AT8" t="s">
        <v>264</v>
      </c>
      <c r="AU8" t="s">
        <v>264</v>
      </c>
      <c r="BI8" t="s">
        <v>355</v>
      </c>
      <c r="BJ8" t="s">
        <v>264</v>
      </c>
      <c r="BS8" t="s">
        <v>179</v>
      </c>
      <c r="BT8" t="s">
        <v>96</v>
      </c>
      <c r="CJ8" t="s">
        <v>1146</v>
      </c>
      <c r="CK8" t="s">
        <v>911</v>
      </c>
      <c r="CL8" t="s">
        <v>264</v>
      </c>
      <c r="CS8" s="56" t="s">
        <v>1147</v>
      </c>
      <c r="CT8" s="11" t="s">
        <v>925</v>
      </c>
      <c r="CX8" s="59" t="s">
        <v>930</v>
      </c>
      <c r="EA8" t="s">
        <v>1148</v>
      </c>
      <c r="EB8" s="11" t="s">
        <v>1149</v>
      </c>
      <c r="ES8" t="s">
        <v>1150</v>
      </c>
      <c r="ET8" t="s">
        <v>1151</v>
      </c>
    </row>
    <row r="9" spans="1:192" x14ac:dyDescent="0.25">
      <c r="A9" s="2" t="s">
        <v>1152</v>
      </c>
      <c r="B9" t="s">
        <v>264</v>
      </c>
      <c r="C9" s="2" t="s">
        <v>1153</v>
      </c>
      <c r="D9" t="s">
        <v>1154</v>
      </c>
      <c r="E9" s="11" t="s">
        <v>264</v>
      </c>
      <c r="H9" s="9" t="s">
        <v>365</v>
      </c>
      <c r="J9" t="s">
        <v>168</v>
      </c>
      <c r="K9" s="2" t="s">
        <v>886</v>
      </c>
      <c r="AK9" t="s">
        <v>264</v>
      </c>
      <c r="AN9" t="s">
        <v>324</v>
      </c>
      <c r="AS9" t="s">
        <v>349</v>
      </c>
      <c r="AT9" t="s">
        <v>264</v>
      </c>
      <c r="BI9" t="s">
        <v>1538</v>
      </c>
      <c r="BJ9" t="s">
        <v>264</v>
      </c>
      <c r="BY9" s="10" t="s">
        <v>17</v>
      </c>
      <c r="BZ9" s="11" t="s">
        <v>897</v>
      </c>
      <c r="CJ9" t="s">
        <v>1155</v>
      </c>
      <c r="CK9" t="s">
        <v>912</v>
      </c>
      <c r="CL9" t="s">
        <v>264</v>
      </c>
      <c r="CX9" s="59" t="s">
        <v>931</v>
      </c>
      <c r="EA9" t="s">
        <v>161</v>
      </c>
      <c r="EB9" s="11" t="s">
        <v>1156</v>
      </c>
    </row>
    <row r="10" spans="1:192" x14ac:dyDescent="0.25">
      <c r="A10" s="2" t="s">
        <v>160</v>
      </c>
      <c r="B10" t="s">
        <v>264</v>
      </c>
      <c r="C10" s="2" t="s">
        <v>1157</v>
      </c>
      <c r="H10" s="9" t="s">
        <v>436</v>
      </c>
      <c r="J10" t="s">
        <v>1158</v>
      </c>
      <c r="K10" s="2" t="s">
        <v>887</v>
      </c>
      <c r="AK10" t="s">
        <v>264</v>
      </c>
      <c r="AN10" t="s">
        <v>325</v>
      </c>
      <c r="AS10" t="s">
        <v>350</v>
      </c>
      <c r="AT10" t="s">
        <v>264</v>
      </c>
      <c r="BJ10" t="s">
        <v>264</v>
      </c>
      <c r="BY10" s="56" t="s">
        <v>975</v>
      </c>
      <c r="BZ10" t="s">
        <v>899</v>
      </c>
      <c r="CJ10" t="s">
        <v>1159</v>
      </c>
      <c r="CK10" t="s">
        <v>913</v>
      </c>
      <c r="CL10" t="s">
        <v>264</v>
      </c>
      <c r="CX10" s="59" t="s">
        <v>932</v>
      </c>
      <c r="EA10" t="s">
        <v>103</v>
      </c>
      <c r="EB10" s="11" t="s">
        <v>1160</v>
      </c>
    </row>
    <row r="11" spans="1:192" x14ac:dyDescent="0.25">
      <c r="A11" s="2" t="s">
        <v>1161</v>
      </c>
      <c r="B11" t="s">
        <v>264</v>
      </c>
      <c r="H11" s="9" t="s">
        <v>83</v>
      </c>
      <c r="J11" t="s">
        <v>1162</v>
      </c>
      <c r="K11" s="2" t="s">
        <v>888</v>
      </c>
      <c r="AN11" t="s">
        <v>326</v>
      </c>
      <c r="AS11" t="s">
        <v>1539</v>
      </c>
      <c r="AT11" t="s">
        <v>264</v>
      </c>
      <c r="BY11" s="56" t="s">
        <v>86</v>
      </c>
      <c r="BZ11" t="s">
        <v>900</v>
      </c>
      <c r="CK11" t="s">
        <v>264</v>
      </c>
      <c r="EA11" t="s">
        <v>1163</v>
      </c>
      <c r="EB11" s="11" t="s">
        <v>1164</v>
      </c>
    </row>
    <row r="12" spans="1:192" x14ac:dyDescent="0.25">
      <c r="A12" s="2" t="s">
        <v>1165</v>
      </c>
      <c r="B12" t="s">
        <v>264</v>
      </c>
      <c r="H12" s="9" t="s">
        <v>1166</v>
      </c>
      <c r="AN12" t="s">
        <v>327</v>
      </c>
      <c r="BY12" s="56" t="s">
        <v>101</v>
      </c>
      <c r="BZ12" t="s">
        <v>901</v>
      </c>
      <c r="CK12" t="s">
        <v>264</v>
      </c>
      <c r="EA12" t="s">
        <v>1167</v>
      </c>
      <c r="EB12" s="11" t="s">
        <v>1168</v>
      </c>
    </row>
    <row r="13" spans="1:192" x14ac:dyDescent="0.25">
      <c r="H13" s="7" t="s">
        <v>390</v>
      </c>
      <c r="AN13" t="s">
        <v>328</v>
      </c>
      <c r="BY13" s="56" t="s">
        <v>1098</v>
      </c>
      <c r="BZ13" t="s">
        <v>902</v>
      </c>
      <c r="CK13" t="s">
        <v>264</v>
      </c>
      <c r="EA13" t="s">
        <v>1169</v>
      </c>
      <c r="EB13" s="11" t="s">
        <v>1170</v>
      </c>
    </row>
    <row r="14" spans="1:192" x14ac:dyDescent="0.25">
      <c r="H14" s="6" t="s">
        <v>401</v>
      </c>
      <c r="AN14" t="s">
        <v>329</v>
      </c>
      <c r="BY14" s="56" t="s">
        <v>976</v>
      </c>
      <c r="BZ14" t="s">
        <v>903</v>
      </c>
    </row>
    <row r="15" spans="1:192" x14ac:dyDescent="0.25">
      <c r="H15" s="6" t="s">
        <v>405</v>
      </c>
      <c r="J15" s="51" t="s">
        <v>1312</v>
      </c>
      <c r="AJ15" t="s">
        <v>264</v>
      </c>
      <c r="AN15" t="s">
        <v>330</v>
      </c>
      <c r="BY15" s="56" t="s">
        <v>977</v>
      </c>
      <c r="BZ15" t="s">
        <v>904</v>
      </c>
    </row>
    <row r="16" spans="1:192" x14ac:dyDescent="0.25">
      <c r="H16" s="6" t="s">
        <v>407</v>
      </c>
      <c r="J16" t="s">
        <v>953</v>
      </c>
      <c r="K16" s="2" t="s">
        <v>1313</v>
      </c>
      <c r="L16" t="s">
        <v>306</v>
      </c>
      <c r="M16">
        <f>+LEN(K16)</f>
        <v>35</v>
      </c>
      <c r="AJ16" t="s">
        <v>264</v>
      </c>
      <c r="AN16" t="s">
        <v>331</v>
      </c>
      <c r="BY16" s="56" t="s">
        <v>978</v>
      </c>
      <c r="BZ16" t="s">
        <v>906</v>
      </c>
      <c r="CA16" t="s">
        <v>982</v>
      </c>
    </row>
    <row r="17" spans="8:80" x14ac:dyDescent="0.25">
      <c r="H17" s="6" t="s">
        <v>1171</v>
      </c>
      <c r="J17" t="s">
        <v>1053</v>
      </c>
      <c r="K17" s="2" t="s">
        <v>1314</v>
      </c>
      <c r="L17" t="s">
        <v>207</v>
      </c>
      <c r="M17">
        <f t="shared" ref="M17:M66" si="0">+LEN(K17)</f>
        <v>30</v>
      </c>
      <c r="AJ17" t="s">
        <v>264</v>
      </c>
      <c r="BY17" s="56" t="s">
        <v>1069</v>
      </c>
      <c r="BZ17" t="s">
        <v>907</v>
      </c>
      <c r="CA17" t="s">
        <v>1073</v>
      </c>
      <c r="CB17" t="s">
        <v>905</v>
      </c>
    </row>
    <row r="18" spans="8:80" ht="15.75" x14ac:dyDescent="0.25">
      <c r="H18" s="6" t="s">
        <v>433</v>
      </c>
      <c r="J18" t="s">
        <v>955</v>
      </c>
      <c r="K18" s="2" t="s">
        <v>1315</v>
      </c>
      <c r="L18" t="s">
        <v>357</v>
      </c>
      <c r="M18">
        <f t="shared" si="0"/>
        <v>34</v>
      </c>
      <c r="AS18" s="15" t="s">
        <v>1352</v>
      </c>
      <c r="AT18" s="15" t="s">
        <v>1357</v>
      </c>
      <c r="AV18" s="15" t="s">
        <v>1358</v>
      </c>
      <c r="BY18" s="56" t="s">
        <v>1099</v>
      </c>
      <c r="BZ18" t="s">
        <v>908</v>
      </c>
    </row>
    <row r="19" spans="8:80" x14ac:dyDescent="0.25">
      <c r="H19" s="6" t="s">
        <v>414</v>
      </c>
      <c r="J19" t="s">
        <v>123</v>
      </c>
      <c r="K19" s="2" t="s">
        <v>1316</v>
      </c>
      <c r="L19" t="s">
        <v>1317</v>
      </c>
      <c r="M19">
        <f t="shared" si="0"/>
        <v>24</v>
      </c>
      <c r="AS19" s="63" t="s">
        <v>1351</v>
      </c>
      <c r="AT19" t="s">
        <v>1386</v>
      </c>
      <c r="AU19">
        <v>10</v>
      </c>
      <c r="AV19" s="62" t="str">
        <f>+AU19&amp;"00"</f>
        <v>1000</v>
      </c>
      <c r="BY19" s="56" t="s">
        <v>1119</v>
      </c>
      <c r="BZ19" t="s">
        <v>909</v>
      </c>
    </row>
    <row r="20" spans="8:80" x14ac:dyDescent="0.25">
      <c r="H20" s="2"/>
      <c r="J20" t="s">
        <v>1086</v>
      </c>
      <c r="K20" s="2" t="s">
        <v>1318</v>
      </c>
      <c r="L20" t="s">
        <v>1319</v>
      </c>
      <c r="M20">
        <f t="shared" si="0"/>
        <v>29</v>
      </c>
      <c r="AS20" t="s">
        <v>340</v>
      </c>
      <c r="AT20" t="s">
        <v>1387</v>
      </c>
      <c r="AU20">
        <v>11</v>
      </c>
      <c r="AV20" s="62" t="str">
        <f t="shared" ref="AV20:AV26" si="1">+AU20&amp;"00"</f>
        <v>1100</v>
      </c>
      <c r="BY20" s="56" t="s">
        <v>1138</v>
      </c>
      <c r="BZ20" t="s">
        <v>910</v>
      </c>
    </row>
    <row r="21" spans="8:80" ht="15.75" x14ac:dyDescent="0.25">
      <c r="J21" t="s">
        <v>1086</v>
      </c>
      <c r="K21" s="2" t="s">
        <v>1552</v>
      </c>
      <c r="L21" t="s">
        <v>1321</v>
      </c>
      <c r="M21">
        <f t="shared" si="0"/>
        <v>33</v>
      </c>
      <c r="AI21" s="13" t="s">
        <v>448</v>
      </c>
      <c r="AJ21" s="13" t="s">
        <v>449</v>
      </c>
      <c r="AS21" t="s">
        <v>0</v>
      </c>
      <c r="AT21" t="s">
        <v>1388</v>
      </c>
      <c r="AU21">
        <v>12</v>
      </c>
      <c r="AV21" s="62" t="str">
        <f t="shared" si="1"/>
        <v>1200</v>
      </c>
      <c r="AY21" t="s">
        <v>1638</v>
      </c>
      <c r="BY21" s="56" t="s">
        <v>1146</v>
      </c>
      <c r="BZ21" t="s">
        <v>911</v>
      </c>
    </row>
    <row r="22" spans="8:80" x14ac:dyDescent="0.25">
      <c r="J22" t="s">
        <v>247</v>
      </c>
      <c r="K22" s="2" t="s">
        <v>1320</v>
      </c>
      <c r="L22" t="s">
        <v>1323</v>
      </c>
      <c r="M22">
        <f t="shared" si="0"/>
        <v>15</v>
      </c>
      <c r="AI22" t="s">
        <v>1351</v>
      </c>
      <c r="AJ22" s="2" t="s">
        <v>890</v>
      </c>
      <c r="AS22" t="s">
        <v>346</v>
      </c>
      <c r="AT22" t="s">
        <v>1389</v>
      </c>
      <c r="AU22">
        <v>13</v>
      </c>
      <c r="AV22" s="62" t="str">
        <f t="shared" si="1"/>
        <v>1300</v>
      </c>
      <c r="AY22" t="s">
        <v>1638</v>
      </c>
      <c r="BY22" s="56" t="s">
        <v>1155</v>
      </c>
      <c r="BZ22" t="s">
        <v>912</v>
      </c>
    </row>
    <row r="23" spans="8:80" x14ac:dyDescent="0.25">
      <c r="J23" t="s">
        <v>107</v>
      </c>
      <c r="K23" s="2" t="s">
        <v>1322</v>
      </c>
      <c r="L23" t="s">
        <v>1325</v>
      </c>
      <c r="M23">
        <f t="shared" si="0"/>
        <v>22</v>
      </c>
      <c r="AI23" t="s">
        <v>968</v>
      </c>
      <c r="AJ23" s="2" t="s">
        <v>891</v>
      </c>
      <c r="AS23" t="s">
        <v>347</v>
      </c>
      <c r="AT23" t="s">
        <v>1390</v>
      </c>
      <c r="AU23">
        <v>14</v>
      </c>
      <c r="AV23" s="62" t="str">
        <f t="shared" si="1"/>
        <v>1400</v>
      </c>
      <c r="BY23" s="56" t="s">
        <v>1159</v>
      </c>
      <c r="BZ23" t="s">
        <v>913</v>
      </c>
    </row>
    <row r="24" spans="8:80" x14ac:dyDescent="0.25">
      <c r="J24" t="s">
        <v>1088</v>
      </c>
      <c r="K24" s="2" t="s">
        <v>1324</v>
      </c>
      <c r="L24" t="s">
        <v>1327</v>
      </c>
      <c r="M24">
        <f t="shared" si="0"/>
        <v>32</v>
      </c>
      <c r="AI24" t="s">
        <v>967</v>
      </c>
      <c r="AJ24" s="2" t="s">
        <v>892</v>
      </c>
      <c r="AS24" t="s">
        <v>348</v>
      </c>
      <c r="AT24" t="s">
        <v>1391</v>
      </c>
      <c r="AU24">
        <v>15</v>
      </c>
      <c r="AV24" s="62" t="str">
        <f t="shared" si="1"/>
        <v>1500</v>
      </c>
    </row>
    <row r="25" spans="8:80" x14ac:dyDescent="0.25">
      <c r="J25" t="s">
        <v>1115</v>
      </c>
      <c r="K25" s="2" t="s">
        <v>1326</v>
      </c>
      <c r="L25" t="s">
        <v>873</v>
      </c>
      <c r="M25">
        <f t="shared" si="0"/>
        <v>39</v>
      </c>
      <c r="AI25" t="s">
        <v>340</v>
      </c>
      <c r="AJ25" s="2" t="s">
        <v>318</v>
      </c>
      <c r="AS25" t="s">
        <v>349</v>
      </c>
      <c r="AT25" t="s">
        <v>1392</v>
      </c>
      <c r="AU25">
        <v>16</v>
      </c>
      <c r="AV25" s="62" t="str">
        <f t="shared" si="1"/>
        <v>1600</v>
      </c>
    </row>
    <row r="26" spans="8:80" x14ac:dyDescent="0.25">
      <c r="J26" t="s">
        <v>1133</v>
      </c>
      <c r="K26" s="2" t="s">
        <v>1328</v>
      </c>
      <c r="L26" s="49" t="s">
        <v>1330</v>
      </c>
      <c r="M26">
        <f t="shared" si="0"/>
        <v>14</v>
      </c>
      <c r="N26" s="49"/>
      <c r="O26" s="49"/>
      <c r="P26" s="49"/>
      <c r="Q26" s="49"/>
      <c r="R26" s="49"/>
      <c r="S26" s="49"/>
      <c r="T26" s="49"/>
      <c r="U26" s="49"/>
      <c r="V26" s="49"/>
      <c r="W26" s="49"/>
      <c r="X26" s="49"/>
      <c r="Y26" s="49"/>
      <c r="Z26" s="49"/>
      <c r="AA26" s="49"/>
      <c r="AB26" s="49"/>
      <c r="AC26" s="49"/>
      <c r="AD26" s="49"/>
      <c r="AE26" s="49"/>
      <c r="AF26" s="49"/>
      <c r="AG26" s="49"/>
      <c r="AI26" t="s">
        <v>0</v>
      </c>
      <c r="AJ26" s="2" t="s">
        <v>319</v>
      </c>
      <c r="AS26" t="s">
        <v>350</v>
      </c>
      <c r="AT26" t="s">
        <v>1393</v>
      </c>
      <c r="AU26">
        <v>17</v>
      </c>
      <c r="AV26" s="62" t="str">
        <f t="shared" si="1"/>
        <v>1700</v>
      </c>
    </row>
    <row r="27" spans="8:80" x14ac:dyDescent="0.25">
      <c r="J27" t="s">
        <v>958</v>
      </c>
      <c r="K27" s="2" t="s">
        <v>1329</v>
      </c>
      <c r="L27" s="49" t="s">
        <v>1331</v>
      </c>
      <c r="M27">
        <f t="shared" si="0"/>
        <v>17</v>
      </c>
      <c r="N27" s="49"/>
      <c r="O27" s="49"/>
      <c r="P27" s="49"/>
      <c r="Q27" s="49"/>
      <c r="R27" s="49"/>
      <c r="S27" s="49"/>
      <c r="T27" s="49"/>
      <c r="U27" s="49"/>
      <c r="V27" s="49"/>
      <c r="W27" s="49"/>
      <c r="X27" s="49"/>
      <c r="Y27" s="49"/>
      <c r="Z27" s="49"/>
      <c r="AA27" s="49"/>
      <c r="AB27" s="49"/>
      <c r="AC27" s="49"/>
      <c r="AD27" s="49"/>
      <c r="AE27" s="49"/>
      <c r="AF27" s="49"/>
      <c r="AG27" s="49"/>
      <c r="AI27" t="s">
        <v>346</v>
      </c>
      <c r="AJ27" s="2" t="s">
        <v>320</v>
      </c>
      <c r="AS27" s="3" t="s">
        <v>1539</v>
      </c>
      <c r="AT27" s="3"/>
      <c r="AU27" s="3">
        <v>46</v>
      </c>
      <c r="AV27" s="74">
        <v>4600</v>
      </c>
      <c r="BY27" s="10" t="s">
        <v>77</v>
      </c>
      <c r="BZ27" s="11" t="s">
        <v>897</v>
      </c>
    </row>
    <row r="28" spans="8:80" x14ac:dyDescent="0.25">
      <c r="J28" t="s">
        <v>958</v>
      </c>
      <c r="K28" s="2" t="s">
        <v>1555</v>
      </c>
      <c r="L28" t="s">
        <v>1332</v>
      </c>
      <c r="M28">
        <f t="shared" si="0"/>
        <v>21</v>
      </c>
      <c r="AI28" t="s">
        <v>347</v>
      </c>
      <c r="AJ28" s="2" t="s">
        <v>321</v>
      </c>
      <c r="AS28" s="63" t="s">
        <v>969</v>
      </c>
      <c r="AT28" t="s">
        <v>1582</v>
      </c>
      <c r="AU28">
        <v>18</v>
      </c>
      <c r="AV28" s="62" t="str">
        <f t="shared" ref="AV28:AV59" si="2">+AU28&amp;"00"</f>
        <v>1800</v>
      </c>
      <c r="AW28">
        <f t="shared" ref="AW28:AW29" si="3">+LEN(AT28)</f>
        <v>22</v>
      </c>
      <c r="BY28" s="56" t="s">
        <v>979</v>
      </c>
      <c r="BZ28" s="11" t="s">
        <v>914</v>
      </c>
    </row>
    <row r="29" spans="8:80" x14ac:dyDescent="0.25">
      <c r="J29" t="s">
        <v>1057</v>
      </c>
      <c r="K29" s="2" t="s">
        <v>1356</v>
      </c>
      <c r="L29" t="s">
        <v>1334</v>
      </c>
      <c r="M29">
        <f t="shared" si="0"/>
        <v>39</v>
      </c>
      <c r="AI29" t="s">
        <v>348</v>
      </c>
      <c r="AJ29" s="2" t="s">
        <v>322</v>
      </c>
      <c r="AS29" s="11" t="s">
        <v>342</v>
      </c>
      <c r="AT29" t="s">
        <v>1572</v>
      </c>
      <c r="AU29">
        <v>19</v>
      </c>
      <c r="AV29" s="62" t="str">
        <f t="shared" si="2"/>
        <v>1900</v>
      </c>
      <c r="AW29">
        <f t="shared" si="3"/>
        <v>23</v>
      </c>
      <c r="BY29" s="56" t="s">
        <v>87</v>
      </c>
      <c r="BZ29" s="11" t="s">
        <v>915</v>
      </c>
    </row>
    <row r="30" spans="8:80" x14ac:dyDescent="0.25">
      <c r="J30" t="s">
        <v>1090</v>
      </c>
      <c r="K30" s="2" t="s">
        <v>1355</v>
      </c>
      <c r="L30" t="s">
        <v>1335</v>
      </c>
      <c r="M30">
        <f t="shared" si="0"/>
        <v>44</v>
      </c>
      <c r="AI30" t="s">
        <v>349</v>
      </c>
      <c r="AJ30" s="2" t="s">
        <v>323</v>
      </c>
      <c r="AS30" s="77" t="s">
        <v>342</v>
      </c>
      <c r="AT30" s="75" t="s">
        <v>1638</v>
      </c>
      <c r="AU30" s="75">
        <v>19</v>
      </c>
      <c r="AV30" s="76">
        <v>1901</v>
      </c>
      <c r="AW30">
        <f>+LEN(AT31)</f>
        <v>23</v>
      </c>
      <c r="BY30" s="56" t="s">
        <v>1070</v>
      </c>
      <c r="BZ30" s="11" t="s">
        <v>916</v>
      </c>
    </row>
    <row r="31" spans="8:80" x14ac:dyDescent="0.25">
      <c r="J31" t="s">
        <v>960</v>
      </c>
      <c r="K31" s="2" t="s">
        <v>1333</v>
      </c>
      <c r="L31" t="s">
        <v>874</v>
      </c>
      <c r="M31">
        <f t="shared" si="0"/>
        <v>41</v>
      </c>
      <c r="AI31" t="s">
        <v>350</v>
      </c>
      <c r="AJ31" s="2" t="s">
        <v>324</v>
      </c>
      <c r="AS31" t="s">
        <v>1540</v>
      </c>
      <c r="AT31" t="s">
        <v>1573</v>
      </c>
      <c r="AU31">
        <v>20</v>
      </c>
      <c r="AV31" s="62" t="str">
        <f t="shared" si="2"/>
        <v>2000</v>
      </c>
      <c r="AW31">
        <f>+LEN(AT33)</f>
        <v>23</v>
      </c>
      <c r="BY31" s="56" t="s">
        <v>1100</v>
      </c>
      <c r="BZ31" s="11" t="s">
        <v>917</v>
      </c>
    </row>
    <row r="32" spans="8:80" x14ac:dyDescent="0.25">
      <c r="J32" t="s">
        <v>960</v>
      </c>
      <c r="K32" s="2" t="s">
        <v>1556</v>
      </c>
      <c r="L32" t="s">
        <v>1338</v>
      </c>
      <c r="M32">
        <f t="shared" si="0"/>
        <v>47</v>
      </c>
      <c r="AI32" t="s">
        <v>236</v>
      </c>
      <c r="AJ32" s="2" t="s">
        <v>325</v>
      </c>
      <c r="AS32" s="75" t="s">
        <v>1540</v>
      </c>
      <c r="AT32" s="75" t="s">
        <v>1636</v>
      </c>
      <c r="AU32" s="75">
        <v>20</v>
      </c>
      <c r="AV32" s="76">
        <v>2001</v>
      </c>
      <c r="AW32">
        <f t="shared" ref="AW32:AW40" si="4">+LEN(AT35)</f>
        <v>23</v>
      </c>
      <c r="BY32" s="56" t="s">
        <v>102</v>
      </c>
      <c r="BZ32" s="11" t="s">
        <v>918</v>
      </c>
    </row>
    <row r="33" spans="10:78" x14ac:dyDescent="0.25">
      <c r="J33" t="s">
        <v>240</v>
      </c>
      <c r="K33" s="2" t="s">
        <v>1354</v>
      </c>
      <c r="L33" t="s">
        <v>1340</v>
      </c>
      <c r="M33">
        <f t="shared" si="0"/>
        <v>45</v>
      </c>
      <c r="AI33" t="s">
        <v>351</v>
      </c>
      <c r="AJ33" s="2" t="s">
        <v>326</v>
      </c>
      <c r="AS33" t="s">
        <v>366</v>
      </c>
      <c r="AT33" t="s">
        <v>1574</v>
      </c>
      <c r="AU33">
        <v>21</v>
      </c>
      <c r="AV33" s="62" t="str">
        <f t="shared" si="2"/>
        <v>2100</v>
      </c>
      <c r="AW33">
        <f t="shared" si="4"/>
        <v>22</v>
      </c>
      <c r="BY33" s="56" t="s">
        <v>1071</v>
      </c>
      <c r="BZ33" s="11" t="s">
        <v>919</v>
      </c>
    </row>
    <row r="34" spans="10:78" x14ac:dyDescent="0.25">
      <c r="J34" t="s">
        <v>240</v>
      </c>
      <c r="K34" s="2" t="s">
        <v>1558</v>
      </c>
      <c r="L34" t="s">
        <v>1342</v>
      </c>
      <c r="M34">
        <f t="shared" si="0"/>
        <v>51</v>
      </c>
      <c r="AI34" t="s">
        <v>352</v>
      </c>
      <c r="AJ34" s="2" t="s">
        <v>327</v>
      </c>
      <c r="AS34" s="75" t="s">
        <v>366</v>
      </c>
      <c r="AT34" s="75" t="s">
        <v>1637</v>
      </c>
      <c r="AU34" s="75">
        <v>21</v>
      </c>
      <c r="AV34" s="76">
        <v>2101</v>
      </c>
      <c r="AW34">
        <f t="shared" si="4"/>
        <v>22</v>
      </c>
      <c r="BY34" s="56" t="s">
        <v>980</v>
      </c>
      <c r="BZ34" s="11" t="s">
        <v>920</v>
      </c>
    </row>
    <row r="35" spans="10:78" x14ac:dyDescent="0.25">
      <c r="J35" t="s">
        <v>248</v>
      </c>
      <c r="K35" s="2" t="s">
        <v>1336</v>
      </c>
      <c r="L35" t="s">
        <v>1344</v>
      </c>
      <c r="M35">
        <f t="shared" si="0"/>
        <v>23</v>
      </c>
      <c r="AI35" t="s">
        <v>353</v>
      </c>
      <c r="AJ35" s="2" t="s">
        <v>328</v>
      </c>
      <c r="AS35" s="11" t="s">
        <v>343</v>
      </c>
      <c r="AT35" t="s">
        <v>1575</v>
      </c>
      <c r="AU35">
        <v>22</v>
      </c>
      <c r="AV35" s="62" t="str">
        <f t="shared" si="2"/>
        <v>2200</v>
      </c>
      <c r="AW35">
        <f t="shared" si="4"/>
        <v>23</v>
      </c>
      <c r="BY35" s="56" t="s">
        <v>1072</v>
      </c>
      <c r="BZ35" s="11" t="s">
        <v>921</v>
      </c>
    </row>
    <row r="36" spans="10:78" x14ac:dyDescent="0.25">
      <c r="J36" t="s">
        <v>90</v>
      </c>
      <c r="K36" s="2" t="s">
        <v>1337</v>
      </c>
      <c r="L36" t="s">
        <v>1346</v>
      </c>
      <c r="M36">
        <f t="shared" si="0"/>
        <v>46</v>
      </c>
      <c r="AI36" t="s">
        <v>354</v>
      </c>
      <c r="AJ36" s="2" t="s">
        <v>329</v>
      </c>
      <c r="AS36" s="56" t="s">
        <v>1541</v>
      </c>
      <c r="AT36" t="s">
        <v>1581</v>
      </c>
      <c r="AU36">
        <v>23</v>
      </c>
      <c r="AV36" s="62" t="str">
        <f t="shared" si="2"/>
        <v>2300</v>
      </c>
      <c r="AW36">
        <f t="shared" si="4"/>
        <v>23</v>
      </c>
      <c r="BY36" s="56" t="s">
        <v>1101</v>
      </c>
      <c r="BZ36" s="11" t="s">
        <v>922</v>
      </c>
    </row>
    <row r="37" spans="10:78" x14ac:dyDescent="0.25">
      <c r="J37" t="s">
        <v>1060</v>
      </c>
      <c r="K37" s="2" t="s">
        <v>1339</v>
      </c>
      <c r="L37" t="s">
        <v>1348</v>
      </c>
      <c r="M37">
        <f t="shared" si="0"/>
        <v>42</v>
      </c>
      <c r="AI37" t="s">
        <v>355</v>
      </c>
      <c r="AJ37" s="2" t="s">
        <v>330</v>
      </c>
      <c r="AS37" t="s">
        <v>1241</v>
      </c>
      <c r="AT37" t="s">
        <v>1583</v>
      </c>
      <c r="AU37">
        <v>24</v>
      </c>
      <c r="AV37" s="62" t="str">
        <f t="shared" si="2"/>
        <v>2400</v>
      </c>
      <c r="AW37">
        <f t="shared" si="4"/>
        <v>22</v>
      </c>
      <c r="BY37" s="56" t="s">
        <v>1120</v>
      </c>
      <c r="BZ37" s="11" t="s">
        <v>923</v>
      </c>
    </row>
    <row r="38" spans="10:78" x14ac:dyDescent="0.25">
      <c r="J38" t="s">
        <v>188</v>
      </c>
      <c r="K38" s="2" t="s">
        <v>1341</v>
      </c>
      <c r="L38" t="s">
        <v>1350</v>
      </c>
      <c r="M38">
        <f t="shared" si="0"/>
        <v>35</v>
      </c>
      <c r="AI38" t="s">
        <v>356</v>
      </c>
      <c r="AJ38" s="2" t="s">
        <v>331</v>
      </c>
      <c r="AS38" t="s">
        <v>1353</v>
      </c>
      <c r="AT38" t="s">
        <v>1576</v>
      </c>
      <c r="AU38">
        <v>25</v>
      </c>
      <c r="AV38" s="62" t="str">
        <f t="shared" si="2"/>
        <v>2500</v>
      </c>
      <c r="AW38">
        <f t="shared" si="4"/>
        <v>22</v>
      </c>
      <c r="BY38" s="56" t="s">
        <v>1139</v>
      </c>
      <c r="BZ38" s="11" t="s">
        <v>924</v>
      </c>
    </row>
    <row r="39" spans="10:78" x14ac:dyDescent="0.25">
      <c r="J39" t="s">
        <v>188</v>
      </c>
      <c r="K39" s="2" t="s">
        <v>1550</v>
      </c>
      <c r="L39" t="s">
        <v>1548</v>
      </c>
      <c r="M39">
        <f t="shared" si="0"/>
        <v>40</v>
      </c>
      <c r="AI39" t="s">
        <v>341</v>
      </c>
      <c r="AJ39" s="2" t="s">
        <v>316</v>
      </c>
      <c r="AS39" s="11" t="s">
        <v>79</v>
      </c>
      <c r="AT39" t="s">
        <v>1577</v>
      </c>
      <c r="AU39">
        <v>26</v>
      </c>
      <c r="AV39" s="62" t="str">
        <f t="shared" si="2"/>
        <v>2600</v>
      </c>
      <c r="AW39">
        <f t="shared" si="4"/>
        <v>23</v>
      </c>
      <c r="BY39" s="56" t="s">
        <v>1147</v>
      </c>
      <c r="BZ39" s="11" t="s">
        <v>925</v>
      </c>
    </row>
    <row r="40" spans="10:78" x14ac:dyDescent="0.25">
      <c r="J40" t="s">
        <v>199</v>
      </c>
      <c r="K40" s="2" t="s">
        <v>1343</v>
      </c>
      <c r="L40" t="s">
        <v>1549</v>
      </c>
      <c r="M40">
        <f t="shared" si="0"/>
        <v>34</v>
      </c>
      <c r="AI40" t="s">
        <v>345</v>
      </c>
      <c r="AJ40" s="2" t="s">
        <v>317</v>
      </c>
      <c r="AS40" t="s">
        <v>159</v>
      </c>
      <c r="AT40" t="s">
        <v>1597</v>
      </c>
      <c r="AU40">
        <v>27</v>
      </c>
      <c r="AV40" s="62" t="str">
        <f t="shared" si="2"/>
        <v>2700</v>
      </c>
      <c r="AW40">
        <f t="shared" si="4"/>
        <v>23</v>
      </c>
      <c r="BY40" s="56" t="s">
        <v>981</v>
      </c>
      <c r="BZ40" s="11" t="s">
        <v>926</v>
      </c>
    </row>
    <row r="41" spans="10:78" x14ac:dyDescent="0.25">
      <c r="J41" t="s">
        <v>964</v>
      </c>
      <c r="K41" s="2" t="s">
        <v>1345</v>
      </c>
      <c r="L41" t="s">
        <v>1553</v>
      </c>
      <c r="M41">
        <f t="shared" si="0"/>
        <v>28</v>
      </c>
      <c r="AI41" t="s">
        <v>342</v>
      </c>
      <c r="AJ41" s="2" t="s">
        <v>312</v>
      </c>
      <c r="AS41" t="s">
        <v>80</v>
      </c>
      <c r="AT41" t="s">
        <v>1598</v>
      </c>
      <c r="AU41">
        <v>28</v>
      </c>
      <c r="AV41" s="62" t="str">
        <f t="shared" si="2"/>
        <v>2800</v>
      </c>
      <c r="AW41">
        <f t="shared" ref="AW41:AW55" si="5">+LEN(AT45)</f>
        <v>23</v>
      </c>
      <c r="BY41" s="56" t="s">
        <v>982</v>
      </c>
      <c r="BZ41" s="11" t="s">
        <v>927</v>
      </c>
    </row>
    <row r="42" spans="10:78" x14ac:dyDescent="0.25">
      <c r="J42" t="s">
        <v>964</v>
      </c>
      <c r="K42" s="2" t="s">
        <v>1563</v>
      </c>
      <c r="L42" t="s">
        <v>1554</v>
      </c>
      <c r="M42">
        <f t="shared" si="0"/>
        <v>34</v>
      </c>
      <c r="AI42" t="s">
        <v>79</v>
      </c>
      <c r="AJ42" s="2" t="s">
        <v>313</v>
      </c>
      <c r="AS42" s="11" t="s">
        <v>344</v>
      </c>
      <c r="AT42" t="s">
        <v>1578</v>
      </c>
      <c r="AU42">
        <v>29</v>
      </c>
      <c r="AV42" s="62" t="str">
        <f t="shared" si="2"/>
        <v>2900</v>
      </c>
      <c r="AW42">
        <f t="shared" si="5"/>
        <v>23</v>
      </c>
      <c r="BY42" s="56" t="s">
        <v>1073</v>
      </c>
      <c r="BZ42" s="11" t="s">
        <v>928</v>
      </c>
    </row>
    <row r="43" spans="10:78" x14ac:dyDescent="0.25">
      <c r="J43" t="s">
        <v>1063</v>
      </c>
      <c r="K43" s="2" t="s">
        <v>1347</v>
      </c>
      <c r="L43" t="s">
        <v>1557</v>
      </c>
      <c r="M43">
        <f t="shared" si="0"/>
        <v>50</v>
      </c>
      <c r="AI43" t="s">
        <v>343</v>
      </c>
      <c r="AJ43" s="2" t="s">
        <v>314</v>
      </c>
      <c r="AS43" s="56" t="s">
        <v>1542</v>
      </c>
      <c r="AT43" t="s">
        <v>1579</v>
      </c>
      <c r="AU43">
        <v>30</v>
      </c>
      <c r="AV43" s="62" t="str">
        <f t="shared" si="2"/>
        <v>3000</v>
      </c>
      <c r="AW43">
        <f t="shared" si="5"/>
        <v>23</v>
      </c>
      <c r="BY43" s="56" t="s">
        <v>984</v>
      </c>
      <c r="BZ43" t="s">
        <v>937</v>
      </c>
    </row>
    <row r="44" spans="10:78" x14ac:dyDescent="0.25">
      <c r="J44" t="s">
        <v>1093</v>
      </c>
      <c r="K44" s="2" t="s">
        <v>1349</v>
      </c>
      <c r="L44" t="s">
        <v>1559</v>
      </c>
      <c r="M44">
        <f t="shared" si="0"/>
        <v>29</v>
      </c>
      <c r="AI44" t="s">
        <v>344</v>
      </c>
      <c r="AJ44" s="2" t="s">
        <v>315</v>
      </c>
      <c r="AS44" s="56" t="s">
        <v>1542</v>
      </c>
      <c r="AT44" t="s">
        <v>1639</v>
      </c>
      <c r="AU44">
        <v>30</v>
      </c>
      <c r="AV44" s="62">
        <v>3001</v>
      </c>
      <c r="AW44">
        <f t="shared" si="5"/>
        <v>23</v>
      </c>
      <c r="BY44" s="56" t="s">
        <v>1037</v>
      </c>
      <c r="BZ44" t="s">
        <v>938</v>
      </c>
    </row>
    <row r="45" spans="10:78" x14ac:dyDescent="0.25">
      <c r="J45" t="s">
        <v>1093</v>
      </c>
      <c r="K45" s="2" t="s">
        <v>1562</v>
      </c>
      <c r="L45" t="s">
        <v>1560</v>
      </c>
      <c r="M45">
        <f t="shared" si="0"/>
        <v>35</v>
      </c>
      <c r="AS45" s="56" t="s">
        <v>1543</v>
      </c>
      <c r="AT45" t="s">
        <v>1580</v>
      </c>
      <c r="AU45">
        <v>31</v>
      </c>
      <c r="AV45" s="62" t="str">
        <f t="shared" si="2"/>
        <v>3100</v>
      </c>
      <c r="AW45">
        <f t="shared" si="5"/>
        <v>23</v>
      </c>
      <c r="BY45" s="56" t="s">
        <v>985</v>
      </c>
      <c r="BZ45" t="s">
        <v>939</v>
      </c>
    </row>
    <row r="46" spans="10:78" x14ac:dyDescent="0.25">
      <c r="J46" t="s">
        <v>1093</v>
      </c>
      <c r="K46" s="2" t="s">
        <v>1599</v>
      </c>
      <c r="L46" t="s">
        <v>1561</v>
      </c>
      <c r="M46">
        <f t="shared" si="0"/>
        <v>34</v>
      </c>
      <c r="AS46" s="63" t="s">
        <v>970</v>
      </c>
      <c r="AT46" t="s">
        <v>1394</v>
      </c>
      <c r="AU46">
        <v>32</v>
      </c>
      <c r="AV46" s="62" t="str">
        <f t="shared" si="2"/>
        <v>3200</v>
      </c>
      <c r="AW46">
        <f t="shared" si="5"/>
        <v>23</v>
      </c>
      <c r="BY46" s="56" t="s">
        <v>1040</v>
      </c>
      <c r="BZ46" t="s">
        <v>940</v>
      </c>
    </row>
    <row r="47" spans="10:78" x14ac:dyDescent="0.25">
      <c r="J47" t="s">
        <v>1506</v>
      </c>
      <c r="K47" s="2" t="str">
        <f>+UPPER(J47)</f>
        <v>ESTRATEGIA INTEGRAL DE SERVICIO AL CIUDADANO</v>
      </c>
      <c r="L47" t="s">
        <v>1564</v>
      </c>
      <c r="M47">
        <f t="shared" si="0"/>
        <v>44</v>
      </c>
      <c r="AS47" s="11" t="s">
        <v>341</v>
      </c>
      <c r="AT47" t="s">
        <v>1584</v>
      </c>
      <c r="AU47">
        <v>33</v>
      </c>
      <c r="AV47" s="62" t="str">
        <f t="shared" si="2"/>
        <v>3300</v>
      </c>
      <c r="AW47">
        <f t="shared" si="5"/>
        <v>23</v>
      </c>
      <c r="BY47" s="56" t="s">
        <v>986</v>
      </c>
      <c r="BZ47" t="s">
        <v>941</v>
      </c>
    </row>
    <row r="48" spans="10:78" x14ac:dyDescent="0.25">
      <c r="J48" t="s">
        <v>1551</v>
      </c>
      <c r="K48" s="2" t="str">
        <f>+UPPER(J48)</f>
        <v>GESTIÓN ESTRATÉGICA E INTEGRAL DEL TALENTO HUMANO</v>
      </c>
      <c r="L48" t="s">
        <v>1565</v>
      </c>
      <c r="M48">
        <f t="shared" si="0"/>
        <v>49</v>
      </c>
      <c r="AI48" t="s">
        <v>966</v>
      </c>
      <c r="AS48" s="56" t="s">
        <v>1544</v>
      </c>
      <c r="AT48" t="s">
        <v>1585</v>
      </c>
      <c r="AU48">
        <v>34</v>
      </c>
      <c r="AV48" s="62" t="str">
        <f t="shared" si="2"/>
        <v>3400</v>
      </c>
      <c r="AW48">
        <f t="shared" si="5"/>
        <v>23</v>
      </c>
      <c r="BA48" t="s">
        <v>1640</v>
      </c>
      <c r="BY48" s="56" t="s">
        <v>987</v>
      </c>
      <c r="BZ48" t="s">
        <v>942</v>
      </c>
    </row>
    <row r="49" spans="10:78" x14ac:dyDescent="0.25">
      <c r="J49" t="s">
        <v>1600</v>
      </c>
      <c r="K49" s="2" t="s">
        <v>1601</v>
      </c>
      <c r="L49" t="s">
        <v>1566</v>
      </c>
      <c r="M49">
        <f t="shared" si="0"/>
        <v>14</v>
      </c>
      <c r="AI49" t="s">
        <v>968</v>
      </c>
      <c r="AS49" t="s">
        <v>382</v>
      </c>
      <c r="AT49" t="s">
        <v>1586</v>
      </c>
      <c r="AU49">
        <v>35</v>
      </c>
      <c r="AV49" s="62" t="str">
        <f t="shared" si="2"/>
        <v>3500</v>
      </c>
      <c r="AW49">
        <f t="shared" si="5"/>
        <v>22</v>
      </c>
      <c r="BY49" s="56" t="s">
        <v>1044</v>
      </c>
      <c r="BZ49" t="s">
        <v>943</v>
      </c>
    </row>
    <row r="50" spans="10:78" x14ac:dyDescent="0.25">
      <c r="J50" t="s">
        <v>401</v>
      </c>
      <c r="K50" s="2" t="str">
        <f>+UPPER(J50)</f>
        <v>GESTIÓN DE ALIANZAS</v>
      </c>
      <c r="L50" t="s">
        <v>1567</v>
      </c>
      <c r="M50">
        <f t="shared" si="0"/>
        <v>19</v>
      </c>
      <c r="AI50" t="s">
        <v>967</v>
      </c>
      <c r="AS50" s="11" t="s">
        <v>345</v>
      </c>
      <c r="AT50" t="s">
        <v>1587</v>
      </c>
      <c r="AU50">
        <v>36</v>
      </c>
      <c r="AV50" s="62" t="str">
        <f t="shared" si="2"/>
        <v>3600</v>
      </c>
      <c r="AW50">
        <f t="shared" si="5"/>
        <v>24</v>
      </c>
      <c r="BY50" s="56" t="s">
        <v>988</v>
      </c>
      <c r="BZ50" t="s">
        <v>944</v>
      </c>
    </row>
    <row r="51" spans="10:78" x14ac:dyDescent="0.25">
      <c r="J51" t="s">
        <v>1603</v>
      </c>
      <c r="K51" s="2" t="s">
        <v>1604</v>
      </c>
      <c r="L51" t="s">
        <v>1568</v>
      </c>
      <c r="M51">
        <f t="shared" si="0"/>
        <v>32</v>
      </c>
      <c r="AI51" t="s">
        <v>340</v>
      </c>
      <c r="AS51" t="s">
        <v>370</v>
      </c>
      <c r="AT51" t="s">
        <v>1588</v>
      </c>
      <c r="AU51">
        <v>37</v>
      </c>
      <c r="AV51" s="62" t="str">
        <f t="shared" si="2"/>
        <v>3700</v>
      </c>
      <c r="AW51">
        <f t="shared" si="5"/>
        <v>24</v>
      </c>
      <c r="BY51" s="56" t="s">
        <v>1047</v>
      </c>
      <c r="BZ51" t="s">
        <v>945</v>
      </c>
    </row>
    <row r="52" spans="10:78" x14ac:dyDescent="0.25">
      <c r="J52" t="s">
        <v>1602</v>
      </c>
      <c r="K52" s="2" t="s">
        <v>1622</v>
      </c>
      <c r="L52" t="s">
        <v>1569</v>
      </c>
      <c r="M52">
        <f t="shared" si="0"/>
        <v>61</v>
      </c>
      <c r="AI52" t="s">
        <v>0</v>
      </c>
      <c r="AS52" t="s">
        <v>383</v>
      </c>
      <c r="AT52" t="s">
        <v>1589</v>
      </c>
      <c r="AU52">
        <v>38</v>
      </c>
      <c r="AV52" s="62" t="str">
        <f t="shared" si="2"/>
        <v>3800</v>
      </c>
      <c r="AW52">
        <f t="shared" si="5"/>
        <v>24</v>
      </c>
      <c r="BY52" s="56" t="s">
        <v>989</v>
      </c>
      <c r="BZ52" t="s">
        <v>946</v>
      </c>
    </row>
    <row r="53" spans="10:78" x14ac:dyDescent="0.25">
      <c r="J53" t="s">
        <v>1605</v>
      </c>
      <c r="K53" s="2" t="s">
        <v>1619</v>
      </c>
      <c r="L53" t="s">
        <v>1570</v>
      </c>
      <c r="M53">
        <f t="shared" si="0"/>
        <v>14</v>
      </c>
      <c r="AI53" t="s">
        <v>346</v>
      </c>
      <c r="AS53" s="11" t="s">
        <v>236</v>
      </c>
      <c r="AT53" t="s">
        <v>1590</v>
      </c>
      <c r="AU53">
        <v>39</v>
      </c>
      <c r="AV53" s="62" t="str">
        <f t="shared" si="2"/>
        <v>3900</v>
      </c>
      <c r="AW53">
        <f t="shared" si="5"/>
        <v>24</v>
      </c>
      <c r="BY53" s="56" t="s">
        <v>990</v>
      </c>
      <c r="BZ53" t="s">
        <v>947</v>
      </c>
    </row>
    <row r="54" spans="10:78" x14ac:dyDescent="0.25">
      <c r="J54" t="s">
        <v>1606</v>
      </c>
      <c r="K54" s="2" t="s">
        <v>1620</v>
      </c>
      <c r="L54" t="s">
        <v>1571</v>
      </c>
      <c r="M54">
        <f t="shared" si="0"/>
        <v>20</v>
      </c>
      <c r="AI54" t="s">
        <v>347</v>
      </c>
      <c r="AS54" t="s">
        <v>351</v>
      </c>
      <c r="AT54" t="s">
        <v>1596</v>
      </c>
      <c r="AU54">
        <v>40</v>
      </c>
      <c r="AV54" s="62" t="str">
        <f t="shared" si="2"/>
        <v>4000</v>
      </c>
      <c r="AW54">
        <f t="shared" si="5"/>
        <v>24</v>
      </c>
      <c r="BY54" s="56" t="s">
        <v>991</v>
      </c>
      <c r="BZ54" t="s">
        <v>948</v>
      </c>
    </row>
    <row r="55" spans="10:78" x14ac:dyDescent="0.25">
      <c r="J55" t="s">
        <v>1621</v>
      </c>
      <c r="K55" s="2" t="s">
        <v>1623</v>
      </c>
      <c r="L55" t="s">
        <v>1607</v>
      </c>
      <c r="M55">
        <f t="shared" si="0"/>
        <v>43</v>
      </c>
      <c r="AI55" t="s">
        <v>348</v>
      </c>
      <c r="AS55" t="s">
        <v>352</v>
      </c>
      <c r="AT55" t="s">
        <v>1595</v>
      </c>
      <c r="AU55">
        <v>41</v>
      </c>
      <c r="AV55" s="62" t="str">
        <f t="shared" si="2"/>
        <v>4100</v>
      </c>
      <c r="AW55">
        <f t="shared" si="5"/>
        <v>24</v>
      </c>
    </row>
    <row r="56" spans="10:78" x14ac:dyDescent="0.25">
      <c r="J56" t="s">
        <v>1626</v>
      </c>
      <c r="K56" s="2" t="s">
        <v>1630</v>
      </c>
      <c r="L56" t="s">
        <v>1608</v>
      </c>
      <c r="M56">
        <f t="shared" si="0"/>
        <v>51</v>
      </c>
      <c r="AI56" t="s">
        <v>349</v>
      </c>
      <c r="AS56" t="s">
        <v>353</v>
      </c>
      <c r="AT56" t="s">
        <v>1591</v>
      </c>
      <c r="AU56">
        <v>42</v>
      </c>
      <c r="AV56" s="62" t="str">
        <f t="shared" si="2"/>
        <v>4200</v>
      </c>
    </row>
    <row r="57" spans="10:78" x14ac:dyDescent="0.25">
      <c r="J57" t="s">
        <v>1625</v>
      </c>
      <c r="K57" s="2" t="s">
        <v>1628</v>
      </c>
      <c r="L57" t="s">
        <v>1609</v>
      </c>
      <c r="M57">
        <f t="shared" si="0"/>
        <v>33</v>
      </c>
      <c r="AI57" t="s">
        <v>350</v>
      </c>
      <c r="AS57" t="s">
        <v>354</v>
      </c>
      <c r="AT57" t="s">
        <v>1592</v>
      </c>
      <c r="AU57">
        <v>43</v>
      </c>
      <c r="AV57" s="62" t="str">
        <f t="shared" si="2"/>
        <v>4300</v>
      </c>
      <c r="BY57" s="10" t="s">
        <v>1172</v>
      </c>
      <c r="BZ57" s="11" t="s">
        <v>897</v>
      </c>
    </row>
    <row r="58" spans="10:78" x14ac:dyDescent="0.25">
      <c r="J58" t="s">
        <v>1624</v>
      </c>
      <c r="K58" s="2" t="s">
        <v>1631</v>
      </c>
      <c r="L58" t="s">
        <v>1610</v>
      </c>
      <c r="M58">
        <f t="shared" si="0"/>
        <v>51</v>
      </c>
      <c r="AI58" t="s">
        <v>236</v>
      </c>
      <c r="AS58" t="s">
        <v>355</v>
      </c>
      <c r="AT58" t="s">
        <v>1593</v>
      </c>
      <c r="AU58">
        <v>44</v>
      </c>
      <c r="AV58" s="62" t="str">
        <f t="shared" si="2"/>
        <v>4400</v>
      </c>
      <c r="BY58" s="56" t="s">
        <v>992</v>
      </c>
      <c r="BZ58" s="11" t="s">
        <v>993</v>
      </c>
    </row>
    <row r="59" spans="10:78" x14ac:dyDescent="0.25">
      <c r="J59" t="s">
        <v>1627</v>
      </c>
      <c r="K59" s="2" t="s">
        <v>1629</v>
      </c>
      <c r="L59" t="s">
        <v>1611</v>
      </c>
      <c r="M59">
        <f t="shared" si="0"/>
        <v>39</v>
      </c>
      <c r="AI59" t="s">
        <v>351</v>
      </c>
      <c r="AS59" s="56" t="s">
        <v>1538</v>
      </c>
      <c r="AT59" t="s">
        <v>1594</v>
      </c>
      <c r="AU59">
        <v>45</v>
      </c>
      <c r="AV59" s="62" t="str">
        <f t="shared" si="2"/>
        <v>4500</v>
      </c>
      <c r="BY59" s="56" t="s">
        <v>88</v>
      </c>
      <c r="BZ59" s="11" t="s">
        <v>994</v>
      </c>
    </row>
    <row r="60" spans="10:78" x14ac:dyDescent="0.25">
      <c r="L60" t="s">
        <v>1612</v>
      </c>
      <c r="M60">
        <f t="shared" si="0"/>
        <v>0</v>
      </c>
      <c r="AI60" t="s">
        <v>352</v>
      </c>
      <c r="BY60" s="56" t="s">
        <v>995</v>
      </c>
      <c r="BZ60" s="11" t="s">
        <v>996</v>
      </c>
    </row>
    <row r="61" spans="10:78" x14ac:dyDescent="0.25">
      <c r="L61" t="s">
        <v>1613</v>
      </c>
      <c r="M61">
        <f t="shared" si="0"/>
        <v>0</v>
      </c>
      <c r="AI61" t="s">
        <v>353</v>
      </c>
      <c r="BY61" s="56" t="s">
        <v>997</v>
      </c>
      <c r="BZ61" s="11" t="s">
        <v>998</v>
      </c>
    </row>
    <row r="62" spans="10:78" x14ac:dyDescent="0.25">
      <c r="L62" t="s">
        <v>1614</v>
      </c>
      <c r="M62">
        <f t="shared" si="0"/>
        <v>0</v>
      </c>
      <c r="AI62" t="s">
        <v>354</v>
      </c>
      <c r="BY62" s="56" t="s">
        <v>999</v>
      </c>
      <c r="BZ62" s="11" t="s">
        <v>1000</v>
      </c>
    </row>
    <row r="63" spans="10:78" x14ac:dyDescent="0.25">
      <c r="L63" t="s">
        <v>1615</v>
      </c>
      <c r="M63">
        <f t="shared" si="0"/>
        <v>0</v>
      </c>
      <c r="AI63" t="s">
        <v>355</v>
      </c>
      <c r="BY63" s="56" t="s">
        <v>1075</v>
      </c>
      <c r="BZ63" s="11" t="s">
        <v>1076</v>
      </c>
    </row>
    <row r="64" spans="10:78" x14ac:dyDescent="0.25">
      <c r="L64" t="s">
        <v>1616</v>
      </c>
      <c r="M64">
        <f t="shared" si="0"/>
        <v>0</v>
      </c>
      <c r="AI64" t="s">
        <v>356</v>
      </c>
      <c r="BY64" s="56" t="s">
        <v>1103</v>
      </c>
      <c r="BZ64" s="11" t="s">
        <v>1104</v>
      </c>
    </row>
    <row r="65" spans="12:78" x14ac:dyDescent="0.25">
      <c r="L65" t="s">
        <v>1617</v>
      </c>
      <c r="M65">
        <f t="shared" si="0"/>
        <v>0</v>
      </c>
      <c r="AI65" t="s">
        <v>341</v>
      </c>
      <c r="BY65" s="56" t="s">
        <v>1122</v>
      </c>
      <c r="BZ65" s="11" t="s">
        <v>1123</v>
      </c>
    </row>
    <row r="66" spans="12:78" x14ac:dyDescent="0.25">
      <c r="L66" t="s">
        <v>1618</v>
      </c>
      <c r="M66">
        <f t="shared" si="0"/>
        <v>0</v>
      </c>
      <c r="AI66" t="s">
        <v>345</v>
      </c>
      <c r="AT66" t="s">
        <v>1639</v>
      </c>
      <c r="AU66">
        <v>3001</v>
      </c>
      <c r="BY66" s="56" t="s">
        <v>1140</v>
      </c>
      <c r="BZ66" s="11" t="s">
        <v>1141</v>
      </c>
    </row>
    <row r="67" spans="12:78" x14ac:dyDescent="0.25">
      <c r="AI67" t="s">
        <v>342</v>
      </c>
      <c r="BY67" s="56" t="s">
        <v>1148</v>
      </c>
      <c r="BZ67" s="11" t="s">
        <v>1149</v>
      </c>
    </row>
    <row r="68" spans="12:78" x14ac:dyDescent="0.25">
      <c r="AI68" t="s">
        <v>79</v>
      </c>
      <c r="BY68" s="56" t="s">
        <v>161</v>
      </c>
      <c r="BZ68" s="11" t="s">
        <v>1156</v>
      </c>
    </row>
    <row r="69" spans="12:78" x14ac:dyDescent="0.25">
      <c r="AI69" t="s">
        <v>343</v>
      </c>
      <c r="BY69" s="56" t="s">
        <v>103</v>
      </c>
      <c r="BZ69" s="11" t="s">
        <v>1160</v>
      </c>
    </row>
    <row r="70" spans="12:78" x14ac:dyDescent="0.25">
      <c r="AI70" t="s">
        <v>344</v>
      </c>
      <c r="BY70" s="56" t="s">
        <v>1163</v>
      </c>
      <c r="BZ70" s="11" t="s">
        <v>1164</v>
      </c>
    </row>
    <row r="71" spans="12:78" x14ac:dyDescent="0.25">
      <c r="BY71" s="56" t="s">
        <v>1167</v>
      </c>
      <c r="BZ71" s="11" t="s">
        <v>1168</v>
      </c>
    </row>
    <row r="72" spans="12:78" x14ac:dyDescent="0.25">
      <c r="BY72" s="56" t="s">
        <v>1169</v>
      </c>
      <c r="BZ72" s="11" t="s">
        <v>1170</v>
      </c>
    </row>
    <row r="73" spans="12:78" x14ac:dyDescent="0.25">
      <c r="BY73" s="56" t="s">
        <v>1001</v>
      </c>
      <c r="BZ73" s="11" t="s">
        <v>1002</v>
      </c>
    </row>
    <row r="74" spans="12:78" x14ac:dyDescent="0.25">
      <c r="BY74" s="56" t="s">
        <v>1003</v>
      </c>
      <c r="BZ74" s="11" t="s">
        <v>1004</v>
      </c>
    </row>
    <row r="75" spans="12:78" x14ac:dyDescent="0.25">
      <c r="BY75" s="56" t="s">
        <v>1005</v>
      </c>
      <c r="BZ75" s="11" t="s">
        <v>1006</v>
      </c>
    </row>
    <row r="76" spans="12:78" x14ac:dyDescent="0.25">
      <c r="BY76" s="56" t="s">
        <v>1007</v>
      </c>
      <c r="BZ76" s="11" t="s">
        <v>1008</v>
      </c>
    </row>
    <row r="77" spans="12:78" x14ac:dyDescent="0.25">
      <c r="BY77" s="56" t="s">
        <v>1009</v>
      </c>
      <c r="BZ77" s="11" t="s">
        <v>1010</v>
      </c>
    </row>
    <row r="78" spans="12:78" x14ac:dyDescent="0.25">
      <c r="BY78" s="56" t="s">
        <v>1011</v>
      </c>
      <c r="BZ78" s="11" t="s">
        <v>1012</v>
      </c>
    </row>
    <row r="79" spans="12:78" x14ac:dyDescent="0.25">
      <c r="BY79" s="56" t="s">
        <v>1077</v>
      </c>
      <c r="BZ79" s="11" t="s">
        <v>1078</v>
      </c>
    </row>
    <row r="80" spans="12:78" x14ac:dyDescent="0.25">
      <c r="BY80" s="56" t="s">
        <v>1105</v>
      </c>
      <c r="BZ80" s="11" t="s">
        <v>1106</v>
      </c>
    </row>
    <row r="81" spans="77:78" x14ac:dyDescent="0.25">
      <c r="BY81" s="56" t="s">
        <v>1124</v>
      </c>
      <c r="BZ81" s="11" t="s">
        <v>1125</v>
      </c>
    </row>
    <row r="82" spans="77:78" x14ac:dyDescent="0.25">
      <c r="BY82" s="56" t="s">
        <v>1013</v>
      </c>
      <c r="BZ82" s="11" t="s">
        <v>1014</v>
      </c>
    </row>
    <row r="83" spans="77:78" x14ac:dyDescent="0.25">
      <c r="BY83" s="56" t="s">
        <v>1015</v>
      </c>
      <c r="BZ83" s="11" t="s">
        <v>1016</v>
      </c>
    </row>
    <row r="84" spans="77:78" x14ac:dyDescent="0.25">
      <c r="BY84" s="56" t="s">
        <v>1017</v>
      </c>
      <c r="BZ84" s="11" t="s">
        <v>1018</v>
      </c>
    </row>
    <row r="85" spans="77:78" x14ac:dyDescent="0.25">
      <c r="BY85" s="56" t="s">
        <v>1079</v>
      </c>
      <c r="BZ85" s="11" t="s">
        <v>1080</v>
      </c>
    </row>
    <row r="86" spans="77:78" x14ac:dyDescent="0.25">
      <c r="BY86" s="56" t="s">
        <v>1107</v>
      </c>
      <c r="BZ86" s="11" t="s">
        <v>1108</v>
      </c>
    </row>
    <row r="87" spans="77:78" x14ac:dyDescent="0.25">
      <c r="BY87" s="56" t="s">
        <v>1126</v>
      </c>
      <c r="BZ87" s="11" t="s">
        <v>1127</v>
      </c>
    </row>
    <row r="88" spans="77:78" x14ac:dyDescent="0.25">
      <c r="BY88" s="56" t="s">
        <v>1142</v>
      </c>
      <c r="BZ88" s="11" t="s">
        <v>1143</v>
      </c>
    </row>
    <row r="89" spans="77:78" x14ac:dyDescent="0.25">
      <c r="BY89" s="56" t="s">
        <v>1150</v>
      </c>
      <c r="BZ89" s="11" t="s">
        <v>1151</v>
      </c>
    </row>
    <row r="90" spans="77:78" x14ac:dyDescent="0.25">
      <c r="BY90" s="56" t="s">
        <v>983</v>
      </c>
      <c r="BZ90" s="11" t="s">
        <v>1019</v>
      </c>
    </row>
    <row r="91" spans="77:78" x14ac:dyDescent="0.25">
      <c r="BY91" s="56" t="s">
        <v>1074</v>
      </c>
      <c r="BZ91" s="11" t="s">
        <v>1081</v>
      </c>
    </row>
    <row r="92" spans="77:78" x14ac:dyDescent="0.25">
      <c r="BY92" s="56" t="s">
        <v>1102</v>
      </c>
      <c r="BZ92" s="11" t="s">
        <v>1109</v>
      </c>
    </row>
    <row r="93" spans="77:78" x14ac:dyDescent="0.25">
      <c r="BY93" s="56" t="s">
        <v>1121</v>
      </c>
      <c r="BZ93" s="11" t="s">
        <v>1128</v>
      </c>
    </row>
    <row r="94" spans="77:78" x14ac:dyDescent="0.25">
      <c r="BY94" s="56" t="s">
        <v>984</v>
      </c>
      <c r="BZ94" t="s">
        <v>1036</v>
      </c>
    </row>
    <row r="95" spans="77:78" x14ac:dyDescent="0.25">
      <c r="BY95" s="56" t="s">
        <v>1037</v>
      </c>
      <c r="BZ95" t="s">
        <v>1038</v>
      </c>
    </row>
    <row r="96" spans="77:78" x14ac:dyDescent="0.25">
      <c r="BY96" s="56" t="s">
        <v>985</v>
      </c>
      <c r="BZ96" t="s">
        <v>1039</v>
      </c>
    </row>
    <row r="97" spans="77:78" x14ac:dyDescent="0.25">
      <c r="BY97" s="56" t="s">
        <v>1040</v>
      </c>
      <c r="BZ97" t="s">
        <v>1041</v>
      </c>
    </row>
    <row r="98" spans="77:78" x14ac:dyDescent="0.25">
      <c r="BY98" s="56" t="s">
        <v>986</v>
      </c>
      <c r="BZ98" t="s">
        <v>1042</v>
      </c>
    </row>
    <row r="99" spans="77:78" x14ac:dyDescent="0.25">
      <c r="BY99" s="56" t="s">
        <v>987</v>
      </c>
      <c r="BZ99" t="s">
        <v>1043</v>
      </c>
    </row>
    <row r="100" spans="77:78" x14ac:dyDescent="0.25">
      <c r="BY100" s="56" t="s">
        <v>1044</v>
      </c>
      <c r="BZ100" t="s">
        <v>1045</v>
      </c>
    </row>
    <row r="101" spans="77:78" x14ac:dyDescent="0.25">
      <c r="BY101" s="56" t="s">
        <v>988</v>
      </c>
      <c r="BZ101" t="s">
        <v>1046</v>
      </c>
    </row>
    <row r="102" spans="77:78" x14ac:dyDescent="0.25">
      <c r="BY102" s="56" t="s">
        <v>1047</v>
      </c>
      <c r="BZ102" t="s">
        <v>1048</v>
      </c>
    </row>
    <row r="103" spans="77:78" x14ac:dyDescent="0.25">
      <c r="BY103" s="56" t="s">
        <v>989</v>
      </c>
      <c r="BZ103" t="s">
        <v>1049</v>
      </c>
    </row>
    <row r="104" spans="77:78" x14ac:dyDescent="0.25">
      <c r="BY104" s="56" t="s">
        <v>990</v>
      </c>
      <c r="BZ104" t="s">
        <v>1050</v>
      </c>
    </row>
    <row r="105" spans="77:78" x14ac:dyDescent="0.25">
      <c r="BY105" s="56" t="s">
        <v>991</v>
      </c>
      <c r="BZ105" t="s">
        <v>1051</v>
      </c>
    </row>
  </sheetData>
  <autoFilter ref="H2:H23" xr:uid="{6C95F815-72EB-4316-8566-17368801263A}">
    <sortState xmlns:xlrd2="http://schemas.microsoft.com/office/spreadsheetml/2017/richdata2" ref="H3:H23">
      <sortCondition sortBy="cellColor" ref="H2:H23" dxfId="142"/>
    </sortState>
  </autoFilter>
  <sortState xmlns:xlrd2="http://schemas.microsoft.com/office/spreadsheetml/2017/richdata2" ref="CI3:CI14">
    <sortCondition ref="CI3:CI14"/>
  </sortState>
  <phoneticPr fontId="14" type="noConversion"/>
  <pageMargins left="0.7" right="0.7" top="0.75" bottom="0.75" header="0.3" footer="0.3"/>
  <tableParts count="34">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0E6C31EAB448A45A42E74017B5F4D9F" ma:contentTypeVersion="6" ma:contentTypeDescription="Crear nuevo documento." ma:contentTypeScope="" ma:versionID="87f85383973a4c89ac1e20f23f7adcb2">
  <xsd:schema xmlns:xsd="http://www.w3.org/2001/XMLSchema" xmlns:xs="http://www.w3.org/2001/XMLSchema" xmlns:p="http://schemas.microsoft.com/office/2006/metadata/properties" xmlns:ns2="a3e73ca5-0196-4838-bfc0-8be9cc4111d5" xmlns:ns3="22817908-c1a5-4391-8764-eb358fb119e0" targetNamespace="http://schemas.microsoft.com/office/2006/metadata/properties" ma:root="true" ma:fieldsID="9c6ec4e75aa1ff5f06bb2109b62b88a3" ns2:_="" ns3:_="">
    <xsd:import namespace="a3e73ca5-0196-4838-bfc0-8be9cc4111d5"/>
    <xsd:import namespace="22817908-c1a5-4391-8764-eb358fb119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73ca5-0196-4838-bfc0-8be9cc41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817908-c1a5-4391-8764-eb358fb119e0"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DB5EE9-F59F-45F5-B445-348FA43A879F}">
  <ds:schemaRefs>
    <ds:schemaRef ds:uri="http://purl.org/dc/dcmitype/"/>
    <ds:schemaRef ds:uri="http://www.w3.org/XML/1998/namespace"/>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d9ce18bc-ea1a-41a9-96d2-8bf7b7b4e16d"/>
    <ds:schemaRef ds:uri="007afb52-172b-4f34-87bc-9daad2bdad41"/>
  </ds:schemaRefs>
</ds:datastoreItem>
</file>

<file path=customXml/itemProps2.xml><?xml version="1.0" encoding="utf-8"?>
<ds:datastoreItem xmlns:ds="http://schemas.openxmlformats.org/officeDocument/2006/customXml" ds:itemID="{002BDBA9-6BA0-43FC-BB13-4800B2E37BB1}"/>
</file>

<file path=customXml/itemProps3.xml><?xml version="1.0" encoding="utf-8"?>
<ds:datastoreItem xmlns:ds="http://schemas.openxmlformats.org/officeDocument/2006/customXml" ds:itemID="{DB7263DF-D247-490A-A991-48D84BC0C2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59</vt:i4>
      </vt:variant>
    </vt:vector>
  </HeadingPairs>
  <TitlesOfParts>
    <vt:vector size="63" baseType="lpstr">
      <vt:lpstr>Indicadores</vt:lpstr>
      <vt:lpstr>Acciones</vt:lpstr>
      <vt:lpstr>desplegables</vt:lpstr>
      <vt:lpstr>Listas_desplega</vt:lpstr>
      <vt:lpstr>Acciones!Área_de_impresión</vt:lpstr>
      <vt:lpstr>Indicadores!Área_de_impresión</vt:lpstr>
      <vt:lpstr>Ordenamiento_del_territorio</vt:lpstr>
      <vt:lpstr>T_1</vt:lpstr>
      <vt:lpstr>T_1_C_1</vt:lpstr>
      <vt:lpstr>T_1_C_1_ET_1</vt:lpstr>
      <vt:lpstr>T_2</vt:lpstr>
      <vt:lpstr>T_2_C_1</vt:lpstr>
      <vt:lpstr>T_2_C_1_ET_1</vt:lpstr>
      <vt:lpstr>T_2_C_1_ET_2</vt:lpstr>
      <vt:lpstr>T_2_C_1_ET_3</vt:lpstr>
      <vt:lpstr>T_2_C_2</vt:lpstr>
      <vt:lpstr>T_2_C_2_ET_1</vt:lpstr>
      <vt:lpstr>T_2_C_2_ET_2</vt:lpstr>
      <vt:lpstr>T_2_C_3</vt:lpstr>
      <vt:lpstr>T_2_C_3_ET_1</vt:lpstr>
      <vt:lpstr>T_2_C_3_ET_2</vt:lpstr>
      <vt:lpstr>T_2_C_3_ET_3</vt:lpstr>
      <vt:lpstr>T_2_C_3_ET_4</vt:lpstr>
      <vt:lpstr>T_2_C_3_ET_5</vt:lpstr>
      <vt:lpstr>T_2_C_3_ET_6</vt:lpstr>
      <vt:lpstr>T_3</vt:lpstr>
      <vt:lpstr>T_3_C_1</vt:lpstr>
      <vt:lpstr>T_3_C_1_ET_1</vt:lpstr>
      <vt:lpstr>T_5</vt:lpstr>
      <vt:lpstr>T_5_C_1</vt:lpstr>
      <vt:lpstr>T_5_C_1_ET_1</vt:lpstr>
      <vt:lpstr>T_5_C_1_ET_2</vt:lpstr>
      <vt:lpstr>T_5_C_1_ET_3</vt:lpstr>
      <vt:lpstr>T_5_C_1_ET_4</vt:lpstr>
      <vt:lpstr>T_5_C_1_ET_5</vt:lpstr>
      <vt:lpstr>T_5_C_1_ET_6</vt:lpstr>
      <vt:lpstr>T_5_C_2</vt:lpstr>
      <vt:lpstr>T_5_C_2_ET_1</vt:lpstr>
      <vt:lpstr>T_5_C_2_ET_2</vt:lpstr>
      <vt:lpstr>T_5_C_2_ET_3</vt:lpstr>
      <vt:lpstr>T_5_C_2_ET_4</vt:lpstr>
      <vt:lpstr>T_AD</vt:lpstr>
      <vt:lpstr>T_AD_C_1</vt:lpstr>
      <vt:lpstr>T_AD_C_1_ET_1</vt:lpstr>
      <vt:lpstr>T_AD_C_1_ET_2</vt:lpstr>
      <vt:lpstr>T_AD_C_2</vt:lpstr>
      <vt:lpstr>T_AD_C_2_ET_1</vt:lpstr>
      <vt:lpstr>T_AD_C_2_ET_2</vt:lpstr>
      <vt:lpstr>T_AD_C_3</vt:lpstr>
      <vt:lpstr>T_AD_C_3_ET_1</vt:lpstr>
      <vt:lpstr>T_AD_C_4</vt:lpstr>
      <vt:lpstr>T_AD_C_4_ET_1</vt:lpstr>
      <vt:lpstr>T_AD_C_4_ET_2</vt:lpstr>
      <vt:lpstr>T_AD_C_5</vt:lpstr>
      <vt:lpstr>T_AD_C_5_ET_1</vt:lpstr>
      <vt:lpstr>T_AD_C_5_ET_2</vt:lpstr>
      <vt:lpstr>T_AD_C_6</vt:lpstr>
      <vt:lpstr>T_AD_C_6_ET_1</vt:lpstr>
      <vt:lpstr>T_AD_C_7</vt:lpstr>
      <vt:lpstr>T_AD_C_7_ET_1</vt:lpstr>
      <vt:lpstr>T_AD_C_8</vt:lpstr>
      <vt:lpstr>T_AD_C_8_ET_1</vt:lpstr>
      <vt:lpstr>Vacio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Esperanza Casas Merchan;Alberto  Zambrano Guerrero</dc:creator>
  <cp:keywords/>
  <dc:description/>
  <cp:lastModifiedBy>Ingrid Mayerly Suarez Ladino</cp:lastModifiedBy>
  <cp:revision/>
  <dcterms:created xsi:type="dcterms:W3CDTF">2021-01-13T16:57:42Z</dcterms:created>
  <dcterms:modified xsi:type="dcterms:W3CDTF">2024-01-16T20:43:26Z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0x01010040E6C31EAB448A45A42E74017B5F4D9F</vt:lpwstr>
  </property>
  <property fmtid="{D5CDD505-2E9C-101B-9397-08002B2CF9AE}" pid="3" name="MediaServiceImageTags">
    <vt:lpwstr/>
  </property>
  <property fmtid="{D5CDD505-2E9C-101B-9397-08002B2CF9AE}" pid="4" name="MSIP_Label_02f1bf27-0e0c-49cf-b9bd-55b5d676f728_Enabled">
    <vt:lpwstr>true</vt:lpwstr>
  </property>
  <property fmtid="{D5CDD505-2E9C-101B-9397-08002B2CF9AE}" pid="5" name="MSIP_Label_02f1bf27-0e0c-49cf-b9bd-55b5d676f728_SetDate">
    <vt:lpwstr>2023-03-16T17:02:10Z</vt:lpwstr>
  </property>
  <property fmtid="{D5CDD505-2E9C-101B-9397-08002B2CF9AE}" pid="6" name="MSIP_Label_02f1bf27-0e0c-49cf-b9bd-55b5d676f728_Method">
    <vt:lpwstr>Standard</vt:lpwstr>
  </property>
  <property fmtid="{D5CDD505-2E9C-101B-9397-08002B2CF9AE}" pid="7" name="MSIP_Label_02f1bf27-0e0c-49cf-b9bd-55b5d676f728_Name">
    <vt:lpwstr>slNoClasificado</vt:lpwstr>
  </property>
  <property fmtid="{D5CDD505-2E9C-101B-9397-08002B2CF9AE}" pid="8" name="MSIP_Label_02f1bf27-0e0c-49cf-b9bd-55b5d676f728_SiteId">
    <vt:lpwstr>31fcfb3f-8a0b-4ab5-b792-74c9062b9c8e</vt:lpwstr>
  </property>
  <property fmtid="{D5CDD505-2E9C-101B-9397-08002B2CF9AE}" pid="9" name="MSIP_Label_02f1bf27-0e0c-49cf-b9bd-55b5d676f728_ActionId">
    <vt:lpwstr>4b4d4cbb-dd08-4c5e-b9c5-fd16893eb58a</vt:lpwstr>
  </property>
  <property fmtid="{D5CDD505-2E9C-101B-9397-08002B2CF9AE}" pid="10" name="MSIP_Label_02f1bf27-0e0c-49cf-b9bd-55b5d676f728_ContentBits">
    <vt:lpwstr>0</vt:lpwstr>
  </property>
</Properties>
</file>