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9"/>
  <workbookPr/>
  <mc:AlternateContent xmlns:mc="http://schemas.openxmlformats.org/markup-compatibility/2006">
    <mc:Choice Requires="x15">
      <x15ac:absPath xmlns:x15ac="http://schemas.microsoft.com/office/spreadsheetml/2010/11/ac" url="https://icfesgovco-my.sharepoint.com/personal/planeacion_icfes_gov_co/Documents/Backup OAP/2022/18. SERIE INFORMES/SUBSERIE INFORME DE EMPALME/INFORME DE EMPALME - MINISTERIO DE EDUCACIÓN/1ra entrega Mayo 10/Anexos Inf. Empalme/"/>
    </mc:Choice>
  </mc:AlternateContent>
  <xr:revisionPtr revIDLastSave="79" documentId="11_47182D2BF1ABF5B88970FCC569A4CE9B945C536D" xr6:coauthVersionLast="47" xr6:coauthVersionMax="47" xr10:uidLastSave="{A3155404-3CBF-4451-BF7C-F5FCAF1DA69E}"/>
  <bookViews>
    <workbookView xWindow="-120" yWindow="-120" windowWidth="29040" windowHeight="15840" xr2:uid="{00000000-000D-0000-FFFF-FFFF00000000}"/>
  </bookViews>
  <sheets>
    <sheet name="07.AGO.2018" sheetId="2" r:id="rId1"/>
  </sheets>
  <externalReferences>
    <externalReference r:id="rId2"/>
  </externalReferences>
  <definedNames>
    <definedName name="_xlnm._FilterDatabase" localSheetId="0" hidden="1">'07.AGO.2018'!$A$1:$H$79</definedName>
    <definedName name="COMPONENTE_DE_GASTO">'[1]3. MdepndientesRubro'!$A$46:$A$49</definedName>
  </definedNames>
  <calcPr calcId="191028"/>
  <pivotCaches>
    <pivotCache cacheId="8517"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1" i="2" l="1"/>
  <c r="I2" i="2"/>
  <c r="E77" i="2"/>
  <c r="E76" i="2"/>
  <c r="E75" i="2"/>
  <c r="F73" i="2"/>
  <c r="F77" i="2"/>
  <c r="F76" i="2"/>
  <c r="F75" i="2"/>
  <c r="F78" i="2" l="1"/>
  <c r="F79" i="2" s="1"/>
</calcChain>
</file>

<file path=xl/sharedStrings.xml><?xml version="1.0" encoding="utf-8"?>
<sst xmlns="http://schemas.openxmlformats.org/spreadsheetml/2006/main" count="516" uniqueCount="166">
  <si>
    <t>Modalidad de Contratación</t>
  </si>
  <si>
    <t>Clase</t>
  </si>
  <si>
    <t>Objetos Contractuales</t>
  </si>
  <si>
    <t>No. Del proceso</t>
  </si>
  <si>
    <t>No. del Contratos derivado</t>
  </si>
  <si>
    <t>Valor Total
(Millones de pesos)</t>
  </si>
  <si>
    <t>Link del Secop</t>
  </si>
  <si>
    <t>Estado 
(Liquidación)</t>
  </si>
  <si>
    <t>CONTRATACION DIRECTA</t>
  </si>
  <si>
    <t>PRESTACIÓN DE SERVICIOS</t>
  </si>
  <si>
    <t>Realizar la auditoría externa de seguimiento al Sistema de Gestión de Calidad del Instituto Colombiano para la Evaluación de la Educación -lcfes bajo la norma ISO 9001:2015.</t>
  </si>
  <si>
    <t>N/A</t>
  </si>
  <si>
    <t>371-2018</t>
  </si>
  <si>
    <t>Publicado en página web</t>
  </si>
  <si>
    <t>LIQUIDADO</t>
  </si>
  <si>
    <t>PRESTACIÓN DE SERVICIOS PROFESIONALES DE APOYO A LA GESTION</t>
  </si>
  <si>
    <t xml:space="preserve">Prestar servicios profesionales para apoyar en el proceso de diseño, revisión, validación y, construcción de ltems e instrumentos de evaluación, de las pruebas del área de ciencias sociales, competencias ciudadanas e investigación en ciencias sociales, para los Exámenes de Estado a cargo de la Subdirección de Diseño de Instrumentos </t>
  </si>
  <si>
    <t>372-2018</t>
  </si>
  <si>
    <t>RECUPERACION CONTINGENTE</t>
  </si>
  <si>
    <t>Financiar la propuesta de investigación titulada "Impacto de la cercanía a Bibliotecas y puntos Vive Digital sobre resultados escolares";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</si>
  <si>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373-2018</t>
  </si>
  <si>
    <t>Financiar la propuesta de investigación titulada "Efectos de los paros de maestros sobre el desempeño escolar: evidencia para Colombia"; proyecto financiado 'bajo la modalidad de recuperación contingente, el cual fue evaluado y aprobado por parte del ICFES de acuerdo con el respectivo proceso de convocatoria y selección, según lo establecido en el numeral 3.1 de la convocatoria 2018, para Grupos de Investigación</t>
  </si>
  <si>
    <t>374-2018</t>
  </si>
  <si>
    <t>Financiar la propuesta de investigación titulada “Incidencia de las TIC en el mejoramiento de las pruebas saber 11: un análisis a partir del modelo TPACK”;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</si>
  <si>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375-2018</t>
  </si>
  <si>
    <t xml:space="preserve">Financiar la propuesta de investigación titulada "La lectura crítica en la educación de nivel tecnológico en Bogotá"; proyecto financiado bajo la modalidad de recuperación contingente, el cual fue evaluado y aprobado por parte del ICFES de acuerdo con el respectivo proceso de convocatoria y selección, según lo establecido en el numeral 3.1 de la convocatoria 2018, para Grupos de Investigación. </t>
  </si>
  <si>
    <t>376-2018</t>
  </si>
  <si>
    <t>Financiar la propuesta de investigación titulada “Calidad de la educación inicial y desempeño académico en Bogotá”;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</si>
  <si>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377-2018</t>
  </si>
  <si>
    <t>Financiar la propuesta de investigación titulada “Evaluación de un programa de preparación para exámenes: El caso de tu ruta a la excelencia en el Distrito de Barranquilla”;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</si>
  <si>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378-2018</t>
  </si>
  <si>
    <t>Prestar el servicio de guarda, custodia y transporte de los medios magnéticos que contienen las copias de respaldo de la información del lcfes, de acuerdo con las especificaciones técnicas establecidas en el anexo técnico</t>
  </si>
  <si>
    <t>379-2018</t>
  </si>
  <si>
    <t>Prestar los servicios profesionales para apoyar a la Subdirección de Información en las actividades de implementación y mejora continua del Sistema de Gestión de Seguridad de la Información- SGSI al interior del Icfes</t>
  </si>
  <si>
    <t>380-2018</t>
  </si>
  <si>
    <t>Prestar los servicios profesionales como desarrollador junior de software para apoyar a la Subdirección de Desarrollo de Aplicaciones en el desarrollo de nuevas funcionalidades en los módulos del Sistema de Procesos Integrados de Gestión Misional del lcfes - PRISMA y/o mantenimientos sobre las ya existentes.</t>
  </si>
  <si>
    <t>381-2018</t>
  </si>
  <si>
    <t xml:space="preserve">Prestar los servicios profesionales como desarrollador junior de software para apoyar a la Subdirección de Desarrollo de Aplicaciones en el desarrollo de nuevas funcionalidades en los módulos del Sistema de Procesos Integrados de Gestión Misional del ICFES - PRISMA y/o mantenimientos sobre las ya existentes. </t>
  </si>
  <si>
    <t>382-2018</t>
  </si>
  <si>
    <t>Prestar los servicios profesionales como analista de operación de primer nivel, para dar soporte a los requerimientos e incidentes reportados sobre los servicios de TI del Instituto.</t>
  </si>
  <si>
    <t>383-2018</t>
  </si>
  <si>
    <t>Prestar los servicios profesionales en el apoyo y  coordinación de la gestión administrativa y de relacionamiento del Director General tanto interna como externa.</t>
  </si>
  <si>
    <t>384-2018</t>
  </si>
  <si>
    <t>Prestar el servicio de call center en modalidad de Outsourcing en el marco de la segunda aplicación del piloto de Avancemos 4°, 6°, 8°.</t>
  </si>
  <si>
    <t>385-2018</t>
  </si>
  <si>
    <t>Prestar los servicios personales para apoyar el diseño, diagramación, actualización y adaptación del materjal requerido para el desarrollo de los talleres prácticos, aplicación de las pruebas y los demás documentos que se requieran para las pruebas Saber Pro y TyT y Saber 11 Calendario B.</t>
  </si>
  <si>
    <t>386-2018</t>
  </si>
  <si>
    <t>INVITACION CERRADA</t>
  </si>
  <si>
    <t>Prestación del servicio de impresión, empaque primario, lectura, almacenamiento y destrucción de los elementos que conforman las pruebas psicotécnicas y de conocimiento policiales para el concurso de patrulleros previo al curso de capacitación para ingreso al grado de subteniente- 2018</t>
  </si>
  <si>
    <t>387-2018</t>
  </si>
  <si>
    <t>Realizar las pruebas de hacking ético de la plataforma tecnológica del lcfes y revisión de código seguro a desarrollos de la Entidad.</t>
  </si>
  <si>
    <t>388-2018</t>
  </si>
  <si>
    <t>Prestación del servicio de empaque secundario y terciario de los elementos que conforman la prueba psicotécnica y de conocimiento policiales para el concurso de patrulleros previo al curso de capacitación para ingreso al grado de subteniente de la vigencia 2018</t>
  </si>
  <si>
    <t>389-2018</t>
  </si>
  <si>
    <t xml:space="preserve">Prestación del servicio de transporte de los elementos que conforman las pruebas psicotécnicas y de conocimiento policiales para el concurso de patrulleros previo al curso de capacitación para ingreso al grado de subteniente 2018. </t>
  </si>
  <si>
    <t>390-2018</t>
  </si>
  <si>
    <t>Financiar la propuesta de investigación titulada “asociación entre contaminación del aire y desempeño escolar: un estudio utilizando evaluaciones estandarizadas en Colombia”,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</si>
  <si>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391-2018</t>
  </si>
  <si>
    <t>Adquirir ciento treinta y tres (133) medios magnéticos L TO 5 UL TRIUM, cuatro (4) cintas de limpieza, destinadas al respaldo de la información de los 2 Data Center del lcfes, de acuerdo con las especificaciones técnicas establecidas en el anexo técnico.</t>
  </si>
  <si>
    <t>392-2018</t>
  </si>
  <si>
    <t xml:space="preserve">Prestar los servicios profesionales como desarrollador junior de software para apoyar a la Subdirección de Desarrollo de Aplicaciones en el desarrollo de nuevas funcionalidades en los módulos del Sistema de Procesos Integrados de Gestión Misional del lcfes - PRISMA y/o mantenimientos sobre las ya existentes. </t>
  </si>
  <si>
    <t>393-2018</t>
  </si>
  <si>
    <t>Financiar la propuesta de investigación titulada “Formación en competencias ciudadanas en educación superior”;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t>
  </si>
  <si>
    <t>394-2018</t>
  </si>
  <si>
    <t>Prestación de servicios profesionales para apoyar la supervisión de los contratos de la Subdirección de Desarrollo de Aplicaciones relacionados con las etapas involucradas en el desarrollo y/o mantenimiento de las soluciones informáticas PRISMA y PLEXI</t>
  </si>
  <si>
    <t>395-2018</t>
  </si>
  <si>
    <t>Adquirir cinco (5) certificados digitales SSL de sitio seguro EV, para los dominios del lcfes con presencia en Internet y un (1) certificado de firma de digital para la Entidad</t>
  </si>
  <si>
    <t>396-2018</t>
  </si>
  <si>
    <t xml:space="preserve">Prestar los servicios profesionales como desarrollador junior de software para apoyar a la Subdirección de Desarrollo de Aplicaciones en el desarrollo de nuevas funcionalidades en los módulos del Sistema de Procesos Integrados de Gestión Misional del ICFES - PRISMA y/o mantenimientos sobre las ya existentes </t>
  </si>
  <si>
    <t>397-2018</t>
  </si>
  <si>
    <t>Adquirir la licencia y soporte por un (1) año de la herramienta MATHTYPE antes llamada WIRIS EDITOR.</t>
  </si>
  <si>
    <t>398-2018</t>
  </si>
  <si>
    <t>Financiar la propuesta de investigación titulada "EFECTOS DE LA ACREDITACIÓN DE ALTA CALIDAD EN LAS PRUEBAS SABER PRO", proyecto financiado bajo la modalidad de recuperación contingente, el cual fue evaluado y aprobado por parte de EL ICFES de acuerdo con el respectivo proceso de convocatoria y selección, según lo establecido en el numeral 3.1 de la convocatoria 2018 para estudiantes de posgrado.</t>
  </si>
  <si>
    <t>399-2018</t>
  </si>
  <si>
    <t>Prestación de servicios de asesoría jurídica para la Dirección General del ICFES, respecto del inmueble de la antigua sede del ICFES y el relacionamiento legislativo.</t>
  </si>
  <si>
    <t>400-2018</t>
  </si>
  <si>
    <t>Realizar obras de mantenimiento de las oficinas del Edificio Ángel localizado en la calle 19 No. 6-68, y los locales comerciales 1 y 2 ubicados en el edificio Las Aguas de la carrera 3 No. 17-23 y 17-31 de la ciudad de Bogotá D. C.</t>
  </si>
  <si>
    <t>401-2018</t>
  </si>
  <si>
    <t>INVITACION ABIERTA</t>
  </si>
  <si>
    <t>Prestación del servicio para la organización, administración y ejecución de la logística para la aplicación de la prueba psicotécnica y de conocimiento policiales para el concurso de patrulleros previo al curso de capacitación para ingreso al grado de Subteniente y Mayores de la vigencia 2018</t>
  </si>
  <si>
    <t>402-2018</t>
  </si>
  <si>
    <t>Prestación del servicio de centro de contacto para los usuarios inscritos en el concurso de patrulleros y concurso para ingresar al curso de capacitación para ascenso al grado de teniente coronel de la vigencia 2018, en las condiciones descritas en el Anexo Técnico.</t>
  </si>
  <si>
    <t>403-2018</t>
  </si>
  <si>
    <t>Prestar los servicios profesionales para apoyar las auditorías y evaluaciones que se realizarán a los Subprocesos de Gestión de la Información y Publicación de Resultados, de conformidad con el Plan Anual de Auditorías 2018</t>
  </si>
  <si>
    <t>404-2018</t>
  </si>
  <si>
    <t>Prestar servicios profesionales para apoyar actividades de codificación en el área de Matemáticas para las pruebas internacionales a cargo de la Subdirección de Producción de Instrumentos</t>
  </si>
  <si>
    <t>405-2018</t>
  </si>
  <si>
    <t>Prestar los servicios profesionales para apoyar la estructuración, adopción y promoción de las políticas, planes, programas y proyectos del Sector de Educación, respecto del ICFES, así como el apoyo al seguimiento en temas financieros, y demás actividades administrativas y logísticas que requiera la Dirección General</t>
  </si>
  <si>
    <t>406-2018</t>
  </si>
  <si>
    <t>Realizar obras complementarias al reforzamiento estructural del edificio perteneciente al Instituto Colombiano para la Evaluación de la Educación- ICFES, ubicado en la Calle 17 No. 3-40, de la ciudad de Bogotá D.C</t>
  </si>
  <si>
    <t>407-2018</t>
  </si>
  <si>
    <t>Prestar servicios profesionales de apoyo al soporte documental para el seguimiento de la ejecución contractual y de pagos, así como la sistematización y análisis de los documentos que hagan parte de los contratos suscritos por la Subdirección de Producción de Instrumentos en el segundo semestre de 2018</t>
  </si>
  <si>
    <t>408-2018</t>
  </si>
  <si>
    <t>Diseñar y dictar el taller “Métodos experimentales aplicados en educación” que se realizará el 1 y 2 de noviembre en el marco del Noveno Seminario Internacional de Educación en la ciudad de Bogotá.</t>
  </si>
  <si>
    <t>409-2018</t>
  </si>
  <si>
    <t>Prestar el servicio de mantenimiento preventivo de treinta y siete (37) servidores, veintinueve (29) switches, y cuatro (4) centros de cableado.</t>
  </si>
  <si>
    <t>410-2018</t>
  </si>
  <si>
    <t>Renovar el licenciamiento y soporte técnico de las herramientas Symantec y Veritas (antivirus, DLP, PGP y Backup Exec) instaladas en el Icfes.</t>
  </si>
  <si>
    <t>411-2018</t>
  </si>
  <si>
    <t xml:space="preserve">Prestar los servicios necesarios para la realización del Noveno Seminario Internacional de Investigación, lo que incluye sin limitarse, espacios físicos, mobiliario, logística y catering con las especificaciones señaladas en el anexo técnico </t>
  </si>
  <si>
    <t>412-2018</t>
  </si>
  <si>
    <t>Adquirir la suscripción en la plataforma Liferay DXP en la modalidad PLATINUM por un (1) año para el uso de dos (2) licencias de producción, tres (3) licencias de pre- producción y tres (3) licencias de producción del componente ElasticSearch, lo cual incluye soporte del fabricante por un (1) año para el Instituto Colombiano para la Evaluación de la Educación- lcfes</t>
  </si>
  <si>
    <t>413-2018</t>
  </si>
  <si>
    <t xml:space="preserve">Prestar servicios profesionales de asesoría en instrumentos de evaluación educativa, tales como especificaciones de prueba, marcos de referencia, guías de orientación y diseño del armado, de las pruebas de Estado y proyectos especiales que aplique EL ICFES </t>
  </si>
  <si>
    <t>414-2018</t>
  </si>
  <si>
    <t xml:space="preserve">Renovar el licenciamiento y soporte con el fabricante de la herramienta Password Manager Pro versión Premium, para diez (10) usuarios administradores y usuarios finales ilimitados dellcfes, por un (1) año. </t>
  </si>
  <si>
    <t>415-2018</t>
  </si>
  <si>
    <t>Prestación de servicios de asesoría en tecnologías de la información para la Dirección General del lcfes, respecto de la infraestructura tecnológica del lcfes que soporte la toma de decisiones que en esta materia debe adoptar la Alta Dirección</t>
  </si>
  <si>
    <t>416-2018</t>
  </si>
  <si>
    <t>Prestar servicios profesionales de asesoría en instrumentos de evaluación educativa, tales como especificaciones de prueba, marcos de referencia, guias de orientación y diseño del armado, de las pruebas de Estado y proyectos especiales que aplique el lcfes.</t>
  </si>
  <si>
    <t>417-2018</t>
  </si>
  <si>
    <t xml:space="preserve">Prestar los servicios profesionales en la Secretaría General del ICFES para apoyar el desarrollo de la actividad precontractual, contractual y post contractual institucional, así como asesoría jurídica en los asuntos relacionados con las funciones propias de la Secretaría General, entre ellos y sin limitarse a: i) Revisión de documentos precontractuales, contractuales y postcontractuales. ii) Revisión de actos administrativos, circulares, actas, contratos y comunicaciones, iii) Revisión de certificaciones a cargo del despacho de la secretaria general, iv) Coordinación con distintas dependencias para la presentación de informes y tareas que se desarrollen de manera conjunta, v) Apoyo jurídico en la supervisión de los contratos a cargo de la Secretaría General </t>
  </si>
  <si>
    <t>418-2018</t>
  </si>
  <si>
    <t>Prestar sus servicios profesionales para el acompañamiento técnico en la Dirección de Producción y Operaciones en los temas relacionados con la planeación y ejecución de la operación de las diferentes pruebas o estudios a cargo del lcfes.</t>
  </si>
  <si>
    <t>419-2018</t>
  </si>
  <si>
    <t>Prestar el servicio de medición de factores de riesgo psicosocial a los funcionarios y colaboradores del ICFES bajo los estándares y lineamientos de la Resolución 2646 de 2008.</t>
  </si>
  <si>
    <t>420-2018</t>
  </si>
  <si>
    <t xml:space="preserve">Prestar el servicio de aplicación, levantamiento de información y digitación, disponiendo de los recursos tecnológicos necesarios para la aplicación del estudio piloto sobre Habilidades Sociales y Emocionales -SSES </t>
  </si>
  <si>
    <t>421-2018</t>
  </si>
  <si>
    <t xml:space="preserve">Prestar el servicio de levantamiento de información y digitación de los instrumentos correspondientes al estudio PISA Para Establecimientos Educativos, para el segundo semestre de 2018. </t>
  </si>
  <si>
    <t>422-2018</t>
  </si>
  <si>
    <t>Prestar los servicios profesionales para la codificación del Módulo Proyecto de Arquitectura de los estudiantes que presenten el examen Saber Pro en 2018</t>
  </si>
  <si>
    <t>423-2018</t>
  </si>
  <si>
    <t>Prestar servicios de asesoría jurídica especializada y acompañamiento jurídico en contratación pública y derecho administrativo sin representación judicial a la Directora y la Secretaria General, en asuntos de su competencia como ordenadoras del gasto.</t>
  </si>
  <si>
    <t>424-2018</t>
  </si>
  <si>
    <t>COMPRAVENTA</t>
  </si>
  <si>
    <t xml:space="preserve">Renovar el licenciamiento de uso y soporte de 17 licencias con el fabricante de la herramienta PLANVIEW por un (1) año </t>
  </si>
  <si>
    <t>425-2018</t>
  </si>
  <si>
    <t>Contratar el servicio de verificación de activos fijos y avalúo contable y comercial de los bienes inmuebles propiedad del ICFES</t>
  </si>
  <si>
    <t>426-2018</t>
  </si>
  <si>
    <t xml:space="preserve">Adquirir ciento treinta (130) licencias de la herramienta de control de Inventarios Aranda multi-sistema operativo (Linux, Mac, VMware, unix, solaris), y renovar el licenciamiento y soporte con el fabricante de Aranda Asset Management y Aranda CMDB por un (1) año. </t>
  </si>
  <si>
    <t>427-2018</t>
  </si>
  <si>
    <t>Prestar sus servicios profesionales en la Oficina Asesora de Planeación en las actividades de alistamiento estratégico y planeación institucional para la próxima vigencia.</t>
  </si>
  <si>
    <t>428-2018</t>
  </si>
  <si>
    <t>Prestar los servicios profesionales para la planeación y ejecución de una auditoría interna al Sistema al Gestión de Seguridad de la lnformación SGSI del lcfes.</t>
  </si>
  <si>
    <t>429-2018</t>
  </si>
  <si>
    <t xml:space="preserve">Realizar el análisis de la estrategia pedagógica de la subdirección de Análisis y Divulgación del ICFES, así como proveer sugerencias para la planeación y mejoramiento de las estrategias de la subdirección. </t>
  </si>
  <si>
    <t>430-2018</t>
  </si>
  <si>
    <t xml:space="preserve">Elaborar el análisis de riesgos en dos (2) procesos de contratación que adelante la Entidad, y realizar un taller de entrenamiento en identificación, estimación y asignación de riesgos en otros dos (2) procesos de contratación. </t>
  </si>
  <si>
    <t>431-2018</t>
  </si>
  <si>
    <t>Realizar los exámenes médicos ejecutivos para los directivos de la institución (Directora General, Secretaria General, Directores, Subdirectores y Jefes de Oficina), con enfoque en prevención de riesgo, osteomuscular y cardiovascular</t>
  </si>
  <si>
    <t>432-2018</t>
  </si>
  <si>
    <t>Contratar la adquisición de elementos ergonómicos, elementos de protección individual de acuerdo con la exposición de riesgo, elementos para dotación de los botiquines y elementos para brigadas de emergencia para el desarrollo del Sistema de Gestión de Seguridad y Salud en el trabajo de la Institución</t>
  </si>
  <si>
    <t>433-2018</t>
  </si>
  <si>
    <t>Prestar los servicios profesionales de estructuración y revisión de documentos contractuales y jurídicos de competencia de la Dirección General</t>
  </si>
  <si>
    <t>434-2018</t>
  </si>
  <si>
    <t>ORDEN  DE COMPRA</t>
  </si>
  <si>
    <t>Renovar el licenciamiento de uso y soporte con el fabricante de G Suite Business (Google Apps For Work) para 500 cuentas, por un (1) año, a través del Acuerdo Marco de Precios No. LP-AMP-145- 2017.</t>
  </si>
  <si>
    <t>435-2018</t>
  </si>
  <si>
    <t>Adquirir tres (3) licencias de Adobe Creative Cloud, dos (2) licencias de Adobe Acrobat Pro DC y tres (3) licencias de Adobe Captivate, así como el soporte de las mismas por un (1) año para el Icfes</t>
  </si>
  <si>
    <t>436-2018</t>
  </si>
  <si>
    <t>Contratar la adquisición de unidades de localización y la prestación del servicio de rastreo, monitoreo y administración, a través de un sistema satelital GPS para los vehículos de propiedad del ICFES.</t>
  </si>
  <si>
    <t>437-2018</t>
  </si>
  <si>
    <t>Contratar la adquisición e instalación de un equipo de Teleconferencia requerido por el ICFES</t>
  </si>
  <si>
    <t>438-2018</t>
  </si>
  <si>
    <t>Renovar doce (12) licencias STATA SE EDITION y una (1) licencia STATA MP 8 CORE EDITION, así como el soporte de las mismas con el fabricante por un (1) año</t>
  </si>
  <si>
    <t>439-2018</t>
  </si>
  <si>
    <t>Renovar el licenciamiento de los productos de IBM SPSS STATISTICS que posee ellcfes, así como el soporte técnico con el fabricante por un (1) año.</t>
  </si>
  <si>
    <t>440-2018</t>
  </si>
  <si>
    <t>Contratar la adquisición de instrumentos para evaluar y medir competencias y estilos comportamentales para empleados del ICFES y candidatos a tal condición</t>
  </si>
  <si>
    <t>441-2018</t>
  </si>
  <si>
    <t>Etiquetas de fila</t>
  </si>
  <si>
    <t>Suma de Valor Total
(Millones de pesos)</t>
  </si>
  <si>
    <t>No Procesos</t>
  </si>
  <si>
    <t>Valor</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</si>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</sst>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quot;\ * #,##0_-;\-&quot;$&quot;\ * #,##0_-;_-&quot;$&quot;\ * &quot;-&quot;_-;_-@_-"/>
  </numFmts>
  <fonts count="10">
    <font>
      <sz val="11"/>
      <color theme="1"/>
      <name val="Calibri"/>
      <family val="2"/>
      <scheme val="minor"/>
    </font>
    <font>
      <sz val="8"/>
      <color theme="1"/>
      <name val="Calibri"/>
      <family val="2"/>
      <scheme val="minor"/>
    </font>
    <font>
      <b/>
      <sz val="8"/>
      <color theme="1"/>
      <name val="Calibri"/>
      <family val="2"/>
      <scheme val="minor"/>
    </font>
    <font>
      <sz val="10"/>
      <name val="Arial"/>
      <family val="2"/>
    </font>
    <font>
      <sz val="8"/>
      <color theme="9" tint="-0.249977111117893"/>
      <name val="Calibri"/>
      <family val="2"/>
      <scheme val="minor"/>
    </font>
    <font>
      <sz val="8"/>
      <color theme="9" tint="-0.249977111117893"/>
      <name val="Calibri"/>
      <family val="2"/>
    </font>
    <font>
      <b/>
      <sz val="11"/>
      <color theme="9" tint="-0.249977111117893"/>
      <name val="Arial Narrow"/>
      <family val="2"/>
    </font>
    <font>
      <b/>
      <sz val="11"/>
      <color theme="9" tint="-0.249977111117893"/>
      <name val="Calibri"/>
      <family val="2"/>
      <scheme val="minor"/>
    </font>
    <font>
      <b/>
      <sz val="8"/>
      <color theme="0"/>
      <name val="Calibri"/>
      <family val="2"/>
      <scheme val="minor"/>
    </font>
    <font>
      <sz val="9"/>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s>
  <borders count="3">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s>
  <cellStyleXfs count="2">
    <xf numFmtId="0" fontId="0" fillId="0" borderId="0"/>
    <xf numFmtId="0" fontId="3" fillId="0" borderId="0"/>
  </cellStyleXfs>
  <cellXfs count="2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3"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justify" vertical="center" wrapText="1"/>
    </xf>
    <xf numFmtId="0" fontId="6"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4" fontId="7"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3" fontId="1" fillId="2" borderId="0" xfId="0" applyNumberFormat="1" applyFont="1" applyFill="1" applyAlignment="1">
      <alignment horizontal="center" vertical="center" wrapText="1"/>
    </xf>
    <xf numFmtId="0" fontId="8" fillId="3" borderId="0" xfId="0" applyFont="1" applyFill="1" applyAlignment="1">
      <alignment horizontal="center" vertical="center" wrapText="1"/>
    </xf>
    <xf numFmtId="3" fontId="8" fillId="3" borderId="0" xfId="0" applyNumberFormat="1" applyFont="1" applyFill="1" applyAlignment="1">
      <alignment horizontal="center" vertical="center" wrapText="1"/>
    </xf>
    <xf numFmtId="3" fontId="1" fillId="0" borderId="0" xfId="0" applyNumberFormat="1" applyFont="1"/>
    <xf numFmtId="0" fontId="9" fillId="0" borderId="0" xfId="0" pivotButton="1" applyFont="1"/>
    <xf numFmtId="0" fontId="9" fillId="0" borderId="0" xfId="0" applyFont="1"/>
    <xf numFmtId="0" fontId="9" fillId="0" borderId="0" xfId="0" applyFont="1" applyAlignment="1">
      <alignment horizontal="left"/>
    </xf>
    <xf numFmtId="164" fontId="9" fillId="0" borderId="0" xfId="0" applyNumberFormat="1" applyFont="1"/>
  </cellXfs>
  <cellStyles count="2">
    <cellStyle name="Normal" xfId="0" builtinId="0"/>
    <cellStyle name="Normal 9" xfId="1" xr:uid="{00000000-0005-0000-0000-000001000000}"/>
  </cellStyles>
  <dxfs count="7">
    <dxf>
      <numFmt numFmtId="164" formatCode="_-&quot;$&quot;\ * #,##0_-;\-&quot;$&quot;\ * #,##0_-;_-&quot;$&quot;\ * &quot;-&quot;_-;_-@_-"/>
    </dxf>
    <dxf>
      <font>
        <sz val="9"/>
      </font>
    </dxf>
    <dxf>
      <font>
        <sz val="9"/>
      </font>
    </dxf>
    <dxf>
      <font>
        <sz val="9"/>
      </font>
    </dxf>
    <dxf>
      <font>
        <sz val="9"/>
      </font>
    </dxf>
    <dxf>
      <font>
        <sz val="9"/>
      </font>
    </dxf>
    <dxf>
      <font>
        <sz val="9"/>
      </font>
    </dxf>
  </dxfs>
  <tableStyles count="1" defaultTableStyle="TableStyleMedium2" defaultPivotStyle="PivotStyleLight16">
    <tableStyle name="Invisible" pivot="0" table="0" count="0" xr9:uid="{7D9EF0C1-B0E7-4AEE-896C-6EEDF6EE1F9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guzman/Desktop/PLAN%20DE%20COMPR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Anteproyecto2019Gastos"/>
      <sheetName val="Hoja3"/>
      <sheetName val="Hoja10"/>
      <sheetName val="1. Dirección Evaluación"/>
      <sheetName val="2. Dirección Producción "/>
      <sheetName val="3. Dirección Tecnología"/>
      <sheetName val="4. Dirección General"/>
      <sheetName val="5. Of. Comunicaciones"/>
      <sheetName val="6. Of. Planeación"/>
      <sheetName val="7. Of. Jurídica"/>
      <sheetName val="8. Of. Control Interno"/>
      <sheetName val="9. Of. Investigación "/>
      <sheetName val="10. Secretaría General "/>
      <sheetName val="11. Sub.Abastecimiento"/>
      <sheetName val="12. Sub. Anáslisis"/>
      <sheetName val="13. Sub. Aplicación "/>
      <sheetName val="14. Sub. Desarrollo"/>
      <sheetName val="15. Sub. Diseño "/>
      <sheetName val="16. Sub. Estadística"/>
      <sheetName val="17. Sub. Información"/>
      <sheetName val="18. Sub. Producción "/>
      <sheetName val="19. Sub. Talento Humano"/>
      <sheetName val="20. Sub. Financiera"/>
      <sheetName val="21. Unidad de Atención"/>
      <sheetName val="01. Gastos"/>
      <sheetName val="2. Revisión"/>
      <sheetName val="Nómina"/>
      <sheetName val="Hoja6"/>
      <sheetName val="Hoja1"/>
      <sheetName val="01. DinámicaGastos 2019"/>
      <sheetName val="01. Anteproyecto2019Ingresos"/>
      <sheetName val="01. DinámicaIngresos"/>
      <sheetName val="1, EjerciciodeCaja"/>
      <sheetName val="01. Fuentes&amp;Usos"/>
      <sheetName val="01. DRGENE"/>
      <sheetName val="02. DREVALU"/>
      <sheetName val="03. DRTECNO"/>
      <sheetName val="04. DRPRODU"/>
      <sheetName val="05. DRSECRG"/>
      <sheetName val="2. Listas2019"/>
      <sheetName val="3. MdepndientesRubro"/>
      <sheetName val="4. Mdependietesáreas"/>
      <sheetName val="02. NuevosNegocios OAP"/>
      <sheetName val="Directivos"/>
      <sheetName val="Planta"/>
      <sheetName val="Estudiantes"/>
      <sheetName val="Contratistas de SP"/>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Jonathan Puerto Chaparro" refreshedDate="44725.398032638892" createdVersion="8" refreshedVersion="8" minRefreshableVersion="3" recordCount="71" xr:uid="{37C8B0B9-5F44-4CDE-87FB-2E469845B9F3}">
  <cacheSource type="worksheet">
    <worksheetSource ref="A1:F72" sheet="07.AGO.2018"/>
  </cacheSource>
  <cacheFields count="6">
    <cacheField name="Modalidad de Contratación" numFmtId="0">
      <sharedItems count="3">
        <s v="CONTRATACION DIRECTA"/>
        <s v="INVITACION CERRADA"/>
        <s v="INVITACION ABIERTA"/>
      </sharedItems>
    </cacheField>
    <cacheField name="Clase" numFmtId="0">
      <sharedItems/>
    </cacheField>
    <cacheField name="Objetos Contractuales" numFmtId="0">
      <sharedItems longText="1"/>
    </cacheField>
    <cacheField name="No. Del proceso" numFmtId="0">
      <sharedItems/>
    </cacheField>
    <cacheField name="No. del Contratos derivado" numFmtId="0">
      <sharedItems/>
    </cacheField>
    <cacheField name="Valor Total_x000a_(Millones de pesos)" numFmtId="3">
      <sharedItems containsSemiMixedTypes="0" containsString="0" containsNumber="1" containsInteger="1" minValue="2100000" maxValue="121557578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
  <r>
    <x v="0"/>
    <s v="PRESTACIÓN DE SERVICIOS"/>
    <s v="Realizar la auditoría externa de seguimiento al Sistema de Gestión de Calidad del Instituto Colombiano para la Evaluación de la Educación -lcfes bajo la norma ISO 9001:2015."/>
    <s v="N/A"/>
    <s v="371-2018"/>
    <n v="5547780"/>
  </r>
  <r>
    <x v="0"/>
    <s v="PRESTACIÓN DE SERVICIOS PROFESIONALES DE APOYO A LA GESTION"/>
    <s v="Prestar servicios profesionales para apoyar en el proceso de diseño, revisión, validación y, construcción de ltems e instrumentos de evaluación, de las pruebas del área de ciencias sociales, competencias ciudadanas e investigación en ciencias sociales, para los Exámenes de Estado a cargo de la Subdirección de Diseño de Instrumentos "/>
    <s v="N/A"/>
    <s v="372-2018"/>
    <n v="21930000"/>
  </r>
  <r>
    <x v="0"/>
    <s v="RECUPERACION CONTINGENTE"/>
    <s v="Financiar la propuesta de investigación titulada &quot;Impacto de la cercanía a Bibliotecas y puntos Vive Digital sobre resultados escolares&quot;;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
    <s v="N/A"/>
    <s v="373-2018"/>
    <n v="49478356"/>
  </r>
  <r>
    <x v="0"/>
    <s v="RECUPERACION CONTINGENTE"/>
    <s v="Financiar la propuesta de investigación titulada &quot;Efectos de los paros de maestros sobre el desempeño escolar: evidencia para Colombia&quot;; proyecto financiado 'bajo la modalidad de recuperación contingente, el cual fue evaluado y aprobado por parte del ICFES de acuerdo con el respectivo proceso de convocatoria y selección, según lo establecido en el numeral 3.1 de la convocatoria 2018, para Grupos de Investigación"/>
    <s v="N/A"/>
    <s v="374-2018"/>
    <n v="50000000"/>
  </r>
  <r>
    <x v="0"/>
    <s v="RECUPERACION CONTINGENTE"/>
    <s v="Financiar la propuesta de investigación titulada “Incidencia de las TIC en el mejoramiento de las pruebas saber 11: un análisis a partir del modelo TPACK”;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
    <s v="N/A"/>
    <s v="375-2018"/>
    <n v="44200000"/>
  </r>
  <r>
    <x v="0"/>
    <s v="RECUPERACION CONTINGENTE"/>
    <s v="Financiar la propuesta de investigación titulada &quot;La lectura crítica en la educación de nivel tecnológico en Bogotá&quot;; proyecto financiado bajo la modalidad de recuperación contingente, el cual fue evaluado y aprobado por parte del ICFES de acuerdo con el respectivo proceso de convocatoria y selección, según lo establecido en el numeral 3.1 de la convocatoria 2018, para Grupos de Investigación. "/>
    <s v="N/A"/>
    <s v="376-2018"/>
    <n v="50000000"/>
  </r>
  <r>
    <x v="0"/>
    <s v="RECUPERACION CONTINGENTE"/>
    <s v="Financiar la propuesta de investigación titulada “Calidad de la educación inicial y desempeño académico en Bogotá”;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
    <s v="N/A"/>
    <s v="377-2018"/>
    <n v="50000000"/>
  </r>
  <r>
    <x v="0"/>
    <s v="RECUPERACION CONTINGENTE"/>
    <s v="Financiar la propuesta de investigación titulada “Evaluación de un programa de preparación para exámenes: El caso de tu ruta a la excelencia en el Distrito de Barranquilla”;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
    <s v="N/A"/>
    <s v="378-2018"/>
    <n v="37248394"/>
  </r>
  <r>
    <x v="0"/>
    <s v="PRESTACIÓN DE SERVICIOS"/>
    <s v="Prestar el servicio de guarda, custodia y transporte de los medios magnéticos que contienen las copias de respaldo de la información del lcfes, de acuerdo con las especificaciones técnicas establecidas en el anexo técnico"/>
    <s v="N/A"/>
    <s v="379-2018"/>
    <n v="2263380"/>
  </r>
  <r>
    <x v="0"/>
    <s v="PRESTACIÓN DE SERVICIOS PROFESIONALES DE APOYO A LA GESTION"/>
    <s v="Prestar los servicios profesionales para apoyar a la Subdirección de Información en las actividades de implementación y mejora continua del Sistema de Gestión de Seguridad de la Información- SGSI al interior del Icfes"/>
    <s v="N/A"/>
    <s v="380-2018"/>
    <n v="32850000"/>
  </r>
  <r>
    <x v="0"/>
    <s v="PRESTACIÓN DE SERVICIOS PROFESIONALES DE APOYO A LA GESTION"/>
    <s v="Prestar los servicios profesionales como desarrollador junior de software para apoyar a la Subdirección de Desarrollo de Aplicaciones en el desarrollo de nuevas funcionalidades en los módulos del Sistema de Procesos Integrados de Gestión Misional del lcfes - PRISMA y/o mantenimientos sobre las ya existentes."/>
    <s v="N/A"/>
    <s v="381-2018"/>
    <n v="18900000"/>
  </r>
  <r>
    <x v="0"/>
    <s v="PRESTACIÓN DE SERVICIOS PROFESIONALES DE APOYO A LA GESTION"/>
    <s v="Prestar los servicios profesionales como desarrollador junior de software para apoyar a la Subdirección de Desarrollo de Aplicaciones en el desarrollo de nuevas funcionalidades en los módulos del Sistema de Procesos Integrados de Gestión Misional del ICFES - PRISMA y/o mantenimientos sobre las ya existentes. "/>
    <s v="N/A"/>
    <s v="382-2018"/>
    <n v="18900000"/>
  </r>
  <r>
    <x v="0"/>
    <s v="PRESTACIÓN DE SERVICIOS PROFESIONALES DE APOYO A LA GESTION"/>
    <s v="Prestar los servicios profesionales como analista de operación de primer nivel, para dar soporte a los requerimientos e incidentes reportados sobre los servicios de TI del Instituto."/>
    <s v="N/A"/>
    <s v="383-2018"/>
    <n v="18900000"/>
  </r>
  <r>
    <x v="0"/>
    <s v="PRESTACIÓN DE SERVICIOS PROFESIONALES DE APOYO A LA GESTION"/>
    <s v="Prestar los servicios profesionales en el apoyo y  coordinación de la gestión administrativa y de relacionamiento del Director General tanto interna como externa."/>
    <s v="N/A"/>
    <s v="384-2018"/>
    <n v="34127973"/>
  </r>
  <r>
    <x v="0"/>
    <s v="PRESTACIÓN DE SERVICIOS"/>
    <s v="Prestar el servicio de call center en modalidad de Outsourcing en el marco de la segunda aplicación del piloto de Avancemos 4°, 6°, 8°."/>
    <s v="N/A"/>
    <s v="385-2018"/>
    <n v="28843815"/>
  </r>
  <r>
    <x v="0"/>
    <s v="PRESTACIÓN DE SERVICIOS PROFESIONALES DE APOYO A LA GESTION"/>
    <s v="Prestar los servicios personales para apoyar el diseño, diagramación, actualización y adaptación del materjal requerido para el desarrollo de los talleres prácticos, aplicación de las pruebas y los demás documentos que se requieran para las pruebas Saber Pro y TyT y Saber 11 Calendario B."/>
    <s v="N/A"/>
    <s v="386-2018"/>
    <n v="10237500"/>
  </r>
  <r>
    <x v="1"/>
    <s v="PRESTACIÓN DE SERVICIOS"/>
    <s v="Prestación del servicio de impresión, empaque primario, lectura, almacenamiento y destrucción de los elementos que conforman las pruebas psicotécnicas y de conocimiento policiales para el concurso de patrulleros previo al curso de capacitación para ingreso al grado de subteniente- 2018"/>
    <s v="N/A"/>
    <s v="387-2018"/>
    <n v="352859338"/>
  </r>
  <r>
    <x v="1"/>
    <s v="PRESTACIÓN DE SERVICIOS"/>
    <s v="Realizar las pruebas de hacking ético de la plataforma tecnológica del lcfes y revisión de código seguro a desarrollos de la Entidad."/>
    <s v="N/A"/>
    <s v="388-2018"/>
    <n v="89170560"/>
  </r>
  <r>
    <x v="1"/>
    <s v="PRESTACIÓN DE SERVICIOS"/>
    <s v="Prestación del servicio de empaque secundario y terciario de los elementos que conforman la prueba psicotécnica y de conocimiento policiales para el concurso de patrulleros previo al curso de capacitación para ingreso al grado de subteniente de la vigencia 2018"/>
    <s v="N/A"/>
    <s v="389-2018"/>
    <n v="174502320"/>
  </r>
  <r>
    <x v="1"/>
    <s v="PRESTACIÓN DE SERVICIOS"/>
    <s v="Prestación del servicio de transporte de los elementos que conforman las pruebas psicotécnicas y de conocimiento policiales para el concurso de patrulleros previo al curso de capacitación para ingreso al grado de subteniente 2018. "/>
    <s v="N/A"/>
    <s v="390-2018"/>
    <n v="568510000"/>
  </r>
  <r>
    <x v="0"/>
    <s v="RECUPERACION CONTINGENTE"/>
    <s v="Financiar la propuesta de investigación titulada “asociación entre contaminación del aire y desempeño escolar: un estudio utilizando evaluaciones estandarizadas en Colombia”,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
    <s v="N/A"/>
    <s v="391-2018"/>
    <n v="40000000"/>
  </r>
  <r>
    <x v="0"/>
    <s v="PRESTACIÓN DE SERVICIOS"/>
    <s v="Adquirir ciento treinta y tres (133) medios magnéticos L TO 5 UL TRIUM, cuatro (4) cintas de limpieza, destinadas al respaldo de la información de los 2 Data Center del lcfes, de acuerdo con las especificaciones técnicas establecidas en el anexo técnico."/>
    <s v="N/A"/>
    <s v="392-2018"/>
    <n v="14124967"/>
  </r>
  <r>
    <x v="0"/>
    <s v="PRESTACIÓN DE SERVICIOS PROFESIONALES DE APOYO A LA GESTION"/>
    <s v="Prestar los servicios profesionales como desarrollador junior de software para apoyar a la Subdirección de Desarrollo de Aplicaciones en el desarrollo de nuevas funcionalidades en los módulos del Sistema de Procesos Integrados de Gestión Misional del lcfes - PRISMA y/o mantenimientos sobre las ya existentes. "/>
    <s v="N/A"/>
    <s v="393-2018"/>
    <n v="19250000"/>
  </r>
  <r>
    <x v="0"/>
    <s v="RECUPERACION CONTINGENTE"/>
    <s v="Financiar la propuesta de investigación titulada “Formación en competencias ciudadanas en educación superior”; proyecto financiado bajo la modalidad de recuperación contingente, el cual fue evaluado y aprobado por parte de EL ICFES de acuerdo con el respectivo proceso de convocatoria y selección, según lo establecido en el numeral 3.1 de la convocatoria 2018 para Grupos de Investigación"/>
    <s v="N/A"/>
    <s v="394-2018"/>
    <n v="41978400"/>
  </r>
  <r>
    <x v="0"/>
    <s v="PRESTACIÓN DE SERVICIOS PROFESIONALES DE APOYO A LA GESTION"/>
    <s v="Prestación de servicios profesionales para apoyar la supervisión de los contratos de la Subdirección de Desarrollo de Aplicaciones relacionados con las etapas involucradas en el desarrollo y/o mantenimiento de las soluciones informáticas PRISMA y PLEXI"/>
    <s v="N/A"/>
    <s v="395-2018"/>
    <n v="28000000"/>
  </r>
  <r>
    <x v="0"/>
    <s v="PRESTACIÓN DE SERVICIOS"/>
    <s v="Adquirir cinco (5) certificados digitales SSL de sitio seguro EV, para los dominios del lcfes con presencia en Internet y un (1) certificado de firma de digital para la Entidad"/>
    <s v="N/A"/>
    <s v="396-2018"/>
    <n v="7405186"/>
  </r>
  <r>
    <x v="0"/>
    <s v="PRESTACIÓN DE SERVICIOS PROFESIONALES DE APOYO A LA GESTION"/>
    <s v="Prestar los servicios profesionales como desarrollador junior de software para apoyar a la Subdirección de Desarrollo de Aplicaciones en el desarrollo de nuevas funcionalidades en los módulos del Sistema de Procesos Integrados de Gestión Misional del ICFES - PRISMA y/o mantenimientos sobre las ya existentes "/>
    <s v="N/A"/>
    <s v="397-2018"/>
    <n v="17500000"/>
  </r>
  <r>
    <x v="0"/>
    <s v="PRESTACIÓN DE SERVICIOS"/>
    <s v="Adquirir la licencia y soporte por un (1) año de la herramienta MATHTYPE antes llamada WIRIS EDITOR."/>
    <s v="N/A"/>
    <s v="398-2018"/>
    <n v="24524661"/>
  </r>
  <r>
    <x v="0"/>
    <s v="RECUPERACION CONTINGENTE"/>
    <s v="Financiar la propuesta de investigación titulada &quot;EFECTOS DE LA ACREDITACIÓN DE ALTA CALIDAD EN LAS PRUEBAS SABER PRO&quot;, proyecto financiado bajo la modalidad de recuperación contingente, el cual fue evaluado y aprobado por parte de EL ICFES de acuerdo con el respectivo proceso de convocatoria y selección, según lo establecido en el numeral 3.1 de la convocatoria 2018 para estudiantes de posgrado."/>
    <s v="N/A"/>
    <s v="399-2018"/>
    <n v="10000000"/>
  </r>
  <r>
    <x v="0"/>
    <s v="PRESTACIÓN DE SERVICIOS PROFESIONALES DE APOYO A LA GESTION"/>
    <s v="Prestación de servicios de asesoría jurídica para la Dirección General del ICFES, respecto del inmueble de la antigua sede del ICFES y el relacionamiento legislativo."/>
    <s v="N/A"/>
    <s v="400-2018"/>
    <n v="37230516"/>
  </r>
  <r>
    <x v="0"/>
    <s v="PRESTACIÓN DE SERVICIOS"/>
    <s v="Realizar obras de mantenimiento de las oficinas del Edificio Ángel localizado en la calle 19 No. 6-68, y los locales comerciales 1 y 2 ubicados en el edificio Las Aguas de la carrera 3 No. 17-23 y 17-31 de la ciudad de Bogotá D. C."/>
    <s v="N/A"/>
    <s v="401-2018"/>
    <n v="52759922"/>
  </r>
  <r>
    <x v="2"/>
    <s v="PRESTACIÓN DE SERVICIOS"/>
    <s v="Prestación del servicio para la organización, administración y ejecución de la logística para la aplicación de la prueba psicotécnica y de conocimiento policiales para el concurso de patrulleros previo al curso de capacitación para ingreso al grado de Subteniente y Mayores de la vigencia 2018"/>
    <s v="N/A"/>
    <s v="402-2018"/>
    <n v="1215575789"/>
  </r>
  <r>
    <x v="1"/>
    <s v="PRESTACIÓN DE SERVICIOS"/>
    <s v="Prestación del servicio de centro de contacto para los usuarios inscritos en el concurso de patrulleros y concurso para ingresar al curso de capacitación para ascenso al grado de teniente coronel de la vigencia 2018, en las condiciones descritas en el Anexo Técnico."/>
    <s v="N/A"/>
    <s v="403-2018"/>
    <n v="174930000"/>
  </r>
  <r>
    <x v="0"/>
    <s v="PRESTACIÓN DE SERVICIOS PROFESIONALES DE APOYO A LA GESTION"/>
    <s v="Prestar los servicios profesionales para apoyar las auditorías y evaluaciones que se realizarán a los Subprocesos de Gestión de la Información y Publicación de Resultados, de conformidad con el Plan Anual de Auditorías 2018"/>
    <s v="N/A"/>
    <s v="404-2018"/>
    <n v="16000000"/>
  </r>
  <r>
    <x v="0"/>
    <s v="PRESTACIÓN DE SERVICIOS PROFESIONALES DE APOYO A LA GESTION"/>
    <s v="Prestar servicios profesionales para apoyar actividades de codificación en el área de Matemáticas para las pruebas internacionales a cargo de la Subdirección de Producción de Instrumentos"/>
    <s v="N/A"/>
    <s v="405-2018"/>
    <n v="14694400"/>
  </r>
  <r>
    <x v="0"/>
    <s v="PRESTACIÓN DE SERVICIOS PROFESIONALES DE APOYO A LA GESTION"/>
    <s v="Prestar los servicios profesionales para apoyar la estructuración, adopción y promoción de las políticas, planes, programas y proyectos del Sector de Educación, respecto del ICFES, así como el apoyo al seguimiento en temas financieros, y demás actividades administrativas y logísticas que requiera la Dirección General"/>
    <s v="N/A"/>
    <s v="406-2018"/>
    <n v="30335976"/>
  </r>
  <r>
    <x v="0"/>
    <s v="PRESTACIÓN DE SERVICIOS"/>
    <s v="Realizar obras complementarias al reforzamiento estructural del edificio perteneciente al Instituto Colombiano para la Evaluación de la Educación- ICFES, ubicado en la Calle 17 No. 3-40, de la ciudad de Bogotá D.C"/>
    <s v="N/A"/>
    <s v="407-2018"/>
    <n v="61798163"/>
  </r>
  <r>
    <x v="0"/>
    <s v="PRESTACIÓN DE SERVICIOS PROFESIONALES DE APOYO A LA GESTION"/>
    <s v="Prestar servicios profesionales de apoyo al soporte documental para el seguimiento de la ejecución contractual y de pagos, así como la sistematización y análisis de los documentos que hagan parte de los contratos suscritos por la Subdirección de Producción de Instrumentos en el segundo semestre de 2018"/>
    <s v="N/A"/>
    <s v="408-2018"/>
    <n v="16800000"/>
  </r>
  <r>
    <x v="0"/>
    <s v="PRESTACIÓN DE SERVICIOS PROFESIONALES DE APOYO A LA GESTION"/>
    <s v="Diseñar y dictar el taller “Métodos experimentales aplicados en educación” que se realizará el 1 y 2 de noviembre en el marco del Noveno Seminario Internacional de Educación en la ciudad de Bogotá."/>
    <s v="N/A"/>
    <s v="409-2018"/>
    <n v="4492490"/>
  </r>
  <r>
    <x v="0"/>
    <s v="PRESTACIÓN DE SERVICIOS"/>
    <s v="Prestar el servicio de mantenimiento preventivo de treinta y siete (37) servidores, veintinueve (29) switches, y cuatro (4) centros de cableado."/>
    <s v="N/A"/>
    <s v="410-2018"/>
    <n v="37961000"/>
  </r>
  <r>
    <x v="1"/>
    <s v="PRESTACIÓN DE SERVICIOS"/>
    <s v="Renovar el licenciamiento y soporte técnico de las herramientas Symantec y Veritas (antivirus, DLP, PGP y Backup Exec) instaladas en el Icfes."/>
    <s v="N/A"/>
    <s v="411-2018"/>
    <n v="134029700"/>
  </r>
  <r>
    <x v="0"/>
    <s v="PRESTACIÓN DE SERVICIOS"/>
    <s v="Prestar los servicios necesarios para la realización del Noveno Seminario Internacional de Investigación, lo que incluye sin limitarse, espacios físicos, mobiliario, logística y catering con las especificaciones señaladas en el anexo técnico "/>
    <s v="N/A"/>
    <s v="412-2018"/>
    <n v="699986843"/>
  </r>
  <r>
    <x v="1"/>
    <s v="PRESTACIÓN DE SERVICIOS"/>
    <s v="Adquirir la suscripción en la plataforma Liferay DXP en la modalidad PLATINUM por un (1) año para el uso de dos (2) licencias de producción, tres (3) licencias de pre- producción y tres (3) licencias de producción del componente ElasticSearch, lo cual incluye soporte del fabricante por un (1) año para el Instituto Colombiano para la Evaluación de la Educación- lcfes"/>
    <s v="N/A"/>
    <s v="413-2018"/>
    <n v="371755999"/>
  </r>
  <r>
    <x v="0"/>
    <s v="PRESTACIÓN DE SERVICIOS PROFESIONALES DE APOYO A LA GESTION"/>
    <s v="Prestar servicios profesionales de asesoría en instrumentos de evaluación educativa, tales como especificaciones de prueba, marcos de referencia, guías de orientación y diseño del armado, de las pruebas de Estado y proyectos especiales que aplique EL ICFES "/>
    <s v="N/A"/>
    <s v="414-2018"/>
    <n v="30000000"/>
  </r>
  <r>
    <x v="0"/>
    <s v="PRESTACIÓN DE SERVICIOS"/>
    <s v="Renovar el licenciamiento y soporte con el fabricante de la herramienta Password Manager Pro versión Premium, para diez (10) usuarios administradores y usuarios finales ilimitados dellcfes, por un (1) año. "/>
    <s v="N/A"/>
    <s v="415-2018"/>
    <n v="8835155"/>
  </r>
  <r>
    <x v="0"/>
    <s v="PRESTACIÓN DE SERVICIOS PROFESIONALES DE APOYO A LA GESTION"/>
    <s v="Prestación de servicios de asesoría en tecnologías de la información para la Dirección General del lcfes, respecto de la infraestructura tecnológica del lcfes que soporte la toma de decisiones que en esta materia debe adoptar la Alta Dirección"/>
    <s v="N/A"/>
    <s v="416-2018"/>
    <n v="39381630"/>
  </r>
  <r>
    <x v="0"/>
    <s v="PRESTACIÓN DE SERVICIOS PROFESIONALES DE APOYO A LA GESTION"/>
    <s v="Prestar servicios profesionales de asesoría en instrumentos de evaluación educativa, tales como especificaciones de prueba, marcos de referencia, guias de orientación y diseño del armado, de las pruebas de Estado y proyectos especiales que aplique el lcfes."/>
    <s v="N/A"/>
    <s v="417-2018"/>
    <n v="21000000"/>
  </r>
  <r>
    <x v="0"/>
    <s v="PRESTACIÓN DE SERVICIOS PROFESIONALES DE APOYO A LA GESTION"/>
    <s v="Prestar los servicios profesionales en la Secretaría General del ICFES para apoyar el desarrollo de la actividad precontractual, contractual y post contractual institucional, así como asesoría jurídica en los asuntos relacionados con las funciones propias de la Secretaría General, entre ellos y sin limitarse a: i) Revisión de documentos precontractuales, contractuales y postcontractuales. ii) Revisión de actos administrativos, circulares, actas, contratos y comunicaciones, iii) Revisión de certificaciones a cargo del despacho de la secretaria general, iv) Coordinación con distintas dependencias para la presentación de informes y tareas que se desarrollen de manera conjunta, v) Apoyo jurídico en la supervisión de los contratos a cargo de la Secretaría General "/>
    <s v="N/A"/>
    <s v="418-2018"/>
    <n v="24125000"/>
  </r>
  <r>
    <x v="0"/>
    <s v="PRESTACIÓN DE SERVICIOS PROFESIONALES DE APOYO A LA GESTION"/>
    <s v="Prestar sus servicios profesionales para el acompañamiento técnico en la Dirección de Producción y Operaciones en los temas relacionados con la planeación y ejecución de la operación de las diferentes pruebas o estudios a cargo del lcfes."/>
    <s v="N/A"/>
    <s v="419-2018"/>
    <n v="32818010"/>
  </r>
  <r>
    <x v="0"/>
    <s v="PRESTACIÓN DE SERVICIOS"/>
    <s v="Prestar el servicio de medición de factores de riesgo psicosocial a los funcionarios y colaboradores del ICFES bajo los estándares y lineamientos de la Resolución 2646 de 2008."/>
    <s v="N/A"/>
    <s v="420-2018"/>
    <n v="4000000"/>
  </r>
  <r>
    <x v="1"/>
    <s v="PRESTACIÓN DE SERVICIOS"/>
    <s v="Prestar el servicio de aplicación, levantamiento de información y digitación, disponiendo de los recursos tecnológicos necesarios para la aplicación del estudio piloto sobre Habilidades Sociales y Emocionales -SSES "/>
    <s v="N/A"/>
    <s v="421-2018"/>
    <n v="157080024"/>
  </r>
  <r>
    <x v="1"/>
    <s v="PRESTACIÓN DE SERVICIOS"/>
    <s v="Prestar el servicio de levantamiento de información y digitación de los instrumentos correspondientes al estudio PISA Para Establecimientos Educativos, para el segundo semestre de 2018. "/>
    <s v="N/A"/>
    <s v="422-2018"/>
    <n v="240975000"/>
  </r>
  <r>
    <x v="0"/>
    <s v="PRESTACIÓN DE SERVICIOS"/>
    <s v="Prestar los servicios profesionales para la codificación del Módulo Proyecto de Arquitectura de los estudiantes que presenten el examen Saber Pro en 2018"/>
    <s v="N/A"/>
    <s v="423-2018"/>
    <n v="138356730"/>
  </r>
  <r>
    <x v="0"/>
    <s v="PRESTACIÓN DE SERVICIOS PROFESIONALES DE APOYO A LA GESTION"/>
    <s v="Prestar servicios de asesoría jurídica especializada y acompañamiento jurídico en contratación pública y derecho administrativo sin representación judicial a la Directora y la Secretaria General, en asuntos de su competencia como ordenadoras del gasto."/>
    <s v="N/A"/>
    <s v="424-2018"/>
    <n v="28560000"/>
  </r>
  <r>
    <x v="0"/>
    <s v="COMPRAVENTA"/>
    <s v="Renovar el licenciamiento de uso y soporte de 17 licencias con el fabricante de la herramienta PLANVIEW por un (1) año "/>
    <s v="N/A"/>
    <s v="425-2018"/>
    <n v="57630000"/>
  </r>
  <r>
    <x v="0"/>
    <s v="PRESTACIÓN DE SERVICIOS"/>
    <s v="Contratar el servicio de verificación de activos fijos y avalúo contable y comercial de los bienes inmuebles propiedad del ICFES"/>
    <s v="N/A"/>
    <s v="426-2018"/>
    <n v="19900000"/>
  </r>
  <r>
    <x v="0"/>
    <s v="COMPRAVENTA"/>
    <s v="Adquirir ciento treinta (130) licencias de la herramienta de control de Inventarios Aranda multi-sistema operativo (Linux, Mac, VMware, unix, solaris), y renovar el licenciamiento y soporte con el fabricante de Aranda Asset Management y Aranda CMDB por un (1) año. "/>
    <s v="N/A"/>
    <s v="427-2018"/>
    <n v="59999800"/>
  </r>
  <r>
    <x v="0"/>
    <s v="PRESTACIÓN DE SERVICIOS PROFESIONALES DE APOYO A LA GESTION"/>
    <s v="Prestar sus servicios profesionales en la Oficina Asesora de Planeación en las actividades de alistamiento estratégico y planeación institucional para la próxima vigencia."/>
    <s v="N/A"/>
    <s v="428-2018"/>
    <n v="25695903"/>
  </r>
  <r>
    <x v="0"/>
    <s v="PRESTACIÓN DE SERVICIOS PROFESIONALES DE APOYO A LA GESTION"/>
    <s v="Prestar los servicios profesionales para la planeación y ejecución de una auditoría interna al Sistema al Gestión de Seguridad de la lnformación SGSI del lcfes."/>
    <s v="N/A"/>
    <s v="429-2018"/>
    <n v="8500000"/>
  </r>
  <r>
    <x v="0"/>
    <s v="PRESTACIÓN DE SERVICIOS PROFESIONALES DE APOYO A LA GESTION"/>
    <s v="Realizar el análisis de la estrategia pedagógica de la subdirección de Análisis y Divulgación del ICFES, así como proveer sugerencias para la planeación y mejoramiento de las estrategias de la subdirección. "/>
    <s v="N/A"/>
    <s v="430-2018"/>
    <n v="16000000"/>
  </r>
  <r>
    <x v="0"/>
    <s v="PRESTACIÓN DE SERVICIOS PROFESIONALES DE APOYO A LA GESTION"/>
    <s v="Elaborar el análisis de riesgos en dos (2) procesos de contratación que adelante la Entidad, y realizar un taller de entrenamiento en identificación, estimación y asignación de riesgos en otros dos (2) procesos de contratación. "/>
    <s v="N/A"/>
    <s v="431-2018"/>
    <n v="26180000"/>
  </r>
  <r>
    <x v="0"/>
    <s v="PRESTACIÓN DE SERVICIOS"/>
    <s v="Realizar los exámenes médicos ejecutivos para los directivos de la institución (Directora General, Secretaria General, Directores, Subdirectores y Jefes de Oficina), con enfoque en prevención de riesgo, osteomuscular y cardiovascular"/>
    <s v="N/A"/>
    <s v="432-2018"/>
    <n v="77515700"/>
  </r>
  <r>
    <x v="0"/>
    <s v="COMPRAVENTA"/>
    <s v="Contratar la adquisición de elementos ergonómicos, elementos de protección individual de acuerdo con la exposición de riesgo, elementos para dotación de los botiquines y elementos para brigadas de emergencia para el desarrollo del Sistema de Gestión de Seguridad y Salud en el trabajo de la Institución"/>
    <s v="N/A"/>
    <s v="433-2018"/>
    <n v="8459160"/>
  </r>
  <r>
    <x v="0"/>
    <s v="PRESTACIÓN DE SERVICIOS PROFESIONALES DE APOYO A LA GESTION"/>
    <s v="Prestar los servicios profesionales de estructuración y revisión de documentos contractuales y jurídicos de competencia de la Dirección General"/>
    <s v="N/A"/>
    <s v="434-2018"/>
    <n v="7238277"/>
  </r>
  <r>
    <x v="0"/>
    <s v="ORDEN  DE COMPRA"/>
    <s v="Renovar el licenciamiento de uso y soporte con el fabricante de G Suite Business (Google Apps For Work) para 500 cuentas, por un (1) año, a través del Acuerdo Marco de Precios No. LP-AMP-145- 2017."/>
    <s v="N/A"/>
    <s v="435-2018"/>
    <n v="213509068"/>
  </r>
  <r>
    <x v="0"/>
    <s v="COMPRAVENTA"/>
    <s v="Adquirir tres (3) licencias de Adobe Creative Cloud, dos (2) licencias de Adobe Acrobat Pro DC y tres (3) licencias de Adobe Captivate, así como el soporte de las mismas por un (1) año para el Icfes"/>
    <s v="N/A"/>
    <s v="436-2018"/>
    <n v="15451072"/>
  </r>
  <r>
    <x v="0"/>
    <s v="COMPRAVENTA"/>
    <s v="Contratar la adquisición de unidades de localización y la prestación del servicio de rastreo, monitoreo y administración, a través de un sistema satelital GPS para los vehículos de propiedad del ICFES."/>
    <s v="N/A"/>
    <s v="437-2018"/>
    <n v="2100000"/>
  </r>
  <r>
    <x v="0"/>
    <s v="COMPRAVENTA"/>
    <s v="Contratar la adquisición e instalación de un equipo de Teleconferencia requerido por el ICFES"/>
    <s v="N/A"/>
    <s v="438-2018"/>
    <n v="20996020"/>
  </r>
  <r>
    <x v="0"/>
    <s v="COMPRAVENTA"/>
    <s v="Renovar doce (12) licencias STATA SE EDITION y una (1) licencia STATA MP 8 CORE EDITION, así como el soporte de las mismas con el fabricante por un (1) año"/>
    <s v="N/A"/>
    <s v="439-2018"/>
    <n v="18297440"/>
  </r>
  <r>
    <x v="0"/>
    <s v="COMPRAVENTA"/>
    <s v="Renovar el licenciamiento de los productos de IBM SPSS STATISTICS que posee ellcfes, así como el soporte técnico con el fabricante por un (1) año."/>
    <s v="N/A"/>
    <s v="440-2018"/>
    <n v="59886750"/>
  </r>
  <r>
    <x v="0"/>
    <s v="COMPRAVENTA"/>
    <s v="Contratar la adquisición de instrumentos para evaluar y medir competencias y estilos comportamentales para empleados del ICFES y candidatos a tal condición"/>
    <s v="N/A"/>
    <s v="441-2018"/>
    <n v="28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F383A9-4600-4DF8-9474-5CB00FD6C224}" name="TablaDinámica1" cacheId="851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74:B78" firstHeaderRow="1" firstDataRow="1" firstDataCol="1"/>
  <pivotFields count="6">
    <pivotField axis="axisRow" showAll="0">
      <items count="4">
        <item x="0"/>
        <item x="2"/>
        <item x="1"/>
        <item t="default"/>
      </items>
    </pivotField>
    <pivotField showAll="0"/>
    <pivotField showAll="0"/>
    <pivotField showAll="0"/>
    <pivotField showAll="0"/>
    <pivotField dataField="1" numFmtId="3" showAll="0"/>
  </pivotFields>
  <rowFields count="1">
    <field x="0"/>
  </rowFields>
  <rowItems count="4">
    <i>
      <x/>
    </i>
    <i>
      <x v="1"/>
    </i>
    <i>
      <x v="2"/>
    </i>
    <i t="grand">
      <x/>
    </i>
  </rowItems>
  <colItems count="1">
    <i/>
  </colItems>
  <dataFields count="1">
    <dataField name="Suma de Valor Total_x000a_(Millones de pesos)" fld="5" baseField="0" baseItem="0" numFmtId="164"/>
  </dataFields>
  <formats count="7">
    <format dxfId="0">
      <pivotArea outline="0" collapsedLevelsAreSubtotals="1" fieldPosition="0"/>
    </format>
    <format dxfId="1">
      <pivotArea type="all" dataOnly="0" outline="0" fieldPosition="0"/>
    </format>
    <format dxfId="2">
      <pivotArea outline="0" collapsedLevelsAreSubtotals="1" fieldPosition="0"/>
    </format>
    <format dxfId="3">
      <pivotArea field="0" type="button" dataOnly="0" labelOnly="1" outline="0" axis="axisRow" fieldPosition="0"/>
    </format>
    <format dxfId="4">
      <pivotArea dataOnly="0" labelOnly="1" fieldPosition="0">
        <references count="1">
          <reference field="0" count="0"/>
        </references>
      </pivotArea>
    </format>
    <format dxfId="5">
      <pivotArea dataOnly="0" labelOnly="1" grandRow="1" outline="0" fieldPosition="0"/>
    </format>
    <format dxfId="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2"/>
  <sheetViews>
    <sheetView tabSelected="1" zoomScaleNormal="100" workbookViewId="0">
      <pane xSplit="8" ySplit="1" topLeftCell="I65" activePane="bottomRight" state="frozen"/>
      <selection pane="bottomRight" activeCell="F82" sqref="F82"/>
      <selection pane="bottomLeft" activeCell="A2" sqref="A2"/>
      <selection pane="topRight" activeCell="C1" sqref="C1"/>
    </sheetView>
  </sheetViews>
  <sheetFormatPr defaultColWidth="11.42578125" defaultRowHeight="11.25"/>
  <cols>
    <col min="1" max="1" width="23.42578125" style="3" bestFit="1" customWidth="1"/>
    <col min="2" max="2" width="38" style="3" bestFit="1" customWidth="1"/>
    <col min="3" max="3" width="46.5703125" style="6" customWidth="1"/>
    <col min="4" max="4" width="11.7109375" style="3" customWidth="1"/>
    <col min="5" max="5" width="10.7109375" style="3" customWidth="1"/>
    <col min="6" max="6" width="14.28515625" style="4" customWidth="1"/>
    <col min="7" max="7" width="27.140625" style="3" customWidth="1"/>
    <col min="8" max="8" width="22.5703125" style="2" customWidth="1"/>
    <col min="9" max="16384" width="11.42578125" style="1"/>
  </cols>
  <sheetData>
    <row r="1" spans="1:9" s="5" customFormat="1" ht="45.75" customHeight="1">
      <c r="A1" s="7" t="s">
        <v>0</v>
      </c>
      <c r="B1" s="8" t="s">
        <v>1</v>
      </c>
      <c r="C1" s="8" t="s">
        <v>2</v>
      </c>
      <c r="D1" s="8" t="s">
        <v>3</v>
      </c>
      <c r="E1" s="8" t="s">
        <v>4</v>
      </c>
      <c r="F1" s="9" t="s">
        <v>5</v>
      </c>
      <c r="G1" s="10" t="s">
        <v>6</v>
      </c>
      <c r="H1" s="17" t="s">
        <v>7</v>
      </c>
    </row>
    <row r="2" spans="1:9" ht="33.75">
      <c r="A2" s="11" t="s">
        <v>8</v>
      </c>
      <c r="B2" s="11" t="s">
        <v>9</v>
      </c>
      <c r="C2" s="12" t="s">
        <v>10</v>
      </c>
      <c r="D2" s="11" t="s">
        <v>11</v>
      </c>
      <c r="E2" s="11" t="s">
        <v>12</v>
      </c>
      <c r="F2" s="13">
        <v>5547780</v>
      </c>
      <c r="G2" s="11" t="s">
        <v>13</v>
      </c>
      <c r="H2" s="16" t="s">
        <v>14</v>
      </c>
      <c r="I2" s="24">
        <f>SUM(F2:F72)</f>
        <v>6094894167</v>
      </c>
    </row>
    <row r="3" spans="1:9" ht="67.5">
      <c r="A3" s="11" t="s">
        <v>8</v>
      </c>
      <c r="B3" s="11" t="s">
        <v>15</v>
      </c>
      <c r="C3" s="12" t="s">
        <v>16</v>
      </c>
      <c r="D3" s="11" t="s">
        <v>11</v>
      </c>
      <c r="E3" s="11" t="s">
        <v>17</v>
      </c>
      <c r="F3" s="13">
        <v>21930000</v>
      </c>
      <c r="G3" s="11" t="s">
        <v>13</v>
      </c>
      <c r="H3" s="14" t="s">
        <v>11</v>
      </c>
    </row>
    <row r="4" spans="1:9" ht="78.75">
      <c r="A4" s="11" t="s">
        <v>8</v>
      </c>
      <c r="B4" s="11" t="s">
        <v>18</v>
      </c>
      <c r="C4" s="12" t="s">
        <v>19</v>
      </c>
      <c r="D4" s="11" t="s">
        <v>11</v>
      </c>
      <c r="E4" s="11" t="s">
        <v>20</v>
      </c>
      <c r="F4" s="13">
        <v>49478356</v>
      </c>
      <c r="G4" s="11" t="s">
        <v>13</v>
      </c>
      <c r="H4" s="15" t="s">
        <v>14</v>
      </c>
    </row>
    <row r="5" spans="1:9" ht="78.75">
      <c r="A5" s="11" t="s">
        <v>8</v>
      </c>
      <c r="B5" s="11" t="s">
        <v>18</v>
      </c>
      <c r="C5" s="12" t="s">
        <v>21</v>
      </c>
      <c r="D5" s="11" t="s">
        <v>11</v>
      </c>
      <c r="E5" s="11" t="s">
        <v>22</v>
      </c>
      <c r="F5" s="13">
        <v>50000000</v>
      </c>
      <c r="G5" s="11" t="s">
        <v>13</v>
      </c>
      <c r="H5" s="14" t="s">
        <v>11</v>
      </c>
    </row>
    <row r="6" spans="1:9" ht="78.75">
      <c r="A6" s="11" t="s">
        <v>8</v>
      </c>
      <c r="B6" s="11" t="s">
        <v>18</v>
      </c>
      <c r="C6" s="12" t="s">
        <v>23</v>
      </c>
      <c r="D6" s="11" t="s">
        <v>11</v>
      </c>
      <c r="E6" s="11" t="s">
        <v>24</v>
      </c>
      <c r="F6" s="13">
        <v>44200000</v>
      </c>
      <c r="G6" s="11" t="s">
        <v>13</v>
      </c>
      <c r="H6" s="14" t="s">
        <v>11</v>
      </c>
    </row>
    <row r="7" spans="1:9" ht="78.75">
      <c r="A7" s="11" t="s">
        <v>8</v>
      </c>
      <c r="B7" s="11" t="s">
        <v>18</v>
      </c>
      <c r="C7" s="12" t="s">
        <v>25</v>
      </c>
      <c r="D7" s="11" t="s">
        <v>11</v>
      </c>
      <c r="E7" s="11" t="s">
        <v>26</v>
      </c>
      <c r="F7" s="13">
        <v>50000000</v>
      </c>
      <c r="G7" s="11" t="s">
        <v>13</v>
      </c>
      <c r="H7" s="14" t="s">
        <v>11</v>
      </c>
    </row>
    <row r="8" spans="1:9" ht="78.75">
      <c r="A8" s="11" t="s">
        <v>8</v>
      </c>
      <c r="B8" s="11" t="s">
        <v>18</v>
      </c>
      <c r="C8" s="12" t="s">
        <v>27</v>
      </c>
      <c r="D8" s="11" t="s">
        <v>11</v>
      </c>
      <c r="E8" s="11" t="s">
        <v>28</v>
      </c>
      <c r="F8" s="13">
        <v>50000000</v>
      </c>
      <c r="G8" s="11" t="s">
        <v>13</v>
      </c>
      <c r="H8" s="15" t="s">
        <v>14</v>
      </c>
    </row>
    <row r="9" spans="1:9" ht="90">
      <c r="A9" s="11" t="s">
        <v>8</v>
      </c>
      <c r="B9" s="11" t="s">
        <v>18</v>
      </c>
      <c r="C9" s="12" t="s">
        <v>29</v>
      </c>
      <c r="D9" s="11" t="s">
        <v>11</v>
      </c>
      <c r="E9" s="11" t="s">
        <v>30</v>
      </c>
      <c r="F9" s="13">
        <v>37248394</v>
      </c>
      <c r="G9" s="11" t="s">
        <v>13</v>
      </c>
      <c r="H9" s="14" t="s">
        <v>11</v>
      </c>
    </row>
    <row r="10" spans="1:9" ht="45">
      <c r="A10" s="11" t="s">
        <v>8</v>
      </c>
      <c r="B10" s="11" t="s">
        <v>9</v>
      </c>
      <c r="C10" s="12" t="s">
        <v>31</v>
      </c>
      <c r="D10" s="11" t="s">
        <v>11</v>
      </c>
      <c r="E10" s="11" t="s">
        <v>32</v>
      </c>
      <c r="F10" s="13">
        <v>2263380</v>
      </c>
      <c r="G10" s="11" t="s">
        <v>13</v>
      </c>
      <c r="H10" s="16" t="s">
        <v>14</v>
      </c>
    </row>
    <row r="11" spans="1:9" ht="45">
      <c r="A11" s="11" t="s">
        <v>8</v>
      </c>
      <c r="B11" s="11" t="s">
        <v>15</v>
      </c>
      <c r="C11" s="12" t="s">
        <v>33</v>
      </c>
      <c r="D11" s="11" t="s">
        <v>11</v>
      </c>
      <c r="E11" s="11" t="s">
        <v>34</v>
      </c>
      <c r="F11" s="13">
        <v>32850000</v>
      </c>
      <c r="G11" s="11" t="s">
        <v>13</v>
      </c>
      <c r="H11" s="14" t="s">
        <v>11</v>
      </c>
    </row>
    <row r="12" spans="1:9" ht="56.25">
      <c r="A12" s="11" t="s">
        <v>8</v>
      </c>
      <c r="B12" s="11" t="s">
        <v>15</v>
      </c>
      <c r="C12" s="12" t="s">
        <v>35</v>
      </c>
      <c r="D12" s="11" t="s">
        <v>11</v>
      </c>
      <c r="E12" s="11" t="s">
        <v>36</v>
      </c>
      <c r="F12" s="13">
        <v>18900000</v>
      </c>
      <c r="G12" s="11" t="s">
        <v>13</v>
      </c>
      <c r="H12" s="14" t="s">
        <v>11</v>
      </c>
    </row>
    <row r="13" spans="1:9" ht="56.25">
      <c r="A13" s="11" t="s">
        <v>8</v>
      </c>
      <c r="B13" s="11" t="s">
        <v>15</v>
      </c>
      <c r="C13" s="12" t="s">
        <v>37</v>
      </c>
      <c r="D13" s="11" t="s">
        <v>11</v>
      </c>
      <c r="E13" s="11" t="s">
        <v>38</v>
      </c>
      <c r="F13" s="13">
        <v>18900000</v>
      </c>
      <c r="G13" s="11" t="s">
        <v>13</v>
      </c>
      <c r="H13" s="14" t="s">
        <v>11</v>
      </c>
    </row>
    <row r="14" spans="1:9" ht="33.75">
      <c r="A14" s="11" t="s">
        <v>8</v>
      </c>
      <c r="B14" s="11" t="s">
        <v>15</v>
      </c>
      <c r="C14" s="12" t="s">
        <v>39</v>
      </c>
      <c r="D14" s="11" t="s">
        <v>11</v>
      </c>
      <c r="E14" s="11" t="s">
        <v>40</v>
      </c>
      <c r="F14" s="13">
        <v>18900000</v>
      </c>
      <c r="G14" s="11" t="s">
        <v>13</v>
      </c>
      <c r="H14" s="14" t="s">
        <v>11</v>
      </c>
    </row>
    <row r="15" spans="1:9" ht="33.75">
      <c r="A15" s="11" t="s">
        <v>8</v>
      </c>
      <c r="B15" s="11" t="s">
        <v>15</v>
      </c>
      <c r="C15" s="12" t="s">
        <v>41</v>
      </c>
      <c r="D15" s="11" t="s">
        <v>11</v>
      </c>
      <c r="E15" s="11" t="s">
        <v>42</v>
      </c>
      <c r="F15" s="13">
        <v>34127973</v>
      </c>
      <c r="G15" s="11" t="s">
        <v>13</v>
      </c>
      <c r="H15" s="14" t="s">
        <v>11</v>
      </c>
    </row>
    <row r="16" spans="1:9" ht="33.75">
      <c r="A16" s="11" t="s">
        <v>8</v>
      </c>
      <c r="B16" s="11" t="s">
        <v>9</v>
      </c>
      <c r="C16" s="12" t="s">
        <v>43</v>
      </c>
      <c r="D16" s="11" t="s">
        <v>11</v>
      </c>
      <c r="E16" s="11" t="s">
        <v>44</v>
      </c>
      <c r="F16" s="13">
        <v>28843815</v>
      </c>
      <c r="G16" s="11" t="s">
        <v>13</v>
      </c>
      <c r="H16" s="15" t="s">
        <v>14</v>
      </c>
    </row>
    <row r="17" spans="1:8" ht="56.25">
      <c r="A17" s="11" t="s">
        <v>8</v>
      </c>
      <c r="B17" s="11" t="s">
        <v>15</v>
      </c>
      <c r="C17" s="12" t="s">
        <v>45</v>
      </c>
      <c r="D17" s="11" t="s">
        <v>11</v>
      </c>
      <c r="E17" s="11" t="s">
        <v>46</v>
      </c>
      <c r="F17" s="13">
        <v>10237500</v>
      </c>
      <c r="G17" s="11" t="s">
        <v>13</v>
      </c>
      <c r="H17" s="14" t="s">
        <v>11</v>
      </c>
    </row>
    <row r="18" spans="1:8" ht="56.25">
      <c r="A18" s="11" t="s">
        <v>47</v>
      </c>
      <c r="B18" s="11" t="s">
        <v>9</v>
      </c>
      <c r="C18" s="12" t="s">
        <v>48</v>
      </c>
      <c r="D18" s="11" t="s">
        <v>11</v>
      </c>
      <c r="E18" s="11" t="s">
        <v>49</v>
      </c>
      <c r="F18" s="13">
        <v>352859338</v>
      </c>
      <c r="G18" s="11" t="s">
        <v>13</v>
      </c>
      <c r="H18" s="15" t="s">
        <v>14</v>
      </c>
    </row>
    <row r="19" spans="1:8" ht="22.5">
      <c r="A19" s="11" t="s">
        <v>47</v>
      </c>
      <c r="B19" s="11" t="s">
        <v>9</v>
      </c>
      <c r="C19" s="12" t="s">
        <v>50</v>
      </c>
      <c r="D19" s="11" t="s">
        <v>11</v>
      </c>
      <c r="E19" s="11" t="s">
        <v>51</v>
      </c>
      <c r="F19" s="13">
        <v>89170560</v>
      </c>
      <c r="G19" s="11" t="s">
        <v>13</v>
      </c>
      <c r="H19" s="16" t="s">
        <v>14</v>
      </c>
    </row>
    <row r="20" spans="1:8" ht="56.25">
      <c r="A20" s="11" t="s">
        <v>47</v>
      </c>
      <c r="B20" s="11" t="s">
        <v>9</v>
      </c>
      <c r="C20" s="12" t="s">
        <v>52</v>
      </c>
      <c r="D20" s="11" t="s">
        <v>11</v>
      </c>
      <c r="E20" s="11" t="s">
        <v>53</v>
      </c>
      <c r="F20" s="13">
        <v>174502320</v>
      </c>
      <c r="G20" s="11" t="s">
        <v>13</v>
      </c>
      <c r="H20" s="16" t="s">
        <v>14</v>
      </c>
    </row>
    <row r="21" spans="1:8" ht="45">
      <c r="A21" s="11" t="s">
        <v>47</v>
      </c>
      <c r="B21" s="11" t="s">
        <v>9</v>
      </c>
      <c r="C21" s="12" t="s">
        <v>54</v>
      </c>
      <c r="D21" s="11" t="s">
        <v>11</v>
      </c>
      <c r="E21" s="11" t="s">
        <v>55</v>
      </c>
      <c r="F21" s="13">
        <v>568510000</v>
      </c>
      <c r="G21" s="11" t="s">
        <v>13</v>
      </c>
      <c r="H21" s="16" t="s">
        <v>14</v>
      </c>
    </row>
    <row r="22" spans="1:8" ht="90">
      <c r="A22" s="11" t="s">
        <v>8</v>
      </c>
      <c r="B22" s="11" t="s">
        <v>18</v>
      </c>
      <c r="C22" s="12" t="s">
        <v>56</v>
      </c>
      <c r="D22" s="11" t="s">
        <v>11</v>
      </c>
      <c r="E22" s="11" t="s">
        <v>57</v>
      </c>
      <c r="F22" s="13">
        <v>40000000</v>
      </c>
      <c r="G22" s="11" t="s">
        <v>13</v>
      </c>
      <c r="H22" s="14" t="s">
        <v>11</v>
      </c>
    </row>
    <row r="23" spans="1:8" ht="45">
      <c r="A23" s="11" t="s">
        <v>8</v>
      </c>
      <c r="B23" s="11" t="s">
        <v>9</v>
      </c>
      <c r="C23" s="12" t="s">
        <v>58</v>
      </c>
      <c r="D23" s="11" t="s">
        <v>11</v>
      </c>
      <c r="E23" s="11" t="s">
        <v>59</v>
      </c>
      <c r="F23" s="13">
        <v>14124967</v>
      </c>
      <c r="G23" s="11" t="s">
        <v>13</v>
      </c>
      <c r="H23" s="14" t="s">
        <v>11</v>
      </c>
    </row>
    <row r="24" spans="1:8" ht="56.25">
      <c r="A24" s="11" t="s">
        <v>8</v>
      </c>
      <c r="B24" s="11" t="s">
        <v>15</v>
      </c>
      <c r="C24" s="12" t="s">
        <v>60</v>
      </c>
      <c r="D24" s="11" t="s">
        <v>11</v>
      </c>
      <c r="E24" s="11" t="s">
        <v>61</v>
      </c>
      <c r="F24" s="13">
        <v>19250000</v>
      </c>
      <c r="G24" s="11" t="s">
        <v>13</v>
      </c>
      <c r="H24" s="14" t="s">
        <v>11</v>
      </c>
    </row>
    <row r="25" spans="1:8" ht="78.75">
      <c r="A25" s="11" t="s">
        <v>8</v>
      </c>
      <c r="B25" s="11" t="s">
        <v>18</v>
      </c>
      <c r="C25" s="12" t="s">
        <v>62</v>
      </c>
      <c r="D25" s="11" t="s">
        <v>11</v>
      </c>
      <c r="E25" s="11" t="s">
        <v>63</v>
      </c>
      <c r="F25" s="13">
        <v>41978400</v>
      </c>
      <c r="G25" s="11" t="s">
        <v>13</v>
      </c>
      <c r="H25" s="14" t="s">
        <v>11</v>
      </c>
    </row>
    <row r="26" spans="1:8" ht="45">
      <c r="A26" s="11" t="s">
        <v>8</v>
      </c>
      <c r="B26" s="11" t="s">
        <v>15</v>
      </c>
      <c r="C26" s="12" t="s">
        <v>64</v>
      </c>
      <c r="D26" s="11" t="s">
        <v>11</v>
      </c>
      <c r="E26" s="11" t="s">
        <v>65</v>
      </c>
      <c r="F26" s="13">
        <v>28000000</v>
      </c>
      <c r="G26" s="11" t="s">
        <v>13</v>
      </c>
      <c r="H26" s="14" t="s">
        <v>11</v>
      </c>
    </row>
    <row r="27" spans="1:8" ht="33.75">
      <c r="A27" s="11" t="s">
        <v>8</v>
      </c>
      <c r="B27" s="11" t="s">
        <v>9</v>
      </c>
      <c r="C27" s="12" t="s">
        <v>66</v>
      </c>
      <c r="D27" s="11" t="s">
        <v>11</v>
      </c>
      <c r="E27" s="11" t="s">
        <v>67</v>
      </c>
      <c r="F27" s="13">
        <v>7405186</v>
      </c>
      <c r="G27" s="11" t="s">
        <v>13</v>
      </c>
      <c r="H27" s="14" t="s">
        <v>11</v>
      </c>
    </row>
    <row r="28" spans="1:8" ht="56.25">
      <c r="A28" s="11" t="s">
        <v>8</v>
      </c>
      <c r="B28" s="11" t="s">
        <v>15</v>
      </c>
      <c r="C28" s="12" t="s">
        <v>68</v>
      </c>
      <c r="D28" s="11" t="s">
        <v>11</v>
      </c>
      <c r="E28" s="11" t="s">
        <v>69</v>
      </c>
      <c r="F28" s="13">
        <v>17500000</v>
      </c>
      <c r="G28" s="11" t="s">
        <v>13</v>
      </c>
      <c r="H28" s="14" t="s">
        <v>11</v>
      </c>
    </row>
    <row r="29" spans="1:8" ht="22.5">
      <c r="A29" s="11" t="s">
        <v>8</v>
      </c>
      <c r="B29" s="11" t="s">
        <v>9</v>
      </c>
      <c r="C29" s="12" t="s">
        <v>70</v>
      </c>
      <c r="D29" s="11" t="s">
        <v>11</v>
      </c>
      <c r="E29" s="11" t="s">
        <v>71</v>
      </c>
      <c r="F29" s="13">
        <v>24524661</v>
      </c>
      <c r="G29" s="11" t="s">
        <v>13</v>
      </c>
      <c r="H29" s="14" t="s">
        <v>11</v>
      </c>
    </row>
    <row r="30" spans="1:8" ht="78.75">
      <c r="A30" s="11" t="s">
        <v>8</v>
      </c>
      <c r="B30" s="11" t="s">
        <v>18</v>
      </c>
      <c r="C30" s="12" t="s">
        <v>72</v>
      </c>
      <c r="D30" s="11" t="s">
        <v>11</v>
      </c>
      <c r="E30" s="11" t="s">
        <v>73</v>
      </c>
      <c r="F30" s="13">
        <v>10000000</v>
      </c>
      <c r="G30" s="11" t="s">
        <v>13</v>
      </c>
      <c r="H30" s="14" t="s">
        <v>11</v>
      </c>
    </row>
    <row r="31" spans="1:8" ht="33.75">
      <c r="A31" s="11" t="s">
        <v>8</v>
      </c>
      <c r="B31" s="11" t="s">
        <v>15</v>
      </c>
      <c r="C31" s="12" t="s">
        <v>74</v>
      </c>
      <c r="D31" s="11" t="s">
        <v>11</v>
      </c>
      <c r="E31" s="11" t="s">
        <v>75</v>
      </c>
      <c r="F31" s="13">
        <v>37230516</v>
      </c>
      <c r="G31" s="11" t="s">
        <v>13</v>
      </c>
      <c r="H31" s="14" t="s">
        <v>11</v>
      </c>
    </row>
    <row r="32" spans="1:8" ht="45">
      <c r="A32" s="11" t="s">
        <v>8</v>
      </c>
      <c r="B32" s="11" t="s">
        <v>9</v>
      </c>
      <c r="C32" s="12" t="s">
        <v>76</v>
      </c>
      <c r="D32" s="11" t="s">
        <v>11</v>
      </c>
      <c r="E32" s="11" t="s">
        <v>77</v>
      </c>
      <c r="F32" s="13">
        <v>52759922</v>
      </c>
      <c r="G32" s="11" t="s">
        <v>13</v>
      </c>
      <c r="H32" s="15" t="s">
        <v>14</v>
      </c>
    </row>
    <row r="33" spans="1:8" ht="56.25">
      <c r="A33" s="11" t="s">
        <v>78</v>
      </c>
      <c r="B33" s="11" t="s">
        <v>9</v>
      </c>
      <c r="C33" s="12" t="s">
        <v>79</v>
      </c>
      <c r="D33" s="11" t="s">
        <v>11</v>
      </c>
      <c r="E33" s="11" t="s">
        <v>80</v>
      </c>
      <c r="F33" s="13">
        <v>1215575789</v>
      </c>
      <c r="G33" s="11" t="s">
        <v>13</v>
      </c>
      <c r="H33" s="15" t="s">
        <v>14</v>
      </c>
    </row>
    <row r="34" spans="1:8" ht="56.25">
      <c r="A34" s="11" t="s">
        <v>47</v>
      </c>
      <c r="B34" s="11" t="s">
        <v>9</v>
      </c>
      <c r="C34" s="12" t="s">
        <v>81</v>
      </c>
      <c r="D34" s="11" t="s">
        <v>11</v>
      </c>
      <c r="E34" s="11" t="s">
        <v>82</v>
      </c>
      <c r="F34" s="13">
        <v>174930000</v>
      </c>
      <c r="G34" s="11" t="s">
        <v>13</v>
      </c>
      <c r="H34" s="14" t="s">
        <v>11</v>
      </c>
    </row>
    <row r="35" spans="1:8" ht="45">
      <c r="A35" s="11" t="s">
        <v>8</v>
      </c>
      <c r="B35" s="11" t="s">
        <v>15</v>
      </c>
      <c r="C35" s="12" t="s">
        <v>83</v>
      </c>
      <c r="D35" s="11" t="s">
        <v>11</v>
      </c>
      <c r="E35" s="11" t="s">
        <v>84</v>
      </c>
      <c r="F35" s="13">
        <v>16000000</v>
      </c>
      <c r="G35" s="11" t="s">
        <v>13</v>
      </c>
      <c r="H35" s="14" t="s">
        <v>11</v>
      </c>
    </row>
    <row r="36" spans="1:8" ht="45">
      <c r="A36" s="11" t="s">
        <v>8</v>
      </c>
      <c r="B36" s="11" t="s">
        <v>15</v>
      </c>
      <c r="C36" s="12" t="s">
        <v>85</v>
      </c>
      <c r="D36" s="11" t="s">
        <v>11</v>
      </c>
      <c r="E36" s="11" t="s">
        <v>86</v>
      </c>
      <c r="F36" s="13">
        <v>14694400</v>
      </c>
      <c r="G36" s="11" t="s">
        <v>13</v>
      </c>
      <c r="H36" s="14" t="s">
        <v>11</v>
      </c>
    </row>
    <row r="37" spans="1:8" ht="56.25">
      <c r="A37" s="11" t="s">
        <v>8</v>
      </c>
      <c r="B37" s="11" t="s">
        <v>15</v>
      </c>
      <c r="C37" s="12" t="s">
        <v>87</v>
      </c>
      <c r="D37" s="11" t="s">
        <v>11</v>
      </c>
      <c r="E37" s="11" t="s">
        <v>88</v>
      </c>
      <c r="F37" s="13">
        <v>30335976</v>
      </c>
      <c r="G37" s="11" t="s">
        <v>13</v>
      </c>
      <c r="H37" s="14" t="s">
        <v>11</v>
      </c>
    </row>
    <row r="38" spans="1:8" ht="45">
      <c r="A38" s="11" t="s">
        <v>8</v>
      </c>
      <c r="B38" s="11" t="s">
        <v>9</v>
      </c>
      <c r="C38" s="12" t="s">
        <v>89</v>
      </c>
      <c r="D38" s="11" t="s">
        <v>11</v>
      </c>
      <c r="E38" s="11" t="s">
        <v>90</v>
      </c>
      <c r="F38" s="13">
        <v>61798163</v>
      </c>
      <c r="G38" s="11" t="s">
        <v>13</v>
      </c>
      <c r="H38" s="16" t="s">
        <v>14</v>
      </c>
    </row>
    <row r="39" spans="1:8" ht="56.25">
      <c r="A39" s="11" t="s">
        <v>8</v>
      </c>
      <c r="B39" s="11" t="s">
        <v>15</v>
      </c>
      <c r="C39" s="12" t="s">
        <v>91</v>
      </c>
      <c r="D39" s="11" t="s">
        <v>11</v>
      </c>
      <c r="E39" s="11" t="s">
        <v>92</v>
      </c>
      <c r="F39" s="13">
        <v>16800000</v>
      </c>
      <c r="G39" s="11" t="s">
        <v>13</v>
      </c>
      <c r="H39" s="14" t="s">
        <v>11</v>
      </c>
    </row>
    <row r="40" spans="1:8" ht="45">
      <c r="A40" s="11" t="s">
        <v>8</v>
      </c>
      <c r="B40" s="11" t="s">
        <v>15</v>
      </c>
      <c r="C40" s="12" t="s">
        <v>93</v>
      </c>
      <c r="D40" s="11" t="s">
        <v>11</v>
      </c>
      <c r="E40" s="11" t="s">
        <v>94</v>
      </c>
      <c r="F40" s="13">
        <v>4492490</v>
      </c>
      <c r="G40" s="11" t="s">
        <v>13</v>
      </c>
      <c r="H40" s="14" t="s">
        <v>11</v>
      </c>
    </row>
    <row r="41" spans="1:8" ht="33.75">
      <c r="A41" s="11" t="s">
        <v>8</v>
      </c>
      <c r="B41" s="11" t="s">
        <v>9</v>
      </c>
      <c r="C41" s="12" t="s">
        <v>95</v>
      </c>
      <c r="D41" s="11" t="s">
        <v>11</v>
      </c>
      <c r="E41" s="11" t="s">
        <v>96</v>
      </c>
      <c r="F41" s="13">
        <v>37961000</v>
      </c>
      <c r="G41" s="11" t="s">
        <v>13</v>
      </c>
      <c r="H41" s="15" t="s">
        <v>14</v>
      </c>
    </row>
    <row r="42" spans="1:8" ht="33.75">
      <c r="A42" s="11" t="s">
        <v>47</v>
      </c>
      <c r="B42" s="11" t="s">
        <v>9</v>
      </c>
      <c r="C42" s="12" t="s">
        <v>97</v>
      </c>
      <c r="D42" s="11" t="s">
        <v>11</v>
      </c>
      <c r="E42" s="11" t="s">
        <v>98</v>
      </c>
      <c r="F42" s="13">
        <v>134029700</v>
      </c>
      <c r="G42" s="11" t="s">
        <v>13</v>
      </c>
      <c r="H42" s="15" t="s">
        <v>14</v>
      </c>
    </row>
    <row r="43" spans="1:8" ht="45">
      <c r="A43" s="11" t="s">
        <v>8</v>
      </c>
      <c r="B43" s="11" t="s">
        <v>9</v>
      </c>
      <c r="C43" s="12" t="s">
        <v>99</v>
      </c>
      <c r="D43" s="11" t="s">
        <v>11</v>
      </c>
      <c r="E43" s="11" t="s">
        <v>100</v>
      </c>
      <c r="F43" s="13">
        <v>699986843</v>
      </c>
      <c r="G43" s="11" t="s">
        <v>13</v>
      </c>
      <c r="H43" s="16" t="s">
        <v>14</v>
      </c>
    </row>
    <row r="44" spans="1:8" ht="67.5">
      <c r="A44" s="11" t="s">
        <v>47</v>
      </c>
      <c r="B44" s="11" t="s">
        <v>9</v>
      </c>
      <c r="C44" s="12" t="s">
        <v>101</v>
      </c>
      <c r="D44" s="11" t="s">
        <v>11</v>
      </c>
      <c r="E44" s="11" t="s">
        <v>102</v>
      </c>
      <c r="F44" s="13">
        <v>371755999</v>
      </c>
      <c r="G44" s="11" t="s">
        <v>13</v>
      </c>
      <c r="H44" s="16" t="s">
        <v>14</v>
      </c>
    </row>
    <row r="45" spans="1:8" ht="56.25">
      <c r="A45" s="11" t="s">
        <v>8</v>
      </c>
      <c r="B45" s="11" t="s">
        <v>15</v>
      </c>
      <c r="C45" s="12" t="s">
        <v>103</v>
      </c>
      <c r="D45" s="11" t="s">
        <v>11</v>
      </c>
      <c r="E45" s="11" t="s">
        <v>104</v>
      </c>
      <c r="F45" s="13">
        <v>30000000</v>
      </c>
      <c r="G45" s="11" t="s">
        <v>13</v>
      </c>
      <c r="H45" s="14" t="s">
        <v>11</v>
      </c>
    </row>
    <row r="46" spans="1:8" ht="45">
      <c r="A46" s="11" t="s">
        <v>8</v>
      </c>
      <c r="B46" s="11" t="s">
        <v>9</v>
      </c>
      <c r="C46" s="12" t="s">
        <v>105</v>
      </c>
      <c r="D46" s="11" t="s">
        <v>11</v>
      </c>
      <c r="E46" s="11" t="s">
        <v>106</v>
      </c>
      <c r="F46" s="13">
        <v>8835155</v>
      </c>
      <c r="G46" s="11" t="s">
        <v>13</v>
      </c>
      <c r="H46" s="14" t="s">
        <v>11</v>
      </c>
    </row>
    <row r="47" spans="1:8" ht="45">
      <c r="A47" s="11" t="s">
        <v>8</v>
      </c>
      <c r="B47" s="11" t="s">
        <v>15</v>
      </c>
      <c r="C47" s="12" t="s">
        <v>107</v>
      </c>
      <c r="D47" s="11" t="s">
        <v>11</v>
      </c>
      <c r="E47" s="11" t="s">
        <v>108</v>
      </c>
      <c r="F47" s="13">
        <v>39381630</v>
      </c>
      <c r="G47" s="11" t="s">
        <v>13</v>
      </c>
      <c r="H47" s="14" t="s">
        <v>11</v>
      </c>
    </row>
    <row r="48" spans="1:8" ht="56.25">
      <c r="A48" s="11" t="s">
        <v>8</v>
      </c>
      <c r="B48" s="11" t="s">
        <v>15</v>
      </c>
      <c r="C48" s="12" t="s">
        <v>109</v>
      </c>
      <c r="D48" s="11" t="s">
        <v>11</v>
      </c>
      <c r="E48" s="11" t="s">
        <v>110</v>
      </c>
      <c r="F48" s="13">
        <v>21000000</v>
      </c>
      <c r="G48" s="11" t="s">
        <v>13</v>
      </c>
      <c r="H48" s="14" t="s">
        <v>11</v>
      </c>
    </row>
    <row r="49" spans="1:8" ht="135">
      <c r="A49" s="11" t="s">
        <v>8</v>
      </c>
      <c r="B49" s="11" t="s">
        <v>15</v>
      </c>
      <c r="C49" s="12" t="s">
        <v>111</v>
      </c>
      <c r="D49" s="11" t="s">
        <v>11</v>
      </c>
      <c r="E49" s="11" t="s">
        <v>112</v>
      </c>
      <c r="F49" s="13">
        <v>24125000</v>
      </c>
      <c r="G49" s="11" t="s">
        <v>13</v>
      </c>
      <c r="H49" s="14" t="s">
        <v>11</v>
      </c>
    </row>
    <row r="50" spans="1:8" ht="45">
      <c r="A50" s="11" t="s">
        <v>8</v>
      </c>
      <c r="B50" s="11" t="s">
        <v>15</v>
      </c>
      <c r="C50" s="12" t="s">
        <v>113</v>
      </c>
      <c r="D50" s="11" t="s">
        <v>11</v>
      </c>
      <c r="E50" s="11" t="s">
        <v>114</v>
      </c>
      <c r="F50" s="13">
        <v>32818010</v>
      </c>
      <c r="G50" s="11" t="s">
        <v>13</v>
      </c>
      <c r="H50" s="14" t="s">
        <v>11</v>
      </c>
    </row>
    <row r="51" spans="1:8" ht="33.75">
      <c r="A51" s="11" t="s">
        <v>8</v>
      </c>
      <c r="B51" s="11" t="s">
        <v>9</v>
      </c>
      <c r="C51" s="12" t="s">
        <v>115</v>
      </c>
      <c r="D51" s="11" t="s">
        <v>11</v>
      </c>
      <c r="E51" s="11" t="s">
        <v>116</v>
      </c>
      <c r="F51" s="13">
        <v>4000000</v>
      </c>
      <c r="G51" s="11" t="s">
        <v>13</v>
      </c>
      <c r="H51" s="14" t="s">
        <v>11</v>
      </c>
    </row>
    <row r="52" spans="1:8" ht="45">
      <c r="A52" s="11" t="s">
        <v>47</v>
      </c>
      <c r="B52" s="11" t="s">
        <v>9</v>
      </c>
      <c r="C52" s="12" t="s">
        <v>117</v>
      </c>
      <c r="D52" s="11" t="s">
        <v>11</v>
      </c>
      <c r="E52" s="11" t="s">
        <v>118</v>
      </c>
      <c r="F52" s="13">
        <v>157080024</v>
      </c>
      <c r="G52" s="11" t="s">
        <v>13</v>
      </c>
      <c r="H52" s="15" t="s">
        <v>14</v>
      </c>
    </row>
    <row r="53" spans="1:8" ht="33.75">
      <c r="A53" s="11" t="s">
        <v>47</v>
      </c>
      <c r="B53" s="11" t="s">
        <v>9</v>
      </c>
      <c r="C53" s="12" t="s">
        <v>119</v>
      </c>
      <c r="D53" s="11" t="s">
        <v>11</v>
      </c>
      <c r="E53" s="11" t="s">
        <v>120</v>
      </c>
      <c r="F53" s="13">
        <v>240975000</v>
      </c>
      <c r="G53" s="11" t="s">
        <v>13</v>
      </c>
      <c r="H53" s="16" t="s">
        <v>14</v>
      </c>
    </row>
    <row r="54" spans="1:8" ht="33.75">
      <c r="A54" s="11" t="s">
        <v>8</v>
      </c>
      <c r="B54" s="11" t="s">
        <v>9</v>
      </c>
      <c r="C54" s="12" t="s">
        <v>121</v>
      </c>
      <c r="D54" s="11" t="s">
        <v>11</v>
      </c>
      <c r="E54" s="11" t="s">
        <v>122</v>
      </c>
      <c r="F54" s="13">
        <v>138356730</v>
      </c>
      <c r="G54" s="11" t="s">
        <v>13</v>
      </c>
      <c r="H54" s="15" t="s">
        <v>14</v>
      </c>
    </row>
    <row r="55" spans="1:8" ht="56.25">
      <c r="A55" s="11" t="s">
        <v>8</v>
      </c>
      <c r="B55" s="11" t="s">
        <v>15</v>
      </c>
      <c r="C55" s="12" t="s">
        <v>123</v>
      </c>
      <c r="D55" s="11" t="s">
        <v>11</v>
      </c>
      <c r="E55" s="11" t="s">
        <v>124</v>
      </c>
      <c r="F55" s="13">
        <v>28560000</v>
      </c>
      <c r="G55" s="11" t="s">
        <v>13</v>
      </c>
      <c r="H55" s="14" t="s">
        <v>11</v>
      </c>
    </row>
    <row r="56" spans="1:8" ht="22.5">
      <c r="A56" s="11" t="s">
        <v>8</v>
      </c>
      <c r="B56" s="11" t="s">
        <v>125</v>
      </c>
      <c r="C56" s="12" t="s">
        <v>126</v>
      </c>
      <c r="D56" s="11" t="s">
        <v>11</v>
      </c>
      <c r="E56" s="11" t="s">
        <v>127</v>
      </c>
      <c r="F56" s="13">
        <v>57630000</v>
      </c>
      <c r="G56" s="11" t="s">
        <v>13</v>
      </c>
      <c r="H56" s="14" t="s">
        <v>11</v>
      </c>
    </row>
    <row r="57" spans="1:8" ht="22.5">
      <c r="A57" s="11" t="s">
        <v>8</v>
      </c>
      <c r="B57" s="11" t="s">
        <v>9</v>
      </c>
      <c r="C57" s="12" t="s">
        <v>128</v>
      </c>
      <c r="D57" s="11" t="s">
        <v>11</v>
      </c>
      <c r="E57" s="11" t="s">
        <v>129</v>
      </c>
      <c r="F57" s="13">
        <v>19900000</v>
      </c>
      <c r="G57" s="11" t="s">
        <v>13</v>
      </c>
      <c r="H57" s="15" t="s">
        <v>14</v>
      </c>
    </row>
    <row r="58" spans="1:8" ht="56.25">
      <c r="A58" s="11" t="s">
        <v>8</v>
      </c>
      <c r="B58" s="11" t="s">
        <v>125</v>
      </c>
      <c r="C58" s="12" t="s">
        <v>130</v>
      </c>
      <c r="D58" s="11" t="s">
        <v>11</v>
      </c>
      <c r="E58" s="11" t="s">
        <v>131</v>
      </c>
      <c r="F58" s="13">
        <v>59999800</v>
      </c>
      <c r="G58" s="11" t="s">
        <v>13</v>
      </c>
      <c r="H58" s="14" t="s">
        <v>11</v>
      </c>
    </row>
    <row r="59" spans="1:8" ht="33.75">
      <c r="A59" s="11" t="s">
        <v>8</v>
      </c>
      <c r="B59" s="11" t="s">
        <v>15</v>
      </c>
      <c r="C59" s="12" t="s">
        <v>132</v>
      </c>
      <c r="D59" s="11" t="s">
        <v>11</v>
      </c>
      <c r="E59" s="11" t="s">
        <v>133</v>
      </c>
      <c r="F59" s="13">
        <v>25695903</v>
      </c>
      <c r="G59" s="11" t="s">
        <v>13</v>
      </c>
      <c r="H59" s="14" t="s">
        <v>11</v>
      </c>
    </row>
    <row r="60" spans="1:8" ht="33.75">
      <c r="A60" s="11" t="s">
        <v>8</v>
      </c>
      <c r="B60" s="11" t="s">
        <v>15</v>
      </c>
      <c r="C60" s="12" t="s">
        <v>134</v>
      </c>
      <c r="D60" s="11" t="s">
        <v>11</v>
      </c>
      <c r="E60" s="11" t="s">
        <v>135</v>
      </c>
      <c r="F60" s="13">
        <v>8500000</v>
      </c>
      <c r="G60" s="11" t="s">
        <v>13</v>
      </c>
      <c r="H60" s="14" t="s">
        <v>11</v>
      </c>
    </row>
    <row r="61" spans="1:8" ht="45">
      <c r="A61" s="11" t="s">
        <v>8</v>
      </c>
      <c r="B61" s="11" t="s">
        <v>15</v>
      </c>
      <c r="C61" s="12" t="s">
        <v>136</v>
      </c>
      <c r="D61" s="11" t="s">
        <v>11</v>
      </c>
      <c r="E61" s="11" t="s">
        <v>137</v>
      </c>
      <c r="F61" s="13">
        <v>16000000</v>
      </c>
      <c r="G61" s="11" t="s">
        <v>13</v>
      </c>
      <c r="H61" s="14" t="s">
        <v>11</v>
      </c>
    </row>
    <row r="62" spans="1:8" ht="45">
      <c r="A62" s="11" t="s">
        <v>8</v>
      </c>
      <c r="B62" s="11" t="s">
        <v>15</v>
      </c>
      <c r="C62" s="12" t="s">
        <v>138</v>
      </c>
      <c r="D62" s="11" t="s">
        <v>11</v>
      </c>
      <c r="E62" s="11" t="s">
        <v>139</v>
      </c>
      <c r="F62" s="13">
        <v>26180000</v>
      </c>
      <c r="G62" s="11" t="s">
        <v>13</v>
      </c>
      <c r="H62" s="14" t="s">
        <v>14</v>
      </c>
    </row>
    <row r="63" spans="1:8" ht="45">
      <c r="A63" s="11" t="s">
        <v>8</v>
      </c>
      <c r="B63" s="11" t="s">
        <v>9</v>
      </c>
      <c r="C63" s="12" t="s">
        <v>140</v>
      </c>
      <c r="D63" s="11" t="s">
        <v>11</v>
      </c>
      <c r="E63" s="11" t="s">
        <v>141</v>
      </c>
      <c r="F63" s="13">
        <v>77515700</v>
      </c>
      <c r="G63" s="11" t="s">
        <v>13</v>
      </c>
      <c r="H63" s="15" t="s">
        <v>14</v>
      </c>
    </row>
    <row r="64" spans="1:8" ht="56.25">
      <c r="A64" s="11" t="s">
        <v>8</v>
      </c>
      <c r="B64" s="11" t="s">
        <v>125</v>
      </c>
      <c r="C64" s="12" t="s">
        <v>142</v>
      </c>
      <c r="D64" s="11" t="s">
        <v>11</v>
      </c>
      <c r="E64" s="11" t="s">
        <v>143</v>
      </c>
      <c r="F64" s="13">
        <v>8459160</v>
      </c>
      <c r="G64" s="11" t="s">
        <v>13</v>
      </c>
      <c r="H64" s="14" t="s">
        <v>11</v>
      </c>
    </row>
    <row r="65" spans="1:8" ht="33.75">
      <c r="A65" s="11" t="s">
        <v>8</v>
      </c>
      <c r="B65" s="11" t="s">
        <v>15</v>
      </c>
      <c r="C65" s="12" t="s">
        <v>144</v>
      </c>
      <c r="D65" s="11" t="s">
        <v>11</v>
      </c>
      <c r="E65" s="11" t="s">
        <v>145</v>
      </c>
      <c r="F65" s="13">
        <v>7238277</v>
      </c>
      <c r="G65" s="11" t="s">
        <v>13</v>
      </c>
      <c r="H65" s="14" t="s">
        <v>11</v>
      </c>
    </row>
    <row r="66" spans="1:8" ht="33.75">
      <c r="A66" s="11" t="s">
        <v>8</v>
      </c>
      <c r="B66" s="11" t="s">
        <v>146</v>
      </c>
      <c r="C66" s="12" t="s">
        <v>147</v>
      </c>
      <c r="D66" s="11" t="s">
        <v>11</v>
      </c>
      <c r="E66" s="11" t="s">
        <v>148</v>
      </c>
      <c r="F66" s="13">
        <v>213509068</v>
      </c>
      <c r="G66" s="11" t="s">
        <v>13</v>
      </c>
      <c r="H66" s="14" t="s">
        <v>11</v>
      </c>
    </row>
    <row r="67" spans="1:8" ht="45">
      <c r="A67" s="11" t="s">
        <v>8</v>
      </c>
      <c r="B67" s="11" t="s">
        <v>125</v>
      </c>
      <c r="C67" s="12" t="s">
        <v>149</v>
      </c>
      <c r="D67" s="11" t="s">
        <v>11</v>
      </c>
      <c r="E67" s="11" t="s">
        <v>150</v>
      </c>
      <c r="F67" s="13">
        <v>15451072</v>
      </c>
      <c r="G67" s="11" t="s">
        <v>13</v>
      </c>
      <c r="H67" s="14" t="s">
        <v>11</v>
      </c>
    </row>
    <row r="68" spans="1:8" ht="45">
      <c r="A68" s="11" t="s">
        <v>8</v>
      </c>
      <c r="B68" s="11" t="s">
        <v>125</v>
      </c>
      <c r="C68" s="12" t="s">
        <v>151</v>
      </c>
      <c r="D68" s="11" t="s">
        <v>11</v>
      </c>
      <c r="E68" s="11" t="s">
        <v>152</v>
      </c>
      <c r="F68" s="13">
        <v>2100000</v>
      </c>
      <c r="G68" s="11" t="s">
        <v>13</v>
      </c>
      <c r="H68" s="15" t="s">
        <v>14</v>
      </c>
    </row>
    <row r="69" spans="1:8" ht="22.5">
      <c r="A69" s="11" t="s">
        <v>8</v>
      </c>
      <c r="B69" s="11" t="s">
        <v>125</v>
      </c>
      <c r="C69" s="12" t="s">
        <v>153</v>
      </c>
      <c r="D69" s="11" t="s">
        <v>11</v>
      </c>
      <c r="E69" s="11" t="s">
        <v>154</v>
      </c>
      <c r="F69" s="13">
        <v>20996020</v>
      </c>
      <c r="G69" s="11" t="s">
        <v>13</v>
      </c>
      <c r="H69" s="14" t="s">
        <v>11</v>
      </c>
    </row>
    <row r="70" spans="1:8" ht="33.75">
      <c r="A70" s="11" t="s">
        <v>8</v>
      </c>
      <c r="B70" s="11" t="s">
        <v>125</v>
      </c>
      <c r="C70" s="12" t="s">
        <v>155</v>
      </c>
      <c r="D70" s="11" t="s">
        <v>11</v>
      </c>
      <c r="E70" s="11" t="s">
        <v>156</v>
      </c>
      <c r="F70" s="13">
        <v>18297440</v>
      </c>
      <c r="G70" s="11" t="s">
        <v>13</v>
      </c>
      <c r="H70" s="14" t="s">
        <v>11</v>
      </c>
    </row>
    <row r="71" spans="1:8" ht="33.75">
      <c r="A71" s="11" t="s">
        <v>8</v>
      </c>
      <c r="B71" s="11" t="s">
        <v>125</v>
      </c>
      <c r="C71" s="12" t="s">
        <v>157</v>
      </c>
      <c r="D71" s="11" t="s">
        <v>11</v>
      </c>
      <c r="E71" s="11" t="s">
        <v>158</v>
      </c>
      <c r="F71" s="13">
        <v>59886750</v>
      </c>
      <c r="G71" s="11" t="s">
        <v>13</v>
      </c>
      <c r="H71" s="14" t="s">
        <v>11</v>
      </c>
    </row>
    <row r="72" spans="1:8" ht="33.75">
      <c r="A72" s="11" t="s">
        <v>8</v>
      </c>
      <c r="B72" s="11" t="s">
        <v>125</v>
      </c>
      <c r="C72" s="12" t="s">
        <v>159</v>
      </c>
      <c r="D72" s="11" t="s">
        <v>11</v>
      </c>
      <c r="E72" s="11" t="s">
        <v>160</v>
      </c>
      <c r="F72" s="13">
        <v>2800000</v>
      </c>
      <c r="G72" s="11" t="s">
        <v>13</v>
      </c>
      <c r="H72" s="14" t="s">
        <v>11</v>
      </c>
    </row>
    <row r="73" spans="1:8">
      <c r="F73" s="4">
        <f>SUM(F2:F72)</f>
        <v>6094894167</v>
      </c>
    </row>
    <row r="74" spans="1:8" ht="12">
      <c r="A74" s="25" t="s">
        <v>161</v>
      </c>
      <c r="B74" s="26" t="s">
        <v>162</v>
      </c>
      <c r="E74" s="22" t="s">
        <v>163</v>
      </c>
      <c r="F74" s="23" t="s">
        <v>164</v>
      </c>
    </row>
    <row r="75" spans="1:8" ht="30" customHeight="1">
      <c r="A75" s="27" t="s">
        <v>8</v>
      </c>
      <c r="B75" s="28">
        <v>2615505437</v>
      </c>
      <c r="C75"/>
      <c r="D75" s="19" t="s">
        <v>8</v>
      </c>
      <c r="E75" s="20">
        <f>COUNTIF($A$1:$A$72,D75)</f>
        <v>61</v>
      </c>
      <c r="F75" s="21">
        <f>SUMIF($A$2:$A$72,D75,$F$2:$F$72)</f>
        <v>2615505437</v>
      </c>
    </row>
    <row r="76" spans="1:8" ht="30" customHeight="1">
      <c r="A76" s="27" t="s">
        <v>78</v>
      </c>
      <c r="B76" s="28">
        <v>1215575789</v>
      </c>
      <c r="C76"/>
      <c r="D76" s="18" t="s">
        <v>78</v>
      </c>
      <c r="E76" s="3">
        <f t="shared" ref="E76:E77" si="0">COUNTIF($A$1:$A$72,D76)</f>
        <v>1</v>
      </c>
      <c r="F76" s="4">
        <f>SUMIF($A$2:$A$72,D76,$F$2:$F$72)</f>
        <v>1215575789</v>
      </c>
    </row>
    <row r="77" spans="1:8" ht="30" customHeight="1">
      <c r="A77" s="27" t="s">
        <v>47</v>
      </c>
      <c r="B77" s="28">
        <v>2263812941</v>
      </c>
      <c r="C77"/>
      <c r="D77" s="19" t="s">
        <v>47</v>
      </c>
      <c r="E77" s="20">
        <f t="shared" si="0"/>
        <v>9</v>
      </c>
      <c r="F77" s="21">
        <f>SUMIF($A$2:$A$72,D77,$F$2:$F$72)</f>
        <v>2263812941</v>
      </c>
    </row>
    <row r="78" spans="1:8" ht="15">
      <c r="A78" s="27" t="s">
        <v>165</v>
      </c>
      <c r="B78" s="28">
        <v>6094894167</v>
      </c>
      <c r="C78"/>
      <c r="F78" s="4">
        <f>+F77+F76+F75</f>
        <v>6094894167</v>
      </c>
    </row>
    <row r="79" spans="1:8" ht="15">
      <c r="A79"/>
      <c r="B79"/>
      <c r="C79"/>
      <c r="F79" s="4">
        <f>F78-F73</f>
        <v>0</v>
      </c>
    </row>
    <row r="80" spans="1:8" ht="15">
      <c r="C80"/>
    </row>
    <row r="81" spans="1:6" ht="15">
      <c r="A81"/>
      <c r="B81"/>
      <c r="C81"/>
      <c r="F81" s="4">
        <f>SUM(F3+F11+F12+F13+F14+F15+F17+F24+F26+F28+F31+F35+F36+F37+F39+F40+F45+F47+F48+F49+F50+F55+F59+F60+F61+F62+F65)</f>
        <v>599647675</v>
      </c>
    </row>
    <row r="82" spans="1:6" ht="15">
      <c r="A82"/>
      <c r="B82"/>
      <c r="C82"/>
    </row>
    <row r="83" spans="1:6" ht="15">
      <c r="A83"/>
      <c r="B83"/>
      <c r="C83"/>
    </row>
    <row r="84" spans="1:6" ht="15">
      <c r="A84"/>
      <c r="B84"/>
      <c r="C84"/>
    </row>
    <row r="85" spans="1:6" ht="15">
      <c r="A85"/>
      <c r="B85"/>
      <c r="C85"/>
    </row>
    <row r="86" spans="1:6" ht="15">
      <c r="A86"/>
      <c r="B86"/>
      <c r="C86"/>
    </row>
    <row r="87" spans="1:6" ht="15">
      <c r="A87"/>
      <c r="B87"/>
      <c r="C87"/>
    </row>
    <row r="88" spans="1:6" ht="15">
      <c r="A88"/>
      <c r="B88"/>
      <c r="C88"/>
    </row>
    <row r="89" spans="1:6" ht="15">
      <c r="A89"/>
      <c r="B89"/>
      <c r="C89"/>
    </row>
    <row r="90" spans="1:6" ht="15">
      <c r="A90"/>
      <c r="B90"/>
      <c r="C90"/>
    </row>
    <row r="91" spans="1:6" ht="15">
      <c r="A91"/>
      <c r="B91"/>
      <c r="C91"/>
    </row>
    <row r="92" spans="1:6" ht="15">
      <c r="A92"/>
      <c r="B92"/>
      <c r="C92"/>
    </row>
  </sheetData>
  <autoFilter ref="A1:H79" xr:uid="{00000000-0009-0000-0000-000000000000}"/>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82F35AF7736F478A5B50C4578A8941" ma:contentTypeVersion="4" ma:contentTypeDescription="Crear nuevo documento." ma:contentTypeScope="" ma:versionID="f196f8ad916f010b6c507eac9db26024">
  <xsd:schema xmlns:xsd="http://www.w3.org/2001/XMLSchema" xmlns:xs="http://www.w3.org/2001/XMLSchema" xmlns:p="http://schemas.microsoft.com/office/2006/metadata/properties" xmlns:ns2="1d950c57-783c-4ce2-abde-1e07909cfafd" xmlns:ns3="a5b49f41-5d12-4f49-93db-d7474655b2cb" targetNamespace="http://schemas.microsoft.com/office/2006/metadata/properties" ma:root="true" ma:fieldsID="73575e75a82a52290b070fefdf055d85" ns2:_="" ns3:_="">
    <xsd:import namespace="1d950c57-783c-4ce2-abde-1e07909cfafd"/>
    <xsd:import namespace="a5b49f41-5d12-4f49-93db-d7474655b2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50c57-783c-4ce2-abde-1e07909cf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49f41-5d12-4f49-93db-d7474655b2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2367DA-4F0B-4E61-AEC2-DBCBE46B5024}"/>
</file>

<file path=customXml/itemProps2.xml><?xml version="1.0" encoding="utf-8"?>
<ds:datastoreItem xmlns:ds="http://schemas.openxmlformats.org/officeDocument/2006/customXml" ds:itemID="{18DD8303-BFD2-4DFD-A1CA-E465059E9FB0}"/>
</file>

<file path=customXml/itemProps3.xml><?xml version="1.0" encoding="utf-8"?>
<ds:datastoreItem xmlns:ds="http://schemas.openxmlformats.org/officeDocument/2006/customXml" ds:itemID="{AA719C30-C597-415E-BE0E-C63617A5C2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FCAMARGO</dc:creator>
  <cp:keywords/>
  <dc:description/>
  <cp:lastModifiedBy>Martin Jonathan Puerto Chaparro</cp:lastModifiedBy>
  <cp:revision/>
  <dcterms:created xsi:type="dcterms:W3CDTF">2022-05-05T11:25:31Z</dcterms:created>
  <dcterms:modified xsi:type="dcterms:W3CDTF">2022-06-13T21:38:08Z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0x0101000482F35AF7736F478A5B50C4578A8941</vt:lpwstr>
  </property>
</Properties>
</file>