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2-2022/"/>
    </mc:Choice>
  </mc:AlternateContent>
  <xr:revisionPtr revIDLastSave="13" documentId="8_{79ED4BE5-0AB5-49B4-B4DC-9A8345A5A1A5}" xr6:coauthVersionLast="47" xr6:coauthVersionMax="47" xr10:uidLastSave="{411913E1-C180-41B7-A869-10F22F8A62B0}"/>
  <bookViews>
    <workbookView xWindow="-120" yWindow="-120" windowWidth="20730" windowHeight="11160" activeTab="1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I14" i="8" s="1"/>
  <c r="H15" i="8"/>
  <c r="I15" i="8" s="1"/>
  <c r="H16" i="8"/>
  <c r="H17" i="8"/>
  <c r="H18" i="8"/>
  <c r="H19" i="8"/>
  <c r="H20" i="8"/>
  <c r="H21" i="8"/>
  <c r="I21" i="8" s="1"/>
  <c r="H22" i="8"/>
  <c r="H23" i="8"/>
  <c r="H24" i="8"/>
  <c r="H25" i="8"/>
  <c r="I25" i="8" s="1"/>
  <c r="H26" i="8"/>
  <c r="I26" i="8" s="1"/>
  <c r="H27" i="8"/>
  <c r="H28" i="8"/>
  <c r="I28" i="8" s="1"/>
  <c r="H29" i="8"/>
  <c r="I29" i="8" s="1"/>
  <c r="H30" i="8"/>
  <c r="H31" i="8"/>
  <c r="H32" i="8"/>
  <c r="H33" i="8"/>
  <c r="I33" i="8" s="1"/>
  <c r="H34" i="8"/>
  <c r="I34" i="8" s="1"/>
  <c r="H35" i="8"/>
  <c r="I35" i="8" s="1"/>
  <c r="H36" i="8"/>
  <c r="I36" i="8" s="1"/>
  <c r="H37" i="8"/>
  <c r="I37" i="8" s="1"/>
  <c r="H38" i="8"/>
  <c r="H39" i="8"/>
  <c r="H40" i="8"/>
  <c r="H41" i="8"/>
  <c r="I41" i="8" s="1"/>
  <c r="H42" i="8"/>
  <c r="I42" i="8" s="1"/>
  <c r="H43" i="8"/>
  <c r="H44" i="8"/>
  <c r="I44" i="8" s="1"/>
  <c r="H45" i="8"/>
  <c r="H46" i="8"/>
  <c r="I46" i="8" s="1"/>
  <c r="H47" i="8"/>
  <c r="I47" i="8" s="1"/>
  <c r="H48" i="8"/>
  <c r="H49" i="8"/>
  <c r="H50" i="8"/>
  <c r="H51" i="8"/>
  <c r="I51" i="8" s="1"/>
  <c r="H52" i="8"/>
  <c r="H53" i="8"/>
  <c r="H54" i="8"/>
  <c r="H55" i="8"/>
  <c r="I55" i="8" s="1"/>
  <c r="H56" i="8"/>
  <c r="I56" i="8" s="1"/>
  <c r="H57" i="8"/>
  <c r="H58" i="8"/>
  <c r="I58" i="8" s="1"/>
  <c r="H59" i="8"/>
  <c r="I59" i="8" s="1"/>
  <c r="H60" i="8"/>
  <c r="H61" i="8"/>
  <c r="H62" i="8"/>
  <c r="H63" i="8"/>
  <c r="I63" i="8" s="1"/>
  <c r="H64" i="8"/>
  <c r="I64" i="8" s="1"/>
  <c r="H65" i="8"/>
  <c r="H66" i="8"/>
  <c r="H67" i="8"/>
  <c r="I67" i="8" s="1"/>
  <c r="H68" i="8"/>
  <c r="H69" i="8"/>
  <c r="H70" i="8"/>
  <c r="H71" i="8"/>
  <c r="I71" i="8" s="1"/>
  <c r="H72" i="8"/>
  <c r="I72" i="8" s="1"/>
  <c r="H73" i="8"/>
  <c r="H74" i="8"/>
  <c r="I74" i="8" s="1"/>
  <c r="H11" i="8"/>
  <c r="I43" i="8" l="1"/>
  <c r="I70" i="8"/>
  <c r="I54" i="8"/>
  <c r="I27" i="8"/>
  <c r="I19" i="8"/>
  <c r="I65" i="8"/>
  <c r="I60" i="8"/>
  <c r="I53" i="8"/>
  <c r="I31" i="8"/>
  <c r="I49" i="8"/>
  <c r="I40" i="8"/>
  <c r="I24" i="8"/>
  <c r="I12" i="8"/>
  <c r="I61" i="8"/>
  <c r="I66" i="8"/>
  <c r="I73" i="8"/>
  <c r="I57" i="8"/>
  <c r="I50" i="8"/>
  <c r="I48" i="8"/>
  <c r="I39" i="8"/>
  <c r="I23" i="8"/>
  <c r="I18" i="8"/>
  <c r="I16" i="8"/>
  <c r="I68" i="8"/>
  <c r="I52" i="8"/>
  <c r="I32" i="8"/>
  <c r="I69" i="8"/>
  <c r="I45" i="8"/>
  <c r="I30" i="8"/>
  <c r="I22" i="8"/>
  <c r="I17" i="8"/>
  <c r="I62" i="8"/>
  <c r="I38" i="8"/>
  <c r="I20" i="8"/>
  <c r="I13" i="8"/>
  <c r="I11" i="8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33" i="1"/>
  <c r="H23" i="1"/>
  <c r="H17" i="1"/>
  <c r="H21" i="1"/>
  <c r="H41" i="1" l="1"/>
  <c r="H36" i="1"/>
  <c r="H35" i="1"/>
  <c r="H16" i="1"/>
  <c r="H13" i="1"/>
  <c r="H30" i="1"/>
  <c r="H25" i="1"/>
  <c r="H12" i="1"/>
  <c r="H31" i="1"/>
  <c r="H38" i="1"/>
  <c r="H18" i="1"/>
  <c r="H26" i="1"/>
  <c r="H32" i="1"/>
  <c r="H29" i="1"/>
  <c r="H42" i="1"/>
  <c r="H28" i="1"/>
  <c r="H27" i="1"/>
  <c r="H40" i="1"/>
  <c r="H22" i="1"/>
  <c r="F44" i="1" l="1"/>
  <c r="B13" i="7" s="1"/>
  <c r="H11" i="1"/>
  <c r="H34" i="1"/>
  <c r="F76" i="8"/>
  <c r="C13" i="7" s="1"/>
  <c r="H37" i="1"/>
  <c r="H20" i="1"/>
  <c r="H19" i="1"/>
  <c r="H14" i="1"/>
  <c r="H24" i="1"/>
  <c r="E13" i="7" l="1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76" i="8" l="1"/>
  <c r="E14" i="7"/>
  <c r="E26" i="1" l="1"/>
  <c r="I26" i="1" s="1"/>
  <c r="L29" i="8"/>
  <c r="L22" i="8"/>
  <c r="L43" i="8"/>
  <c r="L72" i="8"/>
  <c r="E21" i="1"/>
  <c r="I21" i="1" s="1"/>
  <c r="E23" i="1"/>
  <c r="I23" i="1" s="1"/>
  <c r="L39" i="8"/>
  <c r="L30" i="8"/>
  <c r="L35" i="8"/>
  <c r="L73" i="8"/>
  <c r="L38" i="8"/>
  <c r="L61" i="8"/>
  <c r="L56" i="8"/>
  <c r="L25" i="8"/>
  <c r="E30" i="1"/>
  <c r="I30" i="1" s="1"/>
  <c r="L31" i="8"/>
  <c r="E14" i="1"/>
  <c r="I14" i="1" s="1"/>
  <c r="L74" i="8"/>
  <c r="E24" i="1"/>
  <c r="I24" i="1" s="1"/>
  <c r="E31" i="1"/>
  <c r="I31" i="1" s="1"/>
  <c r="L18" i="8"/>
  <c r="E42" i="1"/>
  <c r="I42" i="1" s="1"/>
  <c r="E33" i="1"/>
  <c r="I33" i="1" s="1"/>
  <c r="L66" i="8"/>
  <c r="E29" i="1"/>
  <c r="I29" i="1" s="1"/>
  <c r="L15" i="8"/>
  <c r="E27" i="1"/>
  <c r="I27" i="1" s="1"/>
  <c r="L32" i="8"/>
  <c r="L65" i="8"/>
  <c r="L67" i="8"/>
  <c r="E16" i="1"/>
  <c r="I16" i="1" s="1"/>
  <c r="E17" i="1"/>
  <c r="I17" i="1" s="1"/>
  <c r="E18" i="1"/>
  <c r="I18" i="1" s="1"/>
  <c r="L42" i="8"/>
  <c r="L58" i="8"/>
  <c r="L59" i="8"/>
  <c r="L54" i="8"/>
  <c r="L16" i="8" l="1"/>
  <c r="L24" i="8"/>
  <c r="L51" i="8"/>
  <c r="L71" i="8"/>
  <c r="L70" i="8"/>
  <c r="E41" i="1"/>
  <c r="I41" i="1" s="1"/>
  <c r="L69" i="8"/>
  <c r="L49" i="8"/>
  <c r="L44" i="8"/>
  <c r="E34" i="1"/>
  <c r="I34" i="1" s="1"/>
  <c r="L28" i="8"/>
  <c r="L40" i="8"/>
  <c r="E13" i="1"/>
  <c r="I13" i="1" s="1"/>
  <c r="E19" i="1"/>
  <c r="I19" i="1" s="1"/>
  <c r="L14" i="8"/>
  <c r="L60" i="8"/>
  <c r="L48" i="8"/>
  <c r="E38" i="1"/>
  <c r="I38" i="1" s="1"/>
  <c r="L45" i="8"/>
  <c r="L57" i="8"/>
  <c r="L20" i="8"/>
  <c r="L41" i="8"/>
  <c r="E12" i="1"/>
  <c r="I12" i="1" s="1"/>
  <c r="L12" i="8"/>
  <c r="L33" i="8"/>
  <c r="E36" i="1"/>
  <c r="I36" i="1" s="1"/>
  <c r="L53" i="8"/>
  <c r="E40" i="1"/>
  <c r="I40" i="1" s="1"/>
  <c r="L62" i="8"/>
  <c r="L27" i="8"/>
  <c r="E35" i="1"/>
  <c r="I35" i="1" s="1"/>
  <c r="L50" i="8"/>
  <c r="E22" i="1"/>
  <c r="I22" i="1" s="1"/>
  <c r="E39" i="1"/>
  <c r="I39" i="1" s="1"/>
  <c r="L17" i="8"/>
  <c r="E37" i="1"/>
  <c r="I37" i="1" s="1"/>
  <c r="E20" i="1"/>
  <c r="I20" i="1" s="1"/>
  <c r="L64" i="8"/>
  <c r="L34" i="8"/>
  <c r="L37" i="8"/>
  <c r="L13" i="8"/>
  <c r="E28" i="1"/>
  <c r="I28" i="1" s="1"/>
  <c r="L55" i="8"/>
  <c r="L47" i="8"/>
  <c r="L21" i="8"/>
  <c r="L19" i="8"/>
  <c r="L52" i="8"/>
  <c r="E25" i="1"/>
  <c r="I25" i="1" s="1"/>
  <c r="E32" i="1"/>
  <c r="I32" i="1" s="1"/>
  <c r="L26" i="8"/>
  <c r="L36" i="8"/>
  <c r="L23" i="8"/>
  <c r="L68" i="8"/>
  <c r="L63" i="8"/>
  <c r="L46" i="8" l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76" i="8" l="1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<sst xmlns="http://schemas.openxmlformats.org/spreadsheetml/2006/main" count="2269" uniqueCount="1105">
  <si>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</si>
  <si>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</si>
  <si>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</si>
  <si>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</si>
  <si>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</si>
  <si>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</si>
  <si>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</si>
  <si>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</si>
  <si>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</si>
  <si>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</si>
  <si>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</si>
  <si>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</si>
  <si>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</si>
  <si>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</si>
  <si>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</si>
  <si>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</si>
  <si>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</si>
  <si>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</si>
  <si>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</si>
  <si>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</si>
  <si>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</si>
  <si>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</si>
  <si>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</si>
  <si>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</si>
  <si>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</si>
  <si>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</si>
  <si>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</si>
  <si>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</si>
  <si>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</si>
  <si>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</si>
  <si>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</si>
  <si>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</si>
  <si>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</si>
  <si>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</si>
  <si>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</si>
  <si>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</si>
  <si>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</si>
  <si>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</si>
  <si>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</si>
  <si>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</si>
  <si>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</si>
  <si>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</si>
  <si>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</si>
  <si>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</si>
  <si>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</si>
  <si>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</si>
  <si>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</si>
  <si>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</si>
  <si>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</si>
  <si>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</si>
  <si>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</si>
  <si>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</si>
  <si>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</si>
  <si>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</si>
  <si>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</si>
  <si>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</si>
  <si>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</si>
  <si>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</si>
  <si>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</si>
  <si>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</si>
  <si>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</si>
  <si>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</si>
  <si>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</si>
  <si>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</si>
  <si>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</si>
  <si>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</si>
  <si>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</si>
  <si>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</si>
  <si>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</si>
  <si>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</si>
  <si>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</si>
  <si>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</si>
  <si>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</si>
  <si>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</si>
  <si>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</si>
  <si>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</si>
  <si>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</si>
  <si>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</si>
  <si>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</si>
  <si>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</si>
  <si>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</si>
  <si>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</si>
  <si>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</si>
  <si>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</si>
  <si>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</si>
  <si>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</si>
  <si>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</si>
  <si>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</si>
  <si>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</si>
  <si>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</si>
  <si>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</si>
  <si>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</si>
  <si>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</si>
  <si>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</si>
  <si>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</si>
  <si>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</si>
  <si>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</si>
  <si>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</si>
  <si>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</si>
  <si>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</si>
  <si>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</si>
  <si>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</si>
  <si>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</si>
  <si>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</si>
  <si>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</si>
  <si>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</si>
  <si>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</si>
  <si>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</si>
  <si>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</si>
  <si>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</si>
  <si>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</si>
  <si>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</si>
  <si>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</si>
  <si>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</si>
  <si>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</si>
  <si>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</si>
  <si>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</si>
  <si>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</si>
  <si>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</si>
  <si>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</si>
  <si>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</si>
  <si>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</si>
  <si>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</si>
  <si>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</si>
  <si>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</si>
  <si>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</si>
  <si>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</si>
  <si>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</si>
  <si>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</si>
  <si>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</si>
  <si>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</si>
  <si>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</si>
  <si>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</si>
  <si>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</si>
  <si>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</si>
  <si>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</si>
  <si>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</si>
  <si>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</si>
  <si>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</si>
  <si>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</si>
  <si>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</si>
  <si>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</si>
  <si>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</si>
  <si>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</si>
  <si>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</si>
  <si>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</si>
  <si>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</si>
  <si>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</si>
  <si>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</si>
  <si>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</si>
  <si>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</si>
  <si>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</si>
  <si>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</si>
  <si>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</si>
  <si>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</si>
  <si>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</si>
  <si>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</si>
  <si>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</si>
  <si>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</si>
  <si>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</si>
  <si>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</si>
  <si>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</si>
  <si>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</si>
  <si>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</si>
  <si>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</si>
  <si>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</si>
  <si>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</si>
  <si>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</si>
  <si>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</si>
  <si>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</si>
  <si>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</si>
  <si>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</si>
  <si>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</si>
  <si>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</si>
  <si>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</si>
  <si>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</si>
  <si>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</si>
  <si>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</si>
  <si>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</si>
  <si>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</si>
  <si>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</si>
  <si>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</si>
  <si>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</si>
  <si>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</si>
  <si>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</si>
  <si>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</si>
  <si>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</si>
  <si>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</si>
  <si>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</si>
  <si>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</si>
  <si>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</si>
  <si>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</si>
  <si>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</si>
  <si>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</si>
  <si>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</si>
  <si>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</si>
  <si>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</si>
  <si>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</si>
  <si>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</si>
  <si>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</si>
  <si>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</si>
  <si>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</si>
  <si>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</si>
  <si>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</si>
  <si>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</si>
  <si>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</si>
  <si>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</si>
  <si>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</si>
  <si>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</si>
  <si>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</si>
  <si>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</si>
  <si>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</si>
  <si>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</si>
  <si>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</si>
  <si>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</si>
  <si>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</si>
  <si>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</si>
  <si>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</si>
  <si>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</si>
  <si>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</si>
  <si>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</si>
  <si>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</si>
  <si>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</si>
  <si>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</si>
  <si>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</si>
  <si>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</si>
  <si>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</si>
  <si>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</si>
  <si>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</si>
  <si>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</si>
  <si>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</si>
  <si>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</si>
  <si>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</si>
  <si>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</si>
  <si>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</si>
  <si>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</si>
  <si>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</si>
  <si>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</si>
  <si>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</si>
  <si>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</si>
  <si>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</si>
  <si>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</si>
  <si>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</si>
  <si>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</si>
  <si>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</si>
  <si>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</si>
  <si>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</si>
  <si>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</si>
  <si>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</si>
  <si>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</si>
  <si>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</si>
  <si>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</si>
  <si>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</si>
  <si>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</si>
  <si>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</si>
  <si>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</si>
  <si>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</si>
  <si>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</si>
  <si>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</si>
  <si>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</si>
  <si>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</si>
  <si>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</si>
  <si>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</si>
  <si>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</si>
  <si>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</si>
  <si>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</si>
  <si>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</si>
  <si>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</si>
  <si>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</si>
  <si>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</si>
  <si>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</si>
  <si>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</si>
  <si>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</si>
  <si>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</si>
  <si>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</si>
  <si>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</si>
  <si>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</si>
  <si>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</si>
  <si>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</si>
  <si>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</si>
  <si>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</si>
  <si>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</si>
  <si>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</si>
  <si>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</si>
  <si>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</si>
  <si>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</si>
  <si>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</si>
  <si>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</si>
  <si>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</si>
  <si>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</si>
  <si>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</si>
  <si>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</si>
  <si>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</si>
  <si>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</si>
  <si>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</si>
  <si>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</si>
  <si>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</si>
  <si>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</si>
  <si>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</si>
  <si>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</si>
  <si>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</si>
  <si>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</si>
  <si>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</si>
  <si>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</si>
  <si>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</si>
  <si>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</si>
  <si>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</si>
  <si>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</si>
  <si>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</si>
  <si>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</si>
  <si>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</si>
  <si>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</si>
  <si>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</si>
  <si>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</si>
  <si>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</si>
  <si>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</si>
  <si>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</si>
  <si>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</si>
  <si>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</si>
  <si>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</si>
  <si>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</si>
  <si>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</si>
  <si>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</si>
  <si>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</si>
  <si>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</si>
  <si>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</si>
  <si>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</si>
  <si>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</si>
  <si>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</si>
  <si>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</si>
  <si>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</si>
  <si>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</si>
  <si>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</si>
  <si>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</si>
  <si>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</si>
  <si>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</si>
  <si>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</si>
  <si>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</si>
  <si>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</si>
  <si>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</si>
  <si>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</si>
  <si>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</si>
  <si>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</si>
  <si>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</si>
  <si>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</si>
  <si>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</si>
  <si>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</si>
  <si>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</si>
  <si>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</si>
  <si>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</si>
  <si>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</si>
  <si>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</si>
  <si>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</si>
  <si>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</si>
  <si>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</si>
  <si>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</si>
  <si>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</si>
  <si>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</si>
  <si>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</si>
  <si>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</si>
  <si>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</si>
  <si>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</si>
  <si>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</si>
  <si>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</si>
  <si>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</si>
  <si>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</si>
  <si>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</si>
  <si>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</si>
  <si>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</si>
  <si>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</si>
  <si>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</si>
  <si>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</si>
  <si>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</si>
  <si>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</si>
  <si>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</si>
  <si>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</si>
  <si>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</si>
  <si>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</si>
  <si>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</si>
  <si>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</si>
  <si>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</si>
  <si>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</si>
  <si>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</si>
  <si>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</si>
  <si>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</si>
  <si>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</si>
  <si>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</si>
  <si>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</si>
  <si>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</si>
  <si>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</si>
  <si>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</si>
  <si>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</si>
  <si>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</si>
  <si>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</si>
  <si>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</si>
  <si>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</si>
  <si>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</si>
  <si>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</si>
  <si>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</si>
  <si>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</si>
  <si>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</si>
  <si>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</si>
  <si>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</si>
  <si>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</si>
  <si>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</si>
  <si>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</si>
  <si>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</si>
  <si>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</si>
  <si>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</si>
  <si>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</si>
  <si>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</si>
  <si>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</si>
  <si>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</si>
  <si>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</si>
  <si>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</si>
  <si>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</si>
  <si>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</si>
  <si>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</si>
  <si>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</si>
  <si>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</si>
  <si>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</si>
  <si>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</si>
  <si>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</si>
  <si>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</si>
  <si>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</si>
  <si>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</si>
  <si>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</si>
  <si>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</si>
  <si>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</si>
  <si>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</si>
  <si>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</si>
  <si>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</si>
  <si>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</si>
  <si>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</si>
  <si>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</si>
  <si>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</si>
  <si>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</si>
  <si>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</si>
  <si>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</si>
  <si>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</si>
  <si>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</si>
  <si>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</si>
  <si>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</si>
  <si>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</si>
  <si>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</si>
  <si>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</si>
  <si>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</si>
  <si>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</si>
  <si>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</si>
  <si>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</si>
  <si>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</si>
  <si>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</si>
  <si>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</si>
  <si>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</si>
  <si>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</si>
  <si>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</si>
  <si>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</si>
  <si>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</si>
  <si>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</si>
  <si>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</si>
  <si>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</si>
  <si>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</si>
  <si>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</si>
  <si>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</si>
  <si>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</si>
  <si>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</si>
  <si>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</si>
  <si>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</si>
  <si>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</si>
  <si>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</si>
  <si>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</si>
  <si>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</si>
  <si>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</si>
  <si>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</si>
  <si>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</si>
  <si>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</si>
  <si>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</si>
  <si>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</si>
  <si>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</si>
  <si>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</si>
  <si>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</si>
  <si>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</si>
  <si>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</si>
  <si>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</si>
  <si>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</si>
  <si>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</si>
  <si>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</si>
  <si>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</si>
  <si>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</si>
  <si>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</si>
  <si>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</si>
  <si>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</si>
  <si>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</si>
  <si>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</si>
  <si>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</si>
  <si>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</si>
  <si>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</si>
  <si>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</si>
  <si>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</si>
  <si>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</si>
  <si>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</si>
  <si>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</si>
  <si>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</si>
  <si>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</si>
  <si>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</si>
  <si>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</si>
  <si>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</si>
  <si>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</si>
  <si>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</si>
  <si>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</si>
  <si>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</si>
  <si>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</si>
  <si>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</si>
  <si>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</si>
  <si>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</si>
  <si>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</si>
  <si>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</si>
  <si>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</si>
  <si>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</si>
  <si>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</si>
  <si>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</si>
  <si>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</si>
  <si>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</si>
  <si>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</si>
  <si>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</si>
  <si>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</si>
  <si>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</si>
  <si>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</si>
  <si>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</si>
  <si>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</si>
  <si>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</si>
  <si>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</si>
  <si>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</si>
  <si>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</si>
  <si>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</si>
  <si>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</si>
  <si>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</si>
  <si>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</si>
  <si>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</si>
  <si>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</si>
  <si>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</si>
  <si>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</si>
  <si>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</si>
  <si>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</si>
  <si>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</si>
  <si>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</si>
  <si>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</si>
  <si>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</si>
  <si>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</si>
  <si>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</si>
  <si>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</si>
  <si>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</si>
  <si>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</si>
  <si>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</si>
  <si>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</si>
  <si>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</si>
  <si>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</si>
  <si>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</si>
  <si>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</si>
  <si>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</si>
  <si>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</si>
  <si>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</si>
  <si>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</si>
  <si>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</si>
  <si>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</si>
  <si>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</si>
  <si>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</si>
  <si>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</si>
  <si>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</si>
  <si>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</si>
  <si>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</si>
  <si>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</si>
  <si>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</si>
  <si>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</si>
  <si>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</si>
  <si>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</si>
  <si>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</si>
  <si>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</si>
  <si>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</si>
  <si>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</si>
  <si>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</si>
  <si>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</si>
  <si>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</si>
  <si>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</si>
  <si>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</si>
  <si>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</si>
  <si>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</si>
  <si>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</si>
  <si>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</si>
  <si>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</si>
  <si>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</si>
  <si>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</si>
  <si>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</si>
  <si>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</si>
  <si>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</si>
  <si>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</si>
  <si>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</si>
  <si>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</si>
  <si>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</si>
  <si>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</si>
  <si>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</si>
  <si>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</si>
  <si>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</si>
  <si>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</si>
  <si>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</si>
  <si>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</si>
  <si>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</si>
  <si>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</si>
  <si>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</si>
  <si>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</si>
  <si>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</si>
  <si>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</si>
  <si>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</si>
  <si>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</si>
  <si>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</si>
  <si>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</si>
  <si>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</si>
  <si>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</si>
  <si>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</si>
  <si>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</si>
  <si>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</si>
  <si>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</si>
  <si>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</si>
  <si>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</si>
  <si>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</si>
  <si>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</si>
  <si>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</si>
  <si>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</si>
  <si>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</si>
  <si>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</si>
  <si>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</si>
  <si>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</si>
  <si>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</si>
  <si>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</si>
  <si>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</si>
  <si>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</si>
  <si>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</si>
  <si>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</si>
  <si>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</si>
  <si>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</si>
  <si>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</si>
  <si>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</si>
  <si>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</si>
  <si>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</si>
  <si>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</si>
  <si>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</si>
  <si>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</si>
  <si>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</si>
  <si>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</si>
  <si>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</si>
  <si>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</si>
  <si>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</si>
  <si>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</si>
  <si>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</si>
  <si>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</si>
  <si>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</si>
  <si>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</si>
  <si>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</si>
  <si>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</si>
  <si>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</si>
  <si>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</si>
  <si>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</si>
  <si>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</si>
  <si>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</si>
  <si>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</si>
  <si>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</si>
  <si>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</si>
  <si>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</si>
  <si>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</si>
  <si>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</si>
  <si>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</si>
  <si>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</si>
  <si>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</si>
  <si>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</si>
  <si>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</si>
  <si>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</si>
  <si>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</si>
  <si>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</si>
  <si>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</si>
  <si>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</si>
  <si>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</si>
  <si>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</si>
  <si>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</si>
  <si>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</si>
  <si>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</si>
  <si>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</si>
  <si>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</si>
  <si>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</si>
  <si>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</si>
  <si>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</si>
  <si>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</si>
  <si>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</si>
  <si>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</si>
  <si>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</si>
  <si>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</si>
  <si>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</si>
  <si>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</si>
  <si>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</si>
  <si>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</si>
  <si>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</si>
  <si>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</si>
  <si>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</si>
  <si>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</si>
  <si>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</si>
  <si>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</si>
  <si>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</si>
  <si>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</si>
  <si>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</si>
  <si>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</si>
  <si>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</si>
  <si>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</si>
  <si>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</si>
  <si>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</si>
  <si>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</si>
  <si>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</si>
  <si>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</si>
  <si>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</si>
  <si>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</si>
  <si>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</si>
  <si>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</si>
  <si>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</si>
  <si>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</si>
  <si>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</si>
  <si>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</si>
  <si>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</si>
  <si>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</si>
  <si>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</si>
  <si>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</si>
  <si>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</si>
  <si>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</si>
  <si>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</si>
  <si>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</si>
  <si>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</si>
  <si>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</si>
  <si>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</si>
  <si>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</si>
  <si>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</si>
  <si>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</si>
  <si>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</si>
  <si>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</si>
  <si>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</si>
  <si>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</si>
  <si>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</si>
  <si>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</si>
  <si>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</si>
  <si>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</si>
  <si>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</si>
  <si>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</si>
  <si>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</si>
  <si>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</si>
  <si>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</si>
  <si>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</si>
  <si>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</si>
  <si>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</si>
  <si>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</si>
  <si>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</si>
  <si>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</si>
  <si>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</si>
  <si>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</si>
  <si>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</si>
  <si>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</si>
  <si>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</si>
  <si>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</si>
  <si>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</si>
  <si>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</si>
  <si>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</si>
  <si>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</si>
  <si>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</si>
  <si>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</si>
  <si>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</si>
  <si>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</si>
  <si>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</si>
  <si>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</si>
  <si>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</si>
  <si>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</si>
  <si>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</si>
  <si>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</si>
  <si>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</si>
  <si>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</si>
  <si>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</si>
  <si>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</si>
  <si>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</si>
  <si>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</si>
  <si>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</si>
  <si>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</si>
  <si>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</si>
  <si>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</si>
  <si>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</si>
  <si>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</si>
  <si>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</si>
  <si>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</si>
  <si>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</si>
  <si>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</si>
  <si>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</si>
  <si>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</si>
  <si>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</si>
  <si>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</si>
  <si>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</si>
  <si>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</si>
  <si>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</si>
  <si>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</si>
  <si>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</si>
  <si>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</si>
  <si>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</si>
  <si>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</si>
  <si>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</si>
  <si>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</si>
  <si>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</si>
  <si>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</si>
  <si>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</si>
  <si>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</si>
  <si>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</si>
  <si>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</si>
  <si>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</si>
  <si>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</si>
  <si>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</si>
  <si>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</si>
  <si>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</si>
  <si>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</si>
  <si>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</si>
  <si>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</si>
  <si>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</si>
  <si>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</si>
  <si>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</si>
  <si>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</si>
  <si>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</si>
  <si>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</si>
  <si>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</si>
  <si>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</si>
  <si>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</si>
  <si>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</si>
  <si>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</si>
  <si>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</si>
  <si>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</si>
  <si>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</si>
  <si>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</si>
  <si>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</si>
  <si>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</si>
  <si>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</si>
  <si>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</si>
  <si>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</si>
  <si>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</si>
  <si>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</si>
  <si>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</si>
  <si>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</si>
  <si>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</si>
  <si>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</si>
  <si>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</si>
  <si>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</si>
  <si>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</si>
  <si>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</si>
  <si>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</si>
  <si>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</si>
  <si>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</si>
  <si>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</si>
  <si>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</si>
  <si>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</si>
  <si>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</si>
  <si>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</si>
  <si>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</si>
  <si>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</si>
  <si>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</si>
  <si>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</si>
  <si>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</si>
  <si>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</si>
  <si>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</si>
  <si>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</si>
  <si>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</si>
  <si>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</si>
  <si>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</si>
  <si>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</si>
  <si>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</si>
  <si>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</si>
  <si>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</si>
  <si>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</si>
  <si>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</si>
  <si>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</si>
  <si>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</si>
  <si>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</si>
  <si>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</si>
  <si>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</si>
  <si>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</si>
  <si>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</si>
  <si>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</si>
  <si>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</si>
  <si>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</si>
  <si>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</si>
  <si>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</si>
  <si>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</si>
  <si>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</si>
  <si>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</si>
  <si>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</si>
  <si>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</si>
  <si>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</si>
  <si>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</si>
  <si>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</si>
  <si>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</si>
  <si>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</si>
  <si>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</si>
  <si>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</si>
  <si>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</si>
  <si>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</si>
  <si>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</si>
  <si>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</si>
  <si>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</si>
  <si>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</si>
  <si>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</si>
  <si>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</si>
  <si>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</si>
  <si>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</si>
  <si>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</si>
  <si>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</si>
  <si>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</si>
  <si>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</si>
  <si>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</si>
  <si>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</si>
  <si>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</si>
  <si>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</si>
  <si>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</si>
  <si>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</si>
  <si>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</si>
  <si>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</si>
  <si>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</si>
  <si>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</si>
  <si>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</si>
  <si>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</si>
  <si>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</si>
  <si>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</si>
  <si>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</si>
  <si>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</si>
  <si>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</si>
  <si>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</si>
  <si>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</si>
  <si>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</si>
  <si>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</si>
  <si>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</si>
  <si>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</si>
  <si>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</si>
  <si>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</si>
  <si>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</si>
  <si>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</si>
  <si>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</si>
  <si>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</si>
  <si>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</si>
  <si>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</si>
  <si>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</si>
  <si>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</si>
  <si>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</si>
  <si>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</si>
  <si>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</si>
  <si>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</si>
  <si>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</si>
  <si>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</si>
  <si>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</si>
  <si>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</si>
  <si>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</si>
  <si>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</si>
  <si>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</si>
  <si>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</si>
  <si>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</si>
  <si>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</si>
  <si>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</si>
  <si>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</si>
  <si>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</si>
  <si>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</si>
  <si>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</si>
  <si>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</si>
  <si>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</si>
  <si>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</si>
  <si>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</si>
  <si>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</si>
  <si>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</si>
  <si>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</si>
  <si>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</si>
  <si>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</si>
  <si>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</si>
  <si>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</si>
  <si>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</si>
  <si>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</si>
  <si>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</si>
  <si>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</si>
  <si>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</si>
  <si>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</si>
  <si>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</si>
  <si>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</si>
  <si>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</si>
  <si>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</si>
  <si>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</si>
  <si>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</si>
  <si>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</si>
  <si>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</si>
  <si>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</si>
  <si>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</si>
  <si>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</si>
  <si>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</si>
  <si>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</si>
  <si>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</si>
  <si>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</si>
  <si>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</si>
  <si>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</si>
  <si>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</si>
  <si>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</si>
  <si>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</si>
  <si>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</si>
  <si>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</si>
  <si>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</si>
  <si>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</si>
  <si>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</si>
  <si>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</si>
  <si>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</si>
  <si>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</si>
  <si>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</si>
  <si>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</si>
  <si>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</si>
  <si>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</si>
  <si>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</si>
  <si>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</si>
  <si>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</si>
  <si>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</si>
  <si>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</si>
  <si>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</si>
  <si>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</si>
  <si>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</si>
  <si>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</si>
  <si>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</si>
  <si>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</si>
  <si>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</si>
  <si>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</si>
  <si>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</si>
  <si>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</si>
  <si>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</si>
  <si>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</si>
  <si>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</si>
  <si>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</si>
  <si>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</si>
  <si>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</si>
  <si>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</si>
  <si>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</si>
  <si>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</si>
  <si>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</si>
  <si>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</si>
  <si>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</si>
  <si>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</si>
  <si>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</si>
  <si>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</si>
  <si>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</si>
  <si>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</si>
  <si>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</si>
  <si>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</si>
  <si>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</si>
  <si>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</si>
  <si>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</si>
  <si>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</si>
  <si>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</si>
  <si>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</si>
  <si>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</si>
  <si>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</si>
  <si>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</si>
  <si>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</si>
  <si>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</si>
  <si>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</si>
  <si>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</si>
  <si>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</si>
  <si>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</si>
  <si>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</si>
  <si>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</si>
  <si>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</si>
  <si>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</si>
  <si>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</si>
  <si>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</si>
  <si>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</si>
  <si>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</si>
  <si>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</si>
  <si>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</si>
  <si>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</si>
  <si>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</si>
  <si>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</si>
  <si>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</si>
  <si>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</si>
  <si>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</si>
  <si>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</si>
  <si>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</si>
  <si>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</si>
  <si>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</si>
  <si>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</si>
  <si>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</si>
  <si>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</si>
  <si>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</si>
  <si>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</si>
  <si>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</si>
  <si>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</si>
  <si>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</si>
  <si>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</si>
  <si>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</si>
  <si>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</si>
  <si>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</si>
  <si>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</si>
  <si>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>MUNICIPIOS  NO CERTIFICADOS - PAC ENERO-2022  CALIDAD MATRÍCULA</t>
  </si>
  <si>
    <t xml:space="preserve">Giro Calidad matrícula </t>
  </si>
  <si>
    <t>Adicional cuenta nómina</t>
  </si>
  <si>
    <t>Prestasión del servicio</t>
  </si>
  <si>
    <t>DEPARTAMENTOS - GIRO PARCIAL APORTES POR TRANSFERIR AL FOMAG 2021</t>
  </si>
  <si>
    <t>DISTRITOS Y MUNICIPIOS CERTIFICADOS -GIRO PARCIAL APORTES POR TRANSFERIR AL FOMAG 2021</t>
  </si>
  <si>
    <t>GIRO PARCIAL APORTES POR TRANSFERIR AL FOMAG 2021</t>
  </si>
  <si>
    <t>Aportes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</si>
</sst>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3" fillId="0" borderId="0" xfId="0" applyFont="1"/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166" fontId="0" fillId="0" borderId="0" xfId="1" applyFont="1" applyBorder="1"/>
    <xf numFmtId="166" fontId="0" fillId="0" borderId="0" xfId="0" applyNumberFormat="1" applyBorder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4" xfId="1" applyFont="1" applyBorder="1" applyAlignment="1">
      <alignment vertical="center"/>
    </xf>
    <xf numFmtId="0" fontId="2" fillId="0" borderId="17" xfId="0" applyFont="1" applyBorder="1"/>
    <xf numFmtId="169" fontId="2" fillId="0" borderId="16" xfId="1" applyNumberFormat="1" applyFont="1" applyFill="1" applyBorder="1" applyAlignment="1">
      <alignment horizontal="right"/>
    </xf>
    <xf numFmtId="0" fontId="2" fillId="0" borderId="17" xfId="0" applyFont="1" applyFill="1" applyBorder="1"/>
    <xf numFmtId="1" fontId="23" fillId="9" borderId="17" xfId="2" applyNumberFormat="1" applyFont="1" applyFill="1" applyBorder="1" applyAlignment="1">
      <alignment horizontal="left"/>
    </xf>
    <xf numFmtId="0" fontId="2" fillId="9" borderId="17" xfId="0" applyFont="1" applyFill="1" applyBorder="1"/>
    <xf numFmtId="1" fontId="18" fillId="9" borderId="17" xfId="2" applyNumberFormat="1" applyFont="1" applyFill="1" applyBorder="1" applyAlignment="1">
      <alignment horizontal="left"/>
    </xf>
    <xf numFmtId="169" fontId="2" fillId="0" borderId="18" xfId="1" applyNumberFormat="1" applyFont="1" applyFill="1" applyBorder="1" applyAlignment="1">
      <alignment horizontal="right"/>
    </xf>
    <xf numFmtId="0" fontId="2" fillId="0" borderId="19" xfId="0" applyFont="1" applyFill="1" applyBorder="1"/>
    <xf numFmtId="3" fontId="2" fillId="0" borderId="19" xfId="1" applyNumberFormat="1" applyFont="1" applyBorder="1" applyAlignment="1"/>
    <xf numFmtId="0" fontId="2" fillId="0" borderId="20" xfId="0" applyFont="1" applyFill="1" applyBorder="1"/>
    <xf numFmtId="0" fontId="2" fillId="0" borderId="2" xfId="0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2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7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166" fontId="4" fillId="5" borderId="2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14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6" fontId="4" fillId="10" borderId="14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F29" activePane="bottomRight" state="frozen"/>
      <selection pane="topRight" activeCell="D1" sqref="D1"/>
      <selection pane="bottomLeft" activeCell="A10" sqref="A10"/>
      <selection pane="bottomRight" activeCell="F11" sqref="F11:F42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2.28515625" style="16" hidden="1" customWidth="1"/>
    <col min="4" max="4" width="19.28515625" style="16" hidden="1" customWidth="1"/>
    <col min="5" max="5" width="21" style="16" hidden="1" customWidth="1"/>
    <col min="6" max="6" width="19.7109375" style="16" customWidth="1"/>
    <col min="7" max="7" width="18.42578125" style="16" hidden="1" customWidth="1"/>
    <col min="8" max="8" width="20" style="16" customWidth="1"/>
    <col min="9" max="9" width="24.85546875" style="16" customWidth="1"/>
    <col min="10" max="10" width="18.5703125" style="1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0.25" x14ac:dyDescent="0.3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"/>
      <c r="K4" s="13"/>
    </row>
    <row r="5" spans="1:11" ht="22.9" customHeight="1" x14ac:dyDescent="0.3">
      <c r="A5" s="132" t="s">
        <v>1101</v>
      </c>
      <c r="B5" s="132"/>
      <c r="C5" s="132"/>
      <c r="D5" s="132"/>
      <c r="E5" s="132"/>
      <c r="F5" s="132"/>
      <c r="G5" s="132"/>
      <c r="H5" s="132"/>
      <c r="I5" s="132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119"/>
      <c r="B7" s="119"/>
      <c r="C7" s="130" t="s">
        <v>1085</v>
      </c>
      <c r="D7" s="130"/>
      <c r="E7" s="130"/>
      <c r="F7" s="130"/>
      <c r="G7" s="130"/>
      <c r="H7" s="130"/>
      <c r="I7" s="130"/>
      <c r="J7" s="127" t="s">
        <v>2</v>
      </c>
      <c r="K7" s="125" t="s">
        <v>92</v>
      </c>
    </row>
    <row r="8" spans="1:11" s="15" customFormat="1" ht="41.25" customHeight="1" x14ac:dyDescent="0.2">
      <c r="A8" s="133" t="s">
        <v>115</v>
      </c>
      <c r="B8" s="133" t="s">
        <v>1</v>
      </c>
      <c r="C8" s="128" t="s">
        <v>1086</v>
      </c>
      <c r="D8" s="128"/>
      <c r="E8" s="128"/>
      <c r="F8" s="129" t="s">
        <v>1088</v>
      </c>
      <c r="G8" s="129"/>
      <c r="H8" s="129"/>
      <c r="I8" s="131" t="s">
        <v>1069</v>
      </c>
      <c r="J8" s="127"/>
      <c r="K8" s="125"/>
    </row>
    <row r="9" spans="1:11" ht="41.25" customHeight="1" x14ac:dyDescent="0.2">
      <c r="A9" s="133"/>
      <c r="B9" s="133"/>
      <c r="C9" s="106" t="s">
        <v>1099</v>
      </c>
      <c r="D9" s="120" t="s">
        <v>1068</v>
      </c>
      <c r="E9" s="120" t="s">
        <v>1071</v>
      </c>
      <c r="F9" s="123" t="s">
        <v>1104</v>
      </c>
      <c r="G9" s="121" t="s">
        <v>1087</v>
      </c>
      <c r="H9" s="121" t="s">
        <v>1089</v>
      </c>
      <c r="I9" s="131"/>
      <c r="J9" s="127"/>
      <c r="K9" s="126"/>
    </row>
    <row r="10" spans="1:11" ht="21" customHeight="1" x14ac:dyDescent="0.2">
      <c r="A10" s="119"/>
      <c r="B10" s="119"/>
      <c r="C10" s="122"/>
      <c r="D10" s="122"/>
      <c r="E10" s="122" t="s">
        <v>1072</v>
      </c>
      <c r="F10" s="122" t="s">
        <v>1073</v>
      </c>
      <c r="G10" s="122" t="s">
        <v>63</v>
      </c>
      <c r="H10" s="122" t="s">
        <v>1074</v>
      </c>
      <c r="I10" s="122" t="s">
        <v>1075</v>
      </c>
      <c r="J10" s="122" t="s">
        <v>1076</v>
      </c>
      <c r="K10" s="122" t="s">
        <v>1077</v>
      </c>
    </row>
    <row r="11" spans="1:11" s="5" customFormat="1" x14ac:dyDescent="0.2">
      <c r="A11" s="92">
        <v>91</v>
      </c>
      <c r="B11" s="61" t="s">
        <v>20</v>
      </c>
      <c r="C11" s="83"/>
      <c r="D11" s="83"/>
      <c r="E11" s="83">
        <f>SUM(C11:D11)</f>
        <v>0</v>
      </c>
      <c r="F11" s="83">
        <v>0</v>
      </c>
      <c r="G11" s="83"/>
      <c r="H11" s="83">
        <f>SUM(F11:G11)</f>
        <v>0</v>
      </c>
      <c r="I11" s="83">
        <f>+H11+E11</f>
        <v>0</v>
      </c>
      <c r="J11" s="83"/>
      <c r="K11" s="83"/>
    </row>
    <row r="12" spans="1:11" s="5" customFormat="1" x14ac:dyDescent="0.2">
      <c r="A12" s="92">
        <v>5</v>
      </c>
      <c r="B12" s="61" t="s">
        <v>4</v>
      </c>
      <c r="C12" s="83"/>
      <c r="D12" s="83"/>
      <c r="E12" s="83">
        <f t="shared" ref="E12:E42" si="0">SUM(C12:D12)</f>
        <v>0</v>
      </c>
      <c r="F12" s="83">
        <v>4659773124</v>
      </c>
      <c r="G12" s="83"/>
      <c r="H12" s="83">
        <f t="shared" ref="H12:H42" si="1">SUM(F12:G12)</f>
        <v>4659773124</v>
      </c>
      <c r="I12" s="83">
        <f t="shared" ref="I12:I42" si="2">+H12+E12</f>
        <v>4659773124</v>
      </c>
      <c r="J12" s="83"/>
      <c r="K12" s="83"/>
    </row>
    <row r="13" spans="1:11" s="5" customFormat="1" x14ac:dyDescent="0.2">
      <c r="A13" s="92">
        <v>81</v>
      </c>
      <c r="B13" s="61" t="s">
        <v>17</v>
      </c>
      <c r="C13" s="83"/>
      <c r="D13" s="83"/>
      <c r="E13" s="83">
        <f t="shared" si="0"/>
        <v>0</v>
      </c>
      <c r="F13" s="83">
        <v>0</v>
      </c>
      <c r="G13" s="83"/>
      <c r="H13" s="83">
        <f t="shared" si="1"/>
        <v>0</v>
      </c>
      <c r="I13" s="83">
        <f t="shared" si="2"/>
        <v>0</v>
      </c>
      <c r="J13" s="83"/>
      <c r="K13" s="83"/>
    </row>
    <row r="14" spans="1:11" s="5" customFormat="1" x14ac:dyDescent="0.2">
      <c r="A14" s="92">
        <v>8</v>
      </c>
      <c r="B14" s="61" t="s">
        <v>81</v>
      </c>
      <c r="C14" s="83"/>
      <c r="D14" s="83"/>
      <c r="E14" s="83">
        <f t="shared" si="0"/>
        <v>0</v>
      </c>
      <c r="F14" s="83">
        <v>2321583127</v>
      </c>
      <c r="G14" s="83"/>
      <c r="H14" s="83">
        <f t="shared" si="1"/>
        <v>2321583127</v>
      </c>
      <c r="I14" s="83">
        <f t="shared" si="2"/>
        <v>2321583127</v>
      </c>
      <c r="J14" s="83"/>
      <c r="K14" s="83"/>
    </row>
    <row r="15" spans="1:11" s="5" customFormat="1" x14ac:dyDescent="0.2">
      <c r="A15" s="92">
        <v>13</v>
      </c>
      <c r="B15" s="61" t="s">
        <v>79</v>
      </c>
      <c r="C15" s="83"/>
      <c r="D15" s="83"/>
      <c r="E15" s="83">
        <f t="shared" si="0"/>
        <v>0</v>
      </c>
      <c r="F15" s="83">
        <v>3589495158</v>
      </c>
      <c r="G15" s="83"/>
      <c r="H15" s="83">
        <f t="shared" si="1"/>
        <v>3589495158</v>
      </c>
      <c r="I15" s="83">
        <f t="shared" si="2"/>
        <v>3589495158</v>
      </c>
      <c r="J15" s="83"/>
      <c r="K15" s="83"/>
    </row>
    <row r="16" spans="1:11" s="5" customFormat="1" x14ac:dyDescent="0.2">
      <c r="A16" s="92">
        <v>15</v>
      </c>
      <c r="B16" s="61" t="s">
        <v>83</v>
      </c>
      <c r="C16" s="83"/>
      <c r="D16" s="83"/>
      <c r="E16" s="83">
        <f t="shared" si="0"/>
        <v>0</v>
      </c>
      <c r="F16" s="83">
        <v>3135722453</v>
      </c>
      <c r="G16" s="83"/>
      <c r="H16" s="83">
        <f t="shared" si="1"/>
        <v>3135722453</v>
      </c>
      <c r="I16" s="83">
        <f t="shared" si="2"/>
        <v>3135722453</v>
      </c>
      <c r="J16" s="83"/>
      <c r="K16" s="83"/>
    </row>
    <row r="17" spans="1:12" s="5" customFormat="1" x14ac:dyDescent="0.2">
      <c r="A17" s="92">
        <v>17</v>
      </c>
      <c r="B17" s="61" t="s">
        <v>5</v>
      </c>
      <c r="C17" s="83"/>
      <c r="D17" s="83"/>
      <c r="E17" s="83">
        <f t="shared" si="0"/>
        <v>0</v>
      </c>
      <c r="F17" s="83">
        <v>2281825492</v>
      </c>
      <c r="G17" s="83"/>
      <c r="H17" s="83">
        <f t="shared" si="1"/>
        <v>2281825492</v>
      </c>
      <c r="I17" s="83">
        <f t="shared" si="2"/>
        <v>2281825492</v>
      </c>
      <c r="J17" s="83"/>
      <c r="K17" s="83"/>
      <c r="L17" s="86"/>
    </row>
    <row r="18" spans="1:12" s="5" customFormat="1" x14ac:dyDescent="0.2">
      <c r="A18" s="92">
        <v>18</v>
      </c>
      <c r="B18" s="61" t="s">
        <v>85</v>
      </c>
      <c r="C18" s="83"/>
      <c r="D18" s="83"/>
      <c r="E18" s="83">
        <f t="shared" si="0"/>
        <v>0</v>
      </c>
      <c r="F18" s="83">
        <v>0</v>
      </c>
      <c r="G18" s="83"/>
      <c r="H18" s="83">
        <f t="shared" si="1"/>
        <v>0</v>
      </c>
      <c r="I18" s="83">
        <f t="shared" si="2"/>
        <v>0</v>
      </c>
      <c r="J18" s="83"/>
      <c r="K18" s="83"/>
    </row>
    <row r="19" spans="1:12" s="5" customFormat="1" x14ac:dyDescent="0.2">
      <c r="A19" s="92">
        <v>85</v>
      </c>
      <c r="B19" s="61" t="s">
        <v>18</v>
      </c>
      <c r="C19" s="83"/>
      <c r="D19" s="83"/>
      <c r="E19" s="83">
        <f t="shared" si="0"/>
        <v>0</v>
      </c>
      <c r="F19" s="83">
        <v>61668628</v>
      </c>
      <c r="G19" s="83"/>
      <c r="H19" s="83">
        <f t="shared" si="1"/>
        <v>61668628</v>
      </c>
      <c r="I19" s="83">
        <f t="shared" si="2"/>
        <v>61668628</v>
      </c>
      <c r="J19" s="83"/>
      <c r="K19" s="83"/>
      <c r="L19" s="86"/>
    </row>
    <row r="20" spans="1:12" s="5" customFormat="1" x14ac:dyDescent="0.2">
      <c r="A20" s="92">
        <v>19</v>
      </c>
      <c r="B20" s="61" t="s">
        <v>6</v>
      </c>
      <c r="C20" s="83"/>
      <c r="D20" s="83"/>
      <c r="E20" s="83">
        <f t="shared" si="0"/>
        <v>0</v>
      </c>
      <c r="F20" s="83">
        <v>0</v>
      </c>
      <c r="G20" s="83"/>
      <c r="H20" s="83">
        <f t="shared" si="1"/>
        <v>0</v>
      </c>
      <c r="I20" s="83">
        <f t="shared" si="2"/>
        <v>0</v>
      </c>
      <c r="J20" s="83"/>
      <c r="K20" s="83"/>
      <c r="L20" s="86"/>
    </row>
    <row r="21" spans="1:12" s="5" customFormat="1" x14ac:dyDescent="0.2">
      <c r="A21" s="92">
        <v>20</v>
      </c>
      <c r="B21" s="61" t="s">
        <v>7</v>
      </c>
      <c r="C21" s="83"/>
      <c r="D21" s="83"/>
      <c r="E21" s="83">
        <f t="shared" si="0"/>
        <v>0</v>
      </c>
      <c r="F21" s="83">
        <v>0</v>
      </c>
      <c r="G21" s="83"/>
      <c r="H21" s="83">
        <f t="shared" si="1"/>
        <v>0</v>
      </c>
      <c r="I21" s="83">
        <f t="shared" si="2"/>
        <v>0</v>
      </c>
      <c r="J21" s="83"/>
      <c r="K21" s="83"/>
    </row>
    <row r="22" spans="1:12" s="5" customFormat="1" x14ac:dyDescent="0.2">
      <c r="A22" s="92">
        <v>27</v>
      </c>
      <c r="B22" s="61" t="s">
        <v>86</v>
      </c>
      <c r="C22" s="83"/>
      <c r="D22" s="83"/>
      <c r="E22" s="83">
        <f t="shared" si="0"/>
        <v>0</v>
      </c>
      <c r="F22" s="83">
        <v>1478098675</v>
      </c>
      <c r="G22" s="83"/>
      <c r="H22" s="83">
        <f t="shared" si="1"/>
        <v>1478098675</v>
      </c>
      <c r="I22" s="83">
        <f t="shared" si="2"/>
        <v>1478098675</v>
      </c>
      <c r="J22" s="83"/>
      <c r="K22" s="83"/>
    </row>
    <row r="23" spans="1:12" s="5" customFormat="1" x14ac:dyDescent="0.2">
      <c r="A23" s="92">
        <v>23</v>
      </c>
      <c r="B23" s="63" t="s">
        <v>82</v>
      </c>
      <c r="C23" s="83"/>
      <c r="D23" s="83"/>
      <c r="E23" s="83">
        <f t="shared" si="0"/>
        <v>0</v>
      </c>
      <c r="F23" s="83">
        <v>4257720046</v>
      </c>
      <c r="G23" s="83"/>
      <c r="H23" s="83">
        <f t="shared" si="1"/>
        <v>4257720046</v>
      </c>
      <c r="I23" s="83">
        <f t="shared" si="2"/>
        <v>4257720046</v>
      </c>
      <c r="J23" s="83"/>
      <c r="K23" s="83"/>
    </row>
    <row r="24" spans="1:12" s="5" customFormat="1" x14ac:dyDescent="0.2">
      <c r="A24" s="92">
        <v>25</v>
      </c>
      <c r="B24" s="61" t="s">
        <v>8</v>
      </c>
      <c r="C24" s="83"/>
      <c r="D24" s="83"/>
      <c r="E24" s="83">
        <f t="shared" si="0"/>
        <v>0</v>
      </c>
      <c r="F24" s="83">
        <v>602360672</v>
      </c>
      <c r="G24" s="83"/>
      <c r="H24" s="83">
        <f t="shared" si="1"/>
        <v>602360672</v>
      </c>
      <c r="I24" s="83">
        <f t="shared" si="2"/>
        <v>602360672</v>
      </c>
      <c r="J24" s="83"/>
      <c r="K24" s="83"/>
    </row>
    <row r="25" spans="1:12" s="5" customFormat="1" x14ac:dyDescent="0.2">
      <c r="A25" s="92">
        <v>94</v>
      </c>
      <c r="B25" s="61" t="s">
        <v>89</v>
      </c>
      <c r="C25" s="83"/>
      <c r="D25" s="83"/>
      <c r="E25" s="83">
        <f t="shared" si="0"/>
        <v>0</v>
      </c>
      <c r="F25" s="83">
        <v>5320443</v>
      </c>
      <c r="G25" s="83"/>
      <c r="H25" s="83">
        <f t="shared" si="1"/>
        <v>5320443</v>
      </c>
      <c r="I25" s="83">
        <f t="shared" si="2"/>
        <v>5320443</v>
      </c>
      <c r="J25" s="83"/>
      <c r="K25" s="83"/>
    </row>
    <row r="26" spans="1:12" s="5" customFormat="1" x14ac:dyDescent="0.2">
      <c r="A26" s="92">
        <v>95</v>
      </c>
      <c r="B26" s="61" t="s">
        <v>21</v>
      </c>
      <c r="C26" s="83"/>
      <c r="D26" s="83"/>
      <c r="E26" s="83">
        <f t="shared" si="0"/>
        <v>0</v>
      </c>
      <c r="F26" s="83">
        <v>11927</v>
      </c>
      <c r="G26" s="83"/>
      <c r="H26" s="83">
        <f t="shared" si="1"/>
        <v>11927</v>
      </c>
      <c r="I26" s="83">
        <f t="shared" si="2"/>
        <v>11927</v>
      </c>
      <c r="J26" s="83"/>
      <c r="K26" s="83"/>
    </row>
    <row r="27" spans="1:12" s="5" customFormat="1" x14ac:dyDescent="0.2">
      <c r="A27" s="92">
        <v>41</v>
      </c>
      <c r="B27" s="61" t="s">
        <v>9</v>
      </c>
      <c r="C27" s="83"/>
      <c r="D27" s="83"/>
      <c r="E27" s="83">
        <f t="shared" si="0"/>
        <v>0</v>
      </c>
      <c r="F27" s="83">
        <v>2130667122</v>
      </c>
      <c r="G27" s="83"/>
      <c r="H27" s="83">
        <f t="shared" si="1"/>
        <v>2130667122</v>
      </c>
      <c r="I27" s="83">
        <f t="shared" si="2"/>
        <v>2130667122</v>
      </c>
      <c r="J27" s="83"/>
      <c r="K27" s="83"/>
    </row>
    <row r="28" spans="1:12" s="5" customFormat="1" x14ac:dyDescent="0.2">
      <c r="A28" s="92">
        <v>44</v>
      </c>
      <c r="B28" s="64" t="s">
        <v>77</v>
      </c>
      <c r="C28" s="83"/>
      <c r="D28" s="83"/>
      <c r="E28" s="83">
        <f t="shared" si="0"/>
        <v>0</v>
      </c>
      <c r="F28" s="83">
        <v>23396461</v>
      </c>
      <c r="G28" s="83"/>
      <c r="H28" s="83">
        <f t="shared" si="1"/>
        <v>23396461</v>
      </c>
      <c r="I28" s="83">
        <f t="shared" si="2"/>
        <v>23396461</v>
      </c>
      <c r="J28" s="83"/>
      <c r="K28" s="83"/>
    </row>
    <row r="29" spans="1:12" s="5" customFormat="1" x14ac:dyDescent="0.2">
      <c r="A29" s="92">
        <v>47</v>
      </c>
      <c r="B29" s="61" t="s">
        <v>10</v>
      </c>
      <c r="C29" s="83"/>
      <c r="D29" s="83"/>
      <c r="E29" s="83">
        <f t="shared" si="0"/>
        <v>0</v>
      </c>
      <c r="F29" s="83">
        <v>4398404349</v>
      </c>
      <c r="G29" s="83"/>
      <c r="H29" s="83">
        <f t="shared" si="1"/>
        <v>4398404349</v>
      </c>
      <c r="I29" s="83">
        <f t="shared" si="2"/>
        <v>4398404349</v>
      </c>
      <c r="J29" s="83"/>
      <c r="K29" s="83"/>
    </row>
    <row r="30" spans="1:12" s="5" customFormat="1" x14ac:dyDescent="0.2">
      <c r="A30" s="92">
        <v>50</v>
      </c>
      <c r="B30" s="61" t="s">
        <v>11</v>
      </c>
      <c r="C30" s="83"/>
      <c r="D30" s="83"/>
      <c r="E30" s="83">
        <f t="shared" si="0"/>
        <v>0</v>
      </c>
      <c r="F30" s="83">
        <v>2501483611</v>
      </c>
      <c r="G30" s="83"/>
      <c r="H30" s="83">
        <f t="shared" si="1"/>
        <v>2501483611</v>
      </c>
      <c r="I30" s="83">
        <f t="shared" si="2"/>
        <v>2501483611</v>
      </c>
      <c r="J30" s="83"/>
      <c r="K30" s="83"/>
    </row>
    <row r="31" spans="1:12" s="5" customFormat="1" x14ac:dyDescent="0.2">
      <c r="A31" s="92">
        <v>52</v>
      </c>
      <c r="B31" s="64" t="s">
        <v>12</v>
      </c>
      <c r="C31" s="83"/>
      <c r="D31" s="83"/>
      <c r="E31" s="83">
        <f t="shared" si="0"/>
        <v>0</v>
      </c>
      <c r="F31" s="83">
        <v>907188601</v>
      </c>
      <c r="G31" s="83"/>
      <c r="H31" s="83">
        <f t="shared" si="1"/>
        <v>907188601</v>
      </c>
      <c r="I31" s="83">
        <f t="shared" si="2"/>
        <v>907188601</v>
      </c>
      <c r="J31" s="83"/>
      <c r="K31" s="83"/>
    </row>
    <row r="32" spans="1:12" s="5" customFormat="1" x14ac:dyDescent="0.2">
      <c r="A32" s="92">
        <v>54</v>
      </c>
      <c r="B32" s="64" t="s">
        <v>112</v>
      </c>
      <c r="C32" s="83"/>
      <c r="D32" s="83"/>
      <c r="E32" s="83">
        <f t="shared" si="0"/>
        <v>0</v>
      </c>
      <c r="F32" s="83">
        <v>167962158</v>
      </c>
      <c r="G32" s="83"/>
      <c r="H32" s="83">
        <f t="shared" si="1"/>
        <v>167962158</v>
      </c>
      <c r="I32" s="83">
        <f t="shared" si="2"/>
        <v>167962158</v>
      </c>
      <c r="J32" s="83"/>
      <c r="K32" s="83"/>
    </row>
    <row r="33" spans="1:11" s="5" customFormat="1" x14ac:dyDescent="0.2">
      <c r="A33" s="92">
        <v>86</v>
      </c>
      <c r="B33" s="61" t="s">
        <v>19</v>
      </c>
      <c r="C33" s="83"/>
      <c r="D33" s="83"/>
      <c r="E33" s="83">
        <f t="shared" si="0"/>
        <v>0</v>
      </c>
      <c r="F33" s="83">
        <v>1949451091</v>
      </c>
      <c r="G33" s="83"/>
      <c r="H33" s="83">
        <f t="shared" si="1"/>
        <v>1949451091</v>
      </c>
      <c r="I33" s="83">
        <f t="shared" si="2"/>
        <v>1949451091</v>
      </c>
      <c r="J33" s="83"/>
      <c r="K33" s="83"/>
    </row>
    <row r="34" spans="1:11" s="5" customFormat="1" x14ac:dyDescent="0.2">
      <c r="A34" s="92">
        <v>63</v>
      </c>
      <c r="B34" s="61" t="s">
        <v>87</v>
      </c>
      <c r="C34" s="83"/>
      <c r="D34" s="83"/>
      <c r="E34" s="83">
        <f t="shared" si="0"/>
        <v>0</v>
      </c>
      <c r="F34" s="83">
        <v>59375278</v>
      </c>
      <c r="G34" s="83"/>
      <c r="H34" s="83">
        <f t="shared" si="1"/>
        <v>59375278</v>
      </c>
      <c r="I34" s="83">
        <f t="shared" si="2"/>
        <v>59375278</v>
      </c>
      <c r="J34" s="83"/>
      <c r="K34" s="83"/>
    </row>
    <row r="35" spans="1:11" s="5" customFormat="1" x14ac:dyDescent="0.2">
      <c r="A35" s="92">
        <v>66</v>
      </c>
      <c r="B35" s="61" t="s">
        <v>13</v>
      </c>
      <c r="C35" s="83"/>
      <c r="D35" s="83"/>
      <c r="E35" s="83">
        <f t="shared" si="0"/>
        <v>0</v>
      </c>
      <c r="F35" s="83">
        <v>31316565</v>
      </c>
      <c r="G35" s="83"/>
      <c r="H35" s="83">
        <f t="shared" si="1"/>
        <v>31316565</v>
      </c>
      <c r="I35" s="83">
        <f t="shared" si="2"/>
        <v>31316565</v>
      </c>
      <c r="J35" s="83"/>
      <c r="K35" s="83"/>
    </row>
    <row r="36" spans="1:11" s="5" customFormat="1" x14ac:dyDescent="0.2">
      <c r="A36" s="92">
        <v>88</v>
      </c>
      <c r="B36" s="61" t="s">
        <v>80</v>
      </c>
      <c r="C36" s="83"/>
      <c r="D36" s="83"/>
      <c r="E36" s="83">
        <f t="shared" si="0"/>
        <v>0</v>
      </c>
      <c r="F36" s="83">
        <v>0</v>
      </c>
      <c r="G36" s="83"/>
      <c r="H36" s="83">
        <f t="shared" si="1"/>
        <v>0</v>
      </c>
      <c r="I36" s="83">
        <f t="shared" si="2"/>
        <v>0</v>
      </c>
      <c r="J36" s="83"/>
      <c r="K36" s="83"/>
    </row>
    <row r="37" spans="1:11" s="5" customFormat="1" x14ac:dyDescent="0.2">
      <c r="A37" s="92">
        <v>68</v>
      </c>
      <c r="B37" s="61" t="s">
        <v>14</v>
      </c>
      <c r="C37" s="83"/>
      <c r="D37" s="83"/>
      <c r="E37" s="83">
        <f t="shared" si="0"/>
        <v>0</v>
      </c>
      <c r="F37" s="83">
        <v>184897649</v>
      </c>
      <c r="G37" s="83"/>
      <c r="H37" s="83">
        <f t="shared" si="1"/>
        <v>184897649</v>
      </c>
      <c r="I37" s="83">
        <f t="shared" si="2"/>
        <v>184897649</v>
      </c>
      <c r="J37" s="83"/>
      <c r="K37" s="83"/>
    </row>
    <row r="38" spans="1:11" s="5" customFormat="1" x14ac:dyDescent="0.2">
      <c r="A38" s="92">
        <v>70</v>
      </c>
      <c r="B38" s="61" t="s">
        <v>15</v>
      </c>
      <c r="C38" s="83"/>
      <c r="D38" s="83"/>
      <c r="E38" s="83">
        <f t="shared" si="0"/>
        <v>0</v>
      </c>
      <c r="F38" s="83">
        <v>3916051239</v>
      </c>
      <c r="G38" s="83"/>
      <c r="H38" s="83">
        <f t="shared" si="1"/>
        <v>3916051239</v>
      </c>
      <c r="I38" s="83">
        <f t="shared" si="2"/>
        <v>3916051239</v>
      </c>
      <c r="J38" s="83"/>
      <c r="K38" s="83"/>
    </row>
    <row r="39" spans="1:11" s="5" customFormat="1" x14ac:dyDescent="0.2">
      <c r="A39" s="92">
        <v>73</v>
      </c>
      <c r="B39" s="61" t="s">
        <v>16</v>
      </c>
      <c r="C39" s="83"/>
      <c r="D39" s="83"/>
      <c r="E39" s="83">
        <f t="shared" si="0"/>
        <v>0</v>
      </c>
      <c r="F39" s="83">
        <v>2292607132</v>
      </c>
      <c r="G39" s="83"/>
      <c r="H39" s="83">
        <f t="shared" si="1"/>
        <v>2292607132</v>
      </c>
      <c r="I39" s="83">
        <f t="shared" si="2"/>
        <v>2292607132</v>
      </c>
      <c r="J39" s="83"/>
      <c r="K39" s="83"/>
    </row>
    <row r="40" spans="1:11" s="5" customFormat="1" x14ac:dyDescent="0.2">
      <c r="A40" s="92">
        <v>76</v>
      </c>
      <c r="B40" s="64" t="s">
        <v>113</v>
      </c>
      <c r="C40" s="83"/>
      <c r="D40" s="83"/>
      <c r="E40" s="83">
        <f t="shared" si="0"/>
        <v>0</v>
      </c>
      <c r="F40" s="83">
        <v>2488720087</v>
      </c>
      <c r="G40" s="83"/>
      <c r="H40" s="83">
        <f t="shared" si="1"/>
        <v>2488720087</v>
      </c>
      <c r="I40" s="83">
        <f t="shared" si="2"/>
        <v>2488720087</v>
      </c>
      <c r="J40" s="83"/>
      <c r="K40" s="83"/>
    </row>
    <row r="41" spans="1:11" s="5" customFormat="1" x14ac:dyDescent="0.2">
      <c r="A41" s="92">
        <v>97</v>
      </c>
      <c r="B41" s="61" t="s">
        <v>90</v>
      </c>
      <c r="C41" s="83"/>
      <c r="D41" s="83"/>
      <c r="E41" s="83">
        <f t="shared" si="0"/>
        <v>0</v>
      </c>
      <c r="F41" s="83">
        <v>4032608</v>
      </c>
      <c r="G41" s="83"/>
      <c r="H41" s="83">
        <f t="shared" si="1"/>
        <v>4032608</v>
      </c>
      <c r="I41" s="83">
        <f t="shared" si="2"/>
        <v>4032608</v>
      </c>
      <c r="J41" s="83"/>
      <c r="K41" s="83"/>
    </row>
    <row r="42" spans="1:11" s="5" customFormat="1" x14ac:dyDescent="0.2">
      <c r="A42" s="92">
        <v>99</v>
      </c>
      <c r="B42" s="61" t="s">
        <v>22</v>
      </c>
      <c r="C42" s="83"/>
      <c r="D42" s="83"/>
      <c r="E42" s="83">
        <f t="shared" si="0"/>
        <v>0</v>
      </c>
      <c r="F42" s="83">
        <v>0</v>
      </c>
      <c r="G42" s="83"/>
      <c r="H42" s="83">
        <f t="shared" si="1"/>
        <v>0</v>
      </c>
      <c r="I42" s="83">
        <f t="shared" si="2"/>
        <v>0</v>
      </c>
      <c r="J42" s="83"/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0</v>
      </c>
      <c r="D44" s="66">
        <f>SUM(D11:D42)</f>
        <v>0</v>
      </c>
      <c r="E44" s="66">
        <f t="shared" ref="E44:J44" si="3">SUM(E11:E42)</f>
        <v>0</v>
      </c>
      <c r="F44" s="66">
        <f t="shared" si="3"/>
        <v>43449133696</v>
      </c>
      <c r="G44" s="66">
        <f t="shared" si="3"/>
        <v>0</v>
      </c>
      <c r="H44" s="66">
        <f t="shared" si="3"/>
        <v>43449133696</v>
      </c>
      <c r="I44" s="66">
        <f t="shared" si="3"/>
        <v>43449133696</v>
      </c>
      <c r="J44" s="66">
        <f t="shared" si="3"/>
        <v>0</v>
      </c>
      <c r="K44" s="91">
        <f>SUM(K11:K42)</f>
        <v>0</v>
      </c>
    </row>
    <row r="45" spans="1:11" x14ac:dyDescent="0.2">
      <c r="B45" s="11"/>
    </row>
    <row r="46" spans="1:11" x14ac:dyDescent="0.2">
      <c r="A46" s="17"/>
      <c r="B46" s="3"/>
      <c r="K46" s="93"/>
    </row>
    <row r="47" spans="1:11" x14ac:dyDescent="0.2">
      <c r="B47" s="96"/>
      <c r="K47" s="93"/>
    </row>
    <row r="48" spans="1:11" x14ac:dyDescent="0.2">
      <c r="K48" s="93"/>
    </row>
    <row r="49" spans="11:11" x14ac:dyDescent="0.2">
      <c r="K49" s="93"/>
    </row>
    <row r="90" spans="7:7" x14ac:dyDescent="0.2">
      <c r="G90" s="16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tabSelected="1" zoomScale="80" zoomScaleNormal="80" workbookViewId="0">
      <pane xSplit="2" ySplit="10" topLeftCell="F60" activePane="bottomRight" state="frozen"/>
      <selection pane="topRight" activeCell="D1" sqref="D1"/>
      <selection pane="bottomLeft" activeCell="A9" sqref="A9"/>
      <selection pane="bottomRight" activeCell="S10" sqref="S10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22.28515625" style="81" hidden="1" customWidth="1"/>
    <col min="4" max="4" width="21.140625" style="81" hidden="1" customWidth="1"/>
    <col min="5" max="5" width="21.28515625" style="81" hidden="1" customWidth="1"/>
    <col min="6" max="6" width="20.28515625" style="81" customWidth="1"/>
    <col min="7" max="7" width="18.7109375" style="11" customWidth="1"/>
    <col min="8" max="8" width="20.5703125" style="11" customWidth="1"/>
    <col min="9" max="9" width="21.28515625" style="11" customWidth="1"/>
    <col min="10" max="10" width="18.5703125" style="11" hidden="1" customWidth="1"/>
    <col min="11" max="11" width="18.28515625" style="16" hidden="1" customWidth="1"/>
    <col min="12" max="12" width="21.7109375" style="4" customWidth="1"/>
    <col min="13" max="13" width="29.140625" style="4" customWidth="1"/>
    <col min="14" max="16384" width="11.42578125" style="4"/>
  </cols>
  <sheetData>
    <row r="1" spans="1:13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42" t="s">
        <v>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"/>
    </row>
    <row r="5" spans="1:13" ht="15.75" x14ac:dyDescent="0.25">
      <c r="A5" s="142" t="s">
        <v>1102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"/>
    </row>
    <row r="6" spans="1:13" ht="15.75" thickBo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95"/>
    </row>
    <row r="7" spans="1:13" ht="16.899999999999999" customHeight="1" x14ac:dyDescent="0.2">
      <c r="A7" s="145" t="s">
        <v>0</v>
      </c>
      <c r="B7" s="143" t="s">
        <v>68</v>
      </c>
      <c r="C7" s="136" t="s">
        <v>1079</v>
      </c>
      <c r="D7" s="136"/>
      <c r="E7" s="136"/>
      <c r="F7" s="136"/>
      <c r="G7" s="136"/>
      <c r="H7" s="136"/>
      <c r="I7" s="136"/>
      <c r="J7" s="150" t="s">
        <v>1098</v>
      </c>
      <c r="K7" s="147" t="s">
        <v>2</v>
      </c>
      <c r="L7" s="152" t="s">
        <v>92</v>
      </c>
      <c r="M7" s="134" t="s">
        <v>111</v>
      </c>
    </row>
    <row r="8" spans="1:13" ht="36.75" customHeight="1" x14ac:dyDescent="0.2">
      <c r="A8" s="146"/>
      <c r="B8" s="144"/>
      <c r="C8" s="137" t="s">
        <v>1086</v>
      </c>
      <c r="D8" s="137"/>
      <c r="E8" s="137"/>
      <c r="F8" s="138" t="s">
        <v>1088</v>
      </c>
      <c r="G8" s="139"/>
      <c r="H8" s="139"/>
      <c r="I8" s="140" t="s">
        <v>1080</v>
      </c>
      <c r="J8" s="151"/>
      <c r="K8" s="148"/>
      <c r="L8" s="153"/>
      <c r="M8" s="135"/>
    </row>
    <row r="9" spans="1:13" ht="37.9" customHeight="1" x14ac:dyDescent="0.2">
      <c r="A9" s="146"/>
      <c r="B9" s="144"/>
      <c r="C9" s="106" t="s">
        <v>1067</v>
      </c>
      <c r="D9" s="106" t="s">
        <v>1068</v>
      </c>
      <c r="E9" s="106" t="s">
        <v>1071</v>
      </c>
      <c r="F9" s="107" t="s">
        <v>114</v>
      </c>
      <c r="G9" s="107" t="s">
        <v>1087</v>
      </c>
      <c r="H9" s="107" t="s">
        <v>1070</v>
      </c>
      <c r="I9" s="140"/>
      <c r="J9" s="151"/>
      <c r="K9" s="149"/>
      <c r="L9" s="126"/>
      <c r="M9" s="135"/>
    </row>
    <row r="10" spans="1:13" ht="20.100000000000001" customHeight="1" x14ac:dyDescent="0.2">
      <c r="A10" s="146"/>
      <c r="B10" s="144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109"/>
    </row>
    <row r="11" spans="1:13" s="17" customFormat="1" x14ac:dyDescent="0.2">
      <c r="A11" s="110">
        <v>11001</v>
      </c>
      <c r="B11" s="68" t="s">
        <v>93</v>
      </c>
      <c r="C11" s="83"/>
      <c r="D11" s="83"/>
      <c r="E11" s="83">
        <f>SUM(C11:D11)</f>
        <v>0</v>
      </c>
      <c r="F11" s="83">
        <v>21259407893</v>
      </c>
      <c r="G11" s="83"/>
      <c r="H11" s="83">
        <f>SUM(F11:G11)</f>
        <v>21259407893</v>
      </c>
      <c r="I11" s="83">
        <f>+H11+E11</f>
        <v>21259407893</v>
      </c>
      <c r="J11" s="83"/>
      <c r="K11" s="83"/>
      <c r="L11" s="83">
        <f>SUM(I11:K11)</f>
        <v>21259407893</v>
      </c>
      <c r="M11" s="111"/>
    </row>
    <row r="12" spans="1:13" s="17" customFormat="1" x14ac:dyDescent="0.2">
      <c r="A12" s="110">
        <v>8001</v>
      </c>
      <c r="B12" s="68" t="s">
        <v>74</v>
      </c>
      <c r="C12" s="83"/>
      <c r="D12" s="83"/>
      <c r="E12" s="83">
        <f t="shared" ref="E12:E74" si="0">SUM(C12:D12)</f>
        <v>0</v>
      </c>
      <c r="F12" s="83">
        <v>0</v>
      </c>
      <c r="G12" s="83"/>
      <c r="H12" s="83">
        <f t="shared" ref="H12:H74" si="1">SUM(F12:G12)</f>
        <v>0</v>
      </c>
      <c r="I12" s="83">
        <f t="shared" ref="I12:I74" si="2">+H12+E12</f>
        <v>0</v>
      </c>
      <c r="J12" s="83"/>
      <c r="K12" s="83"/>
      <c r="L12" s="83">
        <f t="shared" ref="L12:L14" si="3">SUM(I12:K12)</f>
        <v>0</v>
      </c>
      <c r="M12" s="111"/>
    </row>
    <row r="13" spans="1:13" s="17" customFormat="1" x14ac:dyDescent="0.2">
      <c r="A13" s="110">
        <v>13001</v>
      </c>
      <c r="B13" s="68" t="s">
        <v>75</v>
      </c>
      <c r="C13" s="83"/>
      <c r="D13" s="83"/>
      <c r="E13" s="83">
        <f t="shared" si="0"/>
        <v>0</v>
      </c>
      <c r="F13" s="83">
        <v>1826594048</v>
      </c>
      <c r="G13" s="83"/>
      <c r="H13" s="83">
        <f t="shared" si="1"/>
        <v>1826594048</v>
      </c>
      <c r="I13" s="83">
        <f t="shared" si="2"/>
        <v>1826594048</v>
      </c>
      <c r="J13" s="83"/>
      <c r="K13" s="83"/>
      <c r="L13" s="83">
        <f t="shared" si="3"/>
        <v>1826594048</v>
      </c>
      <c r="M13" s="111"/>
    </row>
    <row r="14" spans="1:13" s="17" customFormat="1" x14ac:dyDescent="0.2">
      <c r="A14" s="110">
        <v>47001</v>
      </c>
      <c r="B14" s="68" t="s">
        <v>76</v>
      </c>
      <c r="C14" s="83"/>
      <c r="D14" s="83"/>
      <c r="E14" s="83">
        <f t="shared" si="0"/>
        <v>0</v>
      </c>
      <c r="F14" s="83">
        <v>55005731</v>
      </c>
      <c r="G14" s="83"/>
      <c r="H14" s="83">
        <f t="shared" si="1"/>
        <v>55005731</v>
      </c>
      <c r="I14" s="83">
        <f t="shared" si="2"/>
        <v>55005731</v>
      </c>
      <c r="J14" s="83"/>
      <c r="K14" s="83"/>
      <c r="L14" s="83">
        <f t="shared" si="3"/>
        <v>55005731</v>
      </c>
      <c r="M14" s="111"/>
    </row>
    <row r="15" spans="1:13" s="17" customFormat="1" x14ac:dyDescent="0.2">
      <c r="A15" s="110">
        <v>76109</v>
      </c>
      <c r="B15" s="68" t="s">
        <v>47</v>
      </c>
      <c r="C15" s="83"/>
      <c r="D15" s="83"/>
      <c r="E15" s="83">
        <f t="shared" si="0"/>
        <v>0</v>
      </c>
      <c r="F15" s="83">
        <v>29469770</v>
      </c>
      <c r="G15" s="83"/>
      <c r="H15" s="83">
        <f t="shared" si="1"/>
        <v>29469770</v>
      </c>
      <c r="I15" s="83">
        <f t="shared" si="2"/>
        <v>29469770</v>
      </c>
      <c r="J15" s="83"/>
      <c r="K15" s="83"/>
      <c r="L15" s="83">
        <f t="shared" ref="L15:L46" si="4">SUM(I15:K15)</f>
        <v>29469770</v>
      </c>
      <c r="M15" s="112" t="s">
        <v>1090</v>
      </c>
    </row>
    <row r="16" spans="1:13" s="17" customFormat="1" x14ac:dyDescent="0.2">
      <c r="A16" s="110">
        <v>5045</v>
      </c>
      <c r="B16" s="68" t="s">
        <v>107</v>
      </c>
      <c r="C16" s="83"/>
      <c r="D16" s="83"/>
      <c r="E16" s="83">
        <f t="shared" si="0"/>
        <v>0</v>
      </c>
      <c r="F16" s="83">
        <v>8052039</v>
      </c>
      <c r="G16" s="83"/>
      <c r="H16" s="83">
        <f t="shared" si="1"/>
        <v>8052039</v>
      </c>
      <c r="I16" s="83">
        <f t="shared" si="2"/>
        <v>8052039</v>
      </c>
      <c r="J16" s="83"/>
      <c r="K16" s="83"/>
      <c r="L16" s="83">
        <f t="shared" si="4"/>
        <v>8052039</v>
      </c>
      <c r="M16" s="111"/>
    </row>
    <row r="17" spans="1:13" s="17" customFormat="1" x14ac:dyDescent="0.2">
      <c r="A17" s="110">
        <v>63001</v>
      </c>
      <c r="B17" s="68" t="s">
        <v>41</v>
      </c>
      <c r="C17" s="83"/>
      <c r="D17" s="83"/>
      <c r="E17" s="83">
        <f t="shared" si="0"/>
        <v>0</v>
      </c>
      <c r="F17" s="83">
        <v>20214260</v>
      </c>
      <c r="G17" s="83"/>
      <c r="H17" s="83">
        <f t="shared" si="1"/>
        <v>20214260</v>
      </c>
      <c r="I17" s="83">
        <f t="shared" si="2"/>
        <v>20214260</v>
      </c>
      <c r="J17" s="83"/>
      <c r="K17" s="83"/>
      <c r="L17" s="83">
        <f t="shared" si="4"/>
        <v>20214260</v>
      </c>
      <c r="M17" s="111"/>
    </row>
    <row r="18" spans="1:13" s="17" customFormat="1" x14ac:dyDescent="0.2">
      <c r="A18" s="110">
        <v>68081</v>
      </c>
      <c r="B18" s="68" t="s">
        <v>73</v>
      </c>
      <c r="C18" s="83"/>
      <c r="D18" s="83"/>
      <c r="E18" s="83">
        <f t="shared" si="0"/>
        <v>0</v>
      </c>
      <c r="F18" s="83">
        <v>77044688</v>
      </c>
      <c r="G18" s="83"/>
      <c r="H18" s="83">
        <f t="shared" si="1"/>
        <v>77044688</v>
      </c>
      <c r="I18" s="83">
        <f t="shared" si="2"/>
        <v>77044688</v>
      </c>
      <c r="J18" s="83"/>
      <c r="K18" s="83"/>
      <c r="L18" s="83">
        <f t="shared" si="4"/>
        <v>77044688</v>
      </c>
      <c r="M18" s="111"/>
    </row>
    <row r="19" spans="1:13" s="17" customFormat="1" x14ac:dyDescent="0.2">
      <c r="A19" s="110">
        <v>5088</v>
      </c>
      <c r="B19" s="69" t="s">
        <v>25</v>
      </c>
      <c r="C19" s="83"/>
      <c r="D19" s="83"/>
      <c r="E19" s="83">
        <f t="shared" si="0"/>
        <v>0</v>
      </c>
      <c r="F19" s="83">
        <v>14462829</v>
      </c>
      <c r="G19" s="83"/>
      <c r="H19" s="83">
        <f t="shared" si="1"/>
        <v>14462829</v>
      </c>
      <c r="I19" s="83">
        <f t="shared" si="2"/>
        <v>14462829</v>
      </c>
      <c r="J19" s="83"/>
      <c r="K19" s="83"/>
      <c r="L19" s="83">
        <f t="shared" si="4"/>
        <v>14462829</v>
      </c>
      <c r="M19" s="111"/>
    </row>
    <row r="20" spans="1:13" s="17" customFormat="1" x14ac:dyDescent="0.2">
      <c r="A20" s="110">
        <v>68001</v>
      </c>
      <c r="B20" s="68" t="s">
        <v>44</v>
      </c>
      <c r="C20" s="83"/>
      <c r="D20" s="83"/>
      <c r="E20" s="83">
        <f t="shared" si="0"/>
        <v>0</v>
      </c>
      <c r="F20" s="83">
        <v>64418522</v>
      </c>
      <c r="G20" s="83"/>
      <c r="H20" s="83">
        <f t="shared" si="1"/>
        <v>64418522</v>
      </c>
      <c r="I20" s="83">
        <f t="shared" si="2"/>
        <v>64418522</v>
      </c>
      <c r="J20" s="83"/>
      <c r="K20" s="83"/>
      <c r="L20" s="83">
        <f t="shared" si="4"/>
        <v>64418522</v>
      </c>
      <c r="M20" s="111"/>
    </row>
    <row r="21" spans="1:13" s="17" customFormat="1" x14ac:dyDescent="0.2">
      <c r="A21" s="110">
        <v>76111</v>
      </c>
      <c r="B21" s="68" t="s">
        <v>48</v>
      </c>
      <c r="C21" s="83"/>
      <c r="D21" s="83"/>
      <c r="E21" s="83">
        <f t="shared" si="0"/>
        <v>0</v>
      </c>
      <c r="F21" s="83">
        <v>33637405</v>
      </c>
      <c r="G21" s="83"/>
      <c r="H21" s="83">
        <f t="shared" si="1"/>
        <v>33637405</v>
      </c>
      <c r="I21" s="83">
        <f t="shared" si="2"/>
        <v>33637405</v>
      </c>
      <c r="J21" s="83"/>
      <c r="K21" s="83"/>
      <c r="L21" s="83">
        <f>SUM(I21:K21)</f>
        <v>33637405</v>
      </c>
      <c r="M21" s="111"/>
    </row>
    <row r="22" spans="1:13" s="17" customFormat="1" x14ac:dyDescent="0.2">
      <c r="A22" s="110">
        <v>76001</v>
      </c>
      <c r="B22" s="68" t="s">
        <v>67</v>
      </c>
      <c r="C22" s="83"/>
      <c r="D22" s="83"/>
      <c r="E22" s="83">
        <f t="shared" si="0"/>
        <v>0</v>
      </c>
      <c r="F22" s="83">
        <v>2314114326</v>
      </c>
      <c r="G22" s="83"/>
      <c r="H22" s="83">
        <f t="shared" si="1"/>
        <v>2314114326</v>
      </c>
      <c r="I22" s="83">
        <f t="shared" si="2"/>
        <v>2314114326</v>
      </c>
      <c r="J22" s="83"/>
      <c r="K22" s="83"/>
      <c r="L22" s="83">
        <f t="shared" si="4"/>
        <v>2314114326</v>
      </c>
      <c r="M22" s="111"/>
    </row>
    <row r="23" spans="1:13" s="17" customFormat="1" x14ac:dyDescent="0.2">
      <c r="A23" s="110">
        <v>76147</v>
      </c>
      <c r="B23" s="68" t="s">
        <v>49</v>
      </c>
      <c r="C23" s="83"/>
      <c r="D23" s="83"/>
      <c r="E23" s="83">
        <f t="shared" si="0"/>
        <v>0</v>
      </c>
      <c r="F23" s="83">
        <v>1466417</v>
      </c>
      <c r="G23" s="83"/>
      <c r="H23" s="83">
        <f t="shared" si="1"/>
        <v>1466417</v>
      </c>
      <c r="I23" s="83">
        <f t="shared" si="2"/>
        <v>1466417</v>
      </c>
      <c r="J23" s="83"/>
      <c r="K23" s="83"/>
      <c r="L23" s="83">
        <f t="shared" si="4"/>
        <v>1466417</v>
      </c>
      <c r="M23" s="111"/>
    </row>
    <row r="24" spans="1:13" s="17" customFormat="1" x14ac:dyDescent="0.2">
      <c r="A24" s="110">
        <v>25175</v>
      </c>
      <c r="B24" s="70" t="s">
        <v>109</v>
      </c>
      <c r="C24" s="83"/>
      <c r="D24" s="83"/>
      <c r="E24" s="83">
        <f t="shared" si="0"/>
        <v>0</v>
      </c>
      <c r="F24" s="83">
        <v>342232808</v>
      </c>
      <c r="G24" s="83"/>
      <c r="H24" s="83">
        <f t="shared" si="1"/>
        <v>342232808</v>
      </c>
      <c r="I24" s="83">
        <f t="shared" si="2"/>
        <v>342232808</v>
      </c>
      <c r="J24" s="83"/>
      <c r="K24" s="83"/>
      <c r="L24" s="83">
        <f t="shared" si="4"/>
        <v>342232808</v>
      </c>
      <c r="M24" s="113"/>
    </row>
    <row r="25" spans="1:13" s="17" customFormat="1" x14ac:dyDescent="0.2">
      <c r="A25" s="110">
        <v>47189</v>
      </c>
      <c r="B25" s="71" t="s">
        <v>84</v>
      </c>
      <c r="C25" s="83"/>
      <c r="D25" s="83"/>
      <c r="E25" s="83">
        <f t="shared" si="0"/>
        <v>0</v>
      </c>
      <c r="F25" s="83">
        <v>0</v>
      </c>
      <c r="G25" s="83"/>
      <c r="H25" s="83">
        <f t="shared" si="1"/>
        <v>0</v>
      </c>
      <c r="I25" s="83">
        <f t="shared" si="2"/>
        <v>0</v>
      </c>
      <c r="J25" s="83"/>
      <c r="K25" s="83"/>
      <c r="L25" s="83">
        <f t="shared" si="4"/>
        <v>0</v>
      </c>
      <c r="M25" s="111"/>
    </row>
    <row r="26" spans="1:13" s="17" customFormat="1" x14ac:dyDescent="0.2">
      <c r="A26" s="110">
        <v>54001</v>
      </c>
      <c r="B26" s="71" t="s">
        <v>94</v>
      </c>
      <c r="C26" s="83"/>
      <c r="D26" s="83"/>
      <c r="E26" s="83">
        <f t="shared" si="0"/>
        <v>0</v>
      </c>
      <c r="F26" s="83">
        <v>2096311726</v>
      </c>
      <c r="G26" s="83"/>
      <c r="H26" s="83">
        <f t="shared" si="1"/>
        <v>2096311726</v>
      </c>
      <c r="I26" s="83">
        <f t="shared" si="2"/>
        <v>2096311726</v>
      </c>
      <c r="J26" s="83"/>
      <c r="K26" s="83"/>
      <c r="L26" s="83">
        <f t="shared" si="4"/>
        <v>2096311726</v>
      </c>
      <c r="M26" s="111"/>
    </row>
    <row r="27" spans="1:13" s="17" customFormat="1" x14ac:dyDescent="0.2">
      <c r="A27" s="110">
        <v>66170</v>
      </c>
      <c r="B27" s="68" t="s">
        <v>43</v>
      </c>
      <c r="C27" s="83"/>
      <c r="D27" s="83"/>
      <c r="E27" s="83">
        <f t="shared" si="0"/>
        <v>0</v>
      </c>
      <c r="F27" s="83">
        <v>41525763</v>
      </c>
      <c r="G27" s="83"/>
      <c r="H27" s="83">
        <f t="shared" si="1"/>
        <v>41525763</v>
      </c>
      <c r="I27" s="83">
        <f t="shared" si="2"/>
        <v>41525763</v>
      </c>
      <c r="J27" s="83"/>
      <c r="K27" s="83"/>
      <c r="L27" s="83">
        <f t="shared" si="4"/>
        <v>41525763</v>
      </c>
      <c r="M27" s="111"/>
    </row>
    <row r="28" spans="1:13" s="17" customFormat="1" x14ac:dyDescent="0.2">
      <c r="A28" s="110">
        <v>15238</v>
      </c>
      <c r="B28" s="68" t="s">
        <v>28</v>
      </c>
      <c r="C28" s="83"/>
      <c r="D28" s="83"/>
      <c r="E28" s="83">
        <f t="shared" si="0"/>
        <v>0</v>
      </c>
      <c r="F28" s="83">
        <v>0</v>
      </c>
      <c r="G28" s="83"/>
      <c r="H28" s="83">
        <f t="shared" si="1"/>
        <v>0</v>
      </c>
      <c r="I28" s="83">
        <f t="shared" si="2"/>
        <v>0</v>
      </c>
      <c r="J28" s="83"/>
      <c r="K28" s="83"/>
      <c r="L28" s="83">
        <f t="shared" si="4"/>
        <v>0</v>
      </c>
      <c r="M28" s="111"/>
    </row>
    <row r="29" spans="1:13" s="17" customFormat="1" x14ac:dyDescent="0.2">
      <c r="A29" s="110">
        <v>5266</v>
      </c>
      <c r="B29" s="68" t="s">
        <v>26</v>
      </c>
      <c r="C29" s="83"/>
      <c r="D29" s="83"/>
      <c r="E29" s="83">
        <f t="shared" si="0"/>
        <v>0</v>
      </c>
      <c r="F29" s="83">
        <v>10659139</v>
      </c>
      <c r="G29" s="83"/>
      <c r="H29" s="83">
        <f t="shared" si="1"/>
        <v>10659139</v>
      </c>
      <c r="I29" s="83">
        <f t="shared" si="2"/>
        <v>10659139</v>
      </c>
      <c r="J29" s="83"/>
      <c r="K29" s="83"/>
      <c r="L29" s="83">
        <f t="shared" si="4"/>
        <v>10659139</v>
      </c>
      <c r="M29" s="111"/>
    </row>
    <row r="30" spans="1:13" s="17" customFormat="1" x14ac:dyDescent="0.2">
      <c r="A30" s="110">
        <v>25269</v>
      </c>
      <c r="B30" s="68" t="s">
        <v>108</v>
      </c>
      <c r="C30" s="83"/>
      <c r="D30" s="83"/>
      <c r="E30" s="83">
        <f t="shared" si="0"/>
        <v>0</v>
      </c>
      <c r="F30" s="83">
        <v>6655715</v>
      </c>
      <c r="G30" s="83"/>
      <c r="H30" s="83">
        <f t="shared" si="1"/>
        <v>6655715</v>
      </c>
      <c r="I30" s="83">
        <f t="shared" si="2"/>
        <v>6655715</v>
      </c>
      <c r="J30" s="83"/>
      <c r="K30" s="83"/>
      <c r="L30" s="83">
        <f t="shared" si="4"/>
        <v>6655715</v>
      </c>
      <c r="M30" s="113"/>
    </row>
    <row r="31" spans="1:13" s="17" customFormat="1" x14ac:dyDescent="0.2">
      <c r="A31" s="110">
        <v>18001</v>
      </c>
      <c r="B31" s="68" t="s">
        <v>31</v>
      </c>
      <c r="C31" s="83"/>
      <c r="D31" s="83"/>
      <c r="E31" s="83">
        <f t="shared" si="0"/>
        <v>0</v>
      </c>
      <c r="F31" s="83">
        <v>26370621</v>
      </c>
      <c r="G31" s="83"/>
      <c r="H31" s="83">
        <f t="shared" si="1"/>
        <v>26370621</v>
      </c>
      <c r="I31" s="83">
        <f t="shared" si="2"/>
        <v>26370621</v>
      </c>
      <c r="J31" s="83"/>
      <c r="K31" s="83"/>
      <c r="L31" s="83">
        <f t="shared" si="4"/>
        <v>26370621</v>
      </c>
      <c r="M31" s="111"/>
    </row>
    <row r="32" spans="1:13" s="17" customFormat="1" x14ac:dyDescent="0.2">
      <c r="A32" s="110">
        <v>68276</v>
      </c>
      <c r="B32" s="68" t="s">
        <v>45</v>
      </c>
      <c r="C32" s="83"/>
      <c r="D32" s="83"/>
      <c r="E32" s="83">
        <f t="shared" si="0"/>
        <v>0</v>
      </c>
      <c r="F32" s="83">
        <v>16425924</v>
      </c>
      <c r="G32" s="83"/>
      <c r="H32" s="83">
        <f t="shared" si="1"/>
        <v>16425924</v>
      </c>
      <c r="I32" s="83">
        <f t="shared" si="2"/>
        <v>16425924</v>
      </c>
      <c r="J32" s="83"/>
      <c r="K32" s="83"/>
      <c r="L32" s="83">
        <f t="shared" si="4"/>
        <v>16425924</v>
      </c>
      <c r="M32" s="111"/>
    </row>
    <row r="33" spans="1:13" s="17" customFormat="1" x14ac:dyDescent="0.2">
      <c r="A33" s="110">
        <v>25286</v>
      </c>
      <c r="B33" s="68" t="s">
        <v>556</v>
      </c>
      <c r="C33" s="83"/>
      <c r="D33" s="83"/>
      <c r="E33" s="83">
        <f t="shared" si="0"/>
        <v>0</v>
      </c>
      <c r="F33" s="83">
        <v>10266515</v>
      </c>
      <c r="G33" s="83"/>
      <c r="H33" s="83">
        <f t="shared" si="1"/>
        <v>10266515</v>
      </c>
      <c r="I33" s="83">
        <f t="shared" si="2"/>
        <v>10266515</v>
      </c>
      <c r="J33" s="83"/>
      <c r="K33" s="83"/>
      <c r="L33" s="83">
        <f t="shared" si="4"/>
        <v>10266515</v>
      </c>
      <c r="M33" s="111"/>
    </row>
    <row r="34" spans="1:13" s="17" customFormat="1" x14ac:dyDescent="0.2">
      <c r="A34" s="110">
        <v>25290</v>
      </c>
      <c r="B34" s="68" t="s">
        <v>95</v>
      </c>
      <c r="C34" s="83"/>
      <c r="D34" s="83"/>
      <c r="E34" s="83">
        <f t="shared" si="0"/>
        <v>0</v>
      </c>
      <c r="F34" s="83">
        <v>7001644</v>
      </c>
      <c r="G34" s="83"/>
      <c r="H34" s="83">
        <f t="shared" si="1"/>
        <v>7001644</v>
      </c>
      <c r="I34" s="83">
        <f t="shared" si="2"/>
        <v>7001644</v>
      </c>
      <c r="J34" s="83"/>
      <c r="K34" s="83"/>
      <c r="L34" s="83">
        <f t="shared" si="4"/>
        <v>7001644</v>
      </c>
      <c r="M34" s="111"/>
    </row>
    <row r="35" spans="1:13" s="17" customFormat="1" x14ac:dyDescent="0.2">
      <c r="A35" s="110">
        <v>25307</v>
      </c>
      <c r="B35" s="68" t="s">
        <v>34</v>
      </c>
      <c r="C35" s="83"/>
      <c r="D35" s="83"/>
      <c r="E35" s="83">
        <f t="shared" si="0"/>
        <v>0</v>
      </c>
      <c r="F35" s="83">
        <v>6008739</v>
      </c>
      <c r="G35" s="83"/>
      <c r="H35" s="83">
        <f t="shared" si="1"/>
        <v>6008739</v>
      </c>
      <c r="I35" s="83">
        <f t="shared" si="2"/>
        <v>6008739</v>
      </c>
      <c r="J35" s="83"/>
      <c r="K35" s="83"/>
      <c r="L35" s="83">
        <f t="shared" si="4"/>
        <v>6008739</v>
      </c>
      <c r="M35" s="111"/>
    </row>
    <row r="36" spans="1:13" s="17" customFormat="1" x14ac:dyDescent="0.2">
      <c r="A36" s="110">
        <v>68307</v>
      </c>
      <c r="B36" s="68" t="s">
        <v>96</v>
      </c>
      <c r="C36" s="83"/>
      <c r="D36" s="83"/>
      <c r="E36" s="83">
        <f t="shared" si="0"/>
        <v>0</v>
      </c>
      <c r="F36" s="83">
        <v>19604019</v>
      </c>
      <c r="G36" s="83"/>
      <c r="H36" s="83">
        <f t="shared" si="1"/>
        <v>19604019</v>
      </c>
      <c r="I36" s="83">
        <f t="shared" si="2"/>
        <v>19604019</v>
      </c>
      <c r="J36" s="83"/>
      <c r="K36" s="83"/>
      <c r="L36" s="83">
        <f t="shared" si="4"/>
        <v>19604019</v>
      </c>
      <c r="M36" s="111"/>
    </row>
    <row r="37" spans="1:13" s="17" customFormat="1" x14ac:dyDescent="0.2">
      <c r="A37" s="110">
        <v>73001</v>
      </c>
      <c r="B37" s="68" t="s">
        <v>97</v>
      </c>
      <c r="C37" s="83"/>
      <c r="D37" s="83"/>
      <c r="E37" s="83">
        <f t="shared" si="0"/>
        <v>0</v>
      </c>
      <c r="F37" s="83">
        <v>1920938275</v>
      </c>
      <c r="G37" s="83"/>
      <c r="H37" s="83">
        <f t="shared" si="1"/>
        <v>1920938275</v>
      </c>
      <c r="I37" s="83">
        <f t="shared" si="2"/>
        <v>1920938275</v>
      </c>
      <c r="J37" s="83"/>
      <c r="K37" s="83"/>
      <c r="L37" s="83">
        <f t="shared" si="4"/>
        <v>1920938275</v>
      </c>
      <c r="M37" s="114"/>
    </row>
    <row r="38" spans="1:13" s="17" customFormat="1" x14ac:dyDescent="0.2">
      <c r="A38" s="110">
        <v>52356</v>
      </c>
      <c r="B38" s="62" t="s">
        <v>56</v>
      </c>
      <c r="C38" s="83"/>
      <c r="D38" s="83"/>
      <c r="E38" s="83">
        <f t="shared" si="0"/>
        <v>0</v>
      </c>
      <c r="F38" s="83">
        <v>0</v>
      </c>
      <c r="G38" s="83"/>
      <c r="H38" s="83">
        <f t="shared" si="1"/>
        <v>0</v>
      </c>
      <c r="I38" s="83">
        <f t="shared" si="2"/>
        <v>0</v>
      </c>
      <c r="J38" s="83"/>
      <c r="K38" s="83"/>
      <c r="L38" s="83">
        <f t="shared" si="4"/>
        <v>0</v>
      </c>
      <c r="M38" s="112" t="s">
        <v>1095</v>
      </c>
    </row>
    <row r="39" spans="1:13" s="17" customFormat="1" ht="15" customHeight="1" x14ac:dyDescent="0.2">
      <c r="A39" s="110">
        <v>5360</v>
      </c>
      <c r="B39" s="68" t="s">
        <v>98</v>
      </c>
      <c r="C39" s="83"/>
      <c r="D39" s="83"/>
      <c r="E39" s="83">
        <f t="shared" si="0"/>
        <v>0</v>
      </c>
      <c r="F39" s="83">
        <v>38803474</v>
      </c>
      <c r="G39" s="83"/>
      <c r="H39" s="83">
        <f t="shared" si="1"/>
        <v>38803474</v>
      </c>
      <c r="I39" s="83">
        <f t="shared" si="2"/>
        <v>38803474</v>
      </c>
      <c r="J39" s="83"/>
      <c r="K39" s="83"/>
      <c r="L39" s="83">
        <f t="shared" si="4"/>
        <v>38803474</v>
      </c>
      <c r="M39" s="111"/>
    </row>
    <row r="40" spans="1:13" s="17" customFormat="1" x14ac:dyDescent="0.2">
      <c r="A40" s="110">
        <v>76364</v>
      </c>
      <c r="B40" s="62" t="s">
        <v>1096</v>
      </c>
      <c r="C40" s="83"/>
      <c r="D40" s="83"/>
      <c r="E40" s="83">
        <f t="shared" si="0"/>
        <v>0</v>
      </c>
      <c r="F40" s="83">
        <v>128527005</v>
      </c>
      <c r="G40" s="83"/>
      <c r="H40" s="83">
        <f t="shared" si="1"/>
        <v>128527005</v>
      </c>
      <c r="I40" s="83">
        <f t="shared" si="2"/>
        <v>128527005</v>
      </c>
      <c r="J40" s="83"/>
      <c r="K40" s="83"/>
      <c r="L40" s="83">
        <f t="shared" si="4"/>
        <v>128527005</v>
      </c>
      <c r="M40" s="111"/>
    </row>
    <row r="41" spans="1:13" s="17" customFormat="1" x14ac:dyDescent="0.2">
      <c r="A41" s="110">
        <v>23417</v>
      </c>
      <c r="B41" s="68" t="s">
        <v>33</v>
      </c>
      <c r="C41" s="83"/>
      <c r="D41" s="83"/>
      <c r="E41" s="83">
        <f t="shared" si="0"/>
        <v>0</v>
      </c>
      <c r="F41" s="83">
        <v>7625051</v>
      </c>
      <c r="G41" s="83"/>
      <c r="H41" s="83">
        <f t="shared" si="1"/>
        <v>7625051</v>
      </c>
      <c r="I41" s="83">
        <f t="shared" si="2"/>
        <v>7625051</v>
      </c>
      <c r="J41" s="83"/>
      <c r="K41" s="83"/>
      <c r="L41" s="83">
        <f t="shared" si="4"/>
        <v>7625051</v>
      </c>
      <c r="M41" s="112"/>
    </row>
    <row r="42" spans="1:13" s="17" customFormat="1" x14ac:dyDescent="0.2">
      <c r="A42" s="110">
        <v>13430</v>
      </c>
      <c r="B42" s="68" t="s">
        <v>99</v>
      </c>
      <c r="C42" s="83"/>
      <c r="D42" s="83"/>
      <c r="E42" s="83">
        <f t="shared" si="0"/>
        <v>0</v>
      </c>
      <c r="F42" s="83">
        <v>3537927</v>
      </c>
      <c r="G42" s="83"/>
      <c r="H42" s="83">
        <f t="shared" si="1"/>
        <v>3537927</v>
      </c>
      <c r="I42" s="83">
        <f t="shared" si="2"/>
        <v>3537927</v>
      </c>
      <c r="J42" s="83"/>
      <c r="K42" s="83"/>
      <c r="L42" s="83">
        <f t="shared" si="4"/>
        <v>3537927</v>
      </c>
      <c r="M42" s="111"/>
    </row>
    <row r="43" spans="1:13" s="17" customFormat="1" x14ac:dyDescent="0.2">
      <c r="A43" s="110">
        <v>44430</v>
      </c>
      <c r="B43" s="68" t="s">
        <v>37</v>
      </c>
      <c r="C43" s="83"/>
      <c r="D43" s="83"/>
      <c r="E43" s="83">
        <f t="shared" si="0"/>
        <v>0</v>
      </c>
      <c r="F43" s="83">
        <v>27929682</v>
      </c>
      <c r="G43" s="83"/>
      <c r="H43" s="83">
        <f t="shared" si="1"/>
        <v>27929682</v>
      </c>
      <c r="I43" s="83">
        <f t="shared" si="2"/>
        <v>27929682</v>
      </c>
      <c r="J43" s="83"/>
      <c r="K43" s="83"/>
      <c r="L43" s="83">
        <f t="shared" si="4"/>
        <v>27929682</v>
      </c>
      <c r="M43" s="111"/>
    </row>
    <row r="44" spans="1:13" s="17" customFormat="1" x14ac:dyDescent="0.2">
      <c r="A44" s="110">
        <v>8433</v>
      </c>
      <c r="B44" s="70" t="s">
        <v>52</v>
      </c>
      <c r="C44" s="83"/>
      <c r="D44" s="83"/>
      <c r="E44" s="83">
        <f t="shared" si="0"/>
        <v>0</v>
      </c>
      <c r="F44" s="83">
        <v>3986529</v>
      </c>
      <c r="G44" s="83"/>
      <c r="H44" s="83">
        <f t="shared" si="1"/>
        <v>3986529</v>
      </c>
      <c r="I44" s="83">
        <f t="shared" si="2"/>
        <v>3986529</v>
      </c>
      <c r="J44" s="83"/>
      <c r="K44" s="83"/>
      <c r="L44" s="83">
        <f t="shared" si="4"/>
        <v>3986529</v>
      </c>
      <c r="M44" s="114"/>
    </row>
    <row r="45" spans="1:13" s="17" customFormat="1" x14ac:dyDescent="0.2">
      <c r="A45" s="110">
        <v>17001</v>
      </c>
      <c r="B45" s="68" t="s">
        <v>30</v>
      </c>
      <c r="C45" s="83"/>
      <c r="D45" s="83"/>
      <c r="E45" s="83">
        <f t="shared" si="0"/>
        <v>0</v>
      </c>
      <c r="F45" s="83">
        <v>406613616</v>
      </c>
      <c r="G45" s="83"/>
      <c r="H45" s="83">
        <f t="shared" si="1"/>
        <v>406613616</v>
      </c>
      <c r="I45" s="83">
        <f t="shared" si="2"/>
        <v>406613616</v>
      </c>
      <c r="J45" s="83"/>
      <c r="K45" s="83"/>
      <c r="L45" s="83">
        <f t="shared" si="4"/>
        <v>406613616</v>
      </c>
      <c r="M45" s="111"/>
    </row>
    <row r="46" spans="1:13" s="17" customFormat="1" x14ac:dyDescent="0.2">
      <c r="A46" s="110">
        <v>5001</v>
      </c>
      <c r="B46" s="68" t="s">
        <v>100</v>
      </c>
      <c r="C46" s="83"/>
      <c r="D46" s="83"/>
      <c r="E46" s="83">
        <f t="shared" si="0"/>
        <v>0</v>
      </c>
      <c r="F46" s="83">
        <v>2542299205</v>
      </c>
      <c r="G46" s="83"/>
      <c r="H46" s="83">
        <f t="shared" si="1"/>
        <v>2542299205</v>
      </c>
      <c r="I46" s="83">
        <f t="shared" si="2"/>
        <v>2542299205</v>
      </c>
      <c r="J46" s="83"/>
      <c r="K46" s="83"/>
      <c r="L46" s="83">
        <f t="shared" si="4"/>
        <v>2542299205</v>
      </c>
      <c r="M46" s="111"/>
    </row>
    <row r="47" spans="1:13" s="17" customFormat="1" x14ac:dyDescent="0.2">
      <c r="A47" s="110">
        <v>23001</v>
      </c>
      <c r="B47" s="68" t="s">
        <v>101</v>
      </c>
      <c r="C47" s="83"/>
      <c r="D47" s="83"/>
      <c r="E47" s="83">
        <f t="shared" si="0"/>
        <v>0</v>
      </c>
      <c r="F47" s="83">
        <v>2432265777</v>
      </c>
      <c r="G47" s="83"/>
      <c r="H47" s="83">
        <f t="shared" si="1"/>
        <v>2432265777</v>
      </c>
      <c r="I47" s="83">
        <f t="shared" si="2"/>
        <v>2432265777</v>
      </c>
      <c r="J47" s="83"/>
      <c r="K47" s="83"/>
      <c r="L47" s="83">
        <f t="shared" ref="L47:L74" si="5">SUM(I47:K47)</f>
        <v>2432265777</v>
      </c>
      <c r="M47" s="111"/>
    </row>
    <row r="48" spans="1:13" s="17" customFormat="1" x14ac:dyDescent="0.2">
      <c r="A48" s="110">
        <v>25473</v>
      </c>
      <c r="B48" s="70" t="s">
        <v>53</v>
      </c>
      <c r="C48" s="83"/>
      <c r="D48" s="83"/>
      <c r="E48" s="83">
        <f t="shared" si="0"/>
        <v>0</v>
      </c>
      <c r="F48" s="83">
        <v>13031199</v>
      </c>
      <c r="G48" s="83"/>
      <c r="H48" s="83">
        <f t="shared" si="1"/>
        <v>13031199</v>
      </c>
      <c r="I48" s="83">
        <f t="shared" si="2"/>
        <v>13031199</v>
      </c>
      <c r="J48" s="83"/>
      <c r="K48" s="83"/>
      <c r="L48" s="83">
        <f t="shared" si="5"/>
        <v>13031199</v>
      </c>
      <c r="M48" s="111"/>
    </row>
    <row r="49" spans="1:13" s="17" customFormat="1" x14ac:dyDescent="0.2">
      <c r="A49" s="110">
        <v>41001</v>
      </c>
      <c r="B49" s="68" t="s">
        <v>36</v>
      </c>
      <c r="C49" s="83"/>
      <c r="D49" s="83"/>
      <c r="E49" s="83">
        <f t="shared" si="0"/>
        <v>0</v>
      </c>
      <c r="F49" s="83">
        <v>69291819</v>
      </c>
      <c r="G49" s="83"/>
      <c r="H49" s="83">
        <f t="shared" si="1"/>
        <v>69291819</v>
      </c>
      <c r="I49" s="83">
        <f t="shared" si="2"/>
        <v>69291819</v>
      </c>
      <c r="J49" s="83"/>
      <c r="K49" s="83"/>
      <c r="L49" s="83">
        <f t="shared" si="5"/>
        <v>69291819</v>
      </c>
      <c r="M49" s="111"/>
    </row>
    <row r="50" spans="1:13" s="17" customFormat="1" x14ac:dyDescent="0.2">
      <c r="A50" s="110">
        <v>76520</v>
      </c>
      <c r="B50" s="68" t="s">
        <v>50</v>
      </c>
      <c r="C50" s="83"/>
      <c r="D50" s="83"/>
      <c r="E50" s="83">
        <f t="shared" si="0"/>
        <v>0</v>
      </c>
      <c r="F50" s="83">
        <v>31613272</v>
      </c>
      <c r="G50" s="83"/>
      <c r="H50" s="83">
        <f t="shared" si="1"/>
        <v>31613272</v>
      </c>
      <c r="I50" s="83">
        <f t="shared" si="2"/>
        <v>31613272</v>
      </c>
      <c r="J50" s="83"/>
      <c r="K50" s="83"/>
      <c r="L50" s="83">
        <f t="shared" si="5"/>
        <v>31613272</v>
      </c>
      <c r="M50" s="111"/>
    </row>
    <row r="51" spans="1:13" s="17" customFormat="1" x14ac:dyDescent="0.2">
      <c r="A51" s="110">
        <v>52001</v>
      </c>
      <c r="B51" s="68" t="s">
        <v>39</v>
      </c>
      <c r="C51" s="83"/>
      <c r="D51" s="83"/>
      <c r="E51" s="83">
        <f t="shared" si="0"/>
        <v>0</v>
      </c>
      <c r="F51" s="83">
        <v>15120357</v>
      </c>
      <c r="G51" s="83"/>
      <c r="H51" s="83">
        <f t="shared" si="1"/>
        <v>15120357</v>
      </c>
      <c r="I51" s="83">
        <f t="shared" si="2"/>
        <v>15120357</v>
      </c>
      <c r="J51" s="83"/>
      <c r="K51" s="83"/>
      <c r="L51" s="83">
        <f t="shared" si="5"/>
        <v>15120357</v>
      </c>
      <c r="M51" s="111"/>
    </row>
    <row r="52" spans="1:13" s="17" customFormat="1" x14ac:dyDescent="0.2">
      <c r="A52" s="110">
        <v>66001</v>
      </c>
      <c r="B52" s="68" t="s">
        <v>42</v>
      </c>
      <c r="C52" s="83"/>
      <c r="D52" s="83"/>
      <c r="E52" s="83">
        <f t="shared" si="0"/>
        <v>0</v>
      </c>
      <c r="F52" s="83">
        <v>2089580908</v>
      </c>
      <c r="G52" s="83"/>
      <c r="H52" s="83">
        <f t="shared" si="1"/>
        <v>2089580908</v>
      </c>
      <c r="I52" s="83">
        <f t="shared" si="2"/>
        <v>2089580908</v>
      </c>
      <c r="J52" s="83"/>
      <c r="K52" s="83"/>
      <c r="L52" s="83">
        <f t="shared" si="5"/>
        <v>2089580908</v>
      </c>
      <c r="M52" s="111"/>
    </row>
    <row r="53" spans="1:13" s="17" customFormat="1" x14ac:dyDescent="0.2">
      <c r="A53" s="110">
        <v>68547</v>
      </c>
      <c r="B53" s="68" t="s">
        <v>57</v>
      </c>
      <c r="C53" s="83"/>
      <c r="D53" s="83"/>
      <c r="E53" s="83">
        <f t="shared" si="0"/>
        <v>0</v>
      </c>
      <c r="F53" s="83">
        <v>151545846</v>
      </c>
      <c r="G53" s="83"/>
      <c r="H53" s="83">
        <f t="shared" si="1"/>
        <v>151545846</v>
      </c>
      <c r="I53" s="83">
        <f t="shared" si="2"/>
        <v>151545846</v>
      </c>
      <c r="J53" s="83"/>
      <c r="K53" s="83"/>
      <c r="L53" s="83">
        <f t="shared" si="5"/>
        <v>151545846</v>
      </c>
      <c r="M53" s="111"/>
    </row>
    <row r="54" spans="1:13" s="17" customFormat="1" x14ac:dyDescent="0.2">
      <c r="A54" s="110">
        <v>41551</v>
      </c>
      <c r="B54" s="68" t="s">
        <v>54</v>
      </c>
      <c r="C54" s="83"/>
      <c r="D54" s="83"/>
      <c r="E54" s="83">
        <f t="shared" si="0"/>
        <v>0</v>
      </c>
      <c r="F54" s="83">
        <v>13987526</v>
      </c>
      <c r="G54" s="83"/>
      <c r="H54" s="83">
        <f t="shared" si="1"/>
        <v>13987526</v>
      </c>
      <c r="I54" s="83">
        <f t="shared" si="2"/>
        <v>13987526</v>
      </c>
      <c r="J54" s="83"/>
      <c r="K54" s="83"/>
      <c r="L54" s="83">
        <f t="shared" si="5"/>
        <v>13987526</v>
      </c>
      <c r="M54" s="111"/>
    </row>
    <row r="55" spans="1:13" s="17" customFormat="1" x14ac:dyDescent="0.2">
      <c r="A55" s="110">
        <v>19001</v>
      </c>
      <c r="B55" s="68" t="s">
        <v>102</v>
      </c>
      <c r="C55" s="83"/>
      <c r="D55" s="83"/>
      <c r="E55" s="83">
        <f t="shared" si="0"/>
        <v>0</v>
      </c>
      <c r="F55" s="83">
        <v>11442339</v>
      </c>
      <c r="G55" s="83"/>
      <c r="H55" s="83">
        <f t="shared" si="1"/>
        <v>11442339</v>
      </c>
      <c r="I55" s="83">
        <f t="shared" si="2"/>
        <v>11442339</v>
      </c>
      <c r="J55" s="83"/>
      <c r="K55" s="83"/>
      <c r="L55" s="83">
        <f t="shared" si="5"/>
        <v>11442339</v>
      </c>
      <c r="M55" s="111"/>
    </row>
    <row r="56" spans="1:13" s="17" customFormat="1" x14ac:dyDescent="0.2">
      <c r="A56" s="110">
        <v>27001</v>
      </c>
      <c r="B56" s="68" t="s">
        <v>105</v>
      </c>
      <c r="C56" s="83"/>
      <c r="D56" s="83"/>
      <c r="E56" s="83">
        <f t="shared" si="0"/>
        <v>0</v>
      </c>
      <c r="F56" s="83">
        <v>0</v>
      </c>
      <c r="G56" s="83"/>
      <c r="H56" s="83">
        <f t="shared" si="1"/>
        <v>0</v>
      </c>
      <c r="I56" s="83">
        <f t="shared" si="2"/>
        <v>0</v>
      </c>
      <c r="J56" s="83"/>
      <c r="K56" s="83"/>
      <c r="L56" s="83">
        <f t="shared" si="5"/>
        <v>0</v>
      </c>
      <c r="M56" s="113"/>
    </row>
    <row r="57" spans="1:13" s="17" customFormat="1" x14ac:dyDescent="0.2">
      <c r="A57" s="110">
        <v>44001</v>
      </c>
      <c r="B57" s="70" t="s">
        <v>55</v>
      </c>
      <c r="C57" s="83"/>
      <c r="D57" s="83"/>
      <c r="E57" s="83">
        <f t="shared" si="0"/>
        <v>0</v>
      </c>
      <c r="F57" s="83">
        <v>17042398</v>
      </c>
      <c r="G57" s="83"/>
      <c r="H57" s="83">
        <f t="shared" si="1"/>
        <v>17042398</v>
      </c>
      <c r="I57" s="83">
        <f t="shared" si="2"/>
        <v>17042398</v>
      </c>
      <c r="J57" s="83"/>
      <c r="K57" s="83"/>
      <c r="L57" s="83">
        <f t="shared" si="5"/>
        <v>17042398</v>
      </c>
      <c r="M57" s="113"/>
    </row>
    <row r="58" spans="1:13" s="17" customFormat="1" x14ac:dyDescent="0.2">
      <c r="A58" s="110">
        <v>5615</v>
      </c>
      <c r="B58" s="70" t="s">
        <v>51</v>
      </c>
      <c r="C58" s="83"/>
      <c r="D58" s="83"/>
      <c r="E58" s="83">
        <f t="shared" si="0"/>
        <v>0</v>
      </c>
      <c r="F58" s="83">
        <v>0</v>
      </c>
      <c r="G58" s="83"/>
      <c r="H58" s="83">
        <f t="shared" si="1"/>
        <v>0</v>
      </c>
      <c r="I58" s="83">
        <f t="shared" si="2"/>
        <v>0</v>
      </c>
      <c r="J58" s="83"/>
      <c r="K58" s="83"/>
      <c r="L58" s="83">
        <f t="shared" si="5"/>
        <v>0</v>
      </c>
      <c r="M58" s="113"/>
    </row>
    <row r="59" spans="1:13" s="17" customFormat="1" x14ac:dyDescent="0.2">
      <c r="A59" s="110">
        <v>5631</v>
      </c>
      <c r="B59" s="68" t="s">
        <v>78</v>
      </c>
      <c r="C59" s="83"/>
      <c r="D59" s="83"/>
      <c r="E59" s="83">
        <f t="shared" si="0"/>
        <v>0</v>
      </c>
      <c r="F59" s="83">
        <v>3185149</v>
      </c>
      <c r="G59" s="83"/>
      <c r="H59" s="83">
        <f t="shared" si="1"/>
        <v>3185149</v>
      </c>
      <c r="I59" s="83">
        <f t="shared" si="2"/>
        <v>3185149</v>
      </c>
      <c r="J59" s="83"/>
      <c r="K59" s="83"/>
      <c r="L59" s="83">
        <f t="shared" si="5"/>
        <v>3185149</v>
      </c>
      <c r="M59" s="111"/>
    </row>
    <row r="60" spans="1:13" s="17" customFormat="1" x14ac:dyDescent="0.2">
      <c r="A60" s="110">
        <v>23660</v>
      </c>
      <c r="B60" s="68" t="s">
        <v>103</v>
      </c>
      <c r="C60" s="83"/>
      <c r="D60" s="83"/>
      <c r="E60" s="83">
        <f t="shared" si="0"/>
        <v>0</v>
      </c>
      <c r="F60" s="83">
        <v>10709574</v>
      </c>
      <c r="G60" s="83"/>
      <c r="H60" s="83">
        <f t="shared" si="1"/>
        <v>10709574</v>
      </c>
      <c r="I60" s="83">
        <f t="shared" si="2"/>
        <v>10709574</v>
      </c>
      <c r="J60" s="83"/>
      <c r="K60" s="83"/>
      <c r="L60" s="83">
        <f t="shared" si="5"/>
        <v>10709574</v>
      </c>
      <c r="M60" s="111"/>
    </row>
    <row r="61" spans="1:13" s="17" customFormat="1" x14ac:dyDescent="0.2">
      <c r="A61" s="110">
        <v>70001</v>
      </c>
      <c r="B61" s="68" t="s">
        <v>46</v>
      </c>
      <c r="C61" s="83"/>
      <c r="D61" s="83"/>
      <c r="E61" s="83">
        <f t="shared" si="0"/>
        <v>0</v>
      </c>
      <c r="F61" s="83">
        <v>0</v>
      </c>
      <c r="G61" s="83"/>
      <c r="H61" s="83">
        <f t="shared" si="1"/>
        <v>0</v>
      </c>
      <c r="I61" s="83">
        <f t="shared" si="2"/>
        <v>0</v>
      </c>
      <c r="J61" s="83"/>
      <c r="K61" s="83"/>
      <c r="L61" s="83">
        <f t="shared" si="5"/>
        <v>0</v>
      </c>
      <c r="M61" s="111"/>
    </row>
    <row r="62" spans="1:13" s="17" customFormat="1" x14ac:dyDescent="0.2">
      <c r="A62" s="110">
        <v>25754</v>
      </c>
      <c r="B62" s="68" t="s">
        <v>35</v>
      </c>
      <c r="C62" s="83"/>
      <c r="D62" s="83"/>
      <c r="E62" s="83">
        <f t="shared" si="0"/>
        <v>0</v>
      </c>
      <c r="F62" s="83">
        <v>14846763</v>
      </c>
      <c r="G62" s="83"/>
      <c r="H62" s="83">
        <f t="shared" si="1"/>
        <v>14846763</v>
      </c>
      <c r="I62" s="83">
        <f t="shared" si="2"/>
        <v>14846763</v>
      </c>
      <c r="J62" s="83"/>
      <c r="K62" s="83"/>
      <c r="L62" s="83">
        <f t="shared" si="5"/>
        <v>14846763</v>
      </c>
      <c r="M62" s="113"/>
    </row>
    <row r="63" spans="1:13" s="17" customFormat="1" x14ac:dyDescent="0.2">
      <c r="A63" s="110">
        <v>15759</v>
      </c>
      <c r="B63" s="68" t="s">
        <v>29</v>
      </c>
      <c r="C63" s="83"/>
      <c r="D63" s="83"/>
      <c r="E63" s="83">
        <f t="shared" si="0"/>
        <v>0</v>
      </c>
      <c r="F63" s="83">
        <v>11453900</v>
      </c>
      <c r="G63" s="83"/>
      <c r="H63" s="83">
        <f t="shared" si="1"/>
        <v>11453900</v>
      </c>
      <c r="I63" s="83">
        <f t="shared" si="2"/>
        <v>11453900</v>
      </c>
      <c r="J63" s="83"/>
      <c r="K63" s="83"/>
      <c r="L63" s="83">
        <f t="shared" si="5"/>
        <v>11453900</v>
      </c>
      <c r="M63" s="113"/>
    </row>
    <row r="64" spans="1:13" s="17" customFormat="1" x14ac:dyDescent="0.2">
      <c r="A64" s="110">
        <v>8758</v>
      </c>
      <c r="B64" s="68" t="s">
        <v>27</v>
      </c>
      <c r="C64" s="83"/>
      <c r="D64" s="83"/>
      <c r="E64" s="83">
        <f t="shared" si="0"/>
        <v>0</v>
      </c>
      <c r="F64" s="83">
        <v>22993479</v>
      </c>
      <c r="G64" s="83"/>
      <c r="H64" s="83">
        <f t="shared" si="1"/>
        <v>22993479</v>
      </c>
      <c r="I64" s="83">
        <f t="shared" si="2"/>
        <v>22993479</v>
      </c>
      <c r="J64" s="83"/>
      <c r="K64" s="83"/>
      <c r="L64" s="83">
        <f t="shared" si="5"/>
        <v>22993479</v>
      </c>
      <c r="M64" s="113"/>
    </row>
    <row r="65" spans="1:13" s="17" customFormat="1" x14ac:dyDescent="0.2">
      <c r="A65" s="110">
        <v>76834</v>
      </c>
      <c r="B65" s="68" t="s">
        <v>104</v>
      </c>
      <c r="C65" s="83"/>
      <c r="D65" s="83"/>
      <c r="E65" s="83">
        <f t="shared" si="0"/>
        <v>0</v>
      </c>
      <c r="F65" s="83">
        <v>11646679</v>
      </c>
      <c r="G65" s="83"/>
      <c r="H65" s="83">
        <f t="shared" si="1"/>
        <v>11646679</v>
      </c>
      <c r="I65" s="83">
        <f t="shared" si="2"/>
        <v>11646679</v>
      </c>
      <c r="J65" s="83"/>
      <c r="K65" s="83"/>
      <c r="L65" s="83">
        <f t="shared" si="5"/>
        <v>11646679</v>
      </c>
      <c r="M65" s="113"/>
    </row>
    <row r="66" spans="1:13" s="17" customFormat="1" x14ac:dyDescent="0.2">
      <c r="A66" s="110">
        <v>52835</v>
      </c>
      <c r="B66" s="68" t="s">
        <v>40</v>
      </c>
      <c r="C66" s="83"/>
      <c r="D66" s="83"/>
      <c r="E66" s="83">
        <f t="shared" si="0"/>
        <v>0</v>
      </c>
      <c r="F66" s="83">
        <v>40079771</v>
      </c>
      <c r="G66" s="83"/>
      <c r="H66" s="83">
        <f t="shared" si="1"/>
        <v>40079771</v>
      </c>
      <c r="I66" s="83">
        <f t="shared" si="2"/>
        <v>40079771</v>
      </c>
      <c r="J66" s="83"/>
      <c r="K66" s="83"/>
      <c r="L66" s="83">
        <f t="shared" si="5"/>
        <v>40079771</v>
      </c>
      <c r="M66" s="113"/>
    </row>
    <row r="67" spans="1:13" s="17" customFormat="1" x14ac:dyDescent="0.2">
      <c r="A67" s="110">
        <v>15001</v>
      </c>
      <c r="B67" s="68" t="s">
        <v>72</v>
      </c>
      <c r="C67" s="83"/>
      <c r="D67" s="83"/>
      <c r="E67" s="83">
        <f t="shared" si="0"/>
        <v>0</v>
      </c>
      <c r="F67" s="83">
        <v>12613157</v>
      </c>
      <c r="G67" s="83"/>
      <c r="H67" s="83">
        <f t="shared" si="1"/>
        <v>12613157</v>
      </c>
      <c r="I67" s="83">
        <f t="shared" si="2"/>
        <v>12613157</v>
      </c>
      <c r="J67" s="83"/>
      <c r="K67" s="83"/>
      <c r="L67" s="83">
        <f t="shared" si="5"/>
        <v>12613157</v>
      </c>
      <c r="M67" s="114"/>
    </row>
    <row r="68" spans="1:13" s="17" customFormat="1" x14ac:dyDescent="0.2">
      <c r="A68" s="110">
        <v>5837</v>
      </c>
      <c r="B68" s="68" t="s">
        <v>71</v>
      </c>
      <c r="C68" s="83"/>
      <c r="D68" s="83"/>
      <c r="E68" s="83">
        <f t="shared" si="0"/>
        <v>0</v>
      </c>
      <c r="F68" s="83">
        <v>18145240</v>
      </c>
      <c r="G68" s="83"/>
      <c r="H68" s="83">
        <f t="shared" si="1"/>
        <v>18145240</v>
      </c>
      <c r="I68" s="83">
        <f t="shared" si="2"/>
        <v>18145240</v>
      </c>
      <c r="J68" s="83"/>
      <c r="K68" s="83"/>
      <c r="L68" s="83">
        <f t="shared" si="5"/>
        <v>18145240</v>
      </c>
      <c r="M68" s="113"/>
    </row>
    <row r="69" spans="1:13" s="17" customFormat="1" x14ac:dyDescent="0.2">
      <c r="A69" s="110">
        <v>44847</v>
      </c>
      <c r="B69" s="68" t="s">
        <v>106</v>
      </c>
      <c r="C69" s="83"/>
      <c r="D69" s="83"/>
      <c r="E69" s="83">
        <f t="shared" si="0"/>
        <v>0</v>
      </c>
      <c r="F69" s="83">
        <v>0</v>
      </c>
      <c r="G69" s="83"/>
      <c r="H69" s="83">
        <f t="shared" si="1"/>
        <v>0</v>
      </c>
      <c r="I69" s="83">
        <f t="shared" si="2"/>
        <v>0</v>
      </c>
      <c r="J69" s="83"/>
      <c r="K69" s="83"/>
      <c r="L69" s="83">
        <f t="shared" si="5"/>
        <v>0</v>
      </c>
      <c r="M69" s="113"/>
    </row>
    <row r="70" spans="1:13" s="17" customFormat="1" x14ac:dyDescent="0.2">
      <c r="A70" s="110">
        <v>20001</v>
      </c>
      <c r="B70" s="68" t="s">
        <v>32</v>
      </c>
      <c r="C70" s="83"/>
      <c r="D70" s="83"/>
      <c r="E70" s="83">
        <f t="shared" si="0"/>
        <v>0</v>
      </c>
      <c r="F70" s="83">
        <v>450774133</v>
      </c>
      <c r="G70" s="83"/>
      <c r="H70" s="83">
        <f t="shared" si="1"/>
        <v>450774133</v>
      </c>
      <c r="I70" s="83">
        <f t="shared" si="2"/>
        <v>450774133</v>
      </c>
      <c r="J70" s="83"/>
      <c r="K70" s="83"/>
      <c r="L70" s="83">
        <f t="shared" si="5"/>
        <v>450774133</v>
      </c>
      <c r="M70" s="113"/>
    </row>
    <row r="71" spans="1:13" s="17" customFormat="1" x14ac:dyDescent="0.2">
      <c r="A71" s="110">
        <v>50001</v>
      </c>
      <c r="B71" s="68" t="s">
        <v>38</v>
      </c>
      <c r="C71" s="83"/>
      <c r="D71" s="83"/>
      <c r="E71" s="83">
        <f t="shared" si="0"/>
        <v>0</v>
      </c>
      <c r="F71" s="83">
        <v>2365576972</v>
      </c>
      <c r="G71" s="83"/>
      <c r="H71" s="83">
        <f t="shared" si="1"/>
        <v>2365576972</v>
      </c>
      <c r="I71" s="83">
        <f t="shared" si="2"/>
        <v>2365576972</v>
      </c>
      <c r="J71" s="83"/>
      <c r="K71" s="83"/>
      <c r="L71" s="83">
        <f t="shared" si="5"/>
        <v>2365576972</v>
      </c>
      <c r="M71" s="114"/>
    </row>
    <row r="72" spans="1:13" s="17" customFormat="1" x14ac:dyDescent="0.2">
      <c r="A72" s="110">
        <v>85001</v>
      </c>
      <c r="B72" s="68" t="s">
        <v>58</v>
      </c>
      <c r="C72" s="83"/>
      <c r="D72" s="83"/>
      <c r="E72" s="83">
        <f t="shared" si="0"/>
        <v>0</v>
      </c>
      <c r="F72" s="83">
        <v>16609870</v>
      </c>
      <c r="G72" s="83"/>
      <c r="H72" s="83">
        <f t="shared" si="1"/>
        <v>16609870</v>
      </c>
      <c r="I72" s="83">
        <f t="shared" si="2"/>
        <v>16609870</v>
      </c>
      <c r="J72" s="83"/>
      <c r="K72" s="83"/>
      <c r="L72" s="83">
        <f t="shared" si="5"/>
        <v>16609870</v>
      </c>
      <c r="M72" s="111"/>
    </row>
    <row r="73" spans="1:13" s="17" customFormat="1" x14ac:dyDescent="0.2">
      <c r="A73" s="110">
        <v>76892</v>
      </c>
      <c r="B73" s="68" t="s">
        <v>88</v>
      </c>
      <c r="C73" s="83"/>
      <c r="D73" s="83"/>
      <c r="E73" s="83">
        <f t="shared" si="0"/>
        <v>0</v>
      </c>
      <c r="F73" s="83">
        <v>322354549</v>
      </c>
      <c r="G73" s="83"/>
      <c r="H73" s="83">
        <f t="shared" si="1"/>
        <v>322354549</v>
      </c>
      <c r="I73" s="83">
        <f t="shared" si="2"/>
        <v>322354549</v>
      </c>
      <c r="J73" s="83"/>
      <c r="K73" s="83"/>
      <c r="L73" s="83">
        <f t="shared" si="5"/>
        <v>322354549</v>
      </c>
      <c r="M73" s="114"/>
    </row>
    <row r="74" spans="1:13" s="17" customFormat="1" ht="13.5" thickBot="1" x14ac:dyDescent="0.25">
      <c r="A74" s="115">
        <v>25899</v>
      </c>
      <c r="B74" s="116" t="s">
        <v>110</v>
      </c>
      <c r="C74" s="117"/>
      <c r="D74" s="117"/>
      <c r="E74" s="117">
        <f t="shared" si="0"/>
        <v>0</v>
      </c>
      <c r="F74" s="83">
        <v>5702601</v>
      </c>
      <c r="G74" s="117"/>
      <c r="H74" s="117">
        <f t="shared" si="1"/>
        <v>5702601</v>
      </c>
      <c r="I74" s="117">
        <f t="shared" si="2"/>
        <v>5702601</v>
      </c>
      <c r="J74" s="117"/>
      <c r="K74" s="117"/>
      <c r="L74" s="117">
        <f t="shared" si="5"/>
        <v>5702601</v>
      </c>
      <c r="M74" s="11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0</v>
      </c>
      <c r="D76" s="79">
        <f>SUM(D11:D74)</f>
        <v>0</v>
      </c>
      <c r="E76" s="79">
        <f>SUM(E11:E74)</f>
        <v>0</v>
      </c>
      <c r="F76" s="79">
        <f t="shared" ref="F76:L76" si="6">SUM(F11:F74)</f>
        <v>41518824583</v>
      </c>
      <c r="G76" s="79">
        <f t="shared" si="6"/>
        <v>0</v>
      </c>
      <c r="H76" s="79">
        <f t="shared" si="6"/>
        <v>41518824583</v>
      </c>
      <c r="I76" s="79">
        <f t="shared" si="6"/>
        <v>41518824583</v>
      </c>
      <c r="J76" s="79">
        <f t="shared" si="6"/>
        <v>0</v>
      </c>
      <c r="K76" s="79">
        <f t="shared" si="6"/>
        <v>0</v>
      </c>
      <c r="L76" s="108">
        <f t="shared" si="6"/>
        <v>41518824583</v>
      </c>
    </row>
    <row r="77" spans="1:13" x14ac:dyDescent="0.2">
      <c r="A77" s="80"/>
    </row>
    <row r="78" spans="1:13" x14ac:dyDescent="0.2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8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54" t="s">
        <v>60</v>
      </c>
      <c r="B4" s="154"/>
      <c r="C4" s="154"/>
      <c r="D4" s="154"/>
      <c r="E4" s="154"/>
      <c r="F4" s="154"/>
    </row>
    <row r="5" spans="1:6" x14ac:dyDescent="0.2">
      <c r="A5" s="154" t="s">
        <v>1097</v>
      </c>
      <c r="B5" s="154"/>
      <c r="C5" s="154"/>
      <c r="D5" s="154"/>
      <c r="E5" s="154"/>
      <c r="F5" s="154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1093</v>
      </c>
      <c r="F7" s="37" t="s">
        <v>118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4"/>
      <c r="G536" s="155"/>
      <c r="H536" s="156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15" customHeight="1" x14ac:dyDescent="0.2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15" customHeight="1" x14ac:dyDescent="0.2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15" customHeight="1" x14ac:dyDescent="0.2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15" customHeight="1" x14ac:dyDescent="0.2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15" customHeight="1" x14ac:dyDescent="0.2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15" customHeight="1" x14ac:dyDescent="0.2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15" customHeight="1" x14ac:dyDescent="0.2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15" customHeight="1" x14ac:dyDescent="0.2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15" customHeight="1" x14ac:dyDescent="0.2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15" customHeight="1" x14ac:dyDescent="0.2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15" customHeight="1" x14ac:dyDescent="0.2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15" customHeight="1" x14ac:dyDescent="0.2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15" customHeight="1" x14ac:dyDescent="0.2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15" customHeight="1" x14ac:dyDescent="0.2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15" customHeight="1" x14ac:dyDescent="0.2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15" customHeight="1" x14ac:dyDescent="0.2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15" customHeight="1" x14ac:dyDescent="0.2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15" customHeight="1" x14ac:dyDescent="0.2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15" customHeight="1" x14ac:dyDescent="0.2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15" customHeight="1" x14ac:dyDescent="0.2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15" customHeight="1" x14ac:dyDescent="0.2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15" customHeight="1" x14ac:dyDescent="0.2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15" customHeight="1" x14ac:dyDescent="0.2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15" customHeight="1" x14ac:dyDescent="0.2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15" customHeight="1" x14ac:dyDescent="0.2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15" customHeight="1" x14ac:dyDescent="0.2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15" customHeight="1" x14ac:dyDescent="0.2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15" customHeight="1" x14ac:dyDescent="0.2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15" customHeight="1" x14ac:dyDescent="0.2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15" customHeight="1" x14ac:dyDescent="0.2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15" customHeight="1" x14ac:dyDescent="0.2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15" customHeight="1" x14ac:dyDescent="0.2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15" customHeight="1" x14ac:dyDescent="0.2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15" customHeight="1" x14ac:dyDescent="0.2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15" customHeight="1" x14ac:dyDescent="0.2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15" customHeight="1" x14ac:dyDescent="0.2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15" customHeight="1" x14ac:dyDescent="0.2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15" customHeight="1" x14ac:dyDescent="0.2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15" customHeight="1" x14ac:dyDescent="0.2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15" customHeight="1" x14ac:dyDescent="0.2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15" customHeight="1" x14ac:dyDescent="0.2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15" customHeight="1" x14ac:dyDescent="0.2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15" customHeight="1" x14ac:dyDescent="0.2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15" customHeight="1" x14ac:dyDescent="0.2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15" customHeight="1" x14ac:dyDescent="0.2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15" customHeight="1" x14ac:dyDescent="0.2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15" customHeight="1" x14ac:dyDescent="0.2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15" customHeight="1" x14ac:dyDescent="0.2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15" customHeight="1" x14ac:dyDescent="0.2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15" customHeight="1" x14ac:dyDescent="0.2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15" customHeight="1" x14ac:dyDescent="0.2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15" customHeight="1" x14ac:dyDescent="0.2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15" customHeight="1" x14ac:dyDescent="0.2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15" customHeight="1" x14ac:dyDescent="0.2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15" customHeight="1" x14ac:dyDescent="0.2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15" customHeight="1" x14ac:dyDescent="0.2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15" customHeight="1" x14ac:dyDescent="0.2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15" customHeight="1" x14ac:dyDescent="0.2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15" customHeight="1" x14ac:dyDescent="0.2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15" customHeight="1" x14ac:dyDescent="0.2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15" customHeight="1" x14ac:dyDescent="0.2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15" customHeight="1" x14ac:dyDescent="0.2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15" customHeight="1" x14ac:dyDescent="0.2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15" customHeight="1" x14ac:dyDescent="0.2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15" customHeight="1" x14ac:dyDescent="0.2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15" customHeight="1" x14ac:dyDescent="0.2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15" customHeight="1" x14ac:dyDescent="0.2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15" customHeight="1" x14ac:dyDescent="0.2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15" customHeight="1" x14ac:dyDescent="0.2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15" customHeight="1" x14ac:dyDescent="0.2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15" customHeight="1" x14ac:dyDescent="0.2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15" customHeight="1" x14ac:dyDescent="0.2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15" customHeight="1" x14ac:dyDescent="0.2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15" customHeight="1" x14ac:dyDescent="0.2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15" customHeight="1" x14ac:dyDescent="0.2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15" customHeight="1" x14ac:dyDescent="0.2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15" customHeight="1" x14ac:dyDescent="0.2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15" customHeight="1" x14ac:dyDescent="0.2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15" customHeight="1" x14ac:dyDescent="0.2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15" customHeight="1" x14ac:dyDescent="0.2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15" customHeight="1" x14ac:dyDescent="0.2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15" customHeight="1" x14ac:dyDescent="0.2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15" customHeight="1" x14ac:dyDescent="0.2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15" customHeight="1" x14ac:dyDescent="0.2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15" customHeight="1" x14ac:dyDescent="0.2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15" customHeight="1" x14ac:dyDescent="0.2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15" customHeight="1" x14ac:dyDescent="0.2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15" customHeight="1" x14ac:dyDescent="0.2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15" customHeight="1" x14ac:dyDescent="0.2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15" customHeight="1" x14ac:dyDescent="0.2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15" customHeight="1" x14ac:dyDescent="0.2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15" customHeight="1" x14ac:dyDescent="0.2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15" customHeight="1" x14ac:dyDescent="0.2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15" customHeight="1" x14ac:dyDescent="0.2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15" customHeight="1" x14ac:dyDescent="0.2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15" customHeight="1" x14ac:dyDescent="0.2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15" customHeight="1" x14ac:dyDescent="0.2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15" customHeight="1" x14ac:dyDescent="0.2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15" customHeight="1" x14ac:dyDescent="0.2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15" customHeight="1" x14ac:dyDescent="0.2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15" customHeight="1" x14ac:dyDescent="0.2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15" customHeight="1" x14ac:dyDescent="0.2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15" customHeight="1" x14ac:dyDescent="0.2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15" customHeight="1" x14ac:dyDescent="0.2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15" customHeight="1" x14ac:dyDescent="0.2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15" customHeight="1" x14ac:dyDescent="0.2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15" customHeight="1" x14ac:dyDescent="0.2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15" customHeight="1" x14ac:dyDescent="0.2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15" customHeight="1" x14ac:dyDescent="0.2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15" customHeight="1" x14ac:dyDescent="0.2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15" customHeight="1" x14ac:dyDescent="0.2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15" customHeight="1" x14ac:dyDescent="0.2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15" customHeight="1" x14ac:dyDescent="0.2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15" customHeight="1" x14ac:dyDescent="0.2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15" customHeight="1" x14ac:dyDescent="0.2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15" customHeight="1" x14ac:dyDescent="0.2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15" customHeight="1" x14ac:dyDescent="0.2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15" customHeight="1" x14ac:dyDescent="0.2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15" customHeight="1" x14ac:dyDescent="0.2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15" customHeight="1" x14ac:dyDescent="0.2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15" customHeight="1" x14ac:dyDescent="0.2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15" customHeight="1" x14ac:dyDescent="0.2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15" customHeight="1" x14ac:dyDescent="0.2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15" customHeight="1" x14ac:dyDescent="0.2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15" customHeight="1" x14ac:dyDescent="0.2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15" customHeight="1" x14ac:dyDescent="0.2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15" customHeight="1" x14ac:dyDescent="0.2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15" customHeight="1" x14ac:dyDescent="0.2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15" customHeight="1" x14ac:dyDescent="0.2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15" customHeight="1" x14ac:dyDescent="0.2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15" customHeight="1" x14ac:dyDescent="0.2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1091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15" customHeight="1" x14ac:dyDescent="0.2">
      <c r="A1035" s="97">
        <v>94343</v>
      </c>
      <c r="B1035" s="40" t="s">
        <v>89</v>
      </c>
      <c r="C1035" s="40" t="s">
        <v>1094</v>
      </c>
      <c r="D1035" s="44"/>
      <c r="E1035" s="42"/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1065</v>
      </c>
      <c r="D1049" s="44">
        <v>8450000210</v>
      </c>
      <c r="E1049" s="42"/>
      <c r="F1049" s="94" t="s">
        <v>1092</v>
      </c>
    </row>
    <row r="1050" spans="1:6" ht="26.25" customHeight="1" thickBot="1" x14ac:dyDescent="0.25">
      <c r="A1050" s="49"/>
      <c r="B1050" s="50"/>
      <c r="C1050" s="51" t="s">
        <v>1066</v>
      </c>
      <c r="D1050" s="52"/>
      <c r="E1050" s="53"/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4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  <col min="6" max="6" width="20.85546875" customWidth="1"/>
  </cols>
  <sheetData>
    <row r="1" spans="1:7" ht="15.75" x14ac:dyDescent="0.25">
      <c r="A1" s="13" t="s">
        <v>59</v>
      </c>
      <c r="B1" s="8"/>
      <c r="C1" s="8"/>
      <c r="D1" s="8"/>
      <c r="E1" s="8"/>
    </row>
    <row r="2" spans="1:7" ht="15.75" x14ac:dyDescent="0.25">
      <c r="A2" s="13" t="s">
        <v>66</v>
      </c>
      <c r="B2" s="8"/>
      <c r="C2" s="8"/>
      <c r="D2" s="8"/>
      <c r="E2" s="8"/>
    </row>
    <row r="3" spans="1:7" ht="15.75" x14ac:dyDescent="0.25">
      <c r="A3" s="14"/>
      <c r="B3" s="8"/>
      <c r="C3" s="8"/>
      <c r="D3" s="8"/>
      <c r="E3" s="8"/>
    </row>
    <row r="4" spans="1:7" ht="15.75" x14ac:dyDescent="0.25">
      <c r="A4" s="142" t="s">
        <v>60</v>
      </c>
      <c r="B4" s="142"/>
      <c r="C4" s="142"/>
      <c r="D4" s="142"/>
      <c r="E4" s="142"/>
    </row>
    <row r="5" spans="1:7" ht="15.75" x14ac:dyDescent="0.25">
      <c r="A5" s="157" t="s">
        <v>1103</v>
      </c>
      <c r="B5" s="157"/>
      <c r="C5" s="157"/>
      <c r="D5" s="157"/>
      <c r="E5" s="157"/>
    </row>
    <row r="6" spans="1:7" x14ac:dyDescent="0.2">
      <c r="A6" s="4"/>
      <c r="B6" s="9"/>
      <c r="C6" s="9"/>
      <c r="D6" s="9"/>
      <c r="E6" s="9"/>
    </row>
    <row r="8" spans="1:7" ht="51.75" customHeight="1" x14ac:dyDescent="0.2">
      <c r="A8" s="100" t="s">
        <v>65</v>
      </c>
      <c r="B8" s="101" t="s">
        <v>69</v>
      </c>
      <c r="C8" s="101" t="s">
        <v>70</v>
      </c>
      <c r="D8" s="101" t="s">
        <v>64</v>
      </c>
      <c r="E8" s="101" t="s">
        <v>3</v>
      </c>
      <c r="F8" s="104"/>
      <c r="G8" s="99"/>
    </row>
    <row r="9" spans="1:7" ht="6.75" customHeight="1" x14ac:dyDescent="0.2">
      <c r="A9" s="102"/>
      <c r="B9" s="103"/>
      <c r="C9" s="103"/>
      <c r="D9" s="103"/>
      <c r="E9" s="103"/>
      <c r="F9" s="104"/>
      <c r="G9" s="99"/>
    </row>
    <row r="10" spans="1:7" ht="15.75" x14ac:dyDescent="0.2">
      <c r="A10" s="18" t="s">
        <v>1100</v>
      </c>
      <c r="B10" s="21">
        <f>SUM(B11:B14)</f>
        <v>43449133696</v>
      </c>
      <c r="C10" s="21">
        <f>SUM(C11:C14)</f>
        <v>41518824583</v>
      </c>
      <c r="D10" s="21">
        <f>SUM(D11:D14)</f>
        <v>0</v>
      </c>
      <c r="E10" s="21">
        <f>SUM(E11:E14)</f>
        <v>84967958279</v>
      </c>
      <c r="F10" s="104"/>
      <c r="G10" s="99"/>
    </row>
    <row r="11" spans="1:7" ht="15" x14ac:dyDescent="0.2">
      <c r="A11" s="58" t="s">
        <v>1081</v>
      </c>
      <c r="B11" s="22">
        <f>+Dptos!C44</f>
        <v>0</v>
      </c>
      <c r="C11" s="22">
        <f>+Distymuniccertf!C76</f>
        <v>0</v>
      </c>
      <c r="D11" s="22">
        <v>0</v>
      </c>
      <c r="E11" s="22">
        <f t="shared" ref="E11:E16" si="0">SUM(B11:D11)</f>
        <v>0</v>
      </c>
      <c r="F11" s="104"/>
      <c r="G11" s="99"/>
    </row>
    <row r="12" spans="1:7" ht="15" x14ac:dyDescent="0.2">
      <c r="A12" s="58" t="s">
        <v>1082</v>
      </c>
      <c r="B12" s="22">
        <f>+Dptos!D44</f>
        <v>0</v>
      </c>
      <c r="C12" s="22">
        <f>+Distymuniccertf!D76</f>
        <v>0</v>
      </c>
      <c r="D12" s="22">
        <v>0</v>
      </c>
      <c r="E12" s="22">
        <f t="shared" si="0"/>
        <v>0</v>
      </c>
      <c r="F12" s="104"/>
      <c r="G12" s="99"/>
    </row>
    <row r="13" spans="1:7" ht="15" x14ac:dyDescent="0.2">
      <c r="A13" s="59" t="s">
        <v>1083</v>
      </c>
      <c r="B13" s="25">
        <f>+Dptos!F44</f>
        <v>43449133696</v>
      </c>
      <c r="C13" s="25">
        <f>+Distymuniccertf!F76</f>
        <v>41518824583</v>
      </c>
      <c r="D13" s="25">
        <v>0</v>
      </c>
      <c r="E13" s="25">
        <f t="shared" si="0"/>
        <v>84967958279</v>
      </c>
      <c r="F13" s="104"/>
      <c r="G13" s="99"/>
    </row>
    <row r="14" spans="1:7" ht="15" x14ac:dyDescent="0.2">
      <c r="A14" s="59" t="s">
        <v>1084</v>
      </c>
      <c r="B14" s="25">
        <f>+Dptos!G44</f>
        <v>0</v>
      </c>
      <c r="C14" s="25">
        <f>+Distymuniccertf!G76</f>
        <v>0</v>
      </c>
      <c r="D14" s="25">
        <v>0</v>
      </c>
      <c r="E14" s="25">
        <f t="shared" si="0"/>
        <v>0</v>
      </c>
      <c r="F14" s="104"/>
      <c r="G14" s="99"/>
    </row>
    <row r="15" spans="1:7" ht="15.75" x14ac:dyDescent="0.25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98">
        <f t="shared" si="0"/>
        <v>0</v>
      </c>
      <c r="F15" s="99"/>
      <c r="G15" s="99"/>
    </row>
    <row r="16" spans="1:7" ht="15.75" x14ac:dyDescent="0.25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98">
        <f t="shared" si="0"/>
        <v>0</v>
      </c>
      <c r="F16" s="105"/>
      <c r="G16" s="99"/>
    </row>
    <row r="17" spans="1:7" ht="34.35" customHeight="1" x14ac:dyDescent="0.2">
      <c r="A17" s="19" t="s">
        <v>3</v>
      </c>
      <c r="B17" s="24">
        <f>+B10+SUM(B15:B16)</f>
        <v>43449133696</v>
      </c>
      <c r="C17" s="24">
        <f t="shared" ref="C17:D17" si="1">+C10+SUM(C15:C16)</f>
        <v>41518824583</v>
      </c>
      <c r="D17" s="24">
        <f t="shared" si="1"/>
        <v>0</v>
      </c>
      <c r="E17" s="24">
        <f>+E10+SUM(E15:E16)</f>
        <v>84967958279</v>
      </c>
      <c r="F17" s="99"/>
      <c r="G17" s="99"/>
    </row>
    <row r="18" spans="1:7" ht="24.6" customHeight="1" x14ac:dyDescent="0.2">
      <c r="A18" s="12"/>
      <c r="B18" s="9"/>
      <c r="C18" s="9"/>
      <c r="D18" s="26"/>
      <c r="E18" s="2"/>
      <c r="F18" s="99"/>
      <c r="G18" s="99"/>
    </row>
    <row r="19" spans="1:7" ht="15.75" x14ac:dyDescent="0.25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2022-02-24T12:59:53Z</dcterms:modified>
</cp:coreProperties>
</file>