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lirodriguezm/Desktop/ICETEX 11 MARZO/"/>
    </mc:Choice>
  </mc:AlternateContent>
  <xr:revisionPtr revIDLastSave="0" documentId="8_{7822DA2B-90C3-7F4F-932C-EBE62088EFA3}" xr6:coauthVersionLast="46" xr6:coauthVersionMax="46" xr10:uidLastSave="{00000000-0000-0000-0000-000000000000}"/>
  <bookViews>
    <workbookView xWindow="0" yWindow="460" windowWidth="28800" windowHeight="16240" xr2:uid="{00000000-000D-0000-FFFF-FFFF00000000}"/>
  </bookViews>
  <sheets>
    <sheet name="Presupuesto Desagregado" sheetId="2" r:id="rId1"/>
    <sheet name="Talento humano Minimo Requerido" sheetId="4" r:id="rId2"/>
  </sheets>
  <definedNames>
    <definedName name="_xlnm._FilterDatabase" localSheetId="1" hidden="1">'Talento humano Minimo Requerido'!$A$1:$J$25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2" l="1"/>
  <c r="E29" i="2" l="1"/>
  <c r="C26" i="2" l="1"/>
  <c r="B10" i="2" l="1"/>
  <c r="C12" i="2" l="1"/>
  <c r="C25" i="4"/>
  <c r="C10" i="2"/>
  <c r="D10" i="2"/>
  <c r="E31" i="2"/>
  <c r="J8" i="4" l="1"/>
  <c r="E10" i="2" s="1"/>
  <c r="J3" i="4"/>
  <c r="E5" i="2" s="1"/>
  <c r="J7" i="4"/>
  <c r="E9" i="2" s="1"/>
  <c r="J6" i="4"/>
  <c r="E8" i="2" s="1"/>
  <c r="J4" i="4"/>
  <c r="E6" i="2" s="1"/>
  <c r="J5" i="4"/>
  <c r="E7" i="2" s="1"/>
  <c r="J9" i="4"/>
  <c r="E11" i="2" s="1"/>
  <c r="J10" i="4"/>
  <c r="E12" i="2" s="1"/>
  <c r="J11" i="4"/>
  <c r="E13" i="2" s="1"/>
  <c r="J12" i="4"/>
  <c r="E14" i="2" s="1"/>
  <c r="J13" i="4"/>
  <c r="E15" i="2" s="1"/>
  <c r="J14" i="4"/>
  <c r="E16" i="2" s="1"/>
  <c r="J15" i="4"/>
  <c r="E17" i="2" s="1"/>
  <c r="J16" i="4"/>
  <c r="E18" i="2" s="1"/>
  <c r="J17" i="4"/>
  <c r="E19" i="2" s="1"/>
  <c r="J18" i="4"/>
  <c r="E20" i="2" s="1"/>
  <c r="J20" i="4"/>
  <c r="E22" i="2" s="1"/>
  <c r="J21" i="4"/>
  <c r="E23" i="2" s="1"/>
  <c r="J22" i="4"/>
  <c r="E24" i="2" s="1"/>
  <c r="J23" i="4"/>
  <c r="E25" i="2" s="1"/>
  <c r="J24" i="4"/>
  <c r="J2" i="4"/>
  <c r="E4" i="2" l="1"/>
  <c r="E26" i="2"/>
  <c r="J19" i="4" l="1"/>
  <c r="J25" i="4" s="1"/>
  <c r="E21" i="2" l="1"/>
  <c r="B5" i="2"/>
  <c r="B6" i="2"/>
  <c r="B7" i="2"/>
  <c r="B8" i="2"/>
  <c r="B9" i="2"/>
  <c r="B11" i="2"/>
  <c r="B12" i="2"/>
  <c r="B13" i="2"/>
  <c r="B14" i="2"/>
  <c r="B15" i="2"/>
  <c r="B16" i="2"/>
  <c r="B17" i="2"/>
  <c r="B18" i="2"/>
  <c r="B19" i="2"/>
  <c r="B20" i="2"/>
  <c r="B21" i="2"/>
  <c r="B22" i="2"/>
  <c r="B23" i="2"/>
  <c r="B24" i="2"/>
  <c r="B25" i="2"/>
  <c r="B26" i="2"/>
  <c r="B4" i="2"/>
  <c r="D12" i="2"/>
  <c r="D17" i="2"/>
  <c r="D20" i="2"/>
  <c r="D21" i="2"/>
  <c r="D22" i="2"/>
  <c r="D25" i="2"/>
  <c r="D24" i="2"/>
  <c r="D18" i="2"/>
  <c r="E27" i="2" l="1"/>
  <c r="E33" i="2" s="1"/>
  <c r="D26" i="2"/>
  <c r="D19" i="2"/>
  <c r="D5" i="2" l="1"/>
  <c r="D8" i="2"/>
  <c r="D23" i="2"/>
  <c r="D9" i="2"/>
  <c r="D11" i="2"/>
  <c r="D6" i="2"/>
  <c r="D14" i="2"/>
  <c r="D15" i="2"/>
  <c r="D4" i="2"/>
  <c r="D7" i="2"/>
  <c r="D13" i="2"/>
  <c r="D16" i="2"/>
  <c r="C13" i="2"/>
  <c r="C14" i="2"/>
  <c r="C15" i="2"/>
  <c r="C16" i="2"/>
  <c r="C17" i="2"/>
  <c r="C18" i="2"/>
  <c r="C19" i="2"/>
  <c r="C20" i="2"/>
  <c r="C21" i="2"/>
  <c r="C22" i="2"/>
  <c r="C23" i="2"/>
  <c r="C24" i="2"/>
  <c r="C25" i="2"/>
  <c r="C5" i="2"/>
  <c r="C6" i="2"/>
  <c r="C7" i="2"/>
  <c r="C8" i="2"/>
  <c r="C9" i="2"/>
  <c r="C11" i="2"/>
  <c r="C4" i="2"/>
  <c r="C27" i="2" s="1"/>
</calcChain>
</file>

<file path=xl/sharedStrings.xml><?xml version="1.0" encoding="utf-8"?>
<sst xmlns="http://schemas.openxmlformats.org/spreadsheetml/2006/main" count="124" uniqueCount="113">
  <si>
    <t>CANTIDAD</t>
  </si>
  <si>
    <t>VALOR MENSUAL Y/O  UNITARIO</t>
  </si>
  <si>
    <t>VALOR TOTAL</t>
  </si>
  <si>
    <t>2+3</t>
  </si>
  <si>
    <t>ITEM</t>
  </si>
  <si>
    <t xml:space="preserve">TALENTO HUMANO MINIMO REQUERIDO </t>
  </si>
  <si>
    <t xml:space="preserve">OTROS COSTOS ASOCIADOS A LA OPERACIÓN </t>
  </si>
  <si>
    <t>RUBRO</t>
  </si>
  <si>
    <t>EXPERIENCIA</t>
  </si>
  <si>
    <t xml:space="preserve">TIEMPO </t>
  </si>
  <si>
    <t>NRO.</t>
  </si>
  <si>
    <t>Coordinador General</t>
  </si>
  <si>
    <t>Coordinador operativo y logístico</t>
  </si>
  <si>
    <t>Coordinador financiero y administrativo</t>
  </si>
  <si>
    <t>Profesional gestión documental</t>
  </si>
  <si>
    <t>Coordinador pedagógico</t>
  </si>
  <si>
    <t>Asesor técnico en primera infancia</t>
  </si>
  <si>
    <t>Asesor técnico en jornada única</t>
  </si>
  <si>
    <t>Profesionales de movilización</t>
  </si>
  <si>
    <t xml:space="preserve">Asesor en procesos educativos dirigidos a población víctima </t>
  </si>
  <si>
    <t>Diseñador gráfico</t>
  </si>
  <si>
    <t xml:space="preserve">Corrector de estilo y editor/adecuador de contenidos pedagógicos </t>
  </si>
  <si>
    <t>TOTAL COSTOS DIRECTOS</t>
  </si>
  <si>
    <t xml:space="preserve">Asesores expertos en Modelos Educativos Flexibles </t>
  </si>
  <si>
    <t>Coordinador(a) y gestor (a) de especificaciones temas web</t>
  </si>
  <si>
    <t>Analista de Comunicaciones - Productor audio visual</t>
  </si>
  <si>
    <t>Producción de contenido,  con dominio de temas educativos (para los desarrollos de radio y TV)</t>
  </si>
  <si>
    <t xml:space="preserve">Diseñador Web </t>
  </si>
  <si>
    <r>
      <t>CARGO</t>
    </r>
    <r>
      <rPr>
        <sz val="11"/>
        <color theme="1"/>
        <rFont val="Arial Narrow"/>
        <family val="2"/>
      </rPr>
      <t> </t>
    </r>
    <r>
      <rPr>
        <b/>
        <sz val="11"/>
        <color theme="1"/>
        <rFont val="Arial Narrow"/>
        <family val="2"/>
      </rPr>
      <t xml:space="preserve"> </t>
    </r>
    <r>
      <rPr>
        <sz val="11"/>
        <color theme="1"/>
        <rFont val="Arial Narrow"/>
        <family val="2"/>
      </rPr>
      <t>   </t>
    </r>
  </si>
  <si>
    <t xml:space="preserve">Disciplinares diseñadores de contenidos pedagogicos (arti 23 ley 115) </t>
  </si>
  <si>
    <t>TOTAL</t>
  </si>
  <si>
    <t>VALOR UNITARIO</t>
  </si>
  <si>
    <t>EVENTOS</t>
  </si>
  <si>
    <t>VALORES DE REFERENCIA</t>
  </si>
  <si>
    <t>TITULO UNIVERSITARIO</t>
  </si>
  <si>
    <t>POSGRADO</t>
  </si>
  <si>
    <t>Título de posgrado en modalidad especialización en  áreas afines a las ciencias sociales, ciencias humanas, ingeniería, producción audiovisual, ciencias administrativas, económicas y financieras. En caso de no contar con título de posgrado se deben certificar veinticuatro meses (24) de experiencia adicional a la experiencia relacionada.</t>
  </si>
  <si>
    <t>Título de posgrado en modalidad especialización en  áreas afines a las ciencias administrativas, económicas y financieras. En caso de no contar con título de posgrado se deben certificar veinticuatro meses (24) de experiencia adicional a la experiencia relacionada.</t>
  </si>
  <si>
    <t>Técnico Profesional o tecnólogo profesional en ciencias sociales, humanas, ciencias de la educación y/o administrativas.</t>
  </si>
  <si>
    <t>N / A</t>
  </si>
  <si>
    <t>Título de posgrado en modalidad especialización en ciencias de la educación o ciencias sociales y humanas. En caso de no contar con título de posgrado se deben certificar veinticuatro meses (24) de experiencia adicional a la experiencia relacionada.</t>
  </si>
  <si>
    <t>Título Profesional, tarjeta o matrícula profesional en los casos de Ley, preferiblemente profesional en ciencias de la educación o ciencias sociales y humanas.</t>
  </si>
  <si>
    <t>Título de posgrado en modalidad especialización afines a ciencias de la educación, desarrollo educativo y social. En caso de no contar con título de posgrado se deben certificar veinticuatro (24) de experiencia adicional a la experiencia relacionada.</t>
  </si>
  <si>
    <t>Título de posgrado en modalidad especialización en Ingeniería de Sistemas, Programación, Ingenierías o afines. En caso de no contar con título de posgrado se deben certificar veinticuatro (24) de experiencia adicional a la experiencia relacionada.</t>
  </si>
  <si>
    <t>Experiencia mínima de 48 meses en gestión documental o cesión de derechos de autor u organización de archivo.</t>
  </si>
  <si>
    <t>Experiencia mínima de 48 meses en el sector público o privado en producción o realización audiovisuales y/o fotográfica de piezas audiovisuales para el sector educativo, cultural o social.</t>
  </si>
  <si>
    <t>Experiencia mínima de 48 meses en el sector público o privado en programación o desarrollo de páginas web para el sector educativo, cultural o social,  con dominio de lenguajes de programación complejos (HTML, XML, W3C y PHP), en sistemas informáticos, habilidad para la programación, diseño y maquetación de material multimedia para entornos virtuales de aprendizaje (Moodle), responsive design</t>
  </si>
  <si>
    <t>Experiencia mínimo de 48 meses en el desarrollo de procesos de formación de educadores, o, desarrollo de proyectos de investigación relacionados con la formación de educadores, o desarrollo de procesos de acompañamiento y asesoría a establecimientos educativos o Escuelas Normales Superiores o instituciones de educación superior, o en trayectorias en el campo de la educación, o el fortalecimiento de capacidades para el enriquecimiento de la práctica pedagógicas de las maestras, o la gestión escolar institucional. Preferible conocimiento y/o experiencia en el acompañamiento en contextos rurales y rurales dispersos.</t>
  </si>
  <si>
    <t>Título de posgrado en modalidad especialización en  áreas afines a las artes visuales. En caso de no contar con título de posgrado se deben certificar veinticuatro meses (24) de experiencia adicional a la experiencia relacionada.</t>
  </si>
  <si>
    <t>Título de posgrado en modalidad especialización en  áreas afines a la ingenieria de sistemas. En caso de no contar con título de posgrado se deben certificar veinticuatro meses (24) de experiencia adicional a la experiencia relacionada.</t>
  </si>
  <si>
    <t>Experiencia mínima de 36 meses en el sector público o privado en producción gráfica, ilustración y/ animación para piezas comunicativas del sector educativo, cultural o social.</t>
  </si>
  <si>
    <t>Experiencia mínima de 24 meses en revisión y edición de textos didácticos, o   con la revisión de estilo y producción de piezas comunicativas, en especial en educación virtual, formación a formadores, materiales para cursos en plataformas e-learning.</t>
  </si>
  <si>
    <t>Experiencia mínima de 60 meses en: coordinación de proyectos sociales o educativos dirigidos a la primera infancia  o desarrollo de procesos de formación o elaboración de material pedagógico dirigido a docentes o participación en proyectos educativos o actividades pedagógicas o docencia; experiencia en procesos de cualificación o formación o fortalecimiento a agentes educativos o docentes en programas relacionados con educación inicial o educación para la primera infancia y en educación básica primaria; o conocimiento sobre atención integral a la infancia y la adolescencia</t>
  </si>
  <si>
    <t>Experiencia mínima de 60 meses en estudios, diseño, publicación y escritura de trabajos alrededor del tiempo escolar, jornada única o jornada completa, o que haya participado y/o dirigidos proyectos de diseño o implementación de procesos educativos con comunidades educativas incluyendo comunidades étnicas y rurales, procesos de formación o cualificación o fortalecimiento de agentes educativos o docentes en programas relacionados con el tiempo escolar, la jornada única y/o jornada completa; o experiencia en coordinación de procesos con grupos de trabajo en campos relacionados con la educación; conocimiento sobre atención integral a la infancia y la adolescencia.</t>
  </si>
  <si>
    <t xml:space="preserve">Experiencia mínima de 72 meses relacionada con en la ejecución y aplicación de los conocimientos propios de las funciones de coordinación, supervisión y control de áreas internas encargadas de ejecutar los planes, programas y proyectos institucionales, coordinación de proyectos sociales o educativos, o liderazgo en procesos de compra, o entrega y distribución de material, o planeación, coordinación y supervisión de las actividades relacionadas con la consecución de espacios y manejo de bodega,  o custodia y archivo de información.
</t>
  </si>
  <si>
    <t xml:space="preserve">Experiencia mínima de 72 meses relacionada con la ejecución y aplicación de los conocimientos propios de las funciones de coordinación, supervisión y control de áreas internas encargadas de ejecutar los planes, programas y proyectos institucionales, coordinación de proyectos sociales o educativos, gestión de información desde la recepción hasta la entrega de informes finales o elaboración de declaraciones tributarias o elaboración y seguimiento a presupuestos o manejo de procesos de obtención, organización y revisión de la información contable.
</t>
  </si>
  <si>
    <t xml:space="preserve">Experiencia mínima de 72 meses en coordinación y/o creación de contenidos digitales en temas asociados a Derechos Humanos, Políticas Púbicas o Educación </t>
  </si>
  <si>
    <t xml:space="preserve">Experiencia mínima de 96 meses, relacionada con el diseño curricular o asesor de currículo, o implementación de currículos académicos o asesor de procesos educativos 
</t>
  </si>
  <si>
    <t>Experiencia mínima de 96 meses relacionada con el sector público o privado en dirección y gestión de proyectos enfocados en el diseño y producción de recursos educativos, culturales o sociales, coordinación de proyectos sociales o educativos o desarrollo de procesos de formación, o elaboración de material pedagógico dirigido a docentes o participación en proyectos educativos o actividades pedagógicas o docencia; o procesos de cualificación o formación o fortalecimiento a agentes educativos o docentes en programas relacionados con educación  o pedagogía, o conocimiento sobre atención integral a la primera infancia, educación preescolar, básica y media.</t>
  </si>
  <si>
    <t>Título de posgrado en modalidad maestria. En caso de no contar con título de posgrado en áreas de ciencias sociales, ciencias humanas, ingeniería producción audiovisual, gestión de proyectos sociales, políticas públicas, educación, desarrollo humano o pedagogía se deben certificar veinticuatro (36) meses de experiencia adicional a la experiencia relacionada.</t>
  </si>
  <si>
    <t xml:space="preserve">Título Profesional, tarjeta o matrícula profesional en los casos de Ley, en ciencias de la educación, ciencias sociales, ingeniería, artes visuales, comunicación audiovisual, fotografía o afines al campo de la producción audiovisual o Comunicación Social.
</t>
  </si>
  <si>
    <t xml:space="preserve">Título Profesional, tarjeta o matrícula profesional en los casos de Ley, en ciencias administrativas, económicas y financieras.
</t>
  </si>
  <si>
    <t>Título Profesional, tarjeta o matrícula profesional en los casos de Ley, en ciencias de la educación, ciencias sociales y humanas</t>
  </si>
  <si>
    <t>Título Profesional, tarjeta o matrícula profesional en los casos de Ley, en ciencias de la educación, ciencias sociales y humanas.</t>
  </si>
  <si>
    <t xml:space="preserve">Título Profesional, tarjeta o matrícula profesional en los casos de Ley, en Ingeniería de Sistemas, Programación, Ingenierías o afines
</t>
  </si>
  <si>
    <t>Título Profesional, tarjeta o matrícula profesional en los casos de Ley, en artes visuales, comunicación audiovisual, fotografía o afines al campo de la producción audiovisual o Comunicación Social.</t>
  </si>
  <si>
    <t xml:space="preserve">Título Profesional, tarjeta o matrícula profesional en los casos de Ley, en Diseño gráfico.
</t>
  </si>
  <si>
    <t xml:space="preserve">Título Profesional, tarjeta o matrícula profesional en los casos de Ley, en Lingüística o carreras afines.
</t>
  </si>
  <si>
    <t xml:space="preserve">Título Profesional, tarjeta o matrícula profesional en los casos de Ley, en ingeniería de sistemas, y/o afines al desarrollo web y la programación. </t>
  </si>
  <si>
    <t>Título Profesional, tarjeta o matrícula profesional en los casos de Ley, en ciencias de la Educación o Psicología o Psicopedagogía o Sociología o Trabajo Social</t>
  </si>
  <si>
    <t xml:space="preserve">Título profesional en ciencias de la educación, ciencias sociales, humanas, ciencias naturales. </t>
  </si>
  <si>
    <t xml:space="preserve">Título de posgrado en modalidad especialización en campos relacionados con las Ciencias de la educación ó las Ciencias sociales y humanas. En caso de no contar con título de posgrado se deben certificar veinticuatro meses (24) de experiencia adicional a la experiencia relacionada.
</t>
  </si>
  <si>
    <t xml:space="preserve">Experiencia mínima de 96 meses liderando o coordinando la implementación de Modelos Educativos Flexibles y/o estrategias educativas para atender diversas poblaciones de niños, jovenes y  adultos, experiencia en el diseño, elaboracion de materiales pedagògicos y educativos de estrategias educativas y/o modelos educativos flexibles </t>
  </si>
  <si>
    <t>Título profesional en Psicología.</t>
  </si>
  <si>
    <t>Título de posgrado en modalidad especialización o magister en ciencias de la educación, en desarrollo cognitivo, ciencias sociales y humanas.</t>
  </si>
  <si>
    <t>Experiencia mínima de 96 meses en atenciòn psicosocial a diversas poblaciones y en el desarrollo de procesos educativos para la atención a la poblacion víctima, en la construcción y diseño de estrategias educativas, materiales y herramientas  pedagògicas y sociologicas desde el marco de la edcucación inclusiva para la atención a la poblacion victima de niños, adolescentes y jovenes.</t>
  </si>
  <si>
    <t>Título Profesional, tarjeta o matrícula profesional en los casos de Ley,  en Comunicación Social</t>
  </si>
  <si>
    <t xml:space="preserve">Título de posgrado en modalidad especialización o maestria en ciencias de la educación, o didáctica de las areas disciplinares matemáticas, lenguaje, ciencias sociales, ciencias naturales y tecnologìa  o en especialidad disciplinar matemáticas, lenguaje, ciencias sociales, ciencias naturales y tecnologìa </t>
  </si>
  <si>
    <t>Experiencia mínimo de 96 meses en liderar o coordinar o en sistematización o investigación en procesos relacionados con estrategias educativas, en  diseño y escritura de materiales educativos, n herramientas pedagógicas de las areas disciplinares, en procesos de formación de maestros y agentes educativos  o en procesos de fortalecimiento o asesoría o acompañamiento pedagógico en campos relacionados con la educación.  Especialmente en la producción de contenidos educativos y su adecuación a medios virtuales, televisión o radio.</t>
  </si>
  <si>
    <t xml:space="preserve">Profesionales en educación con tíítulo, tarjeta o matrícula profesional en los casos de Ley,  en areas diciplinares de matemáticas, lenguaje, ciencias sociales, ciencias naturales, tecnologia  o profesionales en matemáticas, lenguaje, ciencias naturales, sociales y tecnologìa </t>
  </si>
  <si>
    <t>Diseñador del sistema integral de dotaciones pedagógicas de los Modelos Educativos Flexibles</t>
  </si>
  <si>
    <t xml:space="preserve">Profesionales en educación con tíítulo, tarjeta o matrícula profesional en los casos de Ley,  en areas diciplinares arquitecto o diseñador industrial o ingeniero industrial </t>
  </si>
  <si>
    <t xml:space="preserve">Título de posgrado en modalidad especialización o maestria en areas diciplinares arquitecto o diseñador industrial o ingeniero industrial </t>
  </si>
  <si>
    <t>Experiencia mínimo de 72 meses en el sector público o privado en trabajo pedagógico de aula,  diseño y escritura de materiales educativos, herramientas pedagógicas de las areas disciplinares.</t>
  </si>
  <si>
    <t>Experiencia mínimo de 96 meses en el sector público o privado, dentro de los cuales debe demostrar experiencia específica en el diseño de materiales, elementos, ambientes o mobiliarios educativos, en la definición de especificaciones técnicas de elementos o materiales pedagogicos, o en consultoria para el desarrollo de los recursos pedagógicos, educativos y comunicativos.</t>
  </si>
  <si>
    <t>Realización de un encuentro reflexivo nacional final de cierre del proyecto  con la participación de todos los actores involucrados a lo largo del acompañamiento, el sentido será la educación para la ciudadanía en las ruralidades.  Para lo cual el contratista construirá de manera articulada con los equipos técnicos del Ministerio de Educación Nacional, la propuesta metodológica y operativa del evento; la definición de recursos virtuales y digitales que servirán como apoyo de este espacio. Retomando los principales resultados obtenidos a lo largo del acompañamiento por parte del equipo, así como las reflexiones surgidas a lo largo del desarrollo de las diferentes acciones del proyecto.</t>
  </si>
  <si>
    <t>ESTRATEGIAS EDUCATIVAS</t>
  </si>
  <si>
    <r>
      <rPr>
        <b/>
        <sz val="12"/>
        <color theme="1"/>
        <rFont val="Arial Narrow"/>
        <family val="2"/>
      </rPr>
      <t xml:space="preserve">PILOTO ESTRATEGIA EDUCATIVA HIBRIDA: </t>
    </r>
    <r>
      <rPr>
        <sz val="12"/>
        <color theme="1"/>
        <rFont val="Arial Narrow"/>
        <family val="2"/>
      </rPr>
      <t>Formular, editar, estructurar y pilotear un modelo híbrido para la implementación de los Ciclos 1-6 de educación de adolescentes  y jovenes entre los 15 y 26 años del Modelo Educativo Flexible Tejiendo Saberes.
Las estrategias educativas híbridas en el sector educativo combinan el uso de diversas herramientas tecnológicas y medios, cartillas otros impresos, las cuales pueden ser con el uso de modelos educativos flexibles y planeaciones curriculares propias de los docentes de acuerdo con las particularidades del territorio, los intereses de la población, las situaciones del contexto  y las mediciones pedagógicas permite favorecer proceso de aprendizajes diferentes e innovadores que se adaptan a las realidades de las poblaciones del país, para este aspecto: Scida y Saury (2006).</t>
    </r>
  </si>
  <si>
    <t>Profesional experto en ciencia, tecnología e innovación</t>
  </si>
  <si>
    <t>Profesional experto en educación física, recreación y deportes</t>
  </si>
  <si>
    <t xml:space="preserve">Título Profesional, tarjeta o matrícula profesional en los casos de Ley, en ciencias de la educación en  áreas de ciencias naturales (física, química o biología), la tecnología, las matemáticas, la ingeniería, educación en ciencias, tecnología, o afines. </t>
  </si>
  <si>
    <t xml:space="preserve">Título de posgrado en educación, didáctica de las ciencias, estudios sociales de las ciencias, TIC en educación. El posgrado puede ser equiparable a dos años adicionales de experiencia. En caso de no contar con título de posgrado se deben certificar veinticuatro meses (24) de experiencia adicional a la experiencia relacionada.
</t>
  </si>
  <si>
    <t xml:space="preserve">Título Profesional, tarjeta o matrícula profesional en los casos de Ley, ciencias de la educación, ciencias humanas, bellas artes (Artista plástico, licenciado en educación artística o afines; licenciado en artes escénicas, teatro o afines. 
</t>
  </si>
  <si>
    <t>Título de posgrado en educación, didáctica de las artes, estudios culturales, formación artística en educación. En caso de no contar con título de posgrado se deben certificar veinticuatro meses (24) de experiencia adicional a la experiencia relacionada.</t>
  </si>
  <si>
    <t xml:space="preserve">Título Profesional en áreas de educación física, ciencias de actividad física, licenciados en educación física, cultura física y deporte o afines. </t>
  </si>
  <si>
    <t>Título de posgrado en  educación, ciencias de la educación o administración. En caso de no contar con título de posgrado se deben certificar veinticuatro meses (24) de experiencia adicional a la experiencia relacionada.</t>
  </si>
  <si>
    <t xml:space="preserve">Experiencia docente mínima de 48 meses relacionada con la educación preescolar, básica o media en las áreas, y en proyectos transversales e interdisciplinares, el desarrollo de proyectos y procesos de investigación escolar. En el desarrollo de proyectos educativos asociados al fortalecimiento curricular, el fomento de la ciencia, la tecnología y la innovación en los contextos escolares, en el diseño y elaboración de materiales didácticos y pedagógicos y/o investigaciones en el área, para procesos de educación preescolar, básica y media. </t>
  </si>
  <si>
    <t>Experiencia docente mínima de 48 meses relacionada con la prestación de servicios educativos en niveles de preescolar, básica o media, específicamente en disciplinas deportivas, y/o dos años en el desarrollo de proyectos educativos o acompañamientos a docentes, asociados al fortalecimiento curricular, el fomento de la recreación y el deporte en los contextos escolares;  en el diseño y elaboración de materiales didácticos y pedagógicos y/o investigaciones en el área, para procesos de educación preescolar, básica y media.</t>
  </si>
  <si>
    <t xml:space="preserve">Experiencia  mínima de 48 meses relacionada con procesos de desarrollo y pedagogía y acompañamiento a docentes y/o investigaciones en el área. Experiencia en el desarrollo de proyectos educativos asociados al fortalecimiento curricular, el fomento de las expresiones artísticas y culturales, en el diseño y elaboración de materiales didácticos y pedagógicos y/o investigaciones en el área, para procesos de educación preescolar, básica y media.
</t>
  </si>
  <si>
    <t>Facilitador en competencias socioemocionales.</t>
  </si>
  <si>
    <t>Título de posgrado  en campos relacionados con las Ciencias de la educación ó las Ciencias sociales y humanas. En caso de no contar con título de posgrado se deben certificar veinticuatro meses (24) de experiencia adicional a la experiencia relacionada.</t>
  </si>
  <si>
    <t>Experiencia mínima de 48 meses en orientación y/o fortalecimiento de competencias socio emocionales en el sector educativo con niños, niñas, jóvenes y adolescentes, trabajo con familias y comunidad educativa en el potenciamiento de competencias socioemocioanles.</t>
  </si>
  <si>
    <t>Título de posgrado en áreas afines a la educación, desarrollo educativo y social, gestión de proyectos sociales, políticas públicas, educación, desarrollo humano   o   pedagogía. En caso de no contar con título de posgrado se deben certificar veinticuatro (24) meses de experiencia adicional a la experiencia relacionada.</t>
  </si>
  <si>
    <t>Título de posgrado en ciencias de la educación, ciencias sociales y humanas; desarrollo educativo y social, gestión de proyectos sociales, políticas públicas, educación, desarrollo humano   o   pedagogía. En caso de no contar con título de posgrado se deben certificar veinticuatro (24) meses de experiencia adicional a la experiencia relacionada.</t>
  </si>
  <si>
    <t xml:space="preserve">Título Profesional, tarjeta o matrícula profesional en los casos de Ley, en ciencias de la educación, ciencias sociales y humanas.
</t>
  </si>
  <si>
    <t>Título de posgrado en áreas afines a educación, desarrollo educativo y social. En caso de no contar con título de posgrado se deben certificar veinticuatro (24) meses de experiencia adicional a la experiencia relacionada.</t>
  </si>
  <si>
    <t>Experiencia relacionada de 24 meses, de los cuales debe contar con experiencia específica en: trayectoria en el campo de la educación, y el fortalecimiento de capacidades para el enriquecimiento de la práctica pedagógicas de las maestras, o la gestión escolar institucional. Preferible conocimiento y/o experiencia en el acompañamiento en contextos rurales y rurales dispersos.</t>
  </si>
  <si>
    <t>Profesional experto en educación artística y cultural</t>
  </si>
  <si>
    <r>
      <t xml:space="preserve">DEDICACIÓN DE TIEMPO </t>
    </r>
    <r>
      <rPr>
        <sz val="11"/>
        <color theme="1"/>
        <rFont val="Arial Narrow"/>
        <family val="2"/>
      </rPr>
      <t> </t>
    </r>
  </si>
  <si>
    <t>Facilitadores de acompañamiento pedagogico y didactico virtual/presencial (1 profesional x 10 sedes educativas)</t>
  </si>
  <si>
    <t>DISPONIBILIDAD</t>
  </si>
  <si>
    <t>FAVOR DILIGENCIAR EN LA HOJA TALENTO HUMANO MINIMO REQUERIDO EL VALOR DE REFERENCIA POR PERSONA, LA FORMULA  TRAE LOS VALORES  FINALES POR CARGO A ESTA HOJA</t>
  </si>
  <si>
    <t>EN ESTA HOJA SOLO DILIGENCIAR EL CAMPO D29 Y D31, LA HOJA HACE LOS CALCULOS FINALES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</si>
</sst>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quot;$&quot;\ * #,##0.00_-;\-&quot;$&quot;\ * #,##0.00_-;_-&quot;$&quot;\ * &quot;-&quot;??_-;_-@_-"/>
    <numFmt numFmtId="165" formatCode="_-* #,##0\ &quot;$&quot;_-;\-* #,##0\ &quot;$&quot;_-;_-* &quot;-&quot;\ &quot;$&quot;_-;_-@_-"/>
    <numFmt numFmtId="166" formatCode="[$$-240A]#,##0"/>
    <numFmt numFmtId="167" formatCode="_ &quot;$&quot;\ * #,##0.00_ ;_ &quot;$&quot;\ * \-#,##0.00_ ;_ &quot;$&quot;\ * &quot;-&quot;??_ ;_ @_ "/>
    <numFmt numFmtId="168" formatCode="&quot;$&quot;#,##0"/>
    <numFmt numFmtId="169" formatCode="&quot;$&quot;#,##0.00"/>
  </numFmts>
  <fonts count="15" x14ac:knownFonts="1">
    <font>
      <sz val="11"/>
      <color theme="1"/>
      <name val="Calibri"/>
      <family val="2"/>
      <scheme val="minor"/>
    </font>
    <font>
      <sz val="11"/>
      <color theme="1"/>
      <name val="Calibri"/>
      <family val="2"/>
      <scheme val="minor"/>
    </font>
    <font>
      <b/>
      <sz val="12"/>
      <color theme="1"/>
      <name val="Arial Narrow"/>
      <family val="2"/>
    </font>
    <font>
      <b/>
      <sz val="12"/>
      <color theme="0"/>
      <name val="Arial Narrow"/>
      <family val="2"/>
    </font>
    <font>
      <sz val="12"/>
      <color theme="1"/>
      <name val="Arial Narrow"/>
      <family val="2"/>
    </font>
    <font>
      <sz val="12"/>
      <color theme="0"/>
      <name val="Arial Narrow"/>
      <family val="2"/>
    </font>
    <font>
      <sz val="12"/>
      <name val="Arial Narrow"/>
      <family val="2"/>
    </font>
    <font>
      <b/>
      <sz val="12"/>
      <name val="Arial Narrow"/>
      <family val="2"/>
    </font>
    <font>
      <b/>
      <sz val="12"/>
      <color rgb="FFFF0000"/>
      <name val="Arial Narrow"/>
      <family val="2"/>
    </font>
    <font>
      <sz val="11"/>
      <color theme="1"/>
      <name val="Arial Narrow"/>
      <family val="2"/>
    </font>
    <font>
      <b/>
      <sz val="12"/>
      <color rgb="FF000000"/>
      <name val="Arial Narrow"/>
      <family val="2"/>
    </font>
    <font>
      <sz val="10"/>
      <name val="Arial"/>
      <family val="2"/>
    </font>
    <font>
      <b/>
      <sz val="11"/>
      <color theme="1"/>
      <name val="Arial Narrow"/>
      <family val="2"/>
    </font>
    <font>
      <sz val="8"/>
      <name val="Calibri"/>
      <family val="2"/>
      <scheme val="minor"/>
    </font>
    <font>
      <sz val="12"/>
      <color rgb="FFFF0000"/>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rgb="FF8EA9DB"/>
        <bgColor rgb="FF000000"/>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11" fillId="0" borderId="0" applyFont="0" applyFill="0" applyBorder="0" applyAlignment="0" applyProtection="0"/>
  </cellStyleXfs>
  <cellXfs count="85">
    <xf numFmtId="0" fontId="0" fillId="0" borderId="0" xfId="0"/>
    <xf numFmtId="0" fontId="3" fillId="4"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vertical="center" wrapText="1"/>
      <protection hidden="1"/>
    </xf>
    <xf numFmtId="0" fontId="9" fillId="0" borderId="0" xfId="0" applyFont="1" applyAlignment="1">
      <alignment wrapText="1"/>
    </xf>
    <xf numFmtId="0" fontId="9" fillId="0" borderId="0" xfId="0" applyFont="1" applyAlignment="1">
      <alignment horizontal="center" vertical="center" wrapText="1"/>
    </xf>
    <xf numFmtId="0" fontId="12" fillId="2" borderId="1" xfId="0" applyFont="1" applyFill="1" applyBorder="1" applyAlignment="1">
      <alignment horizontal="center" vertical="center" wrapText="1"/>
    </xf>
    <xf numFmtId="2" fontId="9" fillId="0" borderId="0" xfId="0" applyNumberFormat="1" applyFont="1" applyAlignment="1">
      <alignment horizontal="center" vertical="center" wrapText="1"/>
    </xf>
    <xf numFmtId="168" fontId="9" fillId="0" borderId="0" xfId="2" applyNumberFormat="1" applyFont="1" applyAlignment="1">
      <alignment horizontal="center" vertical="center" wrapText="1"/>
    </xf>
    <xf numFmtId="0" fontId="9" fillId="0" borderId="0" xfId="0" applyFont="1" applyAlignment="1">
      <alignment vertical="top" wrapText="1"/>
    </xf>
    <xf numFmtId="0" fontId="9" fillId="6" borderId="0" xfId="0" applyFont="1" applyFill="1" applyAlignment="1">
      <alignment wrapText="1"/>
    </xf>
    <xf numFmtId="0" fontId="12" fillId="0" borderId="0" xfId="0" applyFont="1" applyAlignment="1">
      <alignment horizontal="center" vertical="center" wrapText="1"/>
    </xf>
    <xf numFmtId="0" fontId="4" fillId="7" borderId="1" xfId="0" applyFont="1" applyFill="1" applyBorder="1" applyAlignment="1">
      <alignment horizontal="justify" vertical="center" wrapText="1"/>
    </xf>
    <xf numFmtId="168" fontId="3" fillId="4" borderId="1" xfId="0" applyNumberFormat="1" applyFont="1" applyFill="1" applyBorder="1" applyAlignment="1">
      <alignment horizontal="center" vertical="center" wrapText="1"/>
    </xf>
    <xf numFmtId="0" fontId="4" fillId="7" borderId="1" xfId="0" applyFont="1" applyFill="1" applyBorder="1" applyAlignment="1">
      <alignment horizontal="justify" vertical="top" wrapText="1"/>
    </xf>
    <xf numFmtId="0" fontId="12" fillId="2"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top" wrapText="1"/>
    </xf>
    <xf numFmtId="168" fontId="12" fillId="2" borderId="4" xfId="2" applyNumberFormat="1" applyFont="1" applyFill="1" applyBorder="1" applyAlignment="1">
      <alignment horizontal="center" vertical="center" wrapText="1"/>
    </xf>
    <xf numFmtId="166" fontId="12" fillId="2" borderId="4"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hidden="1"/>
    </xf>
    <xf numFmtId="0" fontId="14" fillId="0" borderId="0" xfId="0" applyFont="1" applyAlignment="1">
      <alignment wrapText="1"/>
    </xf>
    <xf numFmtId="0" fontId="4" fillId="0" borderId="0" xfId="0" applyFont="1" applyAlignment="1">
      <alignment wrapText="1"/>
    </xf>
    <xf numFmtId="0" fontId="2" fillId="2" borderId="1" xfId="0" applyFont="1" applyFill="1" applyBorder="1" applyAlignment="1">
      <alignment horizontal="left" wrapText="1"/>
    </xf>
    <xf numFmtId="0" fontId="2" fillId="2" borderId="1" xfId="0" applyFont="1" applyFill="1" applyBorder="1" applyAlignment="1">
      <alignment horizontal="left" vertical="center" wrapText="1"/>
    </xf>
    <xf numFmtId="168" fontId="2" fillId="2" borderId="1" xfId="0" applyNumberFormat="1" applyFont="1" applyFill="1" applyBorder="1" applyAlignment="1">
      <alignment horizontal="left" wrapText="1"/>
    </xf>
    <xf numFmtId="0" fontId="4" fillId="0" borderId="1" xfId="0" applyFont="1" applyFill="1" applyBorder="1" applyAlignment="1">
      <alignment horizontal="center" vertical="center" wrapText="1"/>
    </xf>
    <xf numFmtId="0" fontId="4" fillId="0" borderId="0" xfId="0" applyFont="1" applyAlignment="1">
      <alignment horizontal="center" wrapText="1"/>
    </xf>
    <xf numFmtId="1" fontId="2" fillId="2" borderId="1" xfId="1" applyNumberFormat="1" applyFont="1" applyFill="1" applyBorder="1" applyAlignment="1">
      <alignment horizontal="center" vertical="center" wrapText="1"/>
    </xf>
    <xf numFmtId="168" fontId="2" fillId="2" borderId="1" xfId="1" applyNumberFormat="1" applyFont="1" applyFill="1" applyBorder="1" applyAlignment="1">
      <alignment vertical="center" wrapText="1"/>
    </xf>
    <xf numFmtId="168" fontId="2" fillId="2" borderId="1" xfId="1" applyNumberFormat="1" applyFont="1" applyFill="1" applyBorder="1" applyAlignment="1">
      <alignment wrapText="1"/>
    </xf>
    <xf numFmtId="0" fontId="2" fillId="3" borderId="1" xfId="0" applyFont="1" applyFill="1" applyBorder="1" applyAlignment="1">
      <alignment horizontal="justify" vertical="center"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168" fontId="2" fillId="3" borderId="1" xfId="0" applyNumberFormat="1" applyFont="1" applyFill="1" applyBorder="1" applyAlignment="1">
      <alignment wrapText="1"/>
    </xf>
    <xf numFmtId="0" fontId="6" fillId="0" borderId="1" xfId="0" applyFont="1" applyBorder="1" applyAlignment="1" applyProtection="1">
      <alignment horizontal="center" vertical="center" wrapText="1"/>
      <protection hidden="1"/>
    </xf>
    <xf numFmtId="168" fontId="4" fillId="0" borderId="1" xfId="2" applyNumberFormat="1" applyFont="1" applyBorder="1" applyAlignment="1">
      <alignment horizontal="right" vertical="center" wrapText="1"/>
    </xf>
    <xf numFmtId="0" fontId="10" fillId="5" borderId="3" xfId="0" applyFont="1" applyFill="1" applyBorder="1" applyAlignment="1">
      <alignment wrapText="1"/>
    </xf>
    <xf numFmtId="0" fontId="8" fillId="5" borderId="3" xfId="0" applyFont="1" applyFill="1" applyBorder="1" applyAlignment="1">
      <alignment wrapText="1"/>
    </xf>
    <xf numFmtId="0" fontId="10" fillId="5" borderId="3" xfId="0" applyFont="1" applyFill="1" applyBorder="1" applyAlignment="1">
      <alignment vertical="center" wrapText="1"/>
    </xf>
    <xf numFmtId="168" fontId="10" fillId="5" borderId="3" xfId="0" applyNumberFormat="1" applyFont="1" applyFill="1" applyBorder="1" applyAlignment="1">
      <alignment wrapText="1"/>
    </xf>
    <xf numFmtId="0" fontId="6" fillId="4" borderId="1" xfId="0" applyFont="1" applyFill="1" applyBorder="1" applyAlignment="1" applyProtection="1">
      <alignment horizontal="center" vertical="center" wrapText="1"/>
      <protection hidden="1"/>
    </xf>
    <xf numFmtId="0" fontId="3" fillId="4" borderId="1" xfId="0" applyFont="1" applyFill="1" applyBorder="1" applyAlignment="1">
      <alignment wrapText="1"/>
    </xf>
    <xf numFmtId="0" fontId="5" fillId="4" borderId="1" xfId="0" applyFont="1" applyFill="1" applyBorder="1" applyAlignment="1">
      <alignment wrapText="1"/>
    </xf>
    <xf numFmtId="165" fontId="3" fillId="4" borderId="1" xfId="2" applyFont="1" applyFill="1" applyBorder="1" applyAlignment="1">
      <alignment vertical="center" wrapText="1"/>
    </xf>
    <xf numFmtId="168" fontId="3" fillId="4" borderId="1" xfId="2" applyNumberFormat="1" applyFont="1" applyFill="1" applyBorder="1" applyAlignment="1">
      <alignment wrapText="1"/>
    </xf>
    <xf numFmtId="0" fontId="6" fillId="0" borderId="0" xfId="0" applyFont="1" applyAlignment="1">
      <alignment wrapText="1"/>
    </xf>
    <xf numFmtId="168" fontId="4" fillId="0" borderId="0" xfId="0" applyNumberFormat="1" applyFont="1" applyAlignment="1">
      <alignment horizontal="center" wrapText="1"/>
    </xf>
    <xf numFmtId="168" fontId="4" fillId="0" borderId="0" xfId="0" applyNumberFormat="1" applyFont="1" applyAlignment="1">
      <alignment wrapText="1"/>
    </xf>
    <xf numFmtId="0" fontId="4" fillId="0" borderId="0" xfId="0" applyFont="1" applyAlignment="1">
      <alignment vertical="center" wrapText="1"/>
    </xf>
    <xf numFmtId="0" fontId="8" fillId="0" borderId="0" xfId="0" applyFont="1" applyAlignment="1">
      <alignment vertical="center" wrapText="1"/>
    </xf>
    <xf numFmtId="168" fontId="4" fillId="0" borderId="0" xfId="2" applyNumberFormat="1" applyFont="1" applyAlignment="1">
      <alignment vertical="center" wrapText="1"/>
    </xf>
    <xf numFmtId="169" fontId="4" fillId="0" borderId="0" xfId="0" applyNumberFormat="1" applyFont="1" applyAlignment="1">
      <alignment wrapText="1"/>
    </xf>
    <xf numFmtId="0" fontId="6" fillId="6" borderId="1" xfId="0" applyFont="1" applyFill="1" applyBorder="1" applyAlignment="1" applyProtection="1">
      <alignment horizontal="center" vertical="center" wrapText="1"/>
      <protection hidden="1"/>
    </xf>
    <xf numFmtId="0" fontId="4" fillId="6" borderId="1" xfId="0" applyFont="1" applyFill="1" applyBorder="1" applyAlignment="1">
      <alignment wrapText="1"/>
    </xf>
    <xf numFmtId="0" fontId="4" fillId="6" borderId="1" xfId="0" applyFont="1" applyFill="1" applyBorder="1" applyAlignment="1">
      <alignment horizontal="center" vertical="center" wrapText="1"/>
    </xf>
    <xf numFmtId="168" fontId="4" fillId="6" borderId="1" xfId="2" applyNumberFormat="1" applyFont="1" applyFill="1" applyBorder="1" applyAlignment="1" applyProtection="1">
      <alignment vertical="center" wrapText="1"/>
      <protection locked="0"/>
    </xf>
    <xf numFmtId="168" fontId="4" fillId="6" borderId="1" xfId="2" applyNumberFormat="1" applyFont="1" applyFill="1" applyBorder="1" applyAlignment="1">
      <alignment wrapText="1"/>
    </xf>
    <xf numFmtId="0" fontId="9" fillId="6" borderId="1" xfId="0" applyFont="1" applyFill="1" applyBorder="1" applyAlignment="1">
      <alignment horizontal="center" vertical="center" wrapText="1"/>
    </xf>
    <xf numFmtId="0" fontId="9" fillId="6" borderId="8" xfId="0" applyFont="1" applyFill="1" applyBorder="1" applyAlignment="1">
      <alignment vertical="center" wrapText="1"/>
    </xf>
    <xf numFmtId="0" fontId="12" fillId="6" borderId="1" xfId="0" applyFont="1" applyFill="1" applyBorder="1" applyAlignment="1">
      <alignment horizontal="center" vertical="center" wrapText="1"/>
    </xf>
    <xf numFmtId="0" fontId="9" fillId="6" borderId="1" xfId="0" applyFont="1" applyFill="1" applyBorder="1" applyAlignment="1">
      <alignment vertical="top" wrapText="1"/>
    </xf>
    <xf numFmtId="9" fontId="9" fillId="6" borderId="1" xfId="0" applyNumberFormat="1" applyFont="1" applyFill="1" applyBorder="1" applyAlignment="1">
      <alignment horizontal="center" vertical="center" wrapText="1"/>
    </xf>
    <xf numFmtId="168" fontId="9" fillId="6" borderId="1" xfId="2" applyNumberFormat="1" applyFont="1" applyFill="1" applyBorder="1" applyAlignment="1">
      <alignment horizontal="center" vertical="center" wrapText="1"/>
    </xf>
    <xf numFmtId="0" fontId="9" fillId="6" borderId="1" xfId="0" applyFont="1" applyFill="1" applyBorder="1" applyAlignment="1">
      <alignment vertical="center" wrapText="1"/>
    </xf>
    <xf numFmtId="0" fontId="9" fillId="6" borderId="9" xfId="0" applyFont="1" applyFill="1" applyBorder="1" applyAlignment="1">
      <alignment vertical="center" wrapText="1"/>
    </xf>
    <xf numFmtId="0" fontId="9" fillId="6" borderId="10" xfId="0" applyFont="1" applyFill="1" applyBorder="1" applyAlignment="1">
      <alignment vertical="top" wrapText="1"/>
    </xf>
    <xf numFmtId="0" fontId="12" fillId="2" borderId="6" xfId="0" applyFont="1" applyFill="1" applyBorder="1" applyAlignment="1">
      <alignment horizontal="center" vertical="center" wrapText="1"/>
    </xf>
    <xf numFmtId="2" fontId="12" fillId="2" borderId="6" xfId="0" applyNumberFormat="1" applyFont="1" applyFill="1" applyBorder="1" applyAlignment="1">
      <alignment horizontal="center" vertical="center" wrapText="1"/>
    </xf>
    <xf numFmtId="168" fontId="12" fillId="2" borderId="6" xfId="2"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4" fillId="6" borderId="0" xfId="0" applyFont="1" applyFill="1" applyAlignment="1">
      <alignment wrapText="1"/>
    </xf>
    <xf numFmtId="168" fontId="4" fillId="0" borderId="1" xfId="2" applyNumberFormat="1" applyFont="1" applyFill="1" applyBorder="1" applyAlignment="1">
      <alignment horizontal="right" vertical="center" wrapText="1"/>
    </xf>
    <xf numFmtId="1" fontId="9" fillId="6" borderId="1" xfId="0" applyNumberFormat="1" applyFont="1" applyFill="1" applyBorder="1" applyAlignment="1">
      <alignment horizontal="center" vertical="center" wrapText="1"/>
    </xf>
    <xf numFmtId="166" fontId="9" fillId="6" borderId="1" xfId="3" applyNumberFormat="1" applyFont="1" applyFill="1" applyBorder="1" applyAlignment="1">
      <alignment horizontal="center" vertical="center" wrapText="1"/>
    </xf>
    <xf numFmtId="168" fontId="9" fillId="8" borderId="1" xfId="2" applyNumberFormat="1" applyFont="1" applyFill="1" applyBorder="1" applyAlignment="1">
      <alignment horizontal="center" vertical="center" wrapText="1"/>
    </xf>
    <xf numFmtId="168" fontId="4" fillId="8" borderId="1" xfId="2" applyNumberFormat="1" applyFont="1" applyFill="1" applyBorder="1" applyAlignment="1" applyProtection="1">
      <alignment vertical="center" wrapText="1"/>
      <protection locked="0"/>
    </xf>
    <xf numFmtId="0" fontId="7" fillId="2" borderId="2" xfId="0" applyFont="1" applyFill="1" applyBorder="1" applyAlignment="1">
      <alignment horizontal="left" wrapText="1"/>
    </xf>
    <xf numFmtId="0" fontId="7" fillId="2" borderId="3" xfId="0" applyFont="1" applyFill="1" applyBorder="1" applyAlignment="1">
      <alignment horizontal="left" wrapText="1"/>
    </xf>
    <xf numFmtId="0" fontId="8" fillId="0" borderId="1" xfId="0" applyFont="1" applyBorder="1" applyAlignment="1">
      <alignment wrapText="1"/>
    </xf>
    <xf numFmtId="168" fontId="8" fillId="0" borderId="1" xfId="0" applyNumberFormat="1" applyFont="1" applyBorder="1" applyAlignment="1">
      <alignment vertical="center" wrapText="1"/>
    </xf>
  </cellXfs>
  <cellStyles count="5">
    <cellStyle name="Millares [0]" xfId="1" builtinId="6"/>
    <cellStyle name="Moneda" xfId="3" builtinId="4"/>
    <cellStyle name="Moneda [0]" xfId="2" builtinId="7"/>
    <cellStyle name="Moneda 2" xfId="4" xr:uid="{00000000-0005-0000-0000-000003000000}"/>
    <cellStyle name="Normal" xfId="0" builtinId="0"/>
  </cellStyles>
  <dxfs count="0"/>
  <tableStyles count="0" defaultTableStyle="TableStyleMedium2" defaultPivotStyle="PivotStyleLight16"/>
  <colors>
    <mruColors>
      <color rgb="FFE8D9FF"/>
      <color rgb="FFD09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47"/>
  <sheetViews>
    <sheetView tabSelected="1" topLeftCell="A29" zoomScaleNormal="100" workbookViewId="0">
      <selection activeCell="H34" sqref="H34"/>
    </sheetView>
  </sheetViews>
  <sheetFormatPr baseColWidth="10" defaultColWidth="11.5" defaultRowHeight="16" x14ac:dyDescent="0.2"/>
  <cols>
    <col min="1" max="1" width="11.6640625" style="49" customWidth="1"/>
    <col min="2" max="2" width="81" style="25" customWidth="1"/>
    <col min="3" max="3" width="9.6640625" style="25" bestFit="1" customWidth="1"/>
    <col min="4" max="4" width="15.6640625" style="52" bestFit="1" customWidth="1"/>
    <col min="5" max="5" width="13" style="51" bestFit="1" customWidth="1"/>
    <col min="6" max="6" width="12" style="25" bestFit="1" customWidth="1"/>
    <col min="7" max="16384" width="11.5" style="25"/>
  </cols>
  <sheetData>
    <row r="2" spans="1:5" ht="34" x14ac:dyDescent="0.2">
      <c r="A2" s="23" t="s">
        <v>4</v>
      </c>
      <c r="B2" s="1" t="s">
        <v>7</v>
      </c>
      <c r="C2" s="1" t="s">
        <v>0</v>
      </c>
      <c r="D2" s="1" t="s">
        <v>1</v>
      </c>
      <c r="E2" s="14" t="s">
        <v>2</v>
      </c>
    </row>
    <row r="3" spans="1:5" ht="17" x14ac:dyDescent="0.2">
      <c r="A3" s="2">
        <v>1</v>
      </c>
      <c r="B3" s="26" t="s">
        <v>5</v>
      </c>
      <c r="C3" s="26"/>
      <c r="D3" s="27"/>
      <c r="E3" s="28"/>
    </row>
    <row r="4" spans="1:5" ht="17" x14ac:dyDescent="0.2">
      <c r="A4" s="56">
        <v>1.1000000000000001</v>
      </c>
      <c r="B4" s="57" t="str">
        <f>+'Talento humano Minimo Requerido'!B2</f>
        <v>Coordinador General</v>
      </c>
      <c r="C4" s="58">
        <f>+'Talento humano Minimo Requerido'!C2</f>
        <v>1</v>
      </c>
      <c r="D4" s="59">
        <f>+'Talento humano Minimo Requerido'!I2</f>
        <v>0</v>
      </c>
      <c r="E4" s="60">
        <f>+'Talento humano Minimo Requerido'!J2</f>
        <v>0</v>
      </c>
    </row>
    <row r="5" spans="1:5" ht="17" x14ac:dyDescent="0.2">
      <c r="A5" s="56">
        <v>1.2</v>
      </c>
      <c r="B5" s="57" t="str">
        <f>+'Talento humano Minimo Requerido'!B3</f>
        <v>Coordinador operativo y logístico</v>
      </c>
      <c r="C5" s="58">
        <f>+'Talento humano Minimo Requerido'!C3</f>
        <v>1</v>
      </c>
      <c r="D5" s="59">
        <f>+'Talento humano Minimo Requerido'!I3</f>
        <v>0</v>
      </c>
      <c r="E5" s="60">
        <f>+'Talento humano Minimo Requerido'!J3</f>
        <v>0</v>
      </c>
    </row>
    <row r="6" spans="1:5" ht="17" x14ac:dyDescent="0.2">
      <c r="A6" s="56">
        <v>1.3</v>
      </c>
      <c r="B6" s="57" t="str">
        <f>+'Talento humano Minimo Requerido'!B4</f>
        <v>Coordinador financiero y administrativo</v>
      </c>
      <c r="C6" s="58">
        <f>+'Talento humano Minimo Requerido'!C4</f>
        <v>1</v>
      </c>
      <c r="D6" s="59">
        <f>+'Talento humano Minimo Requerido'!I4</f>
        <v>0</v>
      </c>
      <c r="E6" s="60">
        <f>+'Talento humano Minimo Requerido'!J4</f>
        <v>0</v>
      </c>
    </row>
    <row r="7" spans="1:5" ht="17" x14ac:dyDescent="0.2">
      <c r="A7" s="56">
        <v>1.4</v>
      </c>
      <c r="B7" s="57" t="str">
        <f>+'Talento humano Minimo Requerido'!B5</f>
        <v>Profesional gestión documental</v>
      </c>
      <c r="C7" s="58">
        <f>+'Talento humano Minimo Requerido'!C5</f>
        <v>1</v>
      </c>
      <c r="D7" s="59">
        <f>+'Talento humano Minimo Requerido'!I5</f>
        <v>0</v>
      </c>
      <c r="E7" s="60">
        <f>+'Talento humano Minimo Requerido'!J5</f>
        <v>0</v>
      </c>
    </row>
    <row r="8" spans="1:5" ht="17" x14ac:dyDescent="0.2">
      <c r="A8" s="56">
        <v>1.5</v>
      </c>
      <c r="B8" s="57" t="str">
        <f>+'Talento humano Minimo Requerido'!B6</f>
        <v>Coordinador pedagógico</v>
      </c>
      <c r="C8" s="58">
        <f>+'Talento humano Minimo Requerido'!C6</f>
        <v>2</v>
      </c>
      <c r="D8" s="59">
        <f>+'Talento humano Minimo Requerido'!I6</f>
        <v>0</v>
      </c>
      <c r="E8" s="60">
        <f>+'Talento humano Minimo Requerido'!J6</f>
        <v>0</v>
      </c>
    </row>
    <row r="9" spans="1:5" ht="16.5" customHeight="1" x14ac:dyDescent="0.2">
      <c r="A9" s="56">
        <v>1.6</v>
      </c>
      <c r="B9" s="57" t="str">
        <f>+'Talento humano Minimo Requerido'!B7</f>
        <v>Profesional experto en ciencia, tecnología e innovación</v>
      </c>
      <c r="C9" s="58">
        <f>+'Talento humano Minimo Requerido'!C7</f>
        <v>1</v>
      </c>
      <c r="D9" s="59">
        <f>+'Talento humano Minimo Requerido'!I7</f>
        <v>0</v>
      </c>
      <c r="E9" s="60">
        <f>+'Talento humano Minimo Requerido'!J7</f>
        <v>0</v>
      </c>
    </row>
    <row r="10" spans="1:5" s="75" customFormat="1" ht="17" x14ac:dyDescent="0.2">
      <c r="A10" s="56">
        <v>1.7</v>
      </c>
      <c r="B10" s="57" t="str">
        <f>+'Talento humano Minimo Requerido'!B8</f>
        <v>Profesional experto en educación artística y cultural</v>
      </c>
      <c r="C10" s="58">
        <f>+'Talento humano Minimo Requerido'!C8</f>
        <v>1</v>
      </c>
      <c r="D10" s="59">
        <f>+'Talento humano Minimo Requerido'!I8</f>
        <v>0</v>
      </c>
      <c r="E10" s="60">
        <f>+'Talento humano Minimo Requerido'!J8</f>
        <v>0</v>
      </c>
    </row>
    <row r="11" spans="1:5" ht="17" x14ac:dyDescent="0.2">
      <c r="A11" s="56">
        <v>1.8</v>
      </c>
      <c r="B11" s="57" t="str">
        <f>+'Talento humano Minimo Requerido'!B9</f>
        <v>Profesional experto en educación física, recreación y deportes</v>
      </c>
      <c r="C11" s="58">
        <f>+'Talento humano Minimo Requerido'!C9</f>
        <v>1</v>
      </c>
      <c r="D11" s="59">
        <f>+'Talento humano Minimo Requerido'!I9</f>
        <v>0</v>
      </c>
      <c r="E11" s="60">
        <f>+'Talento humano Minimo Requerido'!J9</f>
        <v>0</v>
      </c>
    </row>
    <row r="12" spans="1:5" ht="17" x14ac:dyDescent="0.2">
      <c r="A12" s="56">
        <v>1.9</v>
      </c>
      <c r="B12" s="57" t="str">
        <f>+'Talento humano Minimo Requerido'!B10</f>
        <v xml:space="preserve">Asesores expertos en Modelos Educativos Flexibles </v>
      </c>
      <c r="C12" s="58">
        <f>+'Talento humano Minimo Requerido'!C10</f>
        <v>3</v>
      </c>
      <c r="D12" s="59">
        <f>+'Talento humano Minimo Requerido'!I10</f>
        <v>0</v>
      </c>
      <c r="E12" s="60">
        <f>+'Talento humano Minimo Requerido'!J10</f>
        <v>0</v>
      </c>
    </row>
    <row r="13" spans="1:5" ht="17" x14ac:dyDescent="0.2">
      <c r="A13" s="56">
        <v>1.1000000000000001</v>
      </c>
      <c r="B13" s="57" t="str">
        <f>+'Talento humano Minimo Requerido'!B11</f>
        <v>Facilitador en competencias socioemocionales.</v>
      </c>
      <c r="C13" s="58">
        <f>+'Talento humano Minimo Requerido'!C11</f>
        <v>1</v>
      </c>
      <c r="D13" s="59">
        <f>+'Talento humano Minimo Requerido'!I11</f>
        <v>0</v>
      </c>
      <c r="E13" s="60">
        <f>+'Talento humano Minimo Requerido'!J11</f>
        <v>0</v>
      </c>
    </row>
    <row r="14" spans="1:5" ht="17" x14ac:dyDescent="0.2">
      <c r="A14" s="56">
        <v>1.1100000000000001</v>
      </c>
      <c r="B14" s="57" t="str">
        <f>+'Talento humano Minimo Requerido'!B12</f>
        <v>Asesor técnico en primera infancia</v>
      </c>
      <c r="C14" s="58">
        <f>+'Talento humano Minimo Requerido'!C12</f>
        <v>1</v>
      </c>
      <c r="D14" s="59">
        <f>+'Talento humano Minimo Requerido'!I12</f>
        <v>0</v>
      </c>
      <c r="E14" s="60">
        <f>+'Talento humano Minimo Requerido'!J12</f>
        <v>0</v>
      </c>
    </row>
    <row r="15" spans="1:5" ht="17" x14ac:dyDescent="0.2">
      <c r="A15" s="56">
        <v>1.1200000000000001</v>
      </c>
      <c r="B15" s="57" t="str">
        <f>+'Talento humano Minimo Requerido'!B13</f>
        <v>Asesor técnico en jornada única</v>
      </c>
      <c r="C15" s="58">
        <f>+'Talento humano Minimo Requerido'!C13</f>
        <v>1</v>
      </c>
      <c r="D15" s="59">
        <f>+'Talento humano Minimo Requerido'!I13</f>
        <v>0</v>
      </c>
      <c r="E15" s="60">
        <f>+'Talento humano Minimo Requerido'!J13</f>
        <v>0</v>
      </c>
    </row>
    <row r="16" spans="1:5" ht="17" x14ac:dyDescent="0.2">
      <c r="A16" s="56">
        <v>1.1299999999999999</v>
      </c>
      <c r="B16" s="57" t="str">
        <f>+'Talento humano Minimo Requerido'!B14</f>
        <v>Profesionales de movilización</v>
      </c>
      <c r="C16" s="58">
        <f>+'Talento humano Minimo Requerido'!C14</f>
        <v>1</v>
      </c>
      <c r="D16" s="59">
        <f>+'Talento humano Minimo Requerido'!I14</f>
        <v>0</v>
      </c>
      <c r="E16" s="60">
        <f>+'Talento humano Minimo Requerido'!J14</f>
        <v>0</v>
      </c>
    </row>
    <row r="17" spans="1:5" ht="17" x14ac:dyDescent="0.2">
      <c r="A17" s="56">
        <v>1.1399999999999999</v>
      </c>
      <c r="B17" s="57" t="str">
        <f>+'Talento humano Minimo Requerido'!B15</f>
        <v xml:space="preserve">Asesor en procesos educativos dirigidos a población víctima </v>
      </c>
      <c r="C17" s="58">
        <f>+'Talento humano Minimo Requerido'!C15</f>
        <v>1</v>
      </c>
      <c r="D17" s="59">
        <f>+'Talento humano Minimo Requerido'!I15</f>
        <v>0</v>
      </c>
      <c r="E17" s="60">
        <f>+'Talento humano Minimo Requerido'!J15</f>
        <v>0</v>
      </c>
    </row>
    <row r="18" spans="1:5" ht="17" x14ac:dyDescent="0.2">
      <c r="A18" s="56">
        <v>1.1499999999999999</v>
      </c>
      <c r="B18" s="57" t="str">
        <f>+'Talento humano Minimo Requerido'!B16</f>
        <v>Coordinador(a) y gestor (a) de especificaciones temas web</v>
      </c>
      <c r="C18" s="58">
        <f>+'Talento humano Minimo Requerido'!C16</f>
        <v>1</v>
      </c>
      <c r="D18" s="59">
        <f>+'Talento humano Minimo Requerido'!I16</f>
        <v>0</v>
      </c>
      <c r="E18" s="60">
        <f>+'Talento humano Minimo Requerido'!J16</f>
        <v>0</v>
      </c>
    </row>
    <row r="19" spans="1:5" ht="17" x14ac:dyDescent="0.2">
      <c r="A19" s="56">
        <v>1.1599999999999999</v>
      </c>
      <c r="B19" s="57" t="str">
        <f>+'Talento humano Minimo Requerido'!B17</f>
        <v>Analista de Comunicaciones - Productor audio visual</v>
      </c>
      <c r="C19" s="58">
        <f>+'Talento humano Minimo Requerido'!C17</f>
        <v>1</v>
      </c>
      <c r="D19" s="59">
        <f>+'Talento humano Minimo Requerido'!I17</f>
        <v>0</v>
      </c>
      <c r="E19" s="60">
        <f>+'Talento humano Minimo Requerido'!J17</f>
        <v>0</v>
      </c>
    </row>
    <row r="20" spans="1:5" ht="17" x14ac:dyDescent="0.2">
      <c r="A20" s="56">
        <v>1.17</v>
      </c>
      <c r="B20" s="57" t="str">
        <f>+'Talento humano Minimo Requerido'!B18</f>
        <v>Diseñador gráfico</v>
      </c>
      <c r="C20" s="58">
        <f>+'Talento humano Minimo Requerido'!C18</f>
        <v>1</v>
      </c>
      <c r="D20" s="59">
        <f>+'Talento humano Minimo Requerido'!I18</f>
        <v>0</v>
      </c>
      <c r="E20" s="60">
        <f>+'Talento humano Minimo Requerido'!J18</f>
        <v>0</v>
      </c>
    </row>
    <row r="21" spans="1:5" ht="17" x14ac:dyDescent="0.2">
      <c r="A21" s="56">
        <v>1.18</v>
      </c>
      <c r="B21" s="57" t="str">
        <f>+'Talento humano Minimo Requerido'!B19</f>
        <v xml:space="preserve">Corrector de estilo y editor/adecuador de contenidos pedagógicos </v>
      </c>
      <c r="C21" s="58">
        <f>+'Talento humano Minimo Requerido'!C19</f>
        <v>1</v>
      </c>
      <c r="D21" s="59">
        <f>+'Talento humano Minimo Requerido'!I19</f>
        <v>0</v>
      </c>
      <c r="E21" s="60">
        <f>+'Talento humano Minimo Requerido'!J19</f>
        <v>0</v>
      </c>
    </row>
    <row r="22" spans="1:5" ht="17" x14ac:dyDescent="0.2">
      <c r="A22" s="56">
        <v>1.19</v>
      </c>
      <c r="B22" s="57" t="str">
        <f>+'Talento humano Minimo Requerido'!B20</f>
        <v xml:space="preserve">Diseñador Web </v>
      </c>
      <c r="C22" s="58">
        <f>+'Talento humano Minimo Requerido'!C20</f>
        <v>1</v>
      </c>
      <c r="D22" s="59">
        <f>+'Talento humano Minimo Requerido'!I20</f>
        <v>0</v>
      </c>
      <c r="E22" s="60">
        <f>+'Talento humano Minimo Requerido'!J20</f>
        <v>0</v>
      </c>
    </row>
    <row r="23" spans="1:5" ht="17" x14ac:dyDescent="0.2">
      <c r="A23" s="56">
        <v>1.2</v>
      </c>
      <c r="B23" s="57" t="str">
        <f>+'Talento humano Minimo Requerido'!B21</f>
        <v>Producción de contenido,  con dominio de temas educativos (para los desarrollos de radio y TV)</v>
      </c>
      <c r="C23" s="58">
        <f>+'Talento humano Minimo Requerido'!C21</f>
        <v>1</v>
      </c>
      <c r="D23" s="59">
        <f>+'Talento humano Minimo Requerido'!I21</f>
        <v>0</v>
      </c>
      <c r="E23" s="60">
        <f>+'Talento humano Minimo Requerido'!J21</f>
        <v>0</v>
      </c>
    </row>
    <row r="24" spans="1:5" ht="17" x14ac:dyDescent="0.2">
      <c r="A24" s="56">
        <v>1.21</v>
      </c>
      <c r="B24" s="57" t="str">
        <f>+'Talento humano Minimo Requerido'!B22</f>
        <v xml:space="preserve">Disciplinares diseñadores de contenidos pedagogicos (arti 23 ley 115) </v>
      </c>
      <c r="C24" s="58">
        <f>+'Talento humano Minimo Requerido'!C22</f>
        <v>4</v>
      </c>
      <c r="D24" s="59">
        <f>+'Talento humano Minimo Requerido'!I22</f>
        <v>0</v>
      </c>
      <c r="E24" s="60">
        <f>+'Talento humano Minimo Requerido'!J22</f>
        <v>0</v>
      </c>
    </row>
    <row r="25" spans="1:5" ht="17" x14ac:dyDescent="0.2">
      <c r="A25" s="56">
        <v>1.22</v>
      </c>
      <c r="B25" s="57" t="str">
        <f>+'Talento humano Minimo Requerido'!B23</f>
        <v>Diseñador del sistema integral de dotaciones pedagógicas de los Modelos Educativos Flexibles</v>
      </c>
      <c r="C25" s="58">
        <f>+'Talento humano Minimo Requerido'!C23</f>
        <v>1</v>
      </c>
      <c r="D25" s="59">
        <f>+'Talento humano Minimo Requerido'!I23</f>
        <v>0</v>
      </c>
      <c r="E25" s="60">
        <f>+'Talento humano Minimo Requerido'!J23</f>
        <v>0</v>
      </c>
    </row>
    <row r="26" spans="1:5" ht="15" customHeight="1" x14ac:dyDescent="0.2">
      <c r="A26" s="56">
        <v>1.23</v>
      </c>
      <c r="B26" s="57" t="str">
        <f>+'Talento humano Minimo Requerido'!B24</f>
        <v>Facilitadores de acompañamiento pedagogico y didactico virtual/presencial (1 profesional x 10 sedes educativas)</v>
      </c>
      <c r="C26" s="58">
        <f>+'Talento humano Minimo Requerido'!C24</f>
        <v>28</v>
      </c>
      <c r="D26" s="59">
        <f>+'Talento humano Minimo Requerido'!I24</f>
        <v>0</v>
      </c>
      <c r="E26" s="60">
        <f>+'Talento humano Minimo Requerido'!J24</f>
        <v>0</v>
      </c>
    </row>
    <row r="27" spans="1:5" x14ac:dyDescent="0.2">
      <c r="A27" s="81" t="s">
        <v>6</v>
      </c>
      <c r="B27" s="82"/>
      <c r="C27" s="31">
        <f>SUM(C4:C26)</f>
        <v>56</v>
      </c>
      <c r="D27" s="32"/>
      <c r="E27" s="33">
        <f>SUM(E4:E26)</f>
        <v>0</v>
      </c>
    </row>
    <row r="28" spans="1:5" ht="17" x14ac:dyDescent="0.2">
      <c r="A28" s="3"/>
      <c r="B28" s="34" t="s">
        <v>32</v>
      </c>
      <c r="C28" s="35" t="s">
        <v>0</v>
      </c>
      <c r="D28" s="36" t="s">
        <v>31</v>
      </c>
      <c r="E28" s="37" t="s">
        <v>30</v>
      </c>
    </row>
    <row r="29" spans="1:5" ht="119" x14ac:dyDescent="0.2">
      <c r="A29" s="38">
        <v>2.2000000000000002</v>
      </c>
      <c r="B29" s="13" t="s">
        <v>85</v>
      </c>
      <c r="C29" s="29">
        <v>2</v>
      </c>
      <c r="D29" s="80">
        <v>0</v>
      </c>
      <c r="E29" s="39">
        <f>C29*D29</f>
        <v>0</v>
      </c>
    </row>
    <row r="30" spans="1:5" ht="17" x14ac:dyDescent="0.2">
      <c r="A30" s="3"/>
      <c r="B30" s="34" t="s">
        <v>86</v>
      </c>
      <c r="C30" s="35" t="s">
        <v>0</v>
      </c>
      <c r="D30" s="36" t="s">
        <v>31</v>
      </c>
      <c r="E30" s="37" t="s">
        <v>30</v>
      </c>
    </row>
    <row r="31" spans="1:5" ht="153" x14ac:dyDescent="0.2">
      <c r="A31" s="38">
        <v>2.2999999999999998</v>
      </c>
      <c r="B31" s="15" t="s">
        <v>87</v>
      </c>
      <c r="C31" s="29">
        <v>800</v>
      </c>
      <c r="D31" s="80">
        <v>0</v>
      </c>
      <c r="E31" s="76">
        <f>C31*D31</f>
        <v>0</v>
      </c>
    </row>
    <row r="32" spans="1:5" x14ac:dyDescent="0.2">
      <c r="A32" s="4"/>
      <c r="B32" s="40"/>
      <c r="C32" s="41"/>
      <c r="D32" s="42"/>
      <c r="E32" s="43"/>
    </row>
    <row r="33" spans="1:5" ht="17" x14ac:dyDescent="0.2">
      <c r="A33" s="44" t="s">
        <v>3</v>
      </c>
      <c r="B33" s="45" t="s">
        <v>22</v>
      </c>
      <c r="C33" s="46"/>
      <c r="D33" s="47"/>
      <c r="E33" s="48">
        <f>E27+E29+E31</f>
        <v>0</v>
      </c>
    </row>
    <row r="35" spans="1:5" ht="32" customHeight="1" x14ac:dyDescent="0.2">
      <c r="C35" s="50"/>
      <c r="D35" s="84" t="s">
        <v>110</v>
      </c>
      <c r="E35" s="84">
        <f>2583400000</f>
        <v>2583400000</v>
      </c>
    </row>
    <row r="36" spans="1:5" x14ac:dyDescent="0.2">
      <c r="A36" s="52"/>
      <c r="B36" s="53"/>
      <c r="C36" s="30"/>
      <c r="D36" s="25"/>
      <c r="E36" s="25"/>
    </row>
    <row r="37" spans="1:5" ht="51" x14ac:dyDescent="0.2">
      <c r="A37" s="52"/>
      <c r="B37" s="83" t="s">
        <v>111</v>
      </c>
      <c r="C37" s="30"/>
      <c r="D37" s="25"/>
      <c r="E37" s="25"/>
    </row>
    <row r="38" spans="1:5" x14ac:dyDescent="0.2">
      <c r="A38" s="52"/>
      <c r="D38" s="54"/>
      <c r="E38" s="55"/>
    </row>
    <row r="39" spans="1:5" ht="34" x14ac:dyDescent="0.2">
      <c r="A39" s="52"/>
      <c r="B39" s="83" t="s">
        <v>112</v>
      </c>
      <c r="D39" s="54"/>
    </row>
    <row r="47" spans="1:5" x14ac:dyDescent="0.2">
      <c r="B47" s="24"/>
    </row>
  </sheetData>
  <mergeCells count="1">
    <mergeCell ref="A27:B27"/>
  </mergeCells>
  <phoneticPr fontId="1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
  <sheetViews>
    <sheetView topLeftCell="C1" zoomScale="90" zoomScaleNormal="90" workbookViewId="0">
      <pane ySplit="1" topLeftCell="A21" activePane="bottomLeft" state="frozen"/>
      <selection pane="bottomLeft" activeCell="F20" sqref="F20"/>
    </sheetView>
  </sheetViews>
  <sheetFormatPr baseColWidth="10" defaultColWidth="10.83203125" defaultRowHeight="14" x14ac:dyDescent="0.15"/>
  <cols>
    <col min="1" max="1" width="4.6640625" style="6" bestFit="1" customWidth="1"/>
    <col min="2" max="2" width="24.33203125" style="5" customWidth="1"/>
    <col min="3" max="3" width="9.83203125" style="12" customWidth="1"/>
    <col min="4" max="4" width="46.83203125" style="10" customWidth="1"/>
    <col min="5" max="5" width="55.1640625" style="10" customWidth="1"/>
    <col min="6" max="6" width="71.33203125" style="10" customWidth="1"/>
    <col min="7" max="7" width="10.83203125" style="6" customWidth="1"/>
    <col min="8" max="8" width="10.83203125" style="8" customWidth="1"/>
    <col min="9" max="9" width="10.83203125" style="9" customWidth="1"/>
    <col min="10" max="10" width="12.5" style="5" bestFit="1" customWidth="1"/>
    <col min="11" max="16384" width="10.83203125" style="5"/>
  </cols>
  <sheetData>
    <row r="1" spans="1:10" ht="60" x14ac:dyDescent="0.15">
      <c r="A1" s="16" t="s">
        <v>10</v>
      </c>
      <c r="B1" s="22" t="s">
        <v>28</v>
      </c>
      <c r="C1" s="70" t="s">
        <v>0</v>
      </c>
      <c r="D1" s="70" t="s">
        <v>34</v>
      </c>
      <c r="E1" s="70" t="s">
        <v>35</v>
      </c>
      <c r="F1" s="70" t="s">
        <v>8</v>
      </c>
      <c r="G1" s="70" t="s">
        <v>108</v>
      </c>
      <c r="H1" s="71" t="s">
        <v>9</v>
      </c>
      <c r="I1" s="72" t="s">
        <v>33</v>
      </c>
      <c r="J1" s="73" t="s">
        <v>30</v>
      </c>
    </row>
    <row r="2" spans="1:10" s="11" customFormat="1" ht="99" customHeight="1" x14ac:dyDescent="0.15">
      <c r="A2" s="17">
        <v>1</v>
      </c>
      <c r="B2" s="62" t="s">
        <v>11</v>
      </c>
      <c r="C2" s="63">
        <v>1</v>
      </c>
      <c r="D2" s="64" t="s">
        <v>60</v>
      </c>
      <c r="E2" s="64" t="s">
        <v>59</v>
      </c>
      <c r="F2" s="64" t="s">
        <v>58</v>
      </c>
      <c r="G2" s="65">
        <v>1</v>
      </c>
      <c r="H2" s="77">
        <v>8</v>
      </c>
      <c r="I2" s="79">
        <v>0</v>
      </c>
      <c r="J2" s="78">
        <f>C2*G2*H2*I2</f>
        <v>0</v>
      </c>
    </row>
    <row r="3" spans="1:10" s="11" customFormat="1" ht="83" customHeight="1" x14ac:dyDescent="0.15">
      <c r="A3" s="17">
        <v>2</v>
      </c>
      <c r="B3" s="62" t="s">
        <v>12</v>
      </c>
      <c r="C3" s="63">
        <v>1</v>
      </c>
      <c r="D3" s="64" t="s">
        <v>60</v>
      </c>
      <c r="E3" s="64" t="s">
        <v>36</v>
      </c>
      <c r="F3" s="64" t="s">
        <v>54</v>
      </c>
      <c r="G3" s="65">
        <v>1</v>
      </c>
      <c r="H3" s="77">
        <v>8</v>
      </c>
      <c r="I3" s="79">
        <v>0</v>
      </c>
      <c r="J3" s="78">
        <f t="shared" ref="J3:J24" si="0">C3*G3*H3*I3</f>
        <v>0</v>
      </c>
    </row>
    <row r="4" spans="1:10" s="11" customFormat="1" ht="83" customHeight="1" x14ac:dyDescent="0.15">
      <c r="A4" s="17">
        <v>3</v>
      </c>
      <c r="B4" s="62" t="s">
        <v>13</v>
      </c>
      <c r="C4" s="63">
        <v>1</v>
      </c>
      <c r="D4" s="64" t="s">
        <v>61</v>
      </c>
      <c r="E4" s="64" t="s">
        <v>37</v>
      </c>
      <c r="F4" s="64" t="s">
        <v>55</v>
      </c>
      <c r="G4" s="65">
        <v>1</v>
      </c>
      <c r="H4" s="77">
        <v>8</v>
      </c>
      <c r="I4" s="79">
        <v>0</v>
      </c>
      <c r="J4" s="78">
        <f t="shared" si="0"/>
        <v>0</v>
      </c>
    </row>
    <row r="5" spans="1:10" s="11" customFormat="1" ht="44" customHeight="1" x14ac:dyDescent="0.15">
      <c r="A5" s="17">
        <v>5</v>
      </c>
      <c r="B5" s="62" t="s">
        <v>14</v>
      </c>
      <c r="C5" s="63">
        <v>1</v>
      </c>
      <c r="D5" s="64" t="s">
        <v>38</v>
      </c>
      <c r="E5" s="64" t="s">
        <v>39</v>
      </c>
      <c r="F5" s="64" t="s">
        <v>44</v>
      </c>
      <c r="G5" s="65">
        <v>1</v>
      </c>
      <c r="H5" s="77">
        <v>7</v>
      </c>
      <c r="I5" s="79">
        <v>0</v>
      </c>
      <c r="J5" s="78">
        <f t="shared" si="0"/>
        <v>0</v>
      </c>
    </row>
    <row r="6" spans="1:10" s="11" customFormat="1" ht="59" customHeight="1" x14ac:dyDescent="0.15">
      <c r="A6" s="17">
        <v>6</v>
      </c>
      <c r="B6" s="62" t="s">
        <v>15</v>
      </c>
      <c r="C6" s="63">
        <v>2</v>
      </c>
      <c r="D6" s="64" t="s">
        <v>41</v>
      </c>
      <c r="E6" s="64" t="s">
        <v>40</v>
      </c>
      <c r="F6" s="64" t="s">
        <v>57</v>
      </c>
      <c r="G6" s="65">
        <v>1</v>
      </c>
      <c r="H6" s="61">
        <v>8</v>
      </c>
      <c r="I6" s="79">
        <v>0</v>
      </c>
      <c r="J6" s="78">
        <f>C6*G6*H6*I6</f>
        <v>0</v>
      </c>
    </row>
    <row r="7" spans="1:10" s="11" customFormat="1" ht="72" customHeight="1" x14ac:dyDescent="0.15">
      <c r="A7" s="17">
        <v>7</v>
      </c>
      <c r="B7" s="62" t="s">
        <v>88</v>
      </c>
      <c r="C7" s="63">
        <v>1</v>
      </c>
      <c r="D7" s="64" t="s">
        <v>90</v>
      </c>
      <c r="E7" s="64" t="s">
        <v>91</v>
      </c>
      <c r="F7" s="64" t="s">
        <v>96</v>
      </c>
      <c r="G7" s="65">
        <v>1</v>
      </c>
      <c r="H7" s="61">
        <v>6</v>
      </c>
      <c r="I7" s="79">
        <v>0</v>
      </c>
      <c r="J7" s="78">
        <f t="shared" si="0"/>
        <v>0</v>
      </c>
    </row>
    <row r="8" spans="1:10" s="11" customFormat="1" ht="72" customHeight="1" x14ac:dyDescent="0.15">
      <c r="A8" s="17"/>
      <c r="B8" s="62" t="s">
        <v>107</v>
      </c>
      <c r="C8" s="63">
        <v>1</v>
      </c>
      <c r="D8" s="64" t="s">
        <v>92</v>
      </c>
      <c r="E8" s="64" t="s">
        <v>93</v>
      </c>
      <c r="F8" s="64" t="s">
        <v>98</v>
      </c>
      <c r="G8" s="65">
        <v>1</v>
      </c>
      <c r="H8" s="61">
        <v>6</v>
      </c>
      <c r="I8" s="79">
        <v>0</v>
      </c>
      <c r="J8" s="78">
        <f>C8*G8*H8*I8</f>
        <v>0</v>
      </c>
    </row>
    <row r="9" spans="1:10" s="11" customFormat="1" ht="72" customHeight="1" x14ac:dyDescent="0.15">
      <c r="A9" s="17">
        <v>8</v>
      </c>
      <c r="B9" s="62" t="s">
        <v>89</v>
      </c>
      <c r="C9" s="63">
        <v>1</v>
      </c>
      <c r="D9" s="64" t="s">
        <v>94</v>
      </c>
      <c r="E9" s="64" t="s">
        <v>95</v>
      </c>
      <c r="F9" s="64" t="s">
        <v>97</v>
      </c>
      <c r="G9" s="65">
        <v>1</v>
      </c>
      <c r="H9" s="61">
        <v>6</v>
      </c>
      <c r="I9" s="79">
        <v>0</v>
      </c>
      <c r="J9" s="78">
        <f t="shared" si="0"/>
        <v>0</v>
      </c>
    </row>
    <row r="10" spans="1:10" s="11" customFormat="1" ht="61" customHeight="1" x14ac:dyDescent="0.15">
      <c r="A10" s="17">
        <v>9</v>
      </c>
      <c r="B10" s="62" t="s">
        <v>23</v>
      </c>
      <c r="C10" s="63">
        <v>3</v>
      </c>
      <c r="D10" s="64" t="s">
        <v>70</v>
      </c>
      <c r="E10" s="64" t="s">
        <v>71</v>
      </c>
      <c r="F10" s="64" t="s">
        <v>72</v>
      </c>
      <c r="G10" s="65">
        <v>1</v>
      </c>
      <c r="H10" s="61">
        <v>8</v>
      </c>
      <c r="I10" s="79">
        <v>0</v>
      </c>
      <c r="J10" s="78">
        <f t="shared" si="0"/>
        <v>0</v>
      </c>
    </row>
    <row r="11" spans="1:10" s="11" customFormat="1" ht="58" customHeight="1" x14ac:dyDescent="0.15">
      <c r="A11" s="17">
        <v>10</v>
      </c>
      <c r="B11" s="64" t="s">
        <v>99</v>
      </c>
      <c r="C11" s="64">
        <v>1</v>
      </c>
      <c r="D11" s="64" t="s">
        <v>63</v>
      </c>
      <c r="E11" s="64" t="s">
        <v>100</v>
      </c>
      <c r="F11" s="64" t="s">
        <v>101</v>
      </c>
      <c r="G11" s="65">
        <v>1</v>
      </c>
      <c r="H11" s="61">
        <v>6</v>
      </c>
      <c r="I11" s="79">
        <v>0</v>
      </c>
      <c r="J11" s="78">
        <f t="shared" si="0"/>
        <v>0</v>
      </c>
    </row>
    <row r="12" spans="1:10" s="11" customFormat="1" ht="85" customHeight="1" x14ac:dyDescent="0.15">
      <c r="A12" s="17">
        <v>12</v>
      </c>
      <c r="B12" s="62" t="s">
        <v>16</v>
      </c>
      <c r="C12" s="63">
        <v>1</v>
      </c>
      <c r="D12" s="64" t="s">
        <v>62</v>
      </c>
      <c r="E12" s="64" t="s">
        <v>102</v>
      </c>
      <c r="F12" s="64" t="s">
        <v>52</v>
      </c>
      <c r="G12" s="65">
        <v>1</v>
      </c>
      <c r="H12" s="61">
        <v>6</v>
      </c>
      <c r="I12" s="79">
        <v>0</v>
      </c>
      <c r="J12" s="78">
        <f t="shared" si="0"/>
        <v>0</v>
      </c>
    </row>
    <row r="13" spans="1:10" s="11" customFormat="1" ht="101" customHeight="1" x14ac:dyDescent="0.15">
      <c r="A13" s="17">
        <v>13</v>
      </c>
      <c r="B13" s="62" t="s">
        <v>17</v>
      </c>
      <c r="C13" s="63">
        <v>1</v>
      </c>
      <c r="D13" s="64" t="s">
        <v>63</v>
      </c>
      <c r="E13" s="64" t="s">
        <v>103</v>
      </c>
      <c r="F13" s="64" t="s">
        <v>53</v>
      </c>
      <c r="G13" s="65">
        <v>1</v>
      </c>
      <c r="H13" s="61">
        <v>6</v>
      </c>
      <c r="I13" s="79">
        <v>0</v>
      </c>
      <c r="J13" s="78">
        <f t="shared" si="0"/>
        <v>0</v>
      </c>
    </row>
    <row r="14" spans="1:10" s="11" customFormat="1" ht="35" customHeight="1" x14ac:dyDescent="0.15">
      <c r="A14" s="17">
        <v>14</v>
      </c>
      <c r="B14" s="64" t="s">
        <v>18</v>
      </c>
      <c r="C14" s="64">
        <v>1</v>
      </c>
      <c r="D14" s="64" t="s">
        <v>104</v>
      </c>
      <c r="E14" s="64" t="s">
        <v>105</v>
      </c>
      <c r="F14" s="64" t="s">
        <v>106</v>
      </c>
      <c r="G14" s="65">
        <v>1</v>
      </c>
      <c r="H14" s="61">
        <v>6</v>
      </c>
      <c r="I14" s="79">
        <v>0</v>
      </c>
      <c r="J14" s="78">
        <f t="shared" si="0"/>
        <v>0</v>
      </c>
    </row>
    <row r="15" spans="1:10" s="11" customFormat="1" ht="62" customHeight="1" x14ac:dyDescent="0.15">
      <c r="A15" s="17">
        <v>15</v>
      </c>
      <c r="B15" s="62" t="s">
        <v>19</v>
      </c>
      <c r="C15" s="63">
        <v>1</v>
      </c>
      <c r="D15" s="64" t="s">
        <v>73</v>
      </c>
      <c r="E15" s="64" t="s">
        <v>74</v>
      </c>
      <c r="F15" s="64" t="s">
        <v>75</v>
      </c>
      <c r="G15" s="65">
        <v>1</v>
      </c>
      <c r="H15" s="61">
        <v>7</v>
      </c>
      <c r="I15" s="79">
        <v>0</v>
      </c>
      <c r="J15" s="78">
        <f t="shared" si="0"/>
        <v>0</v>
      </c>
    </row>
    <row r="16" spans="1:10" s="11" customFormat="1" ht="45" customHeight="1" x14ac:dyDescent="0.15">
      <c r="A16" s="17">
        <v>16</v>
      </c>
      <c r="B16" s="62" t="s">
        <v>24</v>
      </c>
      <c r="C16" s="63">
        <v>1</v>
      </c>
      <c r="D16" s="64" t="s">
        <v>64</v>
      </c>
      <c r="E16" s="64" t="s">
        <v>43</v>
      </c>
      <c r="F16" s="64" t="s">
        <v>56</v>
      </c>
      <c r="G16" s="65">
        <v>1</v>
      </c>
      <c r="H16" s="61">
        <v>7</v>
      </c>
      <c r="I16" s="79">
        <v>0</v>
      </c>
      <c r="J16" s="66">
        <f t="shared" si="0"/>
        <v>0</v>
      </c>
    </row>
    <row r="17" spans="1:10" s="11" customFormat="1" ht="52" customHeight="1" x14ac:dyDescent="0.15">
      <c r="A17" s="17">
        <v>17</v>
      </c>
      <c r="B17" s="62" t="s">
        <v>25</v>
      </c>
      <c r="C17" s="63">
        <v>1</v>
      </c>
      <c r="D17" s="64" t="s">
        <v>65</v>
      </c>
      <c r="E17" s="64" t="s">
        <v>48</v>
      </c>
      <c r="F17" s="64" t="s">
        <v>45</v>
      </c>
      <c r="G17" s="65">
        <v>1</v>
      </c>
      <c r="H17" s="61">
        <v>7</v>
      </c>
      <c r="I17" s="79">
        <v>0</v>
      </c>
      <c r="J17" s="66">
        <f t="shared" si="0"/>
        <v>0</v>
      </c>
    </row>
    <row r="18" spans="1:10" s="11" customFormat="1" ht="37" customHeight="1" x14ac:dyDescent="0.15">
      <c r="A18" s="17">
        <v>18</v>
      </c>
      <c r="B18" s="62" t="s">
        <v>20</v>
      </c>
      <c r="C18" s="63">
        <v>1</v>
      </c>
      <c r="D18" s="64" t="s">
        <v>66</v>
      </c>
      <c r="E18" s="64" t="s">
        <v>39</v>
      </c>
      <c r="F18" s="64" t="s">
        <v>50</v>
      </c>
      <c r="G18" s="65">
        <v>1</v>
      </c>
      <c r="H18" s="61">
        <v>7</v>
      </c>
      <c r="I18" s="79">
        <v>0</v>
      </c>
      <c r="J18" s="66">
        <f t="shared" si="0"/>
        <v>0</v>
      </c>
    </row>
    <row r="19" spans="1:10" s="11" customFormat="1" ht="45" customHeight="1" x14ac:dyDescent="0.15">
      <c r="A19" s="17">
        <v>19</v>
      </c>
      <c r="B19" s="62" t="s">
        <v>21</v>
      </c>
      <c r="C19" s="63">
        <v>1</v>
      </c>
      <c r="D19" s="64" t="s">
        <v>67</v>
      </c>
      <c r="E19" s="64" t="s">
        <v>39</v>
      </c>
      <c r="F19" s="64" t="s">
        <v>51</v>
      </c>
      <c r="G19" s="65">
        <v>1</v>
      </c>
      <c r="H19" s="61">
        <v>7</v>
      </c>
      <c r="I19" s="79">
        <v>0</v>
      </c>
      <c r="J19" s="66">
        <f t="shared" si="0"/>
        <v>0</v>
      </c>
    </row>
    <row r="20" spans="1:10" s="11" customFormat="1" ht="59" customHeight="1" x14ac:dyDescent="0.15">
      <c r="A20" s="17">
        <v>20</v>
      </c>
      <c r="B20" s="62" t="s">
        <v>27</v>
      </c>
      <c r="C20" s="63">
        <v>1</v>
      </c>
      <c r="D20" s="64" t="s">
        <v>68</v>
      </c>
      <c r="E20" s="64" t="s">
        <v>49</v>
      </c>
      <c r="F20" s="64" t="s">
        <v>46</v>
      </c>
      <c r="G20" s="65">
        <v>1</v>
      </c>
      <c r="H20" s="61">
        <v>7</v>
      </c>
      <c r="I20" s="79">
        <v>0</v>
      </c>
      <c r="J20" s="66">
        <f t="shared" si="0"/>
        <v>0</v>
      </c>
    </row>
    <row r="21" spans="1:10" s="11" customFormat="1" ht="88" customHeight="1" x14ac:dyDescent="0.15">
      <c r="A21" s="17">
        <v>22</v>
      </c>
      <c r="B21" s="62" t="s">
        <v>26</v>
      </c>
      <c r="C21" s="63">
        <v>1</v>
      </c>
      <c r="D21" s="64" t="s">
        <v>76</v>
      </c>
      <c r="E21" s="64" t="s">
        <v>77</v>
      </c>
      <c r="F21" s="64" t="s">
        <v>78</v>
      </c>
      <c r="G21" s="65">
        <v>1</v>
      </c>
      <c r="H21" s="61">
        <v>7</v>
      </c>
      <c r="I21" s="79">
        <v>0</v>
      </c>
      <c r="J21" s="66">
        <f t="shared" si="0"/>
        <v>0</v>
      </c>
    </row>
    <row r="22" spans="1:10" s="11" customFormat="1" ht="83" customHeight="1" x14ac:dyDescent="0.15">
      <c r="A22" s="17">
        <v>23</v>
      </c>
      <c r="B22" s="62" t="s">
        <v>29</v>
      </c>
      <c r="C22" s="63">
        <v>4</v>
      </c>
      <c r="D22" s="64" t="s">
        <v>79</v>
      </c>
      <c r="E22" s="64" t="s">
        <v>77</v>
      </c>
      <c r="F22" s="64" t="s">
        <v>83</v>
      </c>
      <c r="G22" s="65">
        <v>1</v>
      </c>
      <c r="H22" s="61">
        <v>7</v>
      </c>
      <c r="I22" s="79">
        <v>0</v>
      </c>
      <c r="J22" s="66">
        <f t="shared" si="0"/>
        <v>0</v>
      </c>
    </row>
    <row r="23" spans="1:10" s="11" customFormat="1" ht="60" x14ac:dyDescent="0.15">
      <c r="A23" s="17">
        <v>24</v>
      </c>
      <c r="B23" s="62" t="s">
        <v>80</v>
      </c>
      <c r="C23" s="63">
        <v>1</v>
      </c>
      <c r="D23" s="64" t="s">
        <v>81</v>
      </c>
      <c r="E23" s="64" t="s">
        <v>82</v>
      </c>
      <c r="F23" s="67" t="s">
        <v>84</v>
      </c>
      <c r="G23" s="65">
        <v>1</v>
      </c>
      <c r="H23" s="61">
        <v>6</v>
      </c>
      <c r="I23" s="79">
        <v>0</v>
      </c>
      <c r="J23" s="66">
        <f t="shared" si="0"/>
        <v>0</v>
      </c>
    </row>
    <row r="24" spans="1:10" s="11" customFormat="1" ht="87" customHeight="1" thickBot="1" x14ac:dyDescent="0.2">
      <c r="A24" s="17">
        <v>25</v>
      </c>
      <c r="B24" s="68" t="s">
        <v>109</v>
      </c>
      <c r="C24" s="74">
        <v>28</v>
      </c>
      <c r="D24" s="69" t="s">
        <v>69</v>
      </c>
      <c r="E24" s="69" t="s">
        <v>42</v>
      </c>
      <c r="F24" s="69" t="s">
        <v>47</v>
      </c>
      <c r="G24" s="65">
        <v>1</v>
      </c>
      <c r="H24" s="61">
        <v>7</v>
      </c>
      <c r="I24" s="79">
        <v>0</v>
      </c>
      <c r="J24" s="66">
        <f t="shared" si="0"/>
        <v>0</v>
      </c>
    </row>
    <row r="25" spans="1:10" x14ac:dyDescent="0.15">
      <c r="A25" s="7"/>
      <c r="B25" s="18"/>
      <c r="C25" s="18">
        <f>SUM(C2:C24)</f>
        <v>56</v>
      </c>
      <c r="D25" s="19"/>
      <c r="E25" s="19"/>
      <c r="F25" s="19"/>
      <c r="G25" s="18"/>
      <c r="H25" s="18"/>
      <c r="I25" s="20"/>
      <c r="J25" s="21">
        <f>SUM(J2:J24)</f>
        <v>0</v>
      </c>
    </row>
  </sheetData>
  <autoFilter ref="A1:J25" xr:uid="{00000000-0009-0000-0000-000002000000}"/>
  <phoneticPr fontId="13" type="noConversion"/>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Presupuesto Desagregado</vt:lpstr>
      <vt:lpstr>Talento humano Minimo Requerido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Milena Pinzon Farfan</dc:creator>
  <cp:lastModifiedBy>Microsoft Office User</cp:lastModifiedBy>
  <dcterms:created xsi:type="dcterms:W3CDTF">2019-10-10T15:26:02Z</dcterms:created>
  <dcterms:modified xsi:type="dcterms:W3CDTF">2021-03-11T23:03:29Z</dcterms:modified>
</cp:coreProperties>
</file>