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9\CUENTAS\Abril\5423\"/>
    </mc:Choice>
  </mc:AlternateContent>
  <xr:revisionPtr revIDLastSave="142" documentId="8_{7D06AEEC-576A-4EC0-825D-FB54EE4CBD00}" xr6:coauthVersionLast="43" xr6:coauthVersionMax="43" xr10:uidLastSave="{7F6CBEF9-684B-4FE3-81CA-0EEAEA9DB910}"/>
  <bookViews>
    <workbookView xWindow="-120" yWindow="-120" windowWidth="24240" windowHeight="13140" tabRatio="688" activeTab="1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DIS2008" localSheetId="1">#REF!</definedName>
    <definedName name="_DIS2008">#REF!</definedName>
    <definedName name="_xlnm._FilterDatabase" localSheetId="1" hidden="1">'542305001 Prog de Educ'!$A$3:$L$264</definedName>
    <definedName name="_xlnm._FilterDatabase" localSheetId="0" hidden="1">'Otras trans'!$A$3:$W$65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4" i="1"/>
  <c r="R62" i="1"/>
  <c r="R51" i="1"/>
  <c r="R49" i="1"/>
  <c r="R48" i="1"/>
  <c r="R44" i="1"/>
  <c r="R36" i="1"/>
  <c r="V5" i="1"/>
  <c r="V6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7" i="1"/>
  <c r="V38" i="1"/>
  <c r="V39" i="1"/>
  <c r="V40" i="1"/>
  <c r="V41" i="1"/>
  <c r="V42" i="1"/>
  <c r="V43" i="1"/>
  <c r="V45" i="1"/>
  <c r="V47" i="1"/>
  <c r="V50" i="1"/>
  <c r="V52" i="1"/>
  <c r="V53" i="1"/>
  <c r="V54" i="1"/>
  <c r="V56" i="1"/>
  <c r="V57" i="1"/>
  <c r="V59" i="1"/>
  <c r="V60" i="1"/>
  <c r="V64" i="1"/>
  <c r="V4" i="1"/>
  <c r="T11" i="1"/>
  <c r="T12" i="1"/>
  <c r="T14" i="1"/>
  <c r="T19" i="1"/>
  <c r="T20" i="1"/>
  <c r="T21" i="1"/>
  <c r="T22" i="1"/>
  <c r="T23" i="1"/>
  <c r="T26" i="1"/>
  <c r="T27" i="1"/>
  <c r="T28" i="1"/>
  <c r="T30" i="1"/>
  <c r="T31" i="1"/>
  <c r="T32" i="1"/>
  <c r="T33" i="1"/>
  <c r="T34" i="1"/>
  <c r="T35" i="1"/>
  <c r="T36" i="1"/>
  <c r="T37" i="1"/>
  <c r="T39" i="1"/>
  <c r="T40" i="1"/>
  <c r="T42" i="1"/>
  <c r="T43" i="1"/>
  <c r="T44" i="1"/>
  <c r="T45" i="1"/>
  <c r="T46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5" i="1"/>
  <c r="T6" i="1"/>
  <c r="T7" i="1"/>
  <c r="T8" i="1"/>
  <c r="S7" i="1"/>
  <c r="V7" i="1" s="1"/>
  <c r="S19" i="1"/>
  <c r="S20" i="1"/>
  <c r="V20" i="1" s="1"/>
  <c r="S36" i="1"/>
  <c r="V36" i="1" s="1"/>
  <c r="S44" i="1"/>
  <c r="V44" i="1" s="1"/>
  <c r="S45" i="1"/>
  <c r="S46" i="1"/>
  <c r="V46" i="1" s="1"/>
  <c r="S48" i="1"/>
  <c r="V48" i="1" s="1"/>
  <c r="S49" i="1"/>
  <c r="V49" i="1" s="1"/>
  <c r="S51" i="1"/>
  <c r="V51" i="1" s="1"/>
  <c r="S55" i="1"/>
  <c r="V55" i="1" s="1"/>
  <c r="S58" i="1"/>
  <c r="V58" i="1" s="1"/>
  <c r="S61" i="1"/>
  <c r="V61" i="1" s="1"/>
  <c r="S62" i="1"/>
  <c r="V62" i="1" s="1"/>
  <c r="S63" i="1"/>
  <c r="V63" i="1" s="1"/>
  <c r="K264" i="2" l="1"/>
  <c r="V65" i="1"/>
  <c r="S65" i="1"/>
  <c r="R65" i="1"/>
  <c r="I4" i="1"/>
  <c r="H4" i="1"/>
  <c r="L4" i="1" l="1"/>
  <c r="P4" i="1" s="1"/>
  <c r="M4" i="1"/>
  <c r="Q4" i="1" s="1"/>
  <c r="I264" i="2"/>
  <c r="E264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64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M13" i="1"/>
  <c r="Q13" i="1" s="1"/>
  <c r="L50" i="1"/>
  <c r="P50" i="1" s="1"/>
  <c r="L33" i="1"/>
  <c r="P33" i="1" s="1"/>
  <c r="L20" i="1"/>
  <c r="P20" i="1" s="1"/>
  <c r="M47" i="1"/>
  <c r="Q47" i="1" s="1"/>
  <c r="L40" i="1"/>
  <c r="P40" i="1" s="1"/>
  <c r="L32" i="1"/>
  <c r="P32" i="1" s="1"/>
  <c r="M25" i="1"/>
  <c r="Q25" i="1" s="1"/>
  <c r="L19" i="1"/>
  <c r="P19" i="1" s="1"/>
  <c r="L15" i="1"/>
  <c r="P15" i="1" s="1"/>
  <c r="M9" i="1"/>
  <c r="Q9" i="1" s="1"/>
  <c r="L56" i="1"/>
  <c r="P56" i="1" s="1"/>
  <c r="M24" i="1"/>
  <c r="Q24" i="1" s="1"/>
  <c r="L59" i="1"/>
  <c r="P59" i="1" s="1"/>
  <c r="L41" i="1"/>
  <c r="P41" i="1" s="1"/>
  <c r="L26" i="1"/>
  <c r="P26" i="1" s="1"/>
  <c r="M15" i="1"/>
  <c r="Q15" i="1" s="1"/>
  <c r="L10" i="1"/>
  <c r="P10" i="1" s="1"/>
  <c r="L58" i="1"/>
  <c r="P58" i="1" s="1"/>
  <c r="L57" i="1"/>
  <c r="P57" i="1" s="1"/>
  <c r="L47" i="1"/>
  <c r="P47" i="1" s="1"/>
  <c r="L39" i="1"/>
  <c r="P39" i="1" s="1"/>
  <c r="L31" i="1"/>
  <c r="P31" i="1" s="1"/>
  <c r="L25" i="1"/>
  <c r="P25" i="1" s="1"/>
  <c r="M18" i="1"/>
  <c r="Q18" i="1" s="1"/>
  <c r="L14" i="1"/>
  <c r="P14" i="1" s="1"/>
  <c r="L9" i="1"/>
  <c r="P9" i="1" s="1"/>
  <c r="M38" i="1"/>
  <c r="Q38" i="1" s="1"/>
  <c r="L8" i="1"/>
  <c r="P8" i="1" s="1"/>
  <c r="L45" i="1"/>
  <c r="P45" i="1" s="1"/>
  <c r="L24" i="1"/>
  <c r="P24" i="1" s="1"/>
  <c r="L13" i="1"/>
  <c r="P13" i="1" s="1"/>
  <c r="L63" i="1"/>
  <c r="P63" i="1" s="1"/>
  <c r="L43" i="1"/>
  <c r="P43" i="1" s="1"/>
  <c r="L23" i="1"/>
  <c r="P23" i="1" s="1"/>
  <c r="L6" i="1"/>
  <c r="P6" i="1" s="1"/>
  <c r="L61" i="1"/>
  <c r="P61" i="1" s="1"/>
  <c r="L53" i="1"/>
  <c r="P53" i="1" s="1"/>
  <c r="L42" i="1"/>
  <c r="P42" i="1" s="1"/>
  <c r="L35" i="1"/>
  <c r="P35" i="1" s="1"/>
  <c r="L28" i="1"/>
  <c r="P28" i="1" s="1"/>
  <c r="L22" i="1"/>
  <c r="P22" i="1" s="1"/>
  <c r="M16" i="1"/>
  <c r="Q16" i="1" s="1"/>
  <c r="L11" i="1"/>
  <c r="P11" i="1" s="1"/>
  <c r="L5" i="1"/>
  <c r="P5" i="1" s="1"/>
  <c r="L30" i="1"/>
  <c r="P30" i="1" s="1"/>
  <c r="L18" i="1"/>
  <c r="P18" i="1" s="1"/>
  <c r="L64" i="1"/>
  <c r="P64" i="1" s="1"/>
  <c r="L55" i="1"/>
  <c r="P55" i="1" s="1"/>
  <c r="L38" i="1"/>
  <c r="P38" i="1" s="1"/>
  <c r="M29" i="1"/>
  <c r="Q29" i="1" s="1"/>
  <c r="M17" i="1"/>
  <c r="Q17" i="1" s="1"/>
  <c r="L7" i="1"/>
  <c r="P7" i="1" s="1"/>
  <c r="L54" i="1"/>
  <c r="P54" i="1" s="1"/>
  <c r="L37" i="1"/>
  <c r="P37" i="1" s="1"/>
  <c r="L29" i="1"/>
  <c r="P29" i="1" s="1"/>
  <c r="L17" i="1"/>
  <c r="P17" i="1" s="1"/>
  <c r="L12" i="1"/>
  <c r="P12" i="1" s="1"/>
  <c r="L60" i="1"/>
  <c r="P60" i="1" s="1"/>
  <c r="L52" i="1"/>
  <c r="P52" i="1" s="1"/>
  <c r="M41" i="1"/>
  <c r="Q41" i="1" s="1"/>
  <c r="L34" i="1"/>
  <c r="P34" i="1" s="1"/>
  <c r="L27" i="1"/>
  <c r="P27" i="1" s="1"/>
  <c r="L21" i="1"/>
  <c r="P21" i="1" s="1"/>
  <c r="L16" i="1"/>
  <c r="P16" i="1" s="1"/>
  <c r="M10" i="1"/>
  <c r="Q10" i="1" s="1"/>
  <c r="F5" i="2"/>
  <c r="H5" i="2" s="1"/>
  <c r="J5" i="2" s="1"/>
  <c r="L5" i="2" s="1"/>
  <c r="F6" i="2"/>
  <c r="H6" i="2" s="1"/>
  <c r="J6" i="2" s="1"/>
  <c r="L6" i="2" s="1"/>
  <c r="F7" i="2"/>
  <c r="H7" i="2" s="1"/>
  <c r="J7" i="2" s="1"/>
  <c r="L7" i="2" s="1"/>
  <c r="F8" i="2"/>
  <c r="H8" i="2" s="1"/>
  <c r="J8" i="2" s="1"/>
  <c r="L8" i="2" s="1"/>
  <c r="F9" i="2"/>
  <c r="H9" i="2" s="1"/>
  <c r="J9" i="2" s="1"/>
  <c r="L9" i="2" s="1"/>
  <c r="F10" i="2"/>
  <c r="H10" i="2" s="1"/>
  <c r="J10" i="2" s="1"/>
  <c r="L10" i="2" s="1"/>
  <c r="F11" i="2"/>
  <c r="H11" i="2" s="1"/>
  <c r="J11" i="2" s="1"/>
  <c r="L11" i="2" s="1"/>
  <c r="F12" i="2"/>
  <c r="H12" i="2" s="1"/>
  <c r="J12" i="2" s="1"/>
  <c r="L12" i="2" s="1"/>
  <c r="F13" i="2"/>
  <c r="H13" i="2" s="1"/>
  <c r="J13" i="2" s="1"/>
  <c r="L13" i="2" s="1"/>
  <c r="F14" i="2"/>
  <c r="H14" i="2" s="1"/>
  <c r="J14" i="2" s="1"/>
  <c r="L14" i="2" s="1"/>
  <c r="F15" i="2"/>
  <c r="H15" i="2" s="1"/>
  <c r="J15" i="2" s="1"/>
  <c r="L15" i="2" s="1"/>
  <c r="F16" i="2"/>
  <c r="H16" i="2" s="1"/>
  <c r="J16" i="2" s="1"/>
  <c r="L16" i="2" s="1"/>
  <c r="F17" i="2"/>
  <c r="H17" i="2" s="1"/>
  <c r="J17" i="2" s="1"/>
  <c r="L17" i="2" s="1"/>
  <c r="F21" i="2"/>
  <c r="H21" i="2" s="1"/>
  <c r="J21" i="2" s="1"/>
  <c r="L21" i="2" s="1"/>
  <c r="F22" i="2"/>
  <c r="H22" i="2" s="1"/>
  <c r="J22" i="2" s="1"/>
  <c r="L22" i="2" s="1"/>
  <c r="F24" i="2"/>
  <c r="H24" i="2" s="1"/>
  <c r="J24" i="2" s="1"/>
  <c r="L24" i="2" s="1"/>
  <c r="F25" i="2"/>
  <c r="H25" i="2" s="1"/>
  <c r="J25" i="2" s="1"/>
  <c r="L25" i="2" s="1"/>
  <c r="F26" i="2"/>
  <c r="H26" i="2" s="1"/>
  <c r="J26" i="2" s="1"/>
  <c r="L26" i="2" s="1"/>
  <c r="F27" i="2"/>
  <c r="H27" i="2" s="1"/>
  <c r="J27" i="2" s="1"/>
  <c r="L27" i="2" s="1"/>
  <c r="F28" i="2"/>
  <c r="H28" i="2" s="1"/>
  <c r="J28" i="2" s="1"/>
  <c r="L28" i="2" s="1"/>
  <c r="F29" i="2"/>
  <c r="H29" i="2" s="1"/>
  <c r="J29" i="2" s="1"/>
  <c r="L29" i="2" s="1"/>
  <c r="F31" i="2"/>
  <c r="H31" i="2" s="1"/>
  <c r="J31" i="2" s="1"/>
  <c r="L31" i="2" s="1"/>
  <c r="F32" i="2"/>
  <c r="H32" i="2" s="1"/>
  <c r="J32" i="2" s="1"/>
  <c r="L32" i="2" s="1"/>
  <c r="F33" i="2"/>
  <c r="H33" i="2" s="1"/>
  <c r="J33" i="2" s="1"/>
  <c r="L33" i="2" s="1"/>
  <c r="F34" i="2"/>
  <c r="H34" i="2" s="1"/>
  <c r="J34" i="2" s="1"/>
  <c r="L34" i="2" s="1"/>
  <c r="F35" i="2"/>
  <c r="H35" i="2" s="1"/>
  <c r="J35" i="2" s="1"/>
  <c r="L35" i="2" s="1"/>
  <c r="F36" i="2"/>
  <c r="H36" i="2" s="1"/>
  <c r="J36" i="2" s="1"/>
  <c r="L36" i="2" s="1"/>
  <c r="F37" i="2"/>
  <c r="H37" i="2" s="1"/>
  <c r="J37" i="2" s="1"/>
  <c r="L37" i="2" s="1"/>
  <c r="F38" i="2"/>
  <c r="H38" i="2" s="1"/>
  <c r="J38" i="2" s="1"/>
  <c r="L38" i="2" s="1"/>
  <c r="F39" i="2"/>
  <c r="H39" i="2" s="1"/>
  <c r="J39" i="2" s="1"/>
  <c r="L39" i="2" s="1"/>
  <c r="F40" i="2"/>
  <c r="H40" i="2" s="1"/>
  <c r="J40" i="2" s="1"/>
  <c r="L40" i="2" s="1"/>
  <c r="F41" i="2"/>
  <c r="H41" i="2" s="1"/>
  <c r="J41" i="2" s="1"/>
  <c r="L41" i="2" s="1"/>
  <c r="F42" i="2"/>
  <c r="H42" i="2" s="1"/>
  <c r="J42" i="2" s="1"/>
  <c r="L42" i="2" s="1"/>
  <c r="F43" i="2"/>
  <c r="H43" i="2" s="1"/>
  <c r="J43" i="2" s="1"/>
  <c r="L43" i="2" s="1"/>
  <c r="F44" i="2"/>
  <c r="H44" i="2" s="1"/>
  <c r="J44" i="2" s="1"/>
  <c r="L44" i="2" s="1"/>
  <c r="F45" i="2"/>
  <c r="H45" i="2" s="1"/>
  <c r="J45" i="2" s="1"/>
  <c r="L45" i="2" s="1"/>
  <c r="F46" i="2"/>
  <c r="H46" i="2" s="1"/>
  <c r="J46" i="2" s="1"/>
  <c r="L46" i="2" s="1"/>
  <c r="F47" i="2"/>
  <c r="H47" i="2" s="1"/>
  <c r="J47" i="2" s="1"/>
  <c r="L47" i="2" s="1"/>
  <c r="F48" i="2"/>
  <c r="H48" i="2" s="1"/>
  <c r="J48" i="2" s="1"/>
  <c r="L48" i="2" s="1"/>
  <c r="F49" i="2"/>
  <c r="H49" i="2" s="1"/>
  <c r="J49" i="2" s="1"/>
  <c r="L49" i="2" s="1"/>
  <c r="F51" i="2"/>
  <c r="H51" i="2" s="1"/>
  <c r="J51" i="2" s="1"/>
  <c r="L51" i="2" s="1"/>
  <c r="F52" i="2"/>
  <c r="H52" i="2" s="1"/>
  <c r="J52" i="2" s="1"/>
  <c r="L52" i="2" s="1"/>
  <c r="F53" i="2"/>
  <c r="H53" i="2" s="1"/>
  <c r="J53" i="2" s="1"/>
  <c r="L53" i="2" s="1"/>
  <c r="F54" i="2"/>
  <c r="H54" i="2" s="1"/>
  <c r="J54" i="2" s="1"/>
  <c r="L54" i="2" s="1"/>
  <c r="F55" i="2"/>
  <c r="H55" i="2" s="1"/>
  <c r="J55" i="2" s="1"/>
  <c r="L55" i="2" s="1"/>
  <c r="F56" i="2"/>
  <c r="H56" i="2" s="1"/>
  <c r="J56" i="2" s="1"/>
  <c r="L56" i="2" s="1"/>
  <c r="F57" i="2"/>
  <c r="H57" i="2" s="1"/>
  <c r="J57" i="2" s="1"/>
  <c r="L57" i="2" s="1"/>
  <c r="F58" i="2"/>
  <c r="H58" i="2" s="1"/>
  <c r="J58" i="2" s="1"/>
  <c r="L58" i="2" s="1"/>
  <c r="F59" i="2"/>
  <c r="H59" i="2" s="1"/>
  <c r="J59" i="2" s="1"/>
  <c r="L59" i="2" s="1"/>
  <c r="F61" i="2"/>
  <c r="H61" i="2" s="1"/>
  <c r="J61" i="2" s="1"/>
  <c r="L61" i="2" s="1"/>
  <c r="F62" i="2"/>
  <c r="H62" i="2" s="1"/>
  <c r="J62" i="2" s="1"/>
  <c r="L62" i="2" s="1"/>
  <c r="F63" i="2"/>
  <c r="H63" i="2" s="1"/>
  <c r="J63" i="2" s="1"/>
  <c r="L63" i="2" s="1"/>
  <c r="F65" i="2"/>
  <c r="H65" i="2" s="1"/>
  <c r="J65" i="2" s="1"/>
  <c r="L65" i="2" s="1"/>
  <c r="F66" i="2"/>
  <c r="H66" i="2" s="1"/>
  <c r="J66" i="2" s="1"/>
  <c r="L66" i="2" s="1"/>
  <c r="F67" i="2"/>
  <c r="H67" i="2" s="1"/>
  <c r="J67" i="2" s="1"/>
  <c r="L67" i="2" s="1"/>
  <c r="F73" i="2"/>
  <c r="H73" i="2" s="1"/>
  <c r="J73" i="2" s="1"/>
  <c r="L73" i="2" s="1"/>
  <c r="F74" i="2"/>
  <c r="H74" i="2" s="1"/>
  <c r="J74" i="2" s="1"/>
  <c r="L74" i="2" s="1"/>
  <c r="F77" i="2"/>
  <c r="H77" i="2" s="1"/>
  <c r="J77" i="2" s="1"/>
  <c r="L77" i="2" s="1"/>
  <c r="F78" i="2"/>
  <c r="H78" i="2" s="1"/>
  <c r="J78" i="2" s="1"/>
  <c r="L78" i="2" s="1"/>
  <c r="F79" i="2"/>
  <c r="H79" i="2" s="1"/>
  <c r="J79" i="2" s="1"/>
  <c r="L79" i="2" s="1"/>
  <c r="F80" i="2"/>
  <c r="H80" i="2" s="1"/>
  <c r="J80" i="2" s="1"/>
  <c r="L80" i="2" s="1"/>
  <c r="F81" i="2"/>
  <c r="H81" i="2" s="1"/>
  <c r="J81" i="2" s="1"/>
  <c r="L81" i="2" s="1"/>
  <c r="F82" i="2"/>
  <c r="H82" i="2" s="1"/>
  <c r="J82" i="2" s="1"/>
  <c r="L82" i="2" s="1"/>
  <c r="F83" i="2"/>
  <c r="H83" i="2" s="1"/>
  <c r="J83" i="2" s="1"/>
  <c r="L83" i="2" s="1"/>
  <c r="F84" i="2"/>
  <c r="H84" i="2" s="1"/>
  <c r="J84" i="2" s="1"/>
  <c r="L84" i="2" s="1"/>
  <c r="F85" i="2"/>
  <c r="H85" i="2" s="1"/>
  <c r="J85" i="2" s="1"/>
  <c r="L85" i="2" s="1"/>
  <c r="F86" i="2"/>
  <c r="H86" i="2" s="1"/>
  <c r="J86" i="2" s="1"/>
  <c r="L86" i="2" s="1"/>
  <c r="F87" i="2"/>
  <c r="H87" i="2" s="1"/>
  <c r="J87" i="2" s="1"/>
  <c r="L87" i="2" s="1"/>
  <c r="F88" i="2"/>
  <c r="H88" i="2" s="1"/>
  <c r="J88" i="2" s="1"/>
  <c r="L88" i="2" s="1"/>
  <c r="F89" i="2"/>
  <c r="H89" i="2" s="1"/>
  <c r="J89" i="2" s="1"/>
  <c r="L89" i="2" s="1"/>
  <c r="F90" i="2"/>
  <c r="H90" i="2" s="1"/>
  <c r="J90" i="2" s="1"/>
  <c r="L90" i="2" s="1"/>
  <c r="F92" i="2"/>
  <c r="H92" i="2" s="1"/>
  <c r="J92" i="2" s="1"/>
  <c r="L92" i="2" s="1"/>
  <c r="F93" i="2"/>
  <c r="H93" i="2" s="1"/>
  <c r="J93" i="2" s="1"/>
  <c r="L93" i="2" s="1"/>
  <c r="F96" i="2"/>
  <c r="H96" i="2" s="1"/>
  <c r="J96" i="2" s="1"/>
  <c r="L96" i="2" s="1"/>
  <c r="F99" i="2"/>
  <c r="H99" i="2" s="1"/>
  <c r="J99" i="2" s="1"/>
  <c r="L99" i="2" s="1"/>
  <c r="F100" i="2"/>
  <c r="H100" i="2" s="1"/>
  <c r="J100" i="2" s="1"/>
  <c r="L100" i="2" s="1"/>
  <c r="F101" i="2"/>
  <c r="H101" i="2" s="1"/>
  <c r="J101" i="2" s="1"/>
  <c r="L101" i="2" s="1"/>
  <c r="F102" i="2"/>
  <c r="H102" i="2" s="1"/>
  <c r="J102" i="2" s="1"/>
  <c r="L102" i="2" s="1"/>
  <c r="F103" i="2"/>
  <c r="H103" i="2" s="1"/>
  <c r="J103" i="2" s="1"/>
  <c r="L103" i="2" s="1"/>
  <c r="F107" i="2"/>
  <c r="H107" i="2" s="1"/>
  <c r="J107" i="2" s="1"/>
  <c r="L107" i="2" s="1"/>
  <c r="F108" i="2"/>
  <c r="H108" i="2" s="1"/>
  <c r="J108" i="2" s="1"/>
  <c r="L108" i="2" s="1"/>
  <c r="F109" i="2"/>
  <c r="H109" i="2" s="1"/>
  <c r="J109" i="2" s="1"/>
  <c r="L109" i="2" s="1"/>
  <c r="F112" i="2"/>
  <c r="H112" i="2" s="1"/>
  <c r="J112" i="2" s="1"/>
  <c r="L112" i="2" s="1"/>
  <c r="F113" i="2"/>
  <c r="H113" i="2" s="1"/>
  <c r="J113" i="2" s="1"/>
  <c r="L113" i="2" s="1"/>
  <c r="F114" i="2"/>
  <c r="H114" i="2" s="1"/>
  <c r="J114" i="2" s="1"/>
  <c r="L114" i="2" s="1"/>
  <c r="F116" i="2"/>
  <c r="H116" i="2" s="1"/>
  <c r="J116" i="2" s="1"/>
  <c r="L116" i="2" s="1"/>
  <c r="F119" i="2"/>
  <c r="H119" i="2" s="1"/>
  <c r="J119" i="2" s="1"/>
  <c r="L119" i="2" s="1"/>
  <c r="F121" i="2"/>
  <c r="H121" i="2" s="1"/>
  <c r="J121" i="2" s="1"/>
  <c r="L121" i="2" s="1"/>
  <c r="F123" i="2"/>
  <c r="H123" i="2" s="1"/>
  <c r="J123" i="2" s="1"/>
  <c r="L123" i="2" s="1"/>
  <c r="F124" i="2"/>
  <c r="H124" i="2" s="1"/>
  <c r="J124" i="2" s="1"/>
  <c r="L124" i="2" s="1"/>
  <c r="F125" i="2"/>
  <c r="H125" i="2" s="1"/>
  <c r="J125" i="2" s="1"/>
  <c r="L125" i="2" s="1"/>
  <c r="F127" i="2"/>
  <c r="H127" i="2" s="1"/>
  <c r="J127" i="2" s="1"/>
  <c r="L127" i="2" s="1"/>
  <c r="F128" i="2"/>
  <c r="H128" i="2" s="1"/>
  <c r="J128" i="2" s="1"/>
  <c r="L128" i="2" s="1"/>
  <c r="F129" i="2"/>
  <c r="H129" i="2" s="1"/>
  <c r="J129" i="2" s="1"/>
  <c r="L129" i="2" s="1"/>
  <c r="F131" i="2"/>
  <c r="H131" i="2" s="1"/>
  <c r="J131" i="2" s="1"/>
  <c r="L131" i="2" s="1"/>
  <c r="F133" i="2"/>
  <c r="H133" i="2" s="1"/>
  <c r="J133" i="2" s="1"/>
  <c r="L133" i="2" s="1"/>
  <c r="F134" i="2"/>
  <c r="H134" i="2" s="1"/>
  <c r="J134" i="2" s="1"/>
  <c r="L134" i="2" s="1"/>
  <c r="F135" i="2"/>
  <c r="H135" i="2" s="1"/>
  <c r="J135" i="2" s="1"/>
  <c r="L135" i="2" s="1"/>
  <c r="F136" i="2"/>
  <c r="H136" i="2" s="1"/>
  <c r="J136" i="2" s="1"/>
  <c r="L136" i="2" s="1"/>
  <c r="F137" i="2"/>
  <c r="H137" i="2" s="1"/>
  <c r="J137" i="2" s="1"/>
  <c r="L137" i="2" s="1"/>
  <c r="F138" i="2"/>
  <c r="H138" i="2" s="1"/>
  <c r="J138" i="2" s="1"/>
  <c r="L138" i="2" s="1"/>
  <c r="F139" i="2"/>
  <c r="H139" i="2" s="1"/>
  <c r="J139" i="2" s="1"/>
  <c r="L139" i="2" s="1"/>
  <c r="F140" i="2"/>
  <c r="H140" i="2" s="1"/>
  <c r="J140" i="2" s="1"/>
  <c r="L140" i="2" s="1"/>
  <c r="F142" i="2"/>
  <c r="H142" i="2" s="1"/>
  <c r="J142" i="2" s="1"/>
  <c r="L142" i="2" s="1"/>
  <c r="F143" i="2"/>
  <c r="H143" i="2" s="1"/>
  <c r="J143" i="2" s="1"/>
  <c r="L143" i="2" s="1"/>
  <c r="F144" i="2"/>
  <c r="H144" i="2" s="1"/>
  <c r="J144" i="2" s="1"/>
  <c r="L144" i="2" s="1"/>
  <c r="F145" i="2"/>
  <c r="H145" i="2" s="1"/>
  <c r="J145" i="2" s="1"/>
  <c r="L145" i="2" s="1"/>
  <c r="F146" i="2"/>
  <c r="H146" i="2" s="1"/>
  <c r="J146" i="2" s="1"/>
  <c r="L146" i="2" s="1"/>
  <c r="F148" i="2"/>
  <c r="H148" i="2" s="1"/>
  <c r="J148" i="2" s="1"/>
  <c r="L148" i="2" s="1"/>
  <c r="F150" i="2"/>
  <c r="H150" i="2" s="1"/>
  <c r="J150" i="2" s="1"/>
  <c r="L150" i="2" s="1"/>
  <c r="F151" i="2"/>
  <c r="H151" i="2" s="1"/>
  <c r="J151" i="2" s="1"/>
  <c r="L151" i="2" s="1"/>
  <c r="F153" i="2"/>
  <c r="H153" i="2" s="1"/>
  <c r="J153" i="2" s="1"/>
  <c r="L153" i="2" s="1"/>
  <c r="F155" i="2"/>
  <c r="H155" i="2" s="1"/>
  <c r="J155" i="2" s="1"/>
  <c r="L155" i="2" s="1"/>
  <c r="F156" i="2"/>
  <c r="H156" i="2" s="1"/>
  <c r="J156" i="2" s="1"/>
  <c r="L156" i="2" s="1"/>
  <c r="F157" i="2"/>
  <c r="H157" i="2" s="1"/>
  <c r="J157" i="2" s="1"/>
  <c r="L157" i="2" s="1"/>
  <c r="F158" i="2"/>
  <c r="H158" i="2" s="1"/>
  <c r="J158" i="2" s="1"/>
  <c r="L158" i="2" s="1"/>
  <c r="F159" i="2"/>
  <c r="H159" i="2" s="1"/>
  <c r="J159" i="2" s="1"/>
  <c r="L159" i="2" s="1"/>
  <c r="F160" i="2"/>
  <c r="H160" i="2" s="1"/>
  <c r="J160" i="2" s="1"/>
  <c r="L160" i="2" s="1"/>
  <c r="F161" i="2"/>
  <c r="H161" i="2" s="1"/>
  <c r="J161" i="2" s="1"/>
  <c r="L161" i="2" s="1"/>
  <c r="F162" i="2"/>
  <c r="H162" i="2" s="1"/>
  <c r="J162" i="2" s="1"/>
  <c r="L162" i="2" s="1"/>
  <c r="F163" i="2"/>
  <c r="H163" i="2" s="1"/>
  <c r="J163" i="2" s="1"/>
  <c r="L163" i="2" s="1"/>
  <c r="F164" i="2"/>
  <c r="H164" i="2" s="1"/>
  <c r="J164" i="2" s="1"/>
  <c r="L164" i="2" s="1"/>
  <c r="F165" i="2"/>
  <c r="H165" i="2" s="1"/>
  <c r="J165" i="2" s="1"/>
  <c r="L165" i="2" s="1"/>
  <c r="F166" i="2"/>
  <c r="H166" i="2" s="1"/>
  <c r="J166" i="2" s="1"/>
  <c r="L166" i="2" s="1"/>
  <c r="F167" i="2"/>
  <c r="H167" i="2" s="1"/>
  <c r="J167" i="2" s="1"/>
  <c r="L167" i="2" s="1"/>
  <c r="F168" i="2"/>
  <c r="H168" i="2" s="1"/>
  <c r="J168" i="2" s="1"/>
  <c r="L168" i="2" s="1"/>
  <c r="F169" i="2"/>
  <c r="H169" i="2" s="1"/>
  <c r="J169" i="2" s="1"/>
  <c r="L169" i="2" s="1"/>
  <c r="F170" i="2"/>
  <c r="H170" i="2" s="1"/>
  <c r="J170" i="2" s="1"/>
  <c r="L170" i="2" s="1"/>
  <c r="F171" i="2"/>
  <c r="H171" i="2" s="1"/>
  <c r="J171" i="2" s="1"/>
  <c r="L171" i="2" s="1"/>
  <c r="F172" i="2"/>
  <c r="H172" i="2" s="1"/>
  <c r="J172" i="2" s="1"/>
  <c r="L172" i="2" s="1"/>
  <c r="F173" i="2"/>
  <c r="H173" i="2" s="1"/>
  <c r="J173" i="2" s="1"/>
  <c r="L173" i="2" s="1"/>
  <c r="F174" i="2"/>
  <c r="H174" i="2" s="1"/>
  <c r="J174" i="2" s="1"/>
  <c r="L174" i="2" s="1"/>
  <c r="F175" i="2"/>
  <c r="H175" i="2" s="1"/>
  <c r="J175" i="2" s="1"/>
  <c r="L175" i="2" s="1"/>
  <c r="F177" i="2"/>
  <c r="H177" i="2" s="1"/>
  <c r="J177" i="2" s="1"/>
  <c r="L177" i="2" s="1"/>
  <c r="F178" i="2"/>
  <c r="H178" i="2" s="1"/>
  <c r="J178" i="2" s="1"/>
  <c r="L178" i="2" s="1"/>
  <c r="F180" i="2"/>
  <c r="H180" i="2" s="1"/>
  <c r="J180" i="2" s="1"/>
  <c r="L180" i="2" s="1"/>
  <c r="F181" i="2"/>
  <c r="H181" i="2" s="1"/>
  <c r="J181" i="2" s="1"/>
  <c r="L181" i="2" s="1"/>
  <c r="F184" i="2"/>
  <c r="H184" i="2" s="1"/>
  <c r="J184" i="2" s="1"/>
  <c r="L184" i="2" s="1"/>
  <c r="F185" i="2"/>
  <c r="H185" i="2" s="1"/>
  <c r="J185" i="2" s="1"/>
  <c r="L185" i="2" s="1"/>
  <c r="F188" i="2"/>
  <c r="H188" i="2" s="1"/>
  <c r="J188" i="2" s="1"/>
  <c r="L188" i="2" s="1"/>
  <c r="F189" i="2"/>
  <c r="H189" i="2" s="1"/>
  <c r="J189" i="2" s="1"/>
  <c r="L189" i="2" s="1"/>
  <c r="F190" i="2"/>
  <c r="H190" i="2" s="1"/>
  <c r="J190" i="2" s="1"/>
  <c r="L190" i="2" s="1"/>
  <c r="F191" i="2"/>
  <c r="H191" i="2" s="1"/>
  <c r="J191" i="2" s="1"/>
  <c r="L191" i="2" s="1"/>
  <c r="F192" i="2"/>
  <c r="H192" i="2" s="1"/>
  <c r="J192" i="2" s="1"/>
  <c r="L192" i="2" s="1"/>
  <c r="F194" i="2"/>
  <c r="H194" i="2" s="1"/>
  <c r="J194" i="2" s="1"/>
  <c r="L194" i="2" s="1"/>
  <c r="F195" i="2"/>
  <c r="H195" i="2" s="1"/>
  <c r="J195" i="2" s="1"/>
  <c r="L195" i="2" s="1"/>
  <c r="F196" i="2"/>
  <c r="H196" i="2" s="1"/>
  <c r="J196" i="2" s="1"/>
  <c r="L196" i="2" s="1"/>
  <c r="F197" i="2"/>
  <c r="H197" i="2" s="1"/>
  <c r="J197" i="2" s="1"/>
  <c r="L197" i="2" s="1"/>
  <c r="F198" i="2"/>
  <c r="H198" i="2" s="1"/>
  <c r="J198" i="2" s="1"/>
  <c r="L198" i="2" s="1"/>
  <c r="F199" i="2"/>
  <c r="H199" i="2" s="1"/>
  <c r="J199" i="2" s="1"/>
  <c r="L199" i="2" s="1"/>
  <c r="F200" i="2"/>
  <c r="H200" i="2" s="1"/>
  <c r="J200" i="2" s="1"/>
  <c r="L200" i="2" s="1"/>
  <c r="F201" i="2"/>
  <c r="H201" i="2" s="1"/>
  <c r="J201" i="2" s="1"/>
  <c r="L201" i="2" s="1"/>
  <c r="F202" i="2"/>
  <c r="H202" i="2" s="1"/>
  <c r="J202" i="2" s="1"/>
  <c r="L202" i="2" s="1"/>
  <c r="F203" i="2"/>
  <c r="H203" i="2" s="1"/>
  <c r="J203" i="2" s="1"/>
  <c r="L203" i="2" s="1"/>
  <c r="F204" i="2"/>
  <c r="H204" i="2" s="1"/>
  <c r="J204" i="2" s="1"/>
  <c r="L204" i="2" s="1"/>
  <c r="F205" i="2"/>
  <c r="H205" i="2" s="1"/>
  <c r="J205" i="2" s="1"/>
  <c r="L205" i="2" s="1"/>
  <c r="F207" i="2"/>
  <c r="H207" i="2" s="1"/>
  <c r="J207" i="2" s="1"/>
  <c r="L207" i="2" s="1"/>
  <c r="F208" i="2"/>
  <c r="H208" i="2" s="1"/>
  <c r="J208" i="2" s="1"/>
  <c r="L208" i="2" s="1"/>
  <c r="F209" i="2"/>
  <c r="H209" i="2" s="1"/>
  <c r="J209" i="2" s="1"/>
  <c r="L209" i="2" s="1"/>
  <c r="F210" i="2"/>
  <c r="H210" i="2" s="1"/>
  <c r="J210" i="2" s="1"/>
  <c r="L210" i="2" s="1"/>
  <c r="F213" i="2"/>
  <c r="H213" i="2" s="1"/>
  <c r="J213" i="2" s="1"/>
  <c r="L213" i="2" s="1"/>
  <c r="F214" i="2"/>
  <c r="H214" i="2" s="1"/>
  <c r="J214" i="2" s="1"/>
  <c r="L214" i="2" s="1"/>
  <c r="F215" i="2"/>
  <c r="H215" i="2" s="1"/>
  <c r="J215" i="2" s="1"/>
  <c r="L215" i="2" s="1"/>
  <c r="F218" i="2"/>
  <c r="H218" i="2" s="1"/>
  <c r="J218" i="2" s="1"/>
  <c r="L218" i="2" s="1"/>
  <c r="F219" i="2"/>
  <c r="H219" i="2" s="1"/>
  <c r="J219" i="2" s="1"/>
  <c r="L219" i="2" s="1"/>
  <c r="F220" i="2"/>
  <c r="H220" i="2" s="1"/>
  <c r="J220" i="2" s="1"/>
  <c r="L220" i="2" s="1"/>
  <c r="F221" i="2"/>
  <c r="H221" i="2" s="1"/>
  <c r="J221" i="2" s="1"/>
  <c r="L221" i="2" s="1"/>
  <c r="F222" i="2"/>
  <c r="H222" i="2" s="1"/>
  <c r="J222" i="2" s="1"/>
  <c r="L222" i="2" s="1"/>
  <c r="F223" i="2"/>
  <c r="H223" i="2" s="1"/>
  <c r="J223" i="2" s="1"/>
  <c r="L223" i="2" s="1"/>
  <c r="F224" i="2"/>
  <c r="H224" i="2" s="1"/>
  <c r="J224" i="2" s="1"/>
  <c r="L224" i="2" s="1"/>
  <c r="F226" i="2"/>
  <c r="H226" i="2" s="1"/>
  <c r="J226" i="2" s="1"/>
  <c r="L226" i="2" s="1"/>
  <c r="F227" i="2"/>
  <c r="H227" i="2" s="1"/>
  <c r="J227" i="2" s="1"/>
  <c r="L227" i="2" s="1"/>
  <c r="F228" i="2"/>
  <c r="H228" i="2" s="1"/>
  <c r="J228" i="2" s="1"/>
  <c r="L228" i="2" s="1"/>
  <c r="F229" i="2"/>
  <c r="H229" i="2" s="1"/>
  <c r="J229" i="2" s="1"/>
  <c r="L229" i="2" s="1"/>
  <c r="F230" i="2"/>
  <c r="H230" i="2" s="1"/>
  <c r="J230" i="2" s="1"/>
  <c r="L230" i="2" s="1"/>
  <c r="F231" i="2"/>
  <c r="H231" i="2" s="1"/>
  <c r="J231" i="2" s="1"/>
  <c r="L231" i="2" s="1"/>
  <c r="F232" i="2"/>
  <c r="H232" i="2" s="1"/>
  <c r="J232" i="2" s="1"/>
  <c r="L232" i="2" s="1"/>
  <c r="F233" i="2"/>
  <c r="H233" i="2" s="1"/>
  <c r="J233" i="2" s="1"/>
  <c r="L233" i="2" s="1"/>
  <c r="F234" i="2"/>
  <c r="H234" i="2" s="1"/>
  <c r="J234" i="2" s="1"/>
  <c r="L234" i="2" s="1"/>
  <c r="F236" i="2"/>
  <c r="H236" i="2" s="1"/>
  <c r="J236" i="2" s="1"/>
  <c r="L236" i="2" s="1"/>
  <c r="F237" i="2"/>
  <c r="H237" i="2" s="1"/>
  <c r="J237" i="2" s="1"/>
  <c r="L237" i="2" s="1"/>
  <c r="F238" i="2"/>
  <c r="H238" i="2" s="1"/>
  <c r="J238" i="2" s="1"/>
  <c r="L238" i="2" s="1"/>
  <c r="F239" i="2"/>
  <c r="H239" i="2" s="1"/>
  <c r="J239" i="2" s="1"/>
  <c r="L239" i="2" s="1"/>
  <c r="F240" i="2"/>
  <c r="H240" i="2" s="1"/>
  <c r="J240" i="2" s="1"/>
  <c r="L240" i="2" s="1"/>
  <c r="F241" i="2"/>
  <c r="H241" i="2" s="1"/>
  <c r="J241" i="2" s="1"/>
  <c r="L241" i="2" s="1"/>
  <c r="F244" i="2"/>
  <c r="H244" i="2" s="1"/>
  <c r="J244" i="2" s="1"/>
  <c r="L244" i="2" s="1"/>
  <c r="F246" i="2"/>
  <c r="H246" i="2" s="1"/>
  <c r="J246" i="2" s="1"/>
  <c r="L246" i="2" s="1"/>
  <c r="F248" i="2"/>
  <c r="H248" i="2" s="1"/>
  <c r="J248" i="2" s="1"/>
  <c r="L248" i="2" s="1"/>
  <c r="F249" i="2"/>
  <c r="H249" i="2" s="1"/>
  <c r="J249" i="2" s="1"/>
  <c r="L249" i="2" s="1"/>
  <c r="F250" i="2"/>
  <c r="H250" i="2" s="1"/>
  <c r="J250" i="2" s="1"/>
  <c r="L250" i="2" s="1"/>
  <c r="F251" i="2"/>
  <c r="H251" i="2" s="1"/>
  <c r="J251" i="2" s="1"/>
  <c r="L251" i="2" s="1"/>
  <c r="F252" i="2"/>
  <c r="H252" i="2" s="1"/>
  <c r="J252" i="2" s="1"/>
  <c r="L252" i="2" s="1"/>
  <c r="F253" i="2"/>
  <c r="H253" i="2" s="1"/>
  <c r="J253" i="2" s="1"/>
  <c r="L253" i="2" s="1"/>
  <c r="F254" i="2"/>
  <c r="H254" i="2" s="1"/>
  <c r="J254" i="2" s="1"/>
  <c r="L254" i="2" s="1"/>
  <c r="F256" i="2"/>
  <c r="H256" i="2" s="1"/>
  <c r="J256" i="2" s="1"/>
  <c r="L256" i="2" s="1"/>
  <c r="F257" i="2"/>
  <c r="H257" i="2" s="1"/>
  <c r="J257" i="2" s="1"/>
  <c r="L257" i="2" s="1"/>
  <c r="F258" i="2"/>
  <c r="H258" i="2" s="1"/>
  <c r="J258" i="2" s="1"/>
  <c r="L258" i="2" s="1"/>
  <c r="F259" i="2"/>
  <c r="H259" i="2" s="1"/>
  <c r="J259" i="2" s="1"/>
  <c r="L259" i="2" s="1"/>
  <c r="F260" i="2"/>
  <c r="H260" i="2" s="1"/>
  <c r="J260" i="2" s="1"/>
  <c r="L260" i="2" s="1"/>
  <c r="F261" i="2"/>
  <c r="H261" i="2" s="1"/>
  <c r="J261" i="2" s="1"/>
  <c r="L261" i="2" s="1"/>
  <c r="F262" i="2"/>
  <c r="H262" i="2" s="1"/>
  <c r="J262" i="2" s="1"/>
  <c r="L262" i="2" s="1"/>
  <c r="F263" i="2"/>
  <c r="H263" i="2" s="1"/>
  <c r="J263" i="2" s="1"/>
  <c r="L263" i="2" s="1"/>
  <c r="F4" i="2"/>
  <c r="H4" i="2" s="1"/>
  <c r="J4" i="2" s="1"/>
  <c r="L4" i="2" s="1"/>
  <c r="F245" i="2" l="1"/>
  <c r="H245" i="2" s="1"/>
  <c r="J245" i="2" s="1"/>
  <c r="L245" i="2" s="1"/>
  <c r="F18" i="2"/>
  <c r="H18" i="2" s="1"/>
  <c r="J18" i="2" s="1"/>
  <c r="L18" i="2" s="1"/>
  <c r="F19" i="2"/>
  <c r="H19" i="2" s="1"/>
  <c r="J19" i="2" s="1"/>
  <c r="L19" i="2" s="1"/>
  <c r="F20" i="2"/>
  <c r="H20" i="2" s="1"/>
  <c r="J20" i="2" s="1"/>
  <c r="L20" i="2" s="1"/>
  <c r="F23" i="2"/>
  <c r="H23" i="2" s="1"/>
  <c r="J23" i="2" s="1"/>
  <c r="L23" i="2" s="1"/>
  <c r="F30" i="2"/>
  <c r="H30" i="2" s="1"/>
  <c r="J30" i="2" s="1"/>
  <c r="L30" i="2" s="1"/>
  <c r="F50" i="2"/>
  <c r="H50" i="2" s="1"/>
  <c r="J50" i="2" s="1"/>
  <c r="L50" i="2" s="1"/>
  <c r="F60" i="2"/>
  <c r="H60" i="2" s="1"/>
  <c r="J60" i="2" s="1"/>
  <c r="L60" i="2" s="1"/>
  <c r="F64" i="2"/>
  <c r="H64" i="2" s="1"/>
  <c r="J64" i="2" s="1"/>
  <c r="L64" i="2" s="1"/>
  <c r="F68" i="2"/>
  <c r="H68" i="2" s="1"/>
  <c r="J68" i="2" s="1"/>
  <c r="L68" i="2" s="1"/>
  <c r="F69" i="2"/>
  <c r="H69" i="2" s="1"/>
  <c r="J69" i="2" s="1"/>
  <c r="L69" i="2" s="1"/>
  <c r="F70" i="2"/>
  <c r="H70" i="2" s="1"/>
  <c r="J70" i="2" s="1"/>
  <c r="L70" i="2" s="1"/>
  <c r="F71" i="2"/>
  <c r="H71" i="2" s="1"/>
  <c r="J71" i="2" s="1"/>
  <c r="L71" i="2" s="1"/>
  <c r="F72" i="2"/>
  <c r="H72" i="2" s="1"/>
  <c r="J72" i="2" s="1"/>
  <c r="L72" i="2" s="1"/>
  <c r="F75" i="2"/>
  <c r="H75" i="2" s="1"/>
  <c r="J75" i="2" s="1"/>
  <c r="L75" i="2" s="1"/>
  <c r="F76" i="2"/>
  <c r="H76" i="2" s="1"/>
  <c r="J76" i="2" s="1"/>
  <c r="L76" i="2" s="1"/>
  <c r="F91" i="2"/>
  <c r="H91" i="2" s="1"/>
  <c r="J91" i="2" s="1"/>
  <c r="L91" i="2" s="1"/>
  <c r="F94" i="2"/>
  <c r="H94" i="2" s="1"/>
  <c r="J94" i="2" s="1"/>
  <c r="L94" i="2" s="1"/>
  <c r="F95" i="2"/>
  <c r="H95" i="2" s="1"/>
  <c r="J95" i="2" s="1"/>
  <c r="L95" i="2" s="1"/>
  <c r="F97" i="2"/>
  <c r="H97" i="2" s="1"/>
  <c r="J97" i="2" s="1"/>
  <c r="L97" i="2" s="1"/>
  <c r="F98" i="2"/>
  <c r="H98" i="2" s="1"/>
  <c r="J98" i="2" s="1"/>
  <c r="L98" i="2" s="1"/>
  <c r="F104" i="2"/>
  <c r="H104" i="2" s="1"/>
  <c r="J104" i="2" s="1"/>
  <c r="L104" i="2" s="1"/>
  <c r="F105" i="2"/>
  <c r="H105" i="2" s="1"/>
  <c r="J105" i="2" s="1"/>
  <c r="L105" i="2" s="1"/>
  <c r="F106" i="2"/>
  <c r="H106" i="2" s="1"/>
  <c r="J106" i="2" s="1"/>
  <c r="L106" i="2" s="1"/>
  <c r="F110" i="2"/>
  <c r="H110" i="2" s="1"/>
  <c r="J110" i="2" s="1"/>
  <c r="L110" i="2" s="1"/>
  <c r="F111" i="2"/>
  <c r="H111" i="2" s="1"/>
  <c r="J111" i="2" s="1"/>
  <c r="L111" i="2" s="1"/>
  <c r="F115" i="2"/>
  <c r="H115" i="2" s="1"/>
  <c r="J115" i="2" s="1"/>
  <c r="L115" i="2" s="1"/>
  <c r="F117" i="2"/>
  <c r="H117" i="2" s="1"/>
  <c r="J117" i="2" s="1"/>
  <c r="L117" i="2" s="1"/>
  <c r="F118" i="2"/>
  <c r="H118" i="2" s="1"/>
  <c r="J118" i="2" s="1"/>
  <c r="L118" i="2" s="1"/>
  <c r="F120" i="2"/>
  <c r="H120" i="2" s="1"/>
  <c r="J120" i="2" s="1"/>
  <c r="L120" i="2" s="1"/>
  <c r="F122" i="2"/>
  <c r="H122" i="2" s="1"/>
  <c r="J122" i="2" s="1"/>
  <c r="L122" i="2" s="1"/>
  <c r="F126" i="2"/>
  <c r="H126" i="2" s="1"/>
  <c r="J126" i="2" s="1"/>
  <c r="L126" i="2" s="1"/>
  <c r="F130" i="2"/>
  <c r="H130" i="2" s="1"/>
  <c r="J130" i="2" s="1"/>
  <c r="L130" i="2" s="1"/>
  <c r="F132" i="2"/>
  <c r="H132" i="2" s="1"/>
  <c r="J132" i="2" s="1"/>
  <c r="L132" i="2" s="1"/>
  <c r="F141" i="2"/>
  <c r="H141" i="2" s="1"/>
  <c r="J141" i="2" s="1"/>
  <c r="L141" i="2" s="1"/>
  <c r="F147" i="2"/>
  <c r="H147" i="2" s="1"/>
  <c r="J147" i="2" s="1"/>
  <c r="L147" i="2" s="1"/>
  <c r="F149" i="2"/>
  <c r="H149" i="2" s="1"/>
  <c r="J149" i="2" s="1"/>
  <c r="L149" i="2" s="1"/>
  <c r="F152" i="2"/>
  <c r="H152" i="2" s="1"/>
  <c r="J152" i="2" s="1"/>
  <c r="L152" i="2" s="1"/>
  <c r="F154" i="2"/>
  <c r="H154" i="2" s="1"/>
  <c r="J154" i="2" s="1"/>
  <c r="L154" i="2" s="1"/>
  <c r="F176" i="2"/>
  <c r="H176" i="2" s="1"/>
  <c r="J176" i="2" s="1"/>
  <c r="L176" i="2" s="1"/>
  <c r="F179" i="2"/>
  <c r="H179" i="2" s="1"/>
  <c r="J179" i="2" s="1"/>
  <c r="L179" i="2" s="1"/>
  <c r="F182" i="2"/>
  <c r="H182" i="2" s="1"/>
  <c r="J182" i="2" s="1"/>
  <c r="L182" i="2" s="1"/>
  <c r="F183" i="2"/>
  <c r="H183" i="2" s="1"/>
  <c r="J183" i="2" s="1"/>
  <c r="L183" i="2" s="1"/>
  <c r="F186" i="2"/>
  <c r="H186" i="2" s="1"/>
  <c r="J186" i="2" s="1"/>
  <c r="L186" i="2" s="1"/>
  <c r="F187" i="2"/>
  <c r="H187" i="2" s="1"/>
  <c r="J187" i="2" s="1"/>
  <c r="L187" i="2" s="1"/>
  <c r="F193" i="2"/>
  <c r="H193" i="2" s="1"/>
  <c r="J193" i="2" s="1"/>
  <c r="L193" i="2" s="1"/>
  <c r="F206" i="2"/>
  <c r="H206" i="2" s="1"/>
  <c r="J206" i="2" s="1"/>
  <c r="L206" i="2" s="1"/>
  <c r="F211" i="2"/>
  <c r="H211" i="2" s="1"/>
  <c r="J211" i="2" s="1"/>
  <c r="L211" i="2" s="1"/>
  <c r="F212" i="2"/>
  <c r="H212" i="2" s="1"/>
  <c r="J212" i="2" s="1"/>
  <c r="L212" i="2" s="1"/>
  <c r="F216" i="2"/>
  <c r="H216" i="2" s="1"/>
  <c r="J216" i="2" s="1"/>
  <c r="L216" i="2" s="1"/>
  <c r="F217" i="2"/>
  <c r="H217" i="2" s="1"/>
  <c r="J217" i="2" s="1"/>
  <c r="L217" i="2" s="1"/>
  <c r="F225" i="2"/>
  <c r="H225" i="2" s="1"/>
  <c r="J225" i="2" s="1"/>
  <c r="L225" i="2" s="1"/>
  <c r="F235" i="2"/>
  <c r="H235" i="2" s="1"/>
  <c r="J235" i="2" s="1"/>
  <c r="L235" i="2" s="1"/>
  <c r="F242" i="2"/>
  <c r="H242" i="2" s="1"/>
  <c r="J242" i="2" s="1"/>
  <c r="L242" i="2" s="1"/>
  <c r="F243" i="2"/>
  <c r="H243" i="2" s="1"/>
  <c r="J243" i="2" s="1"/>
  <c r="L243" i="2" s="1"/>
  <c r="F247" i="2"/>
  <c r="H247" i="2" s="1"/>
  <c r="J247" i="2" s="1"/>
  <c r="L247" i="2" s="1"/>
  <c r="F255" i="2"/>
  <c r="H255" i="2" s="1"/>
  <c r="J255" i="2" s="1"/>
  <c r="L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L264" i="2" l="1"/>
  <c r="M6" i="1"/>
  <c r="Q6" i="1" s="1"/>
  <c r="T65" i="1"/>
  <c r="J264" i="2"/>
  <c r="O65" i="1"/>
  <c r="N65" i="1"/>
  <c r="H264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M57" i="1" l="1"/>
  <c r="Q57" i="1" s="1"/>
  <c r="M46" i="1"/>
  <c r="Q46" i="1" s="1"/>
  <c r="M23" i="1"/>
  <c r="Q23" i="1" s="1"/>
  <c r="M37" i="1"/>
  <c r="Q37" i="1" s="1"/>
  <c r="M8" i="1"/>
  <c r="Q8" i="1" s="1"/>
  <c r="M28" i="1"/>
  <c r="Q28" i="1" s="1"/>
  <c r="M49" i="1"/>
  <c r="Q49" i="1" s="1"/>
  <c r="M27" i="1"/>
  <c r="Q27" i="1" s="1"/>
  <c r="M59" i="1"/>
  <c r="Q59" i="1" s="1"/>
  <c r="M55" i="1"/>
  <c r="Q55" i="1" s="1"/>
  <c r="M60" i="1"/>
  <c r="Q60" i="1" s="1"/>
  <c r="M63" i="1"/>
  <c r="Q63" i="1" s="1"/>
  <c r="L51" i="1"/>
  <c r="P51" i="1" s="1"/>
  <c r="M5" i="1"/>
  <c r="Q5" i="1" s="1"/>
  <c r="M14" i="1"/>
  <c r="Q14" i="1" s="1"/>
  <c r="M44" i="1"/>
  <c r="Q44" i="1" s="1"/>
  <c r="M56" i="1"/>
  <c r="Q56" i="1" s="1"/>
  <c r="M34" i="1"/>
  <c r="Q34" i="1" s="1"/>
  <c r="M64" i="1"/>
  <c r="Q64" i="1" s="1"/>
  <c r="M11" i="1"/>
  <c r="Q11" i="1" s="1"/>
  <c r="M30" i="1"/>
  <c r="Q30" i="1" s="1"/>
  <c r="M50" i="1"/>
  <c r="Q50" i="1" s="1"/>
  <c r="M42" i="1"/>
  <c r="Q42" i="1" s="1"/>
  <c r="M54" i="1"/>
  <c r="Q54" i="1" s="1"/>
  <c r="M43" i="1"/>
  <c r="Q43" i="1" s="1"/>
  <c r="M62" i="1"/>
  <c r="Q62" i="1" s="1"/>
  <c r="L49" i="1"/>
  <c r="P49" i="1" s="1"/>
  <c r="M20" i="1"/>
  <c r="Q20" i="1" s="1"/>
  <c r="M48" i="1"/>
  <c r="Q48" i="1" s="1"/>
  <c r="M61" i="1"/>
  <c r="Q61" i="1" s="1"/>
  <c r="M7" i="1"/>
  <c r="Q7" i="1" s="1"/>
  <c r="M53" i="1"/>
  <c r="Q53" i="1" s="1"/>
  <c r="L36" i="1"/>
  <c r="P36" i="1" s="1"/>
  <c r="M31" i="1"/>
  <c r="Q31" i="1" s="1"/>
  <c r="M21" i="1"/>
  <c r="Q21" i="1" s="1"/>
  <c r="M22" i="1"/>
  <c r="Q22" i="1" s="1"/>
  <c r="M26" i="1"/>
  <c r="Q26" i="1" s="1"/>
  <c r="L44" i="1"/>
  <c r="P44" i="1" s="1"/>
  <c r="M19" i="1"/>
  <c r="Q19" i="1" s="1"/>
  <c r="M40" i="1"/>
  <c r="Q40" i="1" s="1"/>
  <c r="M32" i="1"/>
  <c r="Q32" i="1" s="1"/>
  <c r="M35" i="1"/>
  <c r="Q35" i="1" s="1"/>
  <c r="M33" i="1"/>
  <c r="Q33" i="1" s="1"/>
  <c r="M45" i="1"/>
  <c r="Q45" i="1" s="1"/>
  <c r="L48" i="1"/>
  <c r="P48" i="1" s="1"/>
  <c r="M39" i="1"/>
  <c r="Q39" i="1" s="1"/>
  <c r="M58" i="1"/>
  <c r="Q58" i="1" s="1"/>
  <c r="M51" i="1"/>
  <c r="Q51" i="1" s="1"/>
  <c r="M12" i="1"/>
  <c r="Q12" i="1" s="1"/>
  <c r="M52" i="1"/>
  <c r="Q52" i="1" s="1"/>
  <c r="M36" i="1"/>
  <c r="Q36" i="1" s="1"/>
  <c r="L62" i="1"/>
  <c r="P62" i="1" s="1"/>
  <c r="J65" i="1"/>
  <c r="K65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U65" i="1" l="1"/>
  <c r="Q65" i="1"/>
  <c r="M65" i="1"/>
  <c r="L65" i="1"/>
  <c r="W65" i="1"/>
  <c r="P65" i="1"/>
  <c r="F264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<sst xmlns="http://schemas.openxmlformats.org/spreadsheetml/2006/main" count="697" uniqueCount="617">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</sst>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5" fontId="10" fillId="0" borderId="4" xfId="1" applyNumberFormat="1" applyFont="1" applyBorder="1" applyAlignment="1">
      <alignment horizontal="right" wrapText="1"/>
    </xf>
    <xf numFmtId="165" fontId="10" fillId="0" borderId="4" xfId="1" applyNumberFormat="1" applyFont="1" applyBorder="1" applyAlignment="1">
      <alignment wrapText="1"/>
    </xf>
    <xf numFmtId="43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Abril/5423/Aux%20542303001%20Abr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Abril/5423/Aux%20542302001%20Abr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10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10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Abril/5423/Aux%20542301001%20Ab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1189249998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1090999998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1134499998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642000000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2724999999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814999998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1120749999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831000000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14184888676</v>
          </cell>
          <cell r="D29">
            <v>3887774843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6992609808</v>
          </cell>
          <cell r="D30">
            <v>2254480664</v>
          </cell>
        </row>
        <row r="31">
          <cell r="A31">
            <v>800247940</v>
          </cell>
          <cell r="B31" t="str">
            <v>INSTITUTO TECNOLOGICO DEL PUTUMAYO</v>
          </cell>
          <cell r="C31">
            <v>753249999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17393200260</v>
          </cell>
          <cell r="D32">
            <v>5157150035</v>
          </cell>
        </row>
        <row r="33">
          <cell r="A33">
            <v>890201213</v>
          </cell>
          <cell r="B33" t="str">
            <v>UNIVERSIDAD INDUSTRIAL DE SANTANDER</v>
          </cell>
          <cell r="C33">
            <v>37105884648</v>
          </cell>
          <cell r="D33">
            <v>9917188066</v>
          </cell>
        </row>
        <row r="34">
          <cell r="A34">
            <v>890680062</v>
          </cell>
          <cell r="B34" t="str">
            <v>UNIVERSIDAD DE CUNDINAMARCA</v>
          </cell>
          <cell r="C34">
            <v>5554386328</v>
          </cell>
          <cell r="D34">
            <v>2204044660</v>
          </cell>
        </row>
        <row r="35">
          <cell r="A35">
            <v>890700640</v>
          </cell>
          <cell r="B35" t="str">
            <v>UNIVERSIDAD DEL TOLIMA</v>
          </cell>
          <cell r="C35">
            <v>14884245396</v>
          </cell>
          <cell r="D35">
            <v>5016578645</v>
          </cell>
        </row>
        <row r="36">
          <cell r="A36">
            <v>891190346</v>
          </cell>
          <cell r="B36" t="str">
            <v>UNIVERSIDAD DE LA AMAZONIA</v>
          </cell>
          <cell r="C36">
            <v>8692695844</v>
          </cell>
          <cell r="D36">
            <v>2662579049</v>
          </cell>
        </row>
        <row r="37">
          <cell r="A37">
            <v>835000300</v>
          </cell>
          <cell r="B37" t="str">
            <v>UNIVERSIDAD DEL PACIFICO</v>
          </cell>
          <cell r="C37">
            <v>5268202696</v>
          </cell>
          <cell r="D37">
            <v>1334272299</v>
          </cell>
        </row>
        <row r="38">
          <cell r="A38">
            <v>800225340</v>
          </cell>
          <cell r="B38" t="str">
            <v>UNIVERSIDAD MILITAR NUEVA GRANADA</v>
          </cell>
          <cell r="C38">
            <v>5484562264</v>
          </cell>
          <cell r="D38">
            <v>6485056723</v>
          </cell>
        </row>
        <row r="39">
          <cell r="A39">
            <v>800118954</v>
          </cell>
          <cell r="B39" t="str">
            <v>UNIVERSIDAD DE NARIÑO</v>
          </cell>
          <cell r="C39">
            <v>19364230128</v>
          </cell>
          <cell r="D39">
            <v>4991335682</v>
          </cell>
        </row>
        <row r="40">
          <cell r="A40">
            <v>899999063</v>
          </cell>
          <cell r="B40" t="str">
            <v>UNIVERSIDAD NACIONAL DE COLOMBIA</v>
          </cell>
          <cell r="C40">
            <v>202455453300</v>
          </cell>
          <cell r="D40">
            <v>55932713503</v>
          </cell>
        </row>
        <row r="41">
          <cell r="A41">
            <v>891480035</v>
          </cell>
          <cell r="B41" t="str">
            <v>UNIVERSIDAD TECNOLOGICA DE PEREIRA</v>
          </cell>
          <cell r="C41">
            <v>29938906048</v>
          </cell>
          <cell r="D41">
            <v>8602161637</v>
          </cell>
        </row>
        <row r="42">
          <cell r="A42">
            <v>892000757</v>
          </cell>
          <cell r="B42" t="str">
            <v>UNIVERSIDAD DE LOS LLANOS</v>
          </cell>
          <cell r="C42">
            <v>9310164856</v>
          </cell>
          <cell r="D42">
            <v>2473819819</v>
          </cell>
        </row>
        <row r="43">
          <cell r="A43">
            <v>890102257</v>
          </cell>
          <cell r="B43" t="str">
            <v>UNIVERSIDAD DEL ATLANTICO</v>
          </cell>
          <cell r="C43">
            <v>35476914960</v>
          </cell>
          <cell r="D43">
            <v>8899794914</v>
          </cell>
        </row>
        <row r="44">
          <cell r="A44">
            <v>891780111</v>
          </cell>
          <cell r="B44" t="str">
            <v>UNIVERSIDAD DEL MAGDALENA</v>
          </cell>
          <cell r="C44">
            <v>16626597152</v>
          </cell>
          <cell r="D44">
            <v>4830899200</v>
          </cell>
        </row>
        <row r="45">
          <cell r="A45">
            <v>890399010</v>
          </cell>
          <cell r="B45" t="str">
            <v>UNIVERSIDAD DEL VALLE</v>
          </cell>
          <cell r="C45">
            <v>69572276452</v>
          </cell>
          <cell r="D45">
            <v>18412088810</v>
          </cell>
        </row>
        <row r="46">
          <cell r="A46">
            <v>890980040</v>
          </cell>
          <cell r="B46" t="str">
            <v>UNIVERSIDAD DE ANTIOQUIA</v>
          </cell>
          <cell r="C46">
            <v>93272508824</v>
          </cell>
          <cell r="D46">
            <v>24995516096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6289413904</v>
          </cell>
          <cell r="D47">
            <v>2418052070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14371967320</v>
          </cell>
          <cell r="D48">
            <v>10607866022</v>
          </cell>
        </row>
        <row r="49">
          <cell r="A49">
            <v>891500319</v>
          </cell>
          <cell r="B49" t="str">
            <v>UNIVERSIDAD DEL CAUCA</v>
          </cell>
          <cell r="C49">
            <v>31124640584</v>
          </cell>
          <cell r="D49">
            <v>8599661898</v>
          </cell>
        </row>
        <row r="50">
          <cell r="A50">
            <v>890480123</v>
          </cell>
          <cell r="B50" t="str">
            <v>UNIVERSIDAD DE CARTAGENA</v>
          </cell>
          <cell r="C50">
            <v>24618973424</v>
          </cell>
          <cell r="D50">
            <v>6938752846</v>
          </cell>
        </row>
        <row r="51">
          <cell r="A51">
            <v>899999124</v>
          </cell>
          <cell r="B51" t="str">
            <v>UNIVERSIDAD PEDAGOGICA NACIONAL</v>
          </cell>
          <cell r="C51">
            <v>19706758508</v>
          </cell>
          <cell r="D51">
            <v>5407611420</v>
          </cell>
        </row>
        <row r="52">
          <cell r="A52">
            <v>890501510</v>
          </cell>
          <cell r="B52" t="str">
            <v>UNIVERSIDAD DE PAMPLONA</v>
          </cell>
          <cell r="C52">
            <v>12789106492</v>
          </cell>
          <cell r="D52">
            <v>4082394546</v>
          </cell>
        </row>
        <row r="53">
          <cell r="A53">
            <v>890980134</v>
          </cell>
          <cell r="B53" t="str">
            <v>COLEGIO MAYOR DE ANTIOQUIA</v>
          </cell>
          <cell r="C53">
            <v>1192249998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37519239552</v>
          </cell>
          <cell r="D54">
            <v>11890852519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546750000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1674499998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1464999999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480499998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903524932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23940808556</v>
          </cell>
          <cell r="D60">
            <v>6833850675</v>
          </cell>
        </row>
        <row r="61">
          <cell r="A61">
            <v>891080031</v>
          </cell>
          <cell r="B61" t="str">
            <v>UNIVERSIDAD DE CORDOBA</v>
          </cell>
          <cell r="C61">
            <v>25253992392</v>
          </cell>
          <cell r="D61">
            <v>10724928929</v>
          </cell>
        </row>
        <row r="62">
          <cell r="A62">
            <v>892115029</v>
          </cell>
          <cell r="B62" t="str">
            <v>UNIVERSIDAD DE LA GUAJIRA</v>
          </cell>
          <cell r="C62">
            <v>8495778972</v>
          </cell>
          <cell r="D62">
            <v>2466511557</v>
          </cell>
        </row>
        <row r="63">
          <cell r="A63">
            <v>892200323</v>
          </cell>
          <cell r="B63" t="str">
            <v>UNIVERSIDAD DE SUCRE</v>
          </cell>
          <cell r="C63">
            <v>6894471232</v>
          </cell>
          <cell r="D63">
            <v>1981057800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11920394684</v>
          </cell>
          <cell r="D64">
            <v>3359251322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5816744624</v>
          </cell>
          <cell r="D65">
            <v>1519038177</v>
          </cell>
        </row>
        <row r="66">
          <cell r="A66">
            <v>892300285</v>
          </cell>
          <cell r="B66" t="str">
            <v>UNIVERSIDAD POPULAR DEL CESAR</v>
          </cell>
          <cell r="C66">
            <v>9646330548</v>
          </cell>
          <cell r="D66">
            <v>2819791649</v>
          </cell>
        </row>
        <row r="67">
          <cell r="A67">
            <v>891180084</v>
          </cell>
          <cell r="B67" t="str">
            <v>UNIVERSIDAD SURCOLOMBIANA</v>
          </cell>
          <cell r="C67">
            <v>16343726572</v>
          </cell>
          <cell r="D67">
            <v>4905442676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855360728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1124643598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1085099483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484202896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55268689501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3236352616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1402298117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2384788641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3654219075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2476342255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5048036829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3956872250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1881792429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995615232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2969410598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1290894932</v>
          </cell>
          <cell r="D21">
            <v>375877651</v>
          </cell>
        </row>
        <row r="22">
          <cell r="A22">
            <v>899999063</v>
          </cell>
          <cell r="B22" t="str">
            <v>UNIVERSIDAD NACIONAL DE COLOMBIA</v>
          </cell>
          <cell r="C22">
            <v>90108672157</v>
          </cell>
          <cell r="D22">
            <v>17416058029</v>
          </cell>
        </row>
        <row r="23">
          <cell r="A23">
            <v>891480035</v>
          </cell>
          <cell r="B23" t="str">
            <v>UNIVERSIDAD TECNOLOGICA DE PEREIRA</v>
          </cell>
          <cell r="C23">
            <v>497158532</v>
          </cell>
          <cell r="D23">
            <v>144760643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1326014483532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8772974543</v>
          </cell>
          <cell r="D25">
            <v>2554479825</v>
          </cell>
        </row>
        <row r="26">
          <cell r="A26">
            <v>890801063</v>
          </cell>
          <cell r="B26" t="str">
            <v>UNIVERSIDAD DE CALDAS</v>
          </cell>
          <cell r="C26">
            <v>5427637725</v>
          </cell>
          <cell r="D26">
            <v>1580397959</v>
          </cell>
        </row>
        <row r="27">
          <cell r="A27">
            <v>891080031</v>
          </cell>
          <cell r="B27" t="str">
            <v>UNIVERSIDAD DE CORDOBA</v>
          </cell>
          <cell r="C27">
            <v>10995728768</v>
          </cell>
          <cell r="D27">
            <v>3201692557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fernandez@unicauca.edu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1"/>
  <sheetViews>
    <sheetView zoomScaleNormal="100" workbookViewId="0">
      <pane xSplit="4" ySplit="3" topLeftCell="Q5" activePane="bottomRight" state="frozen"/>
      <selection activeCell="F4" sqref="F4"/>
      <selection pane="topRight" activeCell="F4" sqref="F4"/>
      <selection pane="bottomLeft" activeCell="F4" sqref="F4"/>
      <selection pane="bottomRight" activeCell="T5" sqref="T5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57.140625" style="10" customWidth="1"/>
    <col min="5" max="5" width="47.5703125" style="10" customWidth="1"/>
    <col min="6" max="6" width="18" style="20" bestFit="1" customWidth="1"/>
    <col min="7" max="7" width="25.140625" style="22" customWidth="1"/>
    <col min="8" max="8" width="18" style="10" bestFit="1" customWidth="1"/>
    <col min="9" max="9" width="18.5703125" style="10" bestFit="1" customWidth="1"/>
    <col min="10" max="10" width="24.42578125" style="23" customWidth="1"/>
    <col min="11" max="11" width="17.5703125" style="10" customWidth="1"/>
    <col min="12" max="12" width="19.42578125" style="10" bestFit="1" customWidth="1"/>
    <col min="13" max="13" width="19.85546875" style="10" customWidth="1"/>
    <col min="14" max="14" width="19.140625" style="23" customWidth="1"/>
    <col min="15" max="15" width="17.5703125" style="10" customWidth="1"/>
    <col min="16" max="16" width="19.42578125" style="10" bestFit="1" customWidth="1"/>
    <col min="17" max="17" width="19.85546875" style="10" customWidth="1"/>
    <col min="18" max="19" width="19.140625" style="23" customWidth="1"/>
    <col min="20" max="20" width="17.5703125" style="10" customWidth="1"/>
    <col min="21" max="21" width="19.42578125" style="10" bestFit="1" customWidth="1"/>
    <col min="22" max="22" width="19.42578125" style="10" customWidth="1"/>
    <col min="23" max="23" width="19.85546875" style="10" customWidth="1"/>
    <col min="24" max="16384" width="11.42578125" style="10"/>
  </cols>
  <sheetData>
    <row r="1" spans="1:23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23" s="7" customFormat="1" ht="30.75" customHeight="1" x14ac:dyDescent="0.25">
      <c r="A2" s="6"/>
      <c r="B2" s="6"/>
      <c r="C2" s="6"/>
      <c r="D2" s="6"/>
      <c r="E2" s="6"/>
      <c r="F2" s="43" t="s">
        <v>595</v>
      </c>
      <c r="G2" s="44"/>
      <c r="H2" s="45" t="s">
        <v>596</v>
      </c>
      <c r="I2" s="46"/>
      <c r="J2" s="43" t="s">
        <v>602</v>
      </c>
      <c r="K2" s="44"/>
      <c r="L2" s="45" t="s">
        <v>603</v>
      </c>
      <c r="M2" s="46"/>
      <c r="N2" s="43" t="s">
        <v>606</v>
      </c>
      <c r="O2" s="44"/>
      <c r="P2" s="45" t="s">
        <v>607</v>
      </c>
      <c r="Q2" s="46"/>
      <c r="R2" s="43" t="s">
        <v>613</v>
      </c>
      <c r="S2" s="44"/>
      <c r="T2" s="44"/>
      <c r="U2" s="45" t="s">
        <v>614</v>
      </c>
      <c r="V2" s="46"/>
      <c r="W2" s="46"/>
    </row>
    <row r="3" spans="1:23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610</v>
      </c>
      <c r="T3" s="9" t="s">
        <v>611</v>
      </c>
      <c r="U3" s="40" t="s">
        <v>130</v>
      </c>
      <c r="V3" s="40" t="s">
        <v>610</v>
      </c>
      <c r="W3" s="40" t="s">
        <v>612</v>
      </c>
    </row>
    <row r="4" spans="1:23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</row>
    <row r="5" spans="1:23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VLOOKUP(B5,[2]REPNCT004ReporteAuxiliarContabl!A$21:D$67,4,0)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f>VLOOKUP(B5,[3]REPNCT004ReporteAuxiliarContabl!A$21:D$67,4,0)</f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</row>
    <row r="6" spans="1:23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VLOOKUP(B6,[2]REPNCT004ReporteAuxiliarContabl!A$21:D$67,4,0)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f>VLOOKUP(B6,[3]REPNCT004ReporteAuxiliarContabl!A$21:D$67,4,0)</f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</row>
    <row r="7" spans="1:23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VLOOKUP(B7,[2]REPNCT004ReporteAuxiliarContabl!A$21:D$67,4,0)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f>VLOOKUP(B7,[4]REPNCT004ReporteAuxiliarContabl!A$21:D$35,4,0)</f>
        <v>1124643598</v>
      </c>
      <c r="T7" s="15">
        <f>VLOOKUP(B7,[3]REPNCT004ReporteAuxiliarContabl!A$21:D$67,4,0)</f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</row>
    <row r="8" spans="1:23" ht="15" customHeight="1" x14ac:dyDescent="0.2">
      <c r="A8" s="11">
        <v>8001631300</v>
      </c>
      <c r="B8" s="11">
        <v>800163130</v>
      </c>
      <c r="C8" s="11">
        <v>129254000</v>
      </c>
      <c r="D8" s="12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VLOOKUP(B8,[2]REPNCT004ReporteAuxiliarContabl!A$21:D$67,4,0)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f>VLOOKUP(B8,[3]REPNCT004ReporteAuxiliarContabl!A$21:D$67,4,0)</f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</row>
    <row r="9" spans="1:23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</row>
    <row r="10" spans="1:23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</row>
    <row r="11" spans="1:23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VLOOKUP(B11,[2]REPNCT004ReporteAuxiliarContabl!A$21:D$67,4,0)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f>VLOOKUP(B11,[3]REPNCT004ReporteAuxiliarContabl!A$21:D$67,4,0)</f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</row>
    <row r="12" spans="1:23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VLOOKUP(B12,[2]REPNCT004ReporteAuxiliarContabl!A$21:D$67,4,0)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f>VLOOKUP(B12,[3]REPNCT004ReporteAuxiliarContabl!A$21:D$67,4,0)</f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</row>
    <row r="13" spans="1:23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</row>
    <row r="14" spans="1:23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VLOOKUP(B14,[2]REPNCT004ReporteAuxiliarContabl!A$21:D$67,4,0)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f>VLOOKUP(B14,[3]REPNCT004ReporteAuxiliarContabl!A$21:D$67,4,0)</f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</row>
    <row r="15" spans="1:23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</row>
    <row r="16" spans="1:23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</row>
    <row r="17" spans="1:23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</row>
    <row r="18" spans="1:23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</row>
    <row r="19" spans="1:23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VLOOKUP(B19,[2]REPNCT004ReporteAuxiliarContabl!A$21:D$67,4,0)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f>VLOOKUP(B19,[4]REPNCT004ReporteAuxiliarContabl!A$21:D$35,4,0)</f>
        <v>484202896</v>
      </c>
      <c r="T19" s="15">
        <f>VLOOKUP(B19,[3]REPNCT004ReporteAuxiliarContabl!A$21:D$67,4,0)</f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</row>
    <row r="20" spans="1:23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VLOOKUP(B20,[2]REPNCT004ReporteAuxiliarContabl!A$21:D$67,4,0)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f>VLOOKUP(B20,[4]REPNCT004ReporteAuxiliarContabl!A$21:D$35,4,0)</f>
        <v>2384788641</v>
      </c>
      <c r="T20" s="15">
        <f>VLOOKUP(B20,[3]REPNCT004ReporteAuxiliarContabl!A$21:D$67,4,0)</f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</row>
    <row r="21" spans="1:23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VLOOKUP(B21,[2]REPNCT004ReporteAuxiliarContabl!A$21:D$67,4,0)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f>VLOOKUP(B21,[3]REPNCT004ReporteAuxiliarContabl!A$21:D$67,4,0)</f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</row>
    <row r="22" spans="1:23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VLOOKUP(B22,[2]REPNCT004ReporteAuxiliarContabl!A$21:D$67,4,0)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f>VLOOKUP(B22,[3]REPNCT004ReporteAuxiliarContabl!A$21:D$67,4,0)</f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</row>
    <row r="23" spans="1:23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VLOOKUP(B23,[2]REPNCT004ReporteAuxiliarContabl!A$21:D$67,4,0)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f>VLOOKUP(B23,[3]REPNCT004ReporteAuxiliarContabl!A$21:D$67,4,0)</f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</row>
    <row r="24" spans="1:23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</row>
    <row r="25" spans="1:23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</row>
    <row r="26" spans="1:23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VLOOKUP(B26,[2]REPNCT004ReporteAuxiliarContabl!A$21:D$67,4,0)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f>VLOOKUP(B26,[3]REPNCT004ReporteAuxiliarContabl!A$21:D$67,4,0)</f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</row>
    <row r="27" spans="1:23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VLOOKUP(B27,[2]REPNCT004ReporteAuxiliarContabl!A$21:D$67,4,0)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f>VLOOKUP(B27,[3]REPNCT004ReporteAuxiliarContabl!A$21:D$67,4,0)</f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</row>
    <row r="28" spans="1:23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VLOOKUP(B28,[2]REPNCT004ReporteAuxiliarContabl!A$21:D$67,4,0)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f>VLOOKUP(B28,[3]REPNCT004ReporteAuxiliarContabl!A$21:D$67,4,0)</f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</row>
    <row r="29" spans="1:23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</row>
    <row r="30" spans="1:23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VLOOKUP(B30,[2]REPNCT004ReporteAuxiliarContabl!A$21:D$67,4,0)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f>VLOOKUP(B30,[3]REPNCT004ReporteAuxiliarContabl!A$21:D$67,4,0)</f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</row>
    <row r="31" spans="1:23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VLOOKUP(B31,[2]REPNCT004ReporteAuxiliarContabl!A$21:D$67,4,0)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f>VLOOKUP(B31,[3]REPNCT004ReporteAuxiliarContabl!A$21:D$67,4,0)</f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</row>
    <row r="32" spans="1:23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VLOOKUP(B32,[2]REPNCT004ReporteAuxiliarContabl!A$21:D$67,4,0)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f>VLOOKUP(B32,[3]REPNCT004ReporteAuxiliarContabl!A$21:D$67,4,0)</f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</row>
    <row r="33" spans="1:23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VLOOKUP(B33,[2]REPNCT004ReporteAuxiliarContabl!A$21:D$67,4,0)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f>VLOOKUP(B33,[3]REPNCT004ReporteAuxiliarContabl!A$21:D$67,4,0)</f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</row>
    <row r="34" spans="1:23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VLOOKUP(B34,[2]REPNCT004ReporteAuxiliarContabl!A$21:D$67,4,0)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f>VLOOKUP(B34,[3]REPNCT004ReporteAuxiliarContabl!A$21:D$67,4,0)</f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</row>
    <row r="35" spans="1:23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VLOOKUP(B35,[2]REPNCT004ReporteAuxiliarContabl!A$21:D$67,4,0)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f>VLOOKUP(B35,[3]REPNCT004ReporteAuxiliarContabl!A$21:D$67,4,0)</f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</row>
    <row r="36" spans="1:23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VLOOKUP(B36,[5]REPNCT004ReporteAuxiliarContabl!A$21:D$27,4,0)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VLOOKUP(B36,[6]REPNCT004ReporteAuxiliarContabl!A$21:D$26,4,0)</f>
        <v>2713818863</v>
      </c>
      <c r="K36" s="15">
        <f>VLOOKUP(B36,[2]REPNCT004ReporteAuxiliarContabl!A$21:D$67,4,0)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f>VLOOKUP(B36,[7]REPNCT004ReporteAuxiliarContabl!A$21:D$27,4,0)</f>
        <v>1580397959</v>
      </c>
      <c r="S36" s="14">
        <f>VLOOKUP(B36,[4]REPNCT004ReporteAuxiliarContabl!A$21:D$35,4,0)</f>
        <v>3956872250</v>
      </c>
      <c r="T36" s="15">
        <f>VLOOKUP(B36,[3]REPNCT004ReporteAuxiliarContabl!A$21:D$67,4,0)</f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</row>
    <row r="37" spans="1:23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VLOOKUP(B37,[2]REPNCT004ReporteAuxiliarContabl!A$21:D$67,4,0)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f>VLOOKUP(B37,[3]REPNCT004ReporteAuxiliarContabl!A$21:D$67,4,0)</f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</row>
    <row r="38" spans="1:23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</row>
    <row r="39" spans="1:23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VLOOKUP(B39,[2]REPNCT004ReporteAuxiliarContabl!A$21:D$67,4,0)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f>VLOOKUP(B39,[3]REPNCT004ReporteAuxiliarContabl!A$21:D$67,4,0)</f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</row>
    <row r="40" spans="1:23" ht="15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VLOOKUP(B40,[2]REPNCT004ReporteAuxiliarContabl!A$21:D$67,4,0)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f>VLOOKUP(B40,[3]REPNCT004ReporteAuxiliarContabl!A$21:D$67,4,0)</f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</row>
    <row r="41" spans="1:23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</row>
    <row r="42" spans="1:23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VLOOKUP(B42,[2]REPNCT004ReporteAuxiliarContabl!A$21:D$67,4,0)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f>VLOOKUP(B42,[3]REPNCT004ReporteAuxiliarContabl!A$21:D$67,4,0)</f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</row>
    <row r="43" spans="1:23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VLOOKUP(B43,[2]REPNCT004ReporteAuxiliarContabl!A$21:D$67,4,0)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f>VLOOKUP(B43,[3]REPNCT004ReporteAuxiliarContabl!A$21:D$67,4,0)</f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</row>
    <row r="44" spans="1:23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VLOOKUP(B44,[5]REPNCT004ReporteAuxiliarContabl!A$21:D$27,4,0)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VLOOKUP(B44,[6]REPNCT004ReporteAuxiliarContabl!A$21:D$26,4,0)</f>
        <v>5497864384</v>
      </c>
      <c r="K44" s="15">
        <f>VLOOKUP(B44,[2]REPNCT004ReporteAuxiliarContabl!A$21:D$67,4,0)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f>VLOOKUP(B44,[7]REPNCT004ReporteAuxiliarContabl!A$21:D$27,4,0)</f>
        <v>3201692557</v>
      </c>
      <c r="S44" s="14">
        <f>VLOOKUP(B44,[4]REPNCT004ReporteAuxiliarContabl!A$21:D$35,4,0)</f>
        <v>1881792429</v>
      </c>
      <c r="T44" s="15">
        <f>VLOOKUP(B44,[3]REPNCT004ReporteAuxiliarContabl!A$21:D$67,4,0)</f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</row>
    <row r="45" spans="1:23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VLOOKUP(B45,[2]REPNCT004ReporteAuxiliarContabl!A$21:D$67,4,0)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f>VLOOKUP(B45,[4]REPNCT004ReporteAuxiliarContabl!A$21:D$35,4,0)</f>
        <v>2969410598</v>
      </c>
      <c r="T45" s="15">
        <f>VLOOKUP(B45,[3]REPNCT004ReporteAuxiliarContabl!A$21:D$67,4,0)</f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</row>
    <row r="46" spans="1:23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VLOOKUP(B46,[2]REPNCT004ReporteAuxiliarContabl!A$21:D$67,4,0)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f>VLOOKUP(B46,[4]REPNCT004ReporteAuxiliarContabl!A$21:D$35,4,0)</f>
        <v>1085099483</v>
      </c>
      <c r="T46" s="15">
        <f>VLOOKUP(B46,[3]REPNCT004ReporteAuxiliarContabl!A$21:D$67,4,0)</f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</row>
    <row r="47" spans="1:23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</row>
    <row r="48" spans="1:23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VLOOKUP(B48,[5]REPNCT004ReporteAuxiliarContabl!A$21:D$27,4,0)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VLOOKUP(B48,[6]REPNCT004ReporteAuxiliarContabl!A$21:D$26,4,0)</f>
        <v>248579266</v>
      </c>
      <c r="K48" s="15">
        <f>VLOOKUP(B48,[2]REPNCT004ReporteAuxiliarContabl!A$21:D$67,4,0)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f>VLOOKUP(B48,[7]REPNCT004ReporteAuxiliarContabl!A$21:D$27,4,0)</f>
        <v>144760643</v>
      </c>
      <c r="S48" s="14">
        <f>VLOOKUP(B48,[4]REPNCT004ReporteAuxiliarContabl!A$21:D$35,4,0)</f>
        <v>3236352616</v>
      </c>
      <c r="T48" s="15">
        <f>VLOOKUP(B48,[3]REPNCT004ReporteAuxiliarContabl!A$21:D$67,4,0)</f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</row>
    <row r="49" spans="1:23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593</v>
      </c>
      <c r="F49" s="14">
        <f>VLOOKUP(B49,[5]REPNCT004ReporteAuxiliarContabl!A$21:D$27,4,0)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VLOOKUP(B49,[6]REPNCT004ReporteAuxiliarContabl!A$21:D$26,4,0)</f>
        <v>4386487271</v>
      </c>
      <c r="K49" s="15">
        <f>VLOOKUP(B49,[2]REPNCT004ReporteAuxiliarContabl!A$21:D$67,4,0)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f>VLOOKUP(B49,[7]REPNCT004ReporteAuxiliarContabl!A$21:D$27,4,0)</f>
        <v>2554479825</v>
      </c>
      <c r="S49" s="14">
        <f>VLOOKUP(B49,[4]REPNCT004ReporteAuxiliarContabl!A$21:D$35,4,0)</f>
        <v>3654219075</v>
      </c>
      <c r="T49" s="15">
        <f>VLOOKUP(B49,[3]REPNCT004ReporteAuxiliarContabl!A$21:D$67,4,0)</f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</row>
    <row r="50" spans="1:23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VLOOKUP(B50,[2]REPNCT004ReporteAuxiliarContabl!A$21:D$67,4,0)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f>VLOOKUP(B50,[3]REPNCT004ReporteAuxiliarContabl!A$21:D$67,4,0)</f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</row>
    <row r="51" spans="1:23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VLOOKUP(B51,[5]REPNCT004ReporteAuxiliarContabl!A$21:D$27,4,0)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VLOOKUP(B51,[6]REPNCT004ReporteAuxiliarContabl!A$21:D$26,4,0)</f>
        <v>645447466</v>
      </c>
      <c r="K51" s="15">
        <f>VLOOKUP(B51,[2]REPNCT004ReporteAuxiliarContabl!A$21:D$67,4,0)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f>VLOOKUP(B51,[7]REPNCT004ReporteAuxiliarContabl!A$21:D$27,4,0)</f>
        <v>375877651</v>
      </c>
      <c r="S51" s="14">
        <f>VLOOKUP(B51,[4]REPNCT004ReporteAuxiliarContabl!A$21:D$35,4,0)</f>
        <v>855360728</v>
      </c>
      <c r="T51" s="15">
        <f>VLOOKUP(B51,[3]REPNCT004ReporteAuxiliarContabl!A$21:D$67,4,0)</f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</row>
    <row r="52" spans="1:23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VLOOKUP(B52,[2]REPNCT004ReporteAuxiliarContabl!A$21:D$67,4,0)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f>VLOOKUP(B52,[3]REPNCT004ReporteAuxiliarContabl!A$21:D$67,4,0)</f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</row>
    <row r="53" spans="1:23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VLOOKUP(B53,[2]REPNCT004ReporteAuxiliarContabl!A$21:D$67,4,0)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f>VLOOKUP(B53,[3]REPNCT004ReporteAuxiliarContabl!A$21:D$67,4,0)</f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</row>
    <row r="54" spans="1:23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VLOOKUP(B54,[2]REPNCT004ReporteAuxiliarContabl!A$21:D$67,4,0)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f>VLOOKUP(B54,[3]REPNCT004ReporteAuxiliarContabl!A$21:D$67,4,0)</f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</row>
    <row r="55" spans="1:23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VLOOKUP(B55,[2]REPNCT004ReporteAuxiliarContabl!A$21:D$67,4,0)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f>VLOOKUP(B55,[4]REPNCT004ReporteAuxiliarContabl!A$21:D$35,4,0)</f>
        <v>5048036829</v>
      </c>
      <c r="T55" s="15">
        <f>VLOOKUP(B55,[3]REPNCT004ReporteAuxiliarContabl!A$21:D$67,4,0)</f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</row>
    <row r="56" spans="1:23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VLOOKUP(B56,[2]REPNCT004ReporteAuxiliarContabl!A$21:D$67,4,0)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f>VLOOKUP(B56,[3]REPNCT004ReporteAuxiliarContabl!A$21:D$67,4,0)</f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</row>
    <row r="57" spans="1:23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VLOOKUP(B57,[2]REPNCT004ReporteAuxiliarContabl!A$21:D$67,4,0)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f>VLOOKUP(B57,[3]REPNCT004ReporteAuxiliarContabl!A$21:D$67,4,0)</f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</row>
    <row r="58" spans="1:23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13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VLOOKUP(B58,[2]REPNCT004ReporteAuxiliarContabl!A$21:D$67,4,0)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f>VLOOKUP(B58,[4]REPNCT004ReporteAuxiliarContabl!A$21:D$35,4,0)</f>
        <v>1402298117</v>
      </c>
      <c r="T58" s="15">
        <f>VLOOKUP(B58,[3]REPNCT004ReporteAuxiliarContabl!A$21:D$67,4,0)</f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</row>
    <row r="59" spans="1:23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VLOOKUP(B59,[2]REPNCT004ReporteAuxiliarContabl!A$21:D$67,4,0)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f>VLOOKUP(B59,[3]REPNCT004ReporteAuxiliarContabl!A$21:D$67,4,0)</f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</row>
    <row r="60" spans="1:23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VLOOKUP(B60,[2]REPNCT004ReporteAuxiliarContabl!A$21:D$67,4,0)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f>VLOOKUP(B60,[3]REPNCT004ReporteAuxiliarContabl!A$21:D$67,4,0)</f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</row>
    <row r="61" spans="1:23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VLOOKUP(B61,[2]REPNCT004ReporteAuxiliarContabl!A$21:D$67,4,0)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f>VLOOKUP(B61,[4]REPNCT004ReporteAuxiliarContabl!A$21:D$35,4,0)</f>
        <v>995615232</v>
      </c>
      <c r="T61" s="15">
        <f>VLOOKUP(B61,[3]REPNCT004ReporteAuxiliarContabl!A$21:D$67,4,0)</f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</row>
    <row r="62" spans="1:23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VLOOKUP(B62,[5]REPNCT004ReporteAuxiliarContabl!A$21:D$27,4,0)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VLOOKUP(B62,[6]REPNCT004ReporteAuxiliarContabl!A$21:D$26,4,0)</f>
        <v>45054336079</v>
      </c>
      <c r="K62" s="15">
        <f>VLOOKUP(B62,[2]REPNCT004ReporteAuxiliarContabl!A$21:D$67,4,0)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f>VLOOKUP(B62,[7]REPNCT004ReporteAuxiliarContabl!A$21:D$27,4,0)</f>
        <v>17416058029</v>
      </c>
      <c r="S62" s="14">
        <f>VLOOKUP(B62,[4]REPNCT004ReporteAuxiliarContabl!A$21:D$35,4,0)</f>
        <v>55268689501</v>
      </c>
      <c r="T62" s="15">
        <f>VLOOKUP(B62,[3]REPNCT004ReporteAuxiliarContabl!A$21:D$67,4,0)</f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</row>
    <row r="63" spans="1:23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VLOOKUP(B63,[2]REPNCT004ReporteAuxiliarContabl!A$21:D$67,4,0)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f>VLOOKUP(B63,[4]REPNCT004ReporteAuxiliarContabl!A$21:D$35,4,0)</f>
        <v>2476342255</v>
      </c>
      <c r="T63" s="15">
        <f>VLOOKUP(B63,[3]REPNCT004ReporteAuxiliarContabl!A$21:D$67,4,0)</f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</row>
    <row r="64" spans="1:23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VLOOKUP(B64,[2]REPNCT004ReporteAuxiliarContabl!A$21:D$67,4,0)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f>VLOOKUP(B64,[3]REPNCT004ReporteAuxiliarContabl!A$21:D$67,4,0)</f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</row>
    <row r="65" spans="1:23" ht="24" customHeight="1" x14ac:dyDescent="0.2">
      <c r="A65" s="47" t="s">
        <v>52</v>
      </c>
      <c r="B65" s="48"/>
      <c r="C65" s="48"/>
      <c r="D65" s="48"/>
      <c r="E65" s="18"/>
      <c r="F65" s="19">
        <f t="shared" ref="F65:M65" si="9">SUM(F4:F64)</f>
        <v>29273266664</v>
      </c>
      <c r="G65" s="19">
        <f t="shared" si="9"/>
        <v>216841399978</v>
      </c>
      <c r="H65" s="19">
        <f t="shared" si="9"/>
        <v>29273266664</v>
      </c>
      <c r="I65" s="19">
        <f t="shared" si="9"/>
        <v>216841399978</v>
      </c>
      <c r="J65" s="19">
        <f t="shared" si="9"/>
        <v>58546533329</v>
      </c>
      <c r="K65" s="19">
        <f t="shared" si="9"/>
        <v>429009299962</v>
      </c>
      <c r="L65" s="19">
        <f t="shared" si="9"/>
        <v>87819799993</v>
      </c>
      <c r="M65" s="19">
        <f t="shared" si="9"/>
        <v>645850699940</v>
      </c>
      <c r="N65" s="19">
        <f t="shared" ref="N65" si="10">SUM(N4:N64)</f>
        <v>29273266664</v>
      </c>
      <c r="O65" s="19">
        <f t="shared" ref="O65" si="11">SUM(O4:O64)</f>
        <v>217023649978</v>
      </c>
      <c r="P65" s="19">
        <f t="shared" ref="P65" si="12">SUM(P4:P64)</f>
        <v>117093066657</v>
      </c>
      <c r="Q65" s="19">
        <f t="shared" ref="Q65:V65" si="13">SUM(Q4:Q64)</f>
        <v>862874349918</v>
      </c>
      <c r="R65" s="19">
        <f t="shared" si="13"/>
        <v>25273266664</v>
      </c>
      <c r="S65" s="19">
        <f t="shared" si="13"/>
        <v>86823724248</v>
      </c>
      <c r="T65" s="19">
        <f t="shared" si="13"/>
        <v>258058649978</v>
      </c>
      <c r="U65" s="19">
        <f>SUBTOTAL(9,U4:U64)</f>
        <v>142366333321</v>
      </c>
      <c r="V65" s="19">
        <f t="shared" si="13"/>
        <v>86823724248</v>
      </c>
      <c r="W65" s="19">
        <f t="shared" ref="W65" si="14">SUM(W4:W64)</f>
        <v>1120932999896</v>
      </c>
    </row>
    <row r="66" spans="1:23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</row>
    <row r="67" spans="1:23" x14ac:dyDescent="0.2">
      <c r="D67" s="24"/>
      <c r="F67" s="10"/>
      <c r="G67" s="26"/>
      <c r="J67" s="10"/>
      <c r="K67" s="26"/>
      <c r="N67" s="10"/>
      <c r="O67" s="26"/>
      <c r="R67" s="10"/>
      <c r="S67" s="10"/>
      <c r="T67" s="26"/>
    </row>
    <row r="68" spans="1:23" x14ac:dyDescent="0.25">
      <c r="D68" s="25"/>
      <c r="F68" s="10"/>
      <c r="G68" s="10"/>
      <c r="J68" s="10"/>
      <c r="N68" s="10"/>
      <c r="R68" s="10"/>
      <c r="S68" s="10"/>
    </row>
    <row r="69" spans="1:23" ht="12.75" x14ac:dyDescent="0.2">
      <c r="F69" s="10"/>
      <c r="G69" s="10"/>
      <c r="J69" s="10"/>
      <c r="N69" s="10"/>
      <c r="R69" s="10"/>
      <c r="S69" s="10"/>
    </row>
    <row r="70" spans="1:23" ht="12.75" x14ac:dyDescent="0.2">
      <c r="F70" s="10"/>
      <c r="G70" s="10"/>
      <c r="J70" s="10"/>
      <c r="N70" s="10"/>
      <c r="R70" s="10"/>
      <c r="S70" s="10"/>
    </row>
    <row r="71" spans="1:23" ht="12.75" x14ac:dyDescent="0.2">
      <c r="F71" s="10"/>
      <c r="G71" s="10"/>
      <c r="J71" s="10"/>
      <c r="N71" s="10"/>
      <c r="R71" s="10"/>
      <c r="S71" s="10"/>
    </row>
    <row r="72" spans="1:23" ht="12.75" x14ac:dyDescent="0.2">
      <c r="F72" s="10"/>
      <c r="G72" s="10"/>
      <c r="J72" s="10"/>
      <c r="N72" s="10"/>
      <c r="R72" s="10"/>
      <c r="S72" s="10"/>
    </row>
    <row r="73" spans="1:23" ht="12.75" x14ac:dyDescent="0.2">
      <c r="F73" s="10"/>
      <c r="G73" s="10"/>
      <c r="J73" s="10"/>
      <c r="N73" s="10"/>
      <c r="R73" s="10"/>
      <c r="S73" s="10"/>
    </row>
    <row r="74" spans="1:23" ht="12.75" x14ac:dyDescent="0.2">
      <c r="F74" s="10"/>
      <c r="G74" s="10"/>
      <c r="J74" s="10"/>
      <c r="N74" s="10"/>
      <c r="R74" s="10"/>
      <c r="S74" s="10"/>
    </row>
    <row r="75" spans="1:23" ht="12.75" x14ac:dyDescent="0.2">
      <c r="F75" s="10"/>
      <c r="G75" s="10"/>
      <c r="J75" s="10"/>
      <c r="N75" s="10"/>
      <c r="R75" s="10"/>
      <c r="S75" s="10"/>
    </row>
    <row r="76" spans="1:23" ht="12.75" x14ac:dyDescent="0.2">
      <c r="F76" s="10"/>
      <c r="G76" s="10"/>
      <c r="J76" s="10"/>
      <c r="N76" s="10"/>
      <c r="R76" s="10"/>
      <c r="S76" s="10"/>
    </row>
    <row r="77" spans="1:23" ht="12.75" x14ac:dyDescent="0.2">
      <c r="F77" s="10"/>
      <c r="G77" s="10"/>
      <c r="J77" s="10"/>
      <c r="N77" s="10"/>
      <c r="R77" s="10"/>
      <c r="S77" s="10"/>
    </row>
    <row r="78" spans="1:23" ht="12.75" x14ac:dyDescent="0.2">
      <c r="F78" s="10"/>
      <c r="G78" s="10"/>
      <c r="J78" s="10"/>
      <c r="N78" s="10"/>
      <c r="R78" s="10"/>
      <c r="S78" s="10"/>
    </row>
    <row r="79" spans="1:23" ht="12.75" x14ac:dyDescent="0.2">
      <c r="F79" s="10"/>
      <c r="G79" s="10"/>
      <c r="J79" s="10"/>
      <c r="N79" s="10"/>
      <c r="R79" s="10"/>
      <c r="S79" s="10"/>
    </row>
    <row r="80" spans="1:23" ht="12.75" x14ac:dyDescent="0.2">
      <c r="F80" s="10"/>
      <c r="G80" s="10"/>
      <c r="J80" s="10"/>
      <c r="N80" s="10"/>
      <c r="R80" s="10"/>
      <c r="S80" s="10"/>
    </row>
    <row r="81" spans="6:19" ht="12.75" x14ac:dyDescent="0.2">
      <c r="F81" s="10"/>
      <c r="G81" s="10"/>
      <c r="J81" s="10"/>
      <c r="N81" s="10"/>
      <c r="R81" s="10"/>
      <c r="S81" s="10"/>
    </row>
    <row r="82" spans="6:19" ht="12.75" x14ac:dyDescent="0.2">
      <c r="F82" s="10"/>
      <c r="G82" s="10"/>
      <c r="J82" s="10"/>
      <c r="N82" s="10"/>
      <c r="R82" s="10"/>
      <c r="S82" s="10"/>
    </row>
    <row r="83" spans="6:19" ht="12.75" x14ac:dyDescent="0.2">
      <c r="F83" s="10"/>
      <c r="G83" s="10"/>
      <c r="J83" s="10"/>
      <c r="N83" s="10"/>
      <c r="R83" s="10"/>
      <c r="S83" s="10"/>
    </row>
    <row r="84" spans="6:19" ht="12.75" x14ac:dyDescent="0.2">
      <c r="F84" s="10"/>
      <c r="G84" s="10"/>
      <c r="J84" s="10"/>
      <c r="N84" s="10"/>
      <c r="R84" s="10"/>
      <c r="S84" s="10"/>
    </row>
    <row r="85" spans="6:19" ht="12.75" x14ac:dyDescent="0.2">
      <c r="F85" s="10"/>
      <c r="G85" s="10"/>
      <c r="J85" s="10"/>
      <c r="N85" s="10"/>
      <c r="R85" s="10"/>
      <c r="S85" s="10"/>
    </row>
    <row r="86" spans="6:19" ht="12.75" x14ac:dyDescent="0.2">
      <c r="F86" s="10"/>
      <c r="G86" s="10"/>
      <c r="J86" s="10"/>
      <c r="N86" s="10"/>
      <c r="R86" s="10"/>
      <c r="S86" s="10"/>
    </row>
    <row r="87" spans="6:19" ht="12.75" x14ac:dyDescent="0.2">
      <c r="F87" s="10"/>
      <c r="G87" s="10"/>
      <c r="J87" s="10"/>
      <c r="N87" s="10"/>
      <c r="R87" s="10"/>
      <c r="S87" s="10"/>
    </row>
    <row r="88" spans="6:19" ht="12.75" x14ac:dyDescent="0.2">
      <c r="F88" s="10"/>
      <c r="G88" s="10"/>
      <c r="J88" s="10"/>
      <c r="N88" s="10"/>
      <c r="R88" s="10"/>
      <c r="S88" s="10"/>
    </row>
    <row r="89" spans="6:19" ht="12.75" x14ac:dyDescent="0.2">
      <c r="F89" s="10"/>
      <c r="G89" s="10"/>
      <c r="J89" s="10"/>
      <c r="N89" s="10"/>
      <c r="R89" s="10"/>
      <c r="S89" s="10"/>
    </row>
    <row r="90" spans="6:19" ht="12.75" x14ac:dyDescent="0.2">
      <c r="F90" s="10"/>
      <c r="G90" s="10"/>
      <c r="J90" s="10"/>
      <c r="N90" s="10"/>
      <c r="R90" s="10"/>
      <c r="S90" s="10"/>
    </row>
    <row r="91" spans="6:19" ht="12.75" x14ac:dyDescent="0.2">
      <c r="F91" s="10"/>
      <c r="G91" s="10"/>
      <c r="J91" s="10"/>
      <c r="N91" s="10"/>
      <c r="R91" s="10"/>
      <c r="S91" s="10"/>
    </row>
    <row r="92" spans="6:19" ht="12.75" x14ac:dyDescent="0.2">
      <c r="F92" s="10"/>
      <c r="G92" s="10"/>
      <c r="J92" s="10"/>
      <c r="N92" s="10"/>
      <c r="R92" s="10"/>
      <c r="S92" s="10"/>
    </row>
    <row r="93" spans="6:19" ht="12.75" x14ac:dyDescent="0.2">
      <c r="F93" s="10"/>
      <c r="G93" s="10"/>
      <c r="J93" s="10"/>
      <c r="N93" s="10"/>
      <c r="R93" s="10"/>
      <c r="S93" s="10"/>
    </row>
    <row r="94" spans="6:19" ht="12.75" x14ac:dyDescent="0.2">
      <c r="F94" s="10"/>
      <c r="G94" s="10"/>
      <c r="J94" s="10"/>
      <c r="N94" s="10"/>
      <c r="R94" s="10"/>
      <c r="S94" s="10"/>
    </row>
    <row r="95" spans="6:19" ht="12.75" x14ac:dyDescent="0.2">
      <c r="F95" s="10"/>
      <c r="G95" s="10"/>
      <c r="J95" s="10"/>
      <c r="N95" s="10"/>
      <c r="R95" s="10"/>
      <c r="S95" s="10"/>
    </row>
    <row r="96" spans="6:19" ht="12.75" x14ac:dyDescent="0.2">
      <c r="F96" s="10"/>
      <c r="G96" s="10"/>
      <c r="J96" s="10"/>
      <c r="N96" s="10"/>
      <c r="R96" s="10"/>
      <c r="S96" s="10"/>
    </row>
    <row r="97" spans="6:20" ht="12.75" x14ac:dyDescent="0.2">
      <c r="F97" s="10"/>
      <c r="G97" s="10"/>
      <c r="J97" s="10"/>
      <c r="N97" s="10"/>
      <c r="R97" s="10"/>
      <c r="S97" s="10"/>
    </row>
    <row r="98" spans="6:20" ht="12.75" x14ac:dyDescent="0.2">
      <c r="F98" s="10"/>
      <c r="G98" s="10"/>
      <c r="J98" s="10"/>
      <c r="N98" s="10"/>
      <c r="R98" s="10"/>
      <c r="S98" s="10"/>
    </row>
    <row r="99" spans="6:20" ht="12.75" x14ac:dyDescent="0.2">
      <c r="F99" s="10"/>
      <c r="G99" s="10"/>
      <c r="J99" s="10"/>
      <c r="N99" s="10"/>
      <c r="R99" s="10"/>
      <c r="S99" s="10"/>
    </row>
    <row r="100" spans="6:20" ht="12.75" x14ac:dyDescent="0.2">
      <c r="F100" s="10"/>
      <c r="G100" s="10"/>
      <c r="J100" s="10"/>
      <c r="N100" s="10"/>
      <c r="R100" s="10"/>
      <c r="S100" s="10"/>
    </row>
    <row r="101" spans="6:20" ht="12.75" x14ac:dyDescent="0.2">
      <c r="F101" s="10"/>
      <c r="G101" s="10"/>
      <c r="J101" s="10"/>
      <c r="N101" s="10"/>
      <c r="R101" s="10"/>
      <c r="S101" s="10"/>
    </row>
    <row r="102" spans="6:20" ht="12.75" x14ac:dyDescent="0.2">
      <c r="F102" s="10"/>
      <c r="G102" s="10"/>
      <c r="J102" s="10"/>
      <c r="N102" s="10"/>
      <c r="R102" s="10"/>
      <c r="S102" s="10"/>
    </row>
    <row r="103" spans="6:20" ht="12.75" x14ac:dyDescent="0.2">
      <c r="F103" s="10"/>
      <c r="G103" s="10"/>
      <c r="J103" s="10"/>
      <c r="N103" s="10"/>
      <c r="R103" s="10"/>
      <c r="S103" s="10"/>
    </row>
    <row r="104" spans="6:20" ht="12.75" x14ac:dyDescent="0.2">
      <c r="F104" s="10"/>
      <c r="G104" s="10"/>
      <c r="J104" s="10"/>
      <c r="N104" s="10"/>
      <c r="R104" s="10"/>
      <c r="S104" s="10"/>
    </row>
    <row r="105" spans="6:20" ht="12.75" x14ac:dyDescent="0.2">
      <c r="F105" s="10"/>
      <c r="G105" s="10"/>
      <c r="J105" s="10"/>
      <c r="N105" s="10"/>
      <c r="R105" s="10"/>
      <c r="S105" s="10"/>
    </row>
    <row r="106" spans="6:20" ht="12.75" x14ac:dyDescent="0.2">
      <c r="F106" s="10"/>
      <c r="G106" s="10"/>
      <c r="J106" s="10"/>
      <c r="N106" s="10"/>
      <c r="R106" s="10"/>
      <c r="S106" s="10"/>
    </row>
    <row r="107" spans="6:20" x14ac:dyDescent="0.25">
      <c r="J107" s="20"/>
      <c r="K107" s="22"/>
      <c r="N107" s="20"/>
      <c r="O107" s="22"/>
      <c r="R107" s="20"/>
      <c r="S107" s="20"/>
      <c r="T107" s="22"/>
    </row>
    <row r="108" spans="6:20" x14ac:dyDescent="0.25">
      <c r="J108" s="20"/>
      <c r="K108" s="22"/>
      <c r="N108" s="20"/>
      <c r="O108" s="22"/>
      <c r="R108" s="20"/>
      <c r="S108" s="20"/>
      <c r="T108" s="22"/>
    </row>
    <row r="109" spans="6:20" x14ac:dyDescent="0.25">
      <c r="J109" s="20"/>
      <c r="K109" s="22"/>
      <c r="N109" s="20"/>
      <c r="O109" s="22"/>
      <c r="R109" s="20"/>
      <c r="S109" s="20"/>
      <c r="T109" s="22"/>
    </row>
    <row r="110" spans="6:20" x14ac:dyDescent="0.25">
      <c r="J110" s="20"/>
      <c r="K110" s="22"/>
      <c r="N110" s="20"/>
      <c r="O110" s="22"/>
      <c r="R110" s="20"/>
      <c r="S110" s="20"/>
      <c r="T110" s="22"/>
    </row>
    <row r="111" spans="6:20" x14ac:dyDescent="0.25">
      <c r="J111" s="20"/>
      <c r="K111" s="22"/>
      <c r="N111" s="20"/>
      <c r="O111" s="22"/>
      <c r="R111" s="20"/>
      <c r="S111" s="20"/>
      <c r="T111" s="22"/>
    </row>
  </sheetData>
  <autoFilter ref="A3:W65" xr:uid="{C29BEABE-33EC-4A71-8ED0-54F2A05762A9}"/>
  <sortState xmlns:xlrd2="http://schemas.microsoft.com/office/spreadsheetml/2017/richdata2" ref="A4:I64">
    <sortCondition ref="B4:B64"/>
  </sortState>
  <mergeCells count="9">
    <mergeCell ref="R2:T2"/>
    <mergeCell ref="U2:W2"/>
    <mergeCell ref="N2:O2"/>
    <mergeCell ref="P2:Q2"/>
    <mergeCell ref="A65:D65"/>
    <mergeCell ref="F2:G2"/>
    <mergeCell ref="H2:I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 filterMode="1">
    <pageSetUpPr fitToPage="1"/>
  </sheetPr>
  <dimension ref="A1:L268"/>
  <sheetViews>
    <sheetView tabSelected="1" zoomScaleNormal="100" workbookViewId="0">
      <pane xSplit="3" ySplit="3" topLeftCell="H77" activePane="bottomRight" state="frozen"/>
      <selection activeCell="J39" sqref="J39"/>
      <selection pane="topRight" activeCell="J39" sqref="J39"/>
      <selection pane="bottomLeft" activeCell="J39" sqref="J39"/>
      <selection pane="bottomRight" activeCell="N77" sqref="N77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3" width="50" style="10" customWidth="1"/>
    <col min="4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1" width="27" style="10" customWidth="1"/>
    <col min="12" max="12" width="22.5703125" style="10" customWidth="1"/>
    <col min="13" max="16384" width="11.42578125" style="10"/>
  </cols>
  <sheetData>
    <row r="1" spans="1:12" s="5" customFormat="1" ht="30.75" customHeight="1" x14ac:dyDescent="0.3">
      <c r="A1" s="37" t="s">
        <v>368</v>
      </c>
      <c r="B1" s="1"/>
      <c r="C1" s="2"/>
      <c r="D1" s="1"/>
    </row>
    <row r="2" spans="1:12" s="7" customFormat="1" ht="33" customHeight="1" x14ac:dyDescent="0.25">
      <c r="A2" s="6"/>
      <c r="B2" s="6"/>
      <c r="C2" s="6"/>
      <c r="D2" s="6"/>
      <c r="E2" s="36" t="s">
        <v>595</v>
      </c>
      <c r="F2" s="41" t="s">
        <v>597</v>
      </c>
      <c r="G2" s="36" t="s">
        <v>604</v>
      </c>
      <c r="H2" s="41" t="s">
        <v>605</v>
      </c>
      <c r="I2" s="36" t="s">
        <v>606</v>
      </c>
      <c r="J2" s="42" t="s">
        <v>608</v>
      </c>
      <c r="K2" s="36" t="s">
        <v>616</v>
      </c>
      <c r="L2" s="42" t="s">
        <v>615</v>
      </c>
    </row>
    <row r="3" spans="1:12" ht="57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601</v>
      </c>
      <c r="F3" s="40" t="s">
        <v>131</v>
      </c>
      <c r="G3" s="35" t="s">
        <v>601</v>
      </c>
      <c r="H3" s="40" t="s">
        <v>131</v>
      </c>
      <c r="I3" s="35" t="s">
        <v>601</v>
      </c>
      <c r="J3" s="40" t="s">
        <v>131</v>
      </c>
      <c r="K3" s="35" t="s">
        <v>601</v>
      </c>
      <c r="L3" s="40" t="s">
        <v>131</v>
      </c>
    </row>
    <row r="4" spans="1:12" ht="15" hidden="1" customHeight="1" x14ac:dyDescent="0.2">
      <c r="A4" s="11">
        <v>800006541</v>
      </c>
      <c r="B4" s="11">
        <f>VLOOKUP(A4,[8]Hoja1!A$9:B$3777,2,0)</f>
        <v>210115401</v>
      </c>
      <c r="C4" s="12" t="s">
        <v>354</v>
      </c>
      <c r="D4" s="13" t="s">
        <v>583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</row>
    <row r="5" spans="1:12" ht="15" hidden="1" customHeight="1" x14ac:dyDescent="0.2">
      <c r="A5" s="11">
        <v>800008456</v>
      </c>
      <c r="B5" s="11">
        <f>VLOOKUP(A5,[8]Hoja1!A$9:B$3777,2,0)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</row>
    <row r="6" spans="1:12" ht="15" hidden="1" customHeight="1" x14ac:dyDescent="0.2">
      <c r="A6" s="11">
        <v>800012873</v>
      </c>
      <c r="B6" s="11">
        <f>VLOOKUP(A6,[8]Hoja1!A$9:B$3777,2,0)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</row>
    <row r="7" spans="1:12" ht="15" hidden="1" customHeight="1" x14ac:dyDescent="0.2">
      <c r="A7" s="11">
        <v>800016757</v>
      </c>
      <c r="B7" s="11">
        <f>VLOOKUP(A7,[8]Hoja1!A$9:B$3777,2,0)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</row>
    <row r="8" spans="1:12" ht="15" hidden="1" customHeight="1" x14ac:dyDescent="0.2">
      <c r="A8" s="11">
        <v>800017288</v>
      </c>
      <c r="B8" s="11">
        <f>VLOOKUP(A8,[8]Hoja1!A$9:B$3777,2,0)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</row>
    <row r="9" spans="1:12" ht="15" hidden="1" customHeight="1" x14ac:dyDescent="0.2">
      <c r="A9" s="11">
        <v>800028432</v>
      </c>
      <c r="B9" s="11">
        <f>VLOOKUP(A9,[8]Hoja1!A$9:B$3777,2,0)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</row>
    <row r="10" spans="1:12" ht="15" hidden="1" customHeight="1" x14ac:dyDescent="0.2">
      <c r="A10" s="11">
        <v>800029826</v>
      </c>
      <c r="B10" s="11">
        <f>VLOOKUP(A10,[8]Hoja1!A$9:B$3777,2,0)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</row>
    <row r="11" spans="1:12" ht="15" hidden="1" customHeight="1" x14ac:dyDescent="0.2">
      <c r="A11" s="11">
        <v>800039803</v>
      </c>
      <c r="B11" s="11">
        <f>VLOOKUP(A11,[8]Hoja1!A$9:B$3777,2,0)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</row>
    <row r="12" spans="1:12" ht="15" hidden="1" customHeight="1" x14ac:dyDescent="0.2">
      <c r="A12" s="11">
        <v>800049826</v>
      </c>
      <c r="B12" s="11">
        <f>VLOOKUP(A12,[8]Hoja1!A$9:B$3777,2,0)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</row>
    <row r="13" spans="1:12" ht="15" hidden="1" customHeight="1" x14ac:dyDescent="0.2">
      <c r="A13" s="11">
        <v>800050331</v>
      </c>
      <c r="B13" s="11">
        <f>VLOOKUP(A13,[8]Hoja1!A$9:B$3777,2,0)</f>
        <v>210070400</v>
      </c>
      <c r="C13" s="12" t="s">
        <v>317</v>
      </c>
      <c r="D13" s="13" t="s">
        <v>551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</row>
    <row r="14" spans="1:12" ht="15" hidden="1" customHeight="1" x14ac:dyDescent="0.2">
      <c r="A14" s="11">
        <v>800054249</v>
      </c>
      <c r="B14" s="11">
        <f>VLOOKUP(A14,[8]Hoja1!A$9:B$3777,2,0)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</row>
    <row r="15" spans="1:12" ht="15" hidden="1" customHeight="1" x14ac:dyDescent="0.2">
      <c r="A15" s="11">
        <v>800075231</v>
      </c>
      <c r="B15" s="11">
        <f>VLOOKUP(A15,[8]Hoja1!A$9:B$3777,2,0)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</row>
    <row r="16" spans="1:12" ht="15" hidden="1" customHeight="1" x14ac:dyDescent="0.2">
      <c r="A16" s="11">
        <v>800079035</v>
      </c>
      <c r="B16" s="11">
        <f>VLOOKUP(A16,[8]Hoja1!A$9:B$3777,2,0)</f>
        <v>216850568</v>
      </c>
      <c r="C16" s="12" t="s">
        <v>356</v>
      </c>
      <c r="D16" s="13" t="s">
        <v>584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</row>
    <row r="17" spans="1:12" ht="15" hidden="1" customHeight="1" x14ac:dyDescent="0.2">
      <c r="A17" s="11">
        <v>800085612</v>
      </c>
      <c r="B17" s="11">
        <f>VLOOKUP(A17,[8]Hoja1!A$9:B$3777,2,0)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</row>
    <row r="18" spans="1:12" ht="15" hidden="1" customHeight="1" x14ac:dyDescent="0.2">
      <c r="A18" s="11">
        <v>800091594</v>
      </c>
      <c r="B18" s="11">
        <f>VLOOKUP(A18,[8]Hoja1!A$9:B$3777,2,0)</f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</row>
    <row r="19" spans="1:12" ht="15" hidden="1" customHeight="1" x14ac:dyDescent="0.2">
      <c r="A19" s="11">
        <v>800094067</v>
      </c>
      <c r="B19" s="11">
        <f>VLOOKUP(A19,[8]Hoja1!A$9:B$3777,2,0)</f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</row>
    <row r="20" spans="1:12" ht="15" hidden="1" customHeight="1" x14ac:dyDescent="0.2">
      <c r="A20" s="11">
        <v>800094164</v>
      </c>
      <c r="B20" s="11">
        <f>VLOOKUP(A20,[8]Hoja1!A$9:B$3777,2,0)</f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</row>
    <row r="21" spans="1:12" ht="15" hidden="1" customHeight="1" x14ac:dyDescent="0.2">
      <c r="A21" s="11">
        <v>800094755</v>
      </c>
      <c r="B21" s="11">
        <f>VLOOKUP(A21,[8]Hoja1!A$9:B$3777,2,0)</f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</row>
    <row r="22" spans="1:12" ht="15" hidden="1" customHeight="1" x14ac:dyDescent="0.2">
      <c r="A22" s="11">
        <v>800095530</v>
      </c>
      <c r="B22" s="11">
        <f>VLOOKUP(A22,[8]Hoja1!A$9:B$3777,2,0)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</row>
    <row r="23" spans="1:12" ht="15" hidden="1" customHeight="1" x14ac:dyDescent="0.2">
      <c r="A23" s="11">
        <v>800095728</v>
      </c>
      <c r="B23" s="11">
        <f>VLOOKUP(A23,[8]Hoja1!A$9:B$3777,2,0)</f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</row>
    <row r="24" spans="1:12" ht="15" hidden="1" customHeight="1" x14ac:dyDescent="0.2">
      <c r="A24" s="11">
        <v>800096585</v>
      </c>
      <c r="B24" s="11">
        <f>VLOOKUP(A24,[8]Hoja1!A$9:B$3777,2,0)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</row>
    <row r="25" spans="1:12" ht="15" hidden="1" customHeight="1" x14ac:dyDescent="0.2">
      <c r="A25" s="11">
        <v>800096592</v>
      </c>
      <c r="B25" s="11">
        <f>VLOOKUP(A25,[8]Hoja1!A$9:B$3777,2,0)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</row>
    <row r="26" spans="1:12" ht="15" hidden="1" customHeight="1" x14ac:dyDescent="0.2">
      <c r="A26" s="11">
        <v>800096734</v>
      </c>
      <c r="B26" s="11">
        <v>210123001</v>
      </c>
      <c r="C26" s="27" t="s">
        <v>589</v>
      </c>
      <c r="D26" s="13" t="s">
        <v>590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</row>
    <row r="27" spans="1:12" ht="15" hidden="1" customHeight="1" x14ac:dyDescent="0.2">
      <c r="A27" s="11">
        <v>800096737</v>
      </c>
      <c r="B27" s="11">
        <f>VLOOKUP(A27,[8]Hoja1!A$9:B$3777,2,0)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</row>
    <row r="28" spans="1:12" ht="15" hidden="1" customHeight="1" x14ac:dyDescent="0.2">
      <c r="A28" s="11">
        <v>800096739</v>
      </c>
      <c r="B28" s="11">
        <f>VLOOKUP(A28,[8]Hoja1!A$9:B$3777,2,0)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</row>
    <row r="29" spans="1:12" ht="15" hidden="1" customHeight="1" x14ac:dyDescent="0.2">
      <c r="A29" s="11">
        <v>800096753</v>
      </c>
      <c r="B29" s="11">
        <f>VLOOKUP(A29,[8]Hoja1!A$9:B$3777,2,0)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</row>
    <row r="30" spans="1:12" ht="15" hidden="1" customHeight="1" x14ac:dyDescent="0.2">
      <c r="A30" s="11">
        <v>800096758</v>
      </c>
      <c r="B30" s="11">
        <f>VLOOKUP(A30,[8]Hoja1!A$9:B$3777,2,0)</f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</row>
    <row r="31" spans="1:12" ht="15" hidden="1" customHeight="1" x14ac:dyDescent="0.2">
      <c r="A31" s="11">
        <v>800096761</v>
      </c>
      <c r="B31" s="11">
        <f>VLOOKUP(A31,[8]Hoja1!A$9:B$3777,2,0)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</row>
    <row r="32" spans="1:12" ht="15" hidden="1" customHeight="1" x14ac:dyDescent="0.2">
      <c r="A32" s="11">
        <v>800096765</v>
      </c>
      <c r="B32" s="11">
        <f>VLOOKUP(A32,[8]Hoja1!A$9:B$3777,2,0)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</row>
    <row r="33" spans="1:12" ht="15" hidden="1" customHeight="1" x14ac:dyDescent="0.2">
      <c r="A33" s="11">
        <v>800096766</v>
      </c>
      <c r="B33" s="11">
        <f>VLOOKUP(A33,[8]Hoja1!A$9:B$3777,2,0)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</row>
    <row r="34" spans="1:12" ht="15" hidden="1" customHeight="1" x14ac:dyDescent="0.2">
      <c r="A34" s="11">
        <v>800096770</v>
      </c>
      <c r="B34" s="11">
        <f>VLOOKUP(A34,[8]Hoja1!A$9:B$3777,2,0)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</row>
    <row r="35" spans="1:12" ht="15" hidden="1" customHeight="1" x14ac:dyDescent="0.2">
      <c r="A35" s="11">
        <v>800096772</v>
      </c>
      <c r="B35" s="11">
        <f>VLOOKUP(A35,[8]Hoja1!A$9:B$3777,2,0)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</row>
    <row r="36" spans="1:12" ht="15" hidden="1" customHeight="1" x14ac:dyDescent="0.2">
      <c r="A36" s="11">
        <v>800096777</v>
      </c>
      <c r="B36" s="11">
        <f>VLOOKUP(A36,[8]Hoja1!A$9:B$3777,2,0)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</row>
    <row r="37" spans="1:12" ht="15" hidden="1" customHeight="1" x14ac:dyDescent="0.2">
      <c r="A37" s="11">
        <v>800096781</v>
      </c>
      <c r="B37" s="11">
        <f>VLOOKUP(A37,[8]Hoja1!A$9:B$3777,2,0)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</row>
    <row r="38" spans="1:12" ht="15" hidden="1" customHeight="1" x14ac:dyDescent="0.2">
      <c r="A38" s="11">
        <v>800096804</v>
      </c>
      <c r="B38" s="11">
        <f>VLOOKUP(A38,[8]Hoja1!A$9:B$3777,2,0)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</row>
    <row r="39" spans="1:12" ht="15" hidden="1" customHeight="1" x14ac:dyDescent="0.2">
      <c r="A39" s="11">
        <v>800096807</v>
      </c>
      <c r="B39" s="11">
        <f>VLOOKUP(A39,[8]Hoja1!A$9:B$3777,2,0)</f>
        <v>210723807</v>
      </c>
      <c r="C39" s="12" t="s">
        <v>318</v>
      </c>
      <c r="D39" s="13" t="s">
        <v>552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</row>
    <row r="40" spans="1:12" ht="15" hidden="1" customHeight="1" x14ac:dyDescent="0.2">
      <c r="A40" s="11">
        <v>800097176</v>
      </c>
      <c r="B40" s="11">
        <f>VLOOKUP(A40,[8]Hoja1!A$9:B$3777,2,0)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</row>
    <row r="41" spans="1:12" ht="15" hidden="1" customHeight="1" x14ac:dyDescent="0.2">
      <c r="A41" s="11">
        <v>800097180</v>
      </c>
      <c r="B41" s="11">
        <f>VLOOKUP(A41,[8]Hoja1!A$9:B$3777,2,0)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</row>
    <row r="42" spans="1:12" ht="15" hidden="1" customHeight="1" x14ac:dyDescent="0.2">
      <c r="A42" s="11">
        <v>800098190</v>
      </c>
      <c r="B42" s="11">
        <f>VLOOKUP(A42,[8]Hoja1!A$9:B$3777,2,0)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</row>
    <row r="43" spans="1:12" ht="15" hidden="1" customHeight="1" x14ac:dyDescent="0.2">
      <c r="A43" s="11">
        <v>800098193</v>
      </c>
      <c r="B43" s="11">
        <f>VLOOKUP(A43,[8]Hoja1!A$9:B$3777,2,0)</f>
        <v>211850318</v>
      </c>
      <c r="C43" s="12" t="s">
        <v>319</v>
      </c>
      <c r="D43" s="13" t="s">
        <v>553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</row>
    <row r="44" spans="1:12" ht="15" hidden="1" customHeight="1" x14ac:dyDescent="0.2">
      <c r="A44" s="11">
        <v>800098911</v>
      </c>
      <c r="B44" s="11">
        <f>VLOOKUP(A44,[8]Hoja1!A$9:B$3777,2,0)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</row>
    <row r="45" spans="1:12" ht="15" hidden="1" customHeight="1" x14ac:dyDescent="0.2">
      <c r="A45" s="11">
        <v>800099095</v>
      </c>
      <c r="B45" s="11">
        <f>VLOOKUP(A45,[8]Hoja1!A$9:B$3777,2,0)</f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</row>
    <row r="46" spans="1:12" ht="15" hidden="1" customHeight="1" x14ac:dyDescent="0.2">
      <c r="A46" s="11">
        <v>800099210</v>
      </c>
      <c r="B46" s="11">
        <f>VLOOKUP(A46,[8]Hoja1!A$9:B$3777,2,0)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</row>
    <row r="47" spans="1:12" ht="15" hidden="1" customHeight="1" x14ac:dyDescent="0.2">
      <c r="A47" s="11">
        <v>800099223</v>
      </c>
      <c r="B47" s="11">
        <f>VLOOKUP(A47,[8]Hoja1!A$9:B$3777,2,0)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</row>
    <row r="48" spans="1:12" ht="15" hidden="1" customHeight="1" x14ac:dyDescent="0.2">
      <c r="A48" s="11">
        <v>800099262</v>
      </c>
      <c r="B48" s="11">
        <f>VLOOKUP(A48,[8]Hoja1!A$9:B$3777,2,0)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</row>
    <row r="49" spans="1:12" ht="15" hidden="1" customHeight="1" x14ac:dyDescent="0.2">
      <c r="A49" s="11">
        <v>800099263</v>
      </c>
      <c r="B49" s="11">
        <f>VLOOKUP(A49,[8]Hoja1!A$9:B$3777,2,0)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</row>
    <row r="50" spans="1:12" ht="15" hidden="1" customHeight="1" x14ac:dyDescent="0.2">
      <c r="A50" s="11">
        <v>800099310</v>
      </c>
      <c r="B50" s="11">
        <f>VLOOKUP(A50,[8]Hoja1!A$9:B$3777,2,0)</f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</row>
    <row r="51" spans="1:12" ht="15" hidden="1" customHeight="1" x14ac:dyDescent="0.2">
      <c r="A51" s="11">
        <v>800099425</v>
      </c>
      <c r="B51" s="11">
        <f>VLOOKUP(A51,[8]Hoja1!A$9:B$3777,2,0)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</row>
    <row r="52" spans="1:12" ht="15" hidden="1" customHeight="1" x14ac:dyDescent="0.2">
      <c r="A52" s="11">
        <v>800099721</v>
      </c>
      <c r="B52" s="11">
        <f>VLOOKUP(A52,[8]Hoja1!A$9:B$3777,2,0)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</row>
    <row r="53" spans="1:12" ht="15" hidden="1" customHeight="1" x14ac:dyDescent="0.2">
      <c r="A53" s="11">
        <v>800099829</v>
      </c>
      <c r="B53" s="11">
        <f>VLOOKUP(A53,[8]Hoja1!A$9:B$3777,2,0)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</row>
    <row r="54" spans="1:12" ht="15" hidden="1" customHeight="1" x14ac:dyDescent="0.2">
      <c r="A54" s="11">
        <v>800100059</v>
      </c>
      <c r="B54" s="11">
        <f>VLOOKUP(A54,[8]Hoja1!A$9:B$3777,2,0)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</row>
    <row r="55" spans="1:12" ht="15" hidden="1" customHeight="1" x14ac:dyDescent="0.2">
      <c r="A55" s="11">
        <v>800100136</v>
      </c>
      <c r="B55" s="11">
        <f>VLOOKUP(A55,[8]Hoja1!A$9:B$3777,2,0)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</row>
    <row r="56" spans="1:12" ht="15" hidden="1" customHeight="1" x14ac:dyDescent="0.2">
      <c r="A56" s="11">
        <v>800100729</v>
      </c>
      <c r="B56" s="11">
        <f>VLOOKUP(A56,[8]Hoja1!A$9:B$3777,2,0)</f>
        <v>210870508</v>
      </c>
      <c r="C56" s="12" t="s">
        <v>321</v>
      </c>
      <c r="D56" s="13" t="s">
        <v>555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</row>
    <row r="57" spans="1:12" ht="15" hidden="1" customHeight="1" x14ac:dyDescent="0.2">
      <c r="A57" s="11">
        <v>800100747</v>
      </c>
      <c r="B57" s="11">
        <f>VLOOKUP(A57,[8]Hoja1!A$9:B$3777,2,0)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</row>
    <row r="58" spans="1:12" ht="15" hidden="1" customHeight="1" x14ac:dyDescent="0.2">
      <c r="A58" s="11">
        <v>800100751</v>
      </c>
      <c r="B58" s="11">
        <f>VLOOKUP(A58,[8]Hoja1!A$9:B$3777,2,0)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</row>
    <row r="59" spans="1:12" ht="15" hidden="1" customHeight="1" x14ac:dyDescent="0.2">
      <c r="A59" s="11">
        <v>800102504</v>
      </c>
      <c r="B59" s="11">
        <f>VLOOKUP(A59,[8]Hoja1!A$9:B$3777,2,0)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</row>
    <row r="60" spans="1:12" ht="15" hidden="1" customHeight="1" x14ac:dyDescent="0.2">
      <c r="A60" s="11">
        <v>800102838</v>
      </c>
      <c r="B60" s="11">
        <f>VLOOKUP(A60,[8]Hoja1!A$9:B$3777,2,0)</f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</row>
    <row r="61" spans="1:12" ht="15" hidden="1" customHeight="1" x14ac:dyDescent="0.2">
      <c r="A61" s="11">
        <v>800102891</v>
      </c>
      <c r="B61" s="11">
        <f>VLOOKUP(A61,[8]Hoja1!A$9:B$3777,2,0)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</row>
    <row r="62" spans="1:12" ht="15" hidden="1" customHeight="1" x14ac:dyDescent="0.2">
      <c r="A62" s="11">
        <v>800102896</v>
      </c>
      <c r="B62" s="11">
        <f>VLOOKUP(A62,[8]Hoja1!A$9:B$3777,2,0)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</row>
    <row r="63" spans="1:12" ht="15" hidden="1" customHeight="1" x14ac:dyDescent="0.2">
      <c r="A63" s="11">
        <v>800102912</v>
      </c>
      <c r="B63" s="11">
        <f>VLOOKUP(A63,[8]Hoja1!A$9:B$3777,2,0)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</row>
    <row r="64" spans="1:12" ht="15" hidden="1" customHeight="1" x14ac:dyDescent="0.2">
      <c r="A64" s="11">
        <v>800103196</v>
      </c>
      <c r="B64" s="11">
        <f>VLOOKUP(A64,[8]Hoja1!A$9:B$3777,2,0)</f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</row>
    <row r="65" spans="1:12" ht="15" hidden="1" customHeight="1" x14ac:dyDescent="0.2">
      <c r="A65" s="11">
        <v>800103318</v>
      </c>
      <c r="B65" s="11">
        <f>VLOOKUP(A65,[8]Hoja1!A$9:B$3777,2,0)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</row>
    <row r="66" spans="1:12" ht="15" hidden="1" customHeight="1" x14ac:dyDescent="0.2">
      <c r="A66" s="11">
        <v>800103659</v>
      </c>
      <c r="B66" s="11">
        <f>VLOOKUP(A66,[8]Hoja1!A$9:B$3777,2,0)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</row>
    <row r="67" spans="1:12" ht="15" hidden="1" customHeight="1" x14ac:dyDescent="0.2">
      <c r="A67" s="11">
        <v>800103720</v>
      </c>
      <c r="B67" s="11">
        <f>VLOOKUP(A67,[8]Hoja1!A$9:B$3777,2,0)</f>
        <v>212585325</v>
      </c>
      <c r="C67" s="12" t="s">
        <v>349</v>
      </c>
      <c r="D67" s="13" t="s">
        <v>581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</row>
    <row r="68" spans="1:12" ht="15" hidden="1" customHeight="1" x14ac:dyDescent="0.2">
      <c r="A68" s="11">
        <v>800103913</v>
      </c>
      <c r="B68" s="11">
        <f>VLOOKUP(A68,[8]Hoja1!A$9:B$3777,2,0)</f>
        <v>114141000</v>
      </c>
      <c r="C68" s="12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</row>
    <row r="69" spans="1:12" ht="15" hidden="1" customHeight="1" x14ac:dyDescent="0.2">
      <c r="A69" s="11">
        <v>800103920</v>
      </c>
      <c r="B69" s="11">
        <f>VLOOKUP(A69,[8]Hoja1!A$9:B$3777,2,0)</f>
        <v>114747000</v>
      </c>
      <c r="C69" s="12" t="s">
        <v>347</v>
      </c>
      <c r="D69" s="13" t="s">
        <v>580</v>
      </c>
      <c r="E69" s="34">
        <v>3745012247</v>
      </c>
      <c r="F69" s="34">
        <f t="shared" ref="F69:F132" si="4">+E69</f>
        <v>3745012247</v>
      </c>
      <c r="G69" s="34">
        <v>3314479176</v>
      </c>
      <c r="H69" s="34">
        <f t="shared" ref="H69:H132" si="5">+F69+G69</f>
        <v>7059491423</v>
      </c>
      <c r="I69" s="34">
        <v>1235679807</v>
      </c>
      <c r="J69" s="34">
        <f t="shared" ref="J69:J132" si="6">+H69+I69</f>
        <v>8295171230</v>
      </c>
      <c r="K69" s="34">
        <v>2089801662</v>
      </c>
      <c r="L69" s="34">
        <f t="shared" ref="L69:L132" si="7">+J69+K69</f>
        <v>10384972892</v>
      </c>
    </row>
    <row r="70" spans="1:12" ht="15" hidden="1" customHeight="1" x14ac:dyDescent="0.2">
      <c r="A70" s="11">
        <v>800103923</v>
      </c>
      <c r="B70" s="11">
        <f>VLOOKUP(A70,[8]Hoja1!A$9:B$3777,2,0)</f>
        <v>115252000</v>
      </c>
      <c r="C70" s="12" t="s">
        <v>157</v>
      </c>
      <c r="D70" s="13" t="s">
        <v>394</v>
      </c>
      <c r="E70" s="34">
        <v>2951877547</v>
      </c>
      <c r="F70" s="34">
        <f t="shared" si="4"/>
        <v>2951877547</v>
      </c>
      <c r="G70" s="34">
        <v>2705046684</v>
      </c>
      <c r="H70" s="34">
        <f t="shared" si="5"/>
        <v>5656924231</v>
      </c>
      <c r="I70" s="34">
        <v>856043193</v>
      </c>
      <c r="J70" s="34">
        <f t="shared" si="6"/>
        <v>6512967424</v>
      </c>
      <c r="K70" s="34">
        <v>4659744012</v>
      </c>
      <c r="L70" s="34">
        <f t="shared" si="7"/>
        <v>11172711436</v>
      </c>
    </row>
    <row r="71" spans="1:12" ht="15" hidden="1" customHeight="1" x14ac:dyDescent="0.2">
      <c r="A71" s="11">
        <v>800103927</v>
      </c>
      <c r="B71" s="11">
        <f>VLOOKUP(A71,[8]Hoja1!A$9:B$3777,2,0)</f>
        <v>115454000</v>
      </c>
      <c r="C71" s="12" t="s">
        <v>158</v>
      </c>
      <c r="D71" s="13" t="s">
        <v>395</v>
      </c>
      <c r="E71" s="34">
        <v>2589763087</v>
      </c>
      <c r="F71" s="34">
        <f t="shared" si="4"/>
        <v>2589763087</v>
      </c>
      <c r="G71" s="34">
        <v>2349064441</v>
      </c>
      <c r="H71" s="34">
        <f t="shared" si="5"/>
        <v>4938827528</v>
      </c>
      <c r="I71" s="34">
        <v>1255628560</v>
      </c>
      <c r="J71" s="34">
        <f t="shared" si="6"/>
        <v>6194456088</v>
      </c>
      <c r="K71" s="34">
        <v>14214891400</v>
      </c>
      <c r="L71" s="34">
        <f t="shared" si="7"/>
        <v>20409347488</v>
      </c>
    </row>
    <row r="72" spans="1:12" ht="15" hidden="1" customHeight="1" x14ac:dyDescent="0.2">
      <c r="A72" s="11">
        <v>800103935</v>
      </c>
      <c r="B72" s="11">
        <f>VLOOKUP(A72,[8]Hoja1!A$9:B$3777,2,0)</f>
        <v>112323000</v>
      </c>
      <c r="C72" s="12" t="s">
        <v>159</v>
      </c>
      <c r="D72" s="13" t="s">
        <v>396</v>
      </c>
      <c r="E72" s="34">
        <v>7509933328</v>
      </c>
      <c r="F72" s="34">
        <f t="shared" si="4"/>
        <v>7509933328</v>
      </c>
      <c r="G72" s="34">
        <v>0</v>
      </c>
      <c r="H72" s="34">
        <f t="shared" si="5"/>
        <v>7509933328</v>
      </c>
      <c r="I72" s="34">
        <v>11060946993</v>
      </c>
      <c r="J72" s="34">
        <f t="shared" si="6"/>
        <v>18570880321</v>
      </c>
      <c r="K72" s="34">
        <v>1990516624</v>
      </c>
      <c r="L72" s="34">
        <f t="shared" si="7"/>
        <v>20561396945</v>
      </c>
    </row>
    <row r="73" spans="1:12" ht="15" hidden="1" customHeight="1" x14ac:dyDescent="0.2">
      <c r="A73" s="11">
        <v>800104062</v>
      </c>
      <c r="B73" s="11">
        <f>VLOOKUP(A73,[8]Hoja1!A$9:B$3777,2,0)</f>
        <v>210170001</v>
      </c>
      <c r="C73" s="12" t="s">
        <v>320</v>
      </c>
      <c r="D73" s="13" t="s">
        <v>554</v>
      </c>
      <c r="E73" s="34"/>
      <c r="F73" s="34">
        <f t="shared" si="4"/>
        <v>0</v>
      </c>
      <c r="G73" s="34"/>
      <c r="H73" s="34">
        <f t="shared" si="5"/>
        <v>0</v>
      </c>
      <c r="I73" s="34">
        <v>398234976</v>
      </c>
      <c r="J73" s="34">
        <f t="shared" si="6"/>
        <v>398234976</v>
      </c>
      <c r="K73" s="34">
        <v>674503769</v>
      </c>
      <c r="L73" s="34">
        <f t="shared" si="7"/>
        <v>1072738745</v>
      </c>
    </row>
    <row r="74" spans="1:12" ht="15" hidden="1" customHeight="1" x14ac:dyDescent="0.2">
      <c r="A74" s="11">
        <v>800108683</v>
      </c>
      <c r="B74" s="11">
        <f>VLOOKUP(A74,[8]Hoja1!A$9:B$3777,2,0)</f>
        <v>210020400</v>
      </c>
      <c r="C74" s="12" t="s">
        <v>186</v>
      </c>
      <c r="D74" s="13" t="s">
        <v>422</v>
      </c>
      <c r="E74" s="34"/>
      <c r="F74" s="34">
        <f t="shared" si="4"/>
        <v>0</v>
      </c>
      <c r="G74" s="34"/>
      <c r="H74" s="34">
        <f t="shared" si="5"/>
        <v>0</v>
      </c>
      <c r="I74" s="34">
        <v>320265427</v>
      </c>
      <c r="J74" s="34">
        <f t="shared" si="6"/>
        <v>320265427</v>
      </c>
      <c r="K74" s="34">
        <v>320265427</v>
      </c>
      <c r="L74" s="34">
        <f t="shared" si="7"/>
        <v>640530854</v>
      </c>
    </row>
    <row r="75" spans="1:12" ht="15" hidden="1" customHeight="1" x14ac:dyDescent="0.2">
      <c r="A75" s="11">
        <v>800113389</v>
      </c>
      <c r="B75" s="11">
        <f>VLOOKUP(A75,[8]Hoja1!A$9:B$3777,2,0)</f>
        <v>210173001</v>
      </c>
      <c r="C75" s="12" t="s">
        <v>350</v>
      </c>
      <c r="D75" s="13" t="s">
        <v>582</v>
      </c>
      <c r="E75" s="34">
        <v>941753114</v>
      </c>
      <c r="F75" s="34">
        <f t="shared" si="4"/>
        <v>941753114</v>
      </c>
      <c r="G75" s="34">
        <v>740436560</v>
      </c>
      <c r="H75" s="34">
        <f t="shared" si="5"/>
        <v>1682189674</v>
      </c>
      <c r="I75" s="34">
        <v>351792303</v>
      </c>
      <c r="J75" s="34">
        <f t="shared" si="6"/>
        <v>2033981977</v>
      </c>
      <c r="K75" s="34">
        <v>592845649</v>
      </c>
      <c r="L75" s="34">
        <f t="shared" si="7"/>
        <v>2626827626</v>
      </c>
    </row>
    <row r="76" spans="1:12" ht="15" hidden="1" customHeight="1" x14ac:dyDescent="0.2">
      <c r="A76" s="11">
        <v>800113672</v>
      </c>
      <c r="B76" s="11">
        <f>VLOOKUP(A76,[8]Hoja1!A$9:B$3777,2,0)</f>
        <v>117373000</v>
      </c>
      <c r="C76" s="12" t="s">
        <v>185</v>
      </c>
      <c r="D76" s="29" t="s">
        <v>591</v>
      </c>
      <c r="E76" s="34">
        <v>4296685774</v>
      </c>
      <c r="F76" s="34">
        <f t="shared" si="4"/>
        <v>4296685774</v>
      </c>
      <c r="G76" s="34">
        <v>3804714792</v>
      </c>
      <c r="H76" s="34">
        <f t="shared" si="5"/>
        <v>8101400566</v>
      </c>
      <c r="I76" s="34">
        <v>1420490610</v>
      </c>
      <c r="J76" s="34">
        <f t="shared" si="6"/>
        <v>9521891176</v>
      </c>
      <c r="K76" s="34">
        <v>2568598213</v>
      </c>
      <c r="L76" s="34">
        <f t="shared" si="7"/>
        <v>12090489389</v>
      </c>
    </row>
    <row r="77" spans="1:12" ht="15" customHeight="1" x14ac:dyDescent="0.2">
      <c r="A77" s="11">
        <v>800118954</v>
      </c>
      <c r="B77" s="11">
        <f>VLOOKUP(A77,[8]Hoja1!A$9:B$3777,2,0)</f>
        <v>124552000</v>
      </c>
      <c r="C77" s="12" t="s">
        <v>4</v>
      </c>
      <c r="D77" s="13" t="s">
        <v>5</v>
      </c>
      <c r="E77" s="34"/>
      <c r="F77" s="34">
        <f t="shared" si="4"/>
        <v>0</v>
      </c>
      <c r="G77" s="34"/>
      <c r="H77" s="34">
        <f t="shared" si="5"/>
        <v>0</v>
      </c>
      <c r="I77" s="34"/>
      <c r="J77" s="34">
        <f t="shared" si="6"/>
        <v>0</v>
      </c>
      <c r="K77" s="34"/>
      <c r="L77" s="34">
        <f t="shared" si="7"/>
        <v>0</v>
      </c>
    </row>
    <row r="78" spans="1:12" ht="15" hidden="1" customHeight="1" x14ac:dyDescent="0.2">
      <c r="A78" s="11">
        <v>800144829</v>
      </c>
      <c r="B78" s="11">
        <f>VLOOKUP(A78,[8]Hoja1!A$9:B$3777,2,0)</f>
        <v>821400000</v>
      </c>
      <c r="C78" s="12" t="s">
        <v>58</v>
      </c>
      <c r="D78" s="13" t="s">
        <v>54</v>
      </c>
      <c r="E78" s="34"/>
      <c r="F78" s="34">
        <f t="shared" si="4"/>
        <v>0</v>
      </c>
      <c r="G78" s="34"/>
      <c r="H78" s="34">
        <f t="shared" si="5"/>
        <v>0</v>
      </c>
      <c r="I78" s="34"/>
      <c r="J78" s="34">
        <f t="shared" si="6"/>
        <v>0</v>
      </c>
      <c r="K78" s="34"/>
      <c r="L78" s="34">
        <f t="shared" si="7"/>
        <v>0</v>
      </c>
    </row>
    <row r="79" spans="1:12" ht="15" hidden="1" customHeight="1" x14ac:dyDescent="0.2">
      <c r="A79" s="11">
        <v>800163130</v>
      </c>
      <c r="B79" s="11">
        <f>VLOOKUP(A79,[8]Hoja1!A$9:B$3777,2,0)</f>
        <v>129254000</v>
      </c>
      <c r="C79" s="12" t="s">
        <v>365</v>
      </c>
      <c r="D79" s="13" t="s">
        <v>75</v>
      </c>
      <c r="E79" s="34"/>
      <c r="F79" s="34">
        <f t="shared" si="4"/>
        <v>0</v>
      </c>
      <c r="G79" s="34"/>
      <c r="H79" s="34">
        <f t="shared" si="5"/>
        <v>0</v>
      </c>
      <c r="I79" s="34"/>
      <c r="J79" s="34">
        <f t="shared" si="6"/>
        <v>0</v>
      </c>
      <c r="K79" s="34"/>
      <c r="L79" s="34">
        <f t="shared" si="7"/>
        <v>0</v>
      </c>
    </row>
    <row r="80" spans="1:12" ht="15" hidden="1" customHeight="1" x14ac:dyDescent="0.2">
      <c r="A80" s="11">
        <v>800225340</v>
      </c>
      <c r="B80" s="11">
        <f>VLOOKUP(A80,[8]Hoja1!A$9:B$3777,2,0)</f>
        <v>821700000</v>
      </c>
      <c r="C80" s="12" t="s">
        <v>351</v>
      </c>
      <c r="D80" s="13" t="s">
        <v>77</v>
      </c>
      <c r="E80" s="34"/>
      <c r="F80" s="34">
        <f t="shared" si="4"/>
        <v>0</v>
      </c>
      <c r="G80" s="34"/>
      <c r="H80" s="34">
        <f t="shared" si="5"/>
        <v>0</v>
      </c>
      <c r="I80" s="34"/>
      <c r="J80" s="34">
        <f t="shared" si="6"/>
        <v>0</v>
      </c>
      <c r="K80" s="34"/>
      <c r="L80" s="34">
        <f t="shared" si="7"/>
        <v>0</v>
      </c>
    </row>
    <row r="81" spans="1:12" ht="15" hidden="1" customHeight="1" x14ac:dyDescent="0.2">
      <c r="A81" s="11">
        <v>800229887</v>
      </c>
      <c r="B81" s="11">
        <f>VLOOKUP(A81,[8]Hoja1!A$9:B$3777,2,0)</f>
        <v>216986569</v>
      </c>
      <c r="C81" s="12" t="s">
        <v>191</v>
      </c>
      <c r="D81" s="13" t="s">
        <v>427</v>
      </c>
      <c r="E81" s="34"/>
      <c r="F81" s="34">
        <f t="shared" si="4"/>
        <v>0</v>
      </c>
      <c r="G81" s="34"/>
      <c r="H81" s="34">
        <f t="shared" si="5"/>
        <v>0</v>
      </c>
      <c r="I81" s="34">
        <v>20973421</v>
      </c>
      <c r="J81" s="34">
        <f t="shared" si="6"/>
        <v>20973421</v>
      </c>
      <c r="K81" s="34">
        <v>0</v>
      </c>
      <c r="L81" s="34">
        <f t="shared" si="7"/>
        <v>20973421</v>
      </c>
    </row>
    <row r="82" spans="1:12" ht="15" hidden="1" customHeight="1" x14ac:dyDescent="0.2">
      <c r="A82" s="11">
        <v>800245021</v>
      </c>
      <c r="B82" s="11">
        <f>VLOOKUP(A82,[8]Hoja1!A$9:B$3777,2,0)</f>
        <v>218554385</v>
      </c>
      <c r="C82" s="12" t="s">
        <v>192</v>
      </c>
      <c r="D82" s="13" t="s">
        <v>428</v>
      </c>
      <c r="E82" s="34"/>
      <c r="F82" s="34">
        <f t="shared" si="4"/>
        <v>0</v>
      </c>
      <c r="G82" s="34"/>
      <c r="H82" s="34">
        <f t="shared" si="5"/>
        <v>0</v>
      </c>
      <c r="I82" s="34">
        <v>10776552</v>
      </c>
      <c r="J82" s="34">
        <f t="shared" si="6"/>
        <v>10776552</v>
      </c>
      <c r="K82" s="34">
        <v>0</v>
      </c>
      <c r="L82" s="34">
        <f t="shared" si="7"/>
        <v>10776552</v>
      </c>
    </row>
    <row r="83" spans="1:12" ht="15" hidden="1" customHeight="1" x14ac:dyDescent="0.2">
      <c r="A83" s="11">
        <v>800252922</v>
      </c>
      <c r="B83" s="11">
        <f>VLOOKUP(A83,[8]Hoja1!A$9:B$3777,2,0)</f>
        <v>215786757</v>
      </c>
      <c r="C83" s="12" t="s">
        <v>194</v>
      </c>
      <c r="D83" s="13" t="s">
        <v>430</v>
      </c>
      <c r="E83" s="34"/>
      <c r="F83" s="34">
        <f t="shared" si="4"/>
        <v>0</v>
      </c>
      <c r="G83" s="34"/>
      <c r="H83" s="34">
        <f t="shared" si="5"/>
        <v>0</v>
      </c>
      <c r="I83" s="34">
        <v>33408400</v>
      </c>
      <c r="J83" s="34">
        <f t="shared" si="6"/>
        <v>33408400</v>
      </c>
      <c r="K83" s="34">
        <v>0</v>
      </c>
      <c r="L83" s="34">
        <f t="shared" si="7"/>
        <v>33408400</v>
      </c>
    </row>
    <row r="84" spans="1:12" ht="15" hidden="1" customHeight="1" x14ac:dyDescent="0.2">
      <c r="A84" s="11">
        <v>800253526</v>
      </c>
      <c r="B84" s="11">
        <f>VLOOKUP(A84,[8]Hoja1!A$9:B$3777,2,0)</f>
        <v>216013160</v>
      </c>
      <c r="C84" s="12" t="s">
        <v>195</v>
      </c>
      <c r="D84" s="13" t="s">
        <v>431</v>
      </c>
      <c r="E84" s="34"/>
      <c r="F84" s="34">
        <f t="shared" si="4"/>
        <v>0</v>
      </c>
      <c r="G84" s="34"/>
      <c r="H84" s="34">
        <f t="shared" si="5"/>
        <v>0</v>
      </c>
      <c r="I84" s="34">
        <v>254046684</v>
      </c>
      <c r="J84" s="34">
        <f t="shared" si="6"/>
        <v>254046684</v>
      </c>
      <c r="K84" s="34">
        <v>0</v>
      </c>
      <c r="L84" s="34">
        <f t="shared" si="7"/>
        <v>254046684</v>
      </c>
    </row>
    <row r="85" spans="1:12" ht="15" hidden="1" customHeight="1" x14ac:dyDescent="0.2">
      <c r="A85" s="11">
        <v>800255101</v>
      </c>
      <c r="B85" s="11">
        <f>VLOOKUP(A85,[8]Hoja1!A$9:B$3777,2,0)</f>
        <v>217844378</v>
      </c>
      <c r="C85" s="12" t="s">
        <v>193</v>
      </c>
      <c r="D85" s="13" t="s">
        <v>429</v>
      </c>
      <c r="E85" s="34"/>
      <c r="F85" s="34">
        <f t="shared" si="4"/>
        <v>0</v>
      </c>
      <c r="G85" s="34"/>
      <c r="H85" s="34">
        <f t="shared" si="5"/>
        <v>0</v>
      </c>
      <c r="I85" s="34">
        <v>124568583</v>
      </c>
      <c r="J85" s="34">
        <f t="shared" si="6"/>
        <v>124568583</v>
      </c>
      <c r="K85" s="34">
        <v>124568583</v>
      </c>
      <c r="L85" s="34">
        <f t="shared" si="7"/>
        <v>249137166</v>
      </c>
    </row>
    <row r="86" spans="1:12" ht="15" hidden="1" customHeight="1" x14ac:dyDescent="0.2">
      <c r="A86" s="11">
        <v>812001681</v>
      </c>
      <c r="B86" s="11">
        <f>VLOOKUP(A86,[8]Hoja1!A$9:B$3777,2,0)</f>
        <v>215023350</v>
      </c>
      <c r="C86" s="12" t="s">
        <v>322</v>
      </c>
      <c r="D86" s="13" t="s">
        <v>556</v>
      </c>
      <c r="E86" s="34"/>
      <c r="F86" s="34">
        <f t="shared" si="4"/>
        <v>0</v>
      </c>
      <c r="G86" s="34"/>
      <c r="H86" s="34">
        <f t="shared" si="5"/>
        <v>0</v>
      </c>
      <c r="I86" s="34">
        <v>115369535</v>
      </c>
      <c r="J86" s="34">
        <f t="shared" si="6"/>
        <v>115369535</v>
      </c>
      <c r="K86" s="34">
        <v>115369535</v>
      </c>
      <c r="L86" s="34">
        <f t="shared" si="7"/>
        <v>230739070</v>
      </c>
    </row>
    <row r="87" spans="1:12" ht="15" hidden="1" customHeight="1" x14ac:dyDescent="0.2">
      <c r="A87" s="11">
        <v>817000992</v>
      </c>
      <c r="B87" s="11">
        <f>VLOOKUP(A87,[8]Hoja1!A$9:B$3777,2,0)</f>
        <v>213319533</v>
      </c>
      <c r="C87" s="12" t="s">
        <v>292</v>
      </c>
      <c r="D87" s="13" t="s">
        <v>527</v>
      </c>
      <c r="E87" s="34"/>
      <c r="F87" s="34">
        <f t="shared" si="4"/>
        <v>0</v>
      </c>
      <c r="G87" s="34"/>
      <c r="H87" s="34">
        <f t="shared" si="5"/>
        <v>0</v>
      </c>
      <c r="I87" s="34">
        <v>25169570</v>
      </c>
      <c r="J87" s="34">
        <f t="shared" si="6"/>
        <v>25169570</v>
      </c>
      <c r="K87" s="34">
        <v>0</v>
      </c>
      <c r="L87" s="34">
        <f t="shared" si="7"/>
        <v>25169570</v>
      </c>
    </row>
    <row r="88" spans="1:12" ht="15" hidden="1" customHeight="1" x14ac:dyDescent="0.2">
      <c r="A88" s="11">
        <v>818000907</v>
      </c>
      <c r="B88" s="11">
        <f>VLOOKUP(A88,[8]Hoja1!A$9:B$3777,2,0)</f>
        <v>213027430</v>
      </c>
      <c r="C88" s="12" t="s">
        <v>200</v>
      </c>
      <c r="D88" s="13" t="s">
        <v>436</v>
      </c>
      <c r="E88" s="34"/>
      <c r="F88" s="34">
        <f t="shared" si="4"/>
        <v>0</v>
      </c>
      <c r="G88" s="34"/>
      <c r="H88" s="34">
        <f t="shared" si="5"/>
        <v>0</v>
      </c>
      <c r="I88" s="34">
        <v>32631571</v>
      </c>
      <c r="J88" s="34">
        <f t="shared" si="6"/>
        <v>32631571</v>
      </c>
      <c r="K88" s="34">
        <v>0</v>
      </c>
      <c r="L88" s="34">
        <f t="shared" si="7"/>
        <v>32631571</v>
      </c>
    </row>
    <row r="89" spans="1:12" ht="15" hidden="1" customHeight="1" x14ac:dyDescent="0.2">
      <c r="A89" s="11">
        <v>835000300</v>
      </c>
      <c r="B89" s="11">
        <f>VLOOKUP(A89,[8]Hoja1!A$9:B$3777,2,0)</f>
        <v>826076000</v>
      </c>
      <c r="C89" s="12" t="s">
        <v>7</v>
      </c>
      <c r="D89" s="13" t="s">
        <v>8</v>
      </c>
      <c r="E89" s="34"/>
      <c r="F89" s="34">
        <f t="shared" si="4"/>
        <v>0</v>
      </c>
      <c r="G89" s="34"/>
      <c r="H89" s="34">
        <f t="shared" si="5"/>
        <v>0</v>
      </c>
      <c r="I89" s="34"/>
      <c r="J89" s="34">
        <f t="shared" si="6"/>
        <v>0</v>
      </c>
      <c r="K89" s="34"/>
      <c r="L89" s="34">
        <f t="shared" si="7"/>
        <v>0</v>
      </c>
    </row>
    <row r="90" spans="1:12" ht="15" hidden="1" customHeight="1" x14ac:dyDescent="0.2">
      <c r="A90" s="11">
        <v>839000360</v>
      </c>
      <c r="B90" s="11">
        <f>VLOOKUP(A90,[8]Hoja1!A$9:B$3777,2,0)</f>
        <v>213544035</v>
      </c>
      <c r="C90" s="12" t="s">
        <v>293</v>
      </c>
      <c r="D90" s="13" t="s">
        <v>528</v>
      </c>
      <c r="E90" s="34"/>
      <c r="F90" s="34">
        <f t="shared" si="4"/>
        <v>0</v>
      </c>
      <c r="G90" s="34"/>
      <c r="H90" s="34">
        <f t="shared" si="5"/>
        <v>0</v>
      </c>
      <c r="I90" s="34">
        <v>129947337</v>
      </c>
      <c r="J90" s="34">
        <f t="shared" si="6"/>
        <v>129947337</v>
      </c>
      <c r="K90" s="34">
        <v>129947337</v>
      </c>
      <c r="L90" s="34">
        <f t="shared" si="7"/>
        <v>259894674</v>
      </c>
    </row>
    <row r="91" spans="1:12" ht="15" hidden="1" customHeight="1" x14ac:dyDescent="0.2">
      <c r="A91" s="11">
        <v>845000021</v>
      </c>
      <c r="B91" s="11">
        <f>VLOOKUP(A91,[8]Hoja1!A$9:B$3777,2,0)</f>
        <v>119797000</v>
      </c>
      <c r="C91" s="12" t="s">
        <v>199</v>
      </c>
      <c r="D91" s="13" t="s">
        <v>435</v>
      </c>
      <c r="E91" s="34">
        <v>493806500</v>
      </c>
      <c r="F91" s="34">
        <f t="shared" si="4"/>
        <v>493806500</v>
      </c>
      <c r="G91" s="34">
        <v>1296288622</v>
      </c>
      <c r="H91" s="34">
        <f t="shared" si="5"/>
        <v>1790095122</v>
      </c>
      <c r="I91" s="34">
        <v>163101400</v>
      </c>
      <c r="J91" s="34">
        <f t="shared" si="6"/>
        <v>1953196522</v>
      </c>
      <c r="K91" s="34">
        <v>160904867</v>
      </c>
      <c r="L91" s="34">
        <f t="shared" si="7"/>
        <v>2114101389</v>
      </c>
    </row>
    <row r="92" spans="1:12" ht="15" hidden="1" customHeight="1" x14ac:dyDescent="0.2">
      <c r="A92" s="11">
        <v>860512780</v>
      </c>
      <c r="B92" s="11">
        <f>VLOOKUP(A92,[8]Hoja1!A$9:B$3777,2,0)</f>
        <v>822000000</v>
      </c>
      <c r="C92" s="12" t="s">
        <v>62</v>
      </c>
      <c r="D92" s="13" t="s">
        <v>127</v>
      </c>
      <c r="E92" s="34"/>
      <c r="F92" s="34">
        <f t="shared" si="4"/>
        <v>0</v>
      </c>
      <c r="G92" s="34"/>
      <c r="H92" s="34">
        <f t="shared" si="5"/>
        <v>0</v>
      </c>
      <c r="I92" s="34"/>
      <c r="J92" s="34">
        <f t="shared" si="6"/>
        <v>0</v>
      </c>
      <c r="K92" s="34"/>
      <c r="L92" s="34">
        <f t="shared" si="7"/>
        <v>0</v>
      </c>
    </row>
    <row r="93" spans="1:12" ht="15" hidden="1" customHeight="1" x14ac:dyDescent="0.2">
      <c r="A93" s="11">
        <v>890000432</v>
      </c>
      <c r="B93" s="11">
        <f>VLOOKUP(A93,[8]Hoja1!A$9:B$3777,2,0)</f>
        <v>126663000</v>
      </c>
      <c r="C93" s="12" t="s">
        <v>9</v>
      </c>
      <c r="D93" s="13" t="s">
        <v>126</v>
      </c>
      <c r="E93" s="34"/>
      <c r="F93" s="34">
        <f t="shared" si="4"/>
        <v>0</v>
      </c>
      <c r="G93" s="34"/>
      <c r="H93" s="34">
        <f t="shared" si="5"/>
        <v>0</v>
      </c>
      <c r="I93" s="34"/>
      <c r="J93" s="34">
        <f t="shared" si="6"/>
        <v>0</v>
      </c>
      <c r="K93" s="34"/>
      <c r="L93" s="34">
        <f t="shared" si="7"/>
        <v>0</v>
      </c>
    </row>
    <row r="94" spans="1:12" ht="15" hidden="1" customHeight="1" x14ac:dyDescent="0.2">
      <c r="A94" s="11">
        <v>890000464</v>
      </c>
      <c r="B94" s="11">
        <f>VLOOKUP(A94,[8]Hoja1!A$9:B$3777,2,0)</f>
        <v>210163001</v>
      </c>
      <c r="C94" s="12" t="s">
        <v>201</v>
      </c>
      <c r="D94" s="13" t="s">
        <v>437</v>
      </c>
      <c r="E94" s="34">
        <v>0</v>
      </c>
      <c r="F94" s="34">
        <f t="shared" si="4"/>
        <v>0</v>
      </c>
      <c r="G94" s="34">
        <v>2836237056</v>
      </c>
      <c r="H94" s="34">
        <f t="shared" si="5"/>
        <v>2836237056</v>
      </c>
      <c r="I94" s="34">
        <v>684767800</v>
      </c>
      <c r="J94" s="34">
        <f t="shared" si="6"/>
        <v>3521004856</v>
      </c>
      <c r="K94" s="34">
        <v>981147904</v>
      </c>
      <c r="L94" s="34">
        <f t="shared" si="7"/>
        <v>4502152760</v>
      </c>
    </row>
    <row r="95" spans="1:12" ht="15" hidden="1" customHeight="1" x14ac:dyDescent="0.2">
      <c r="A95" s="11">
        <v>890001639</v>
      </c>
      <c r="B95" s="11">
        <f>VLOOKUP(A95,[8]Hoja1!A$9:B$3777,2,0)</f>
        <v>116363000</v>
      </c>
      <c r="C95" s="12" t="s">
        <v>323</v>
      </c>
      <c r="D95" s="13" t="s">
        <v>557</v>
      </c>
      <c r="E95" s="34">
        <v>0</v>
      </c>
      <c r="F95" s="34">
        <f t="shared" si="4"/>
        <v>0</v>
      </c>
      <c r="G95" s="34">
        <v>1095196247</v>
      </c>
      <c r="H95" s="34">
        <f t="shared" si="5"/>
        <v>1095196247</v>
      </c>
      <c r="I95" s="34">
        <v>478298527</v>
      </c>
      <c r="J95" s="34">
        <f t="shared" si="6"/>
        <v>1573494774</v>
      </c>
      <c r="K95" s="34">
        <v>809193140</v>
      </c>
      <c r="L95" s="34">
        <f t="shared" si="7"/>
        <v>2382687914</v>
      </c>
    </row>
    <row r="96" spans="1:12" ht="15" hidden="1" customHeight="1" x14ac:dyDescent="0.2">
      <c r="A96" s="11">
        <v>890072044</v>
      </c>
      <c r="B96" s="11">
        <f>VLOOKUP(A96,[8]Hoja1!A$9:B$3777,2,0)</f>
        <v>218673686</v>
      </c>
      <c r="C96" s="12" t="s">
        <v>285</v>
      </c>
      <c r="D96" s="13" t="s">
        <v>520</v>
      </c>
      <c r="E96" s="34"/>
      <c r="F96" s="34">
        <f t="shared" si="4"/>
        <v>0</v>
      </c>
      <c r="G96" s="34"/>
      <c r="H96" s="34">
        <f t="shared" si="5"/>
        <v>0</v>
      </c>
      <c r="I96" s="34">
        <v>47412304</v>
      </c>
      <c r="J96" s="34">
        <f t="shared" si="6"/>
        <v>47412304</v>
      </c>
      <c r="K96" s="34">
        <v>0</v>
      </c>
      <c r="L96" s="34">
        <f t="shared" si="7"/>
        <v>47412304</v>
      </c>
    </row>
    <row r="97" spans="1:12" ht="15" hidden="1" customHeight="1" x14ac:dyDescent="0.2">
      <c r="A97" s="11">
        <v>890102006</v>
      </c>
      <c r="B97" s="11">
        <f>VLOOKUP(A97,[8]Hoja1!A$9:B$3777,2,0)</f>
        <v>110808000</v>
      </c>
      <c r="C97" s="12" t="s">
        <v>202</v>
      </c>
      <c r="D97" s="13" t="s">
        <v>438</v>
      </c>
      <c r="E97" s="34">
        <v>2510050455</v>
      </c>
      <c r="F97" s="34">
        <f t="shared" si="4"/>
        <v>2510050455</v>
      </c>
      <c r="G97" s="34">
        <v>1007730580</v>
      </c>
      <c r="H97" s="34">
        <f t="shared" si="5"/>
        <v>3517781035</v>
      </c>
      <c r="I97" s="34">
        <v>3078909737</v>
      </c>
      <c r="J97" s="34">
        <f t="shared" si="6"/>
        <v>6596690772</v>
      </c>
      <c r="K97" s="34">
        <v>3303059470</v>
      </c>
      <c r="L97" s="34">
        <f t="shared" si="7"/>
        <v>9899750242</v>
      </c>
    </row>
    <row r="98" spans="1:12" ht="15" hidden="1" customHeight="1" x14ac:dyDescent="0.2">
      <c r="A98" s="11">
        <v>890102018</v>
      </c>
      <c r="B98" s="11">
        <f>VLOOKUP(A98,[8]Hoja1!A$9:B$3777,2,0)</f>
        <v>210108001</v>
      </c>
      <c r="C98" s="12" t="s">
        <v>344</v>
      </c>
      <c r="D98" s="13" t="s">
        <v>577</v>
      </c>
      <c r="E98" s="34">
        <v>1476500267</v>
      </c>
      <c r="F98" s="34">
        <f t="shared" si="4"/>
        <v>1476500267</v>
      </c>
      <c r="G98" s="34">
        <v>1157030616</v>
      </c>
      <c r="H98" s="34">
        <f t="shared" si="5"/>
        <v>2633530883</v>
      </c>
      <c r="I98" s="34">
        <v>4040355214</v>
      </c>
      <c r="J98" s="34">
        <f t="shared" si="6"/>
        <v>6673886097</v>
      </c>
      <c r="K98" s="34">
        <v>2755005897</v>
      </c>
      <c r="L98" s="34">
        <f t="shared" si="7"/>
        <v>9428891994</v>
      </c>
    </row>
    <row r="99" spans="1:12" ht="15" hidden="1" customHeight="1" x14ac:dyDescent="0.2">
      <c r="A99" s="11">
        <v>890102257</v>
      </c>
      <c r="B99" s="11">
        <f>VLOOKUP(A99,[8]Hoja1!A$9:B$3777,2,0)</f>
        <v>121708000</v>
      </c>
      <c r="C99" s="12" t="s">
        <v>10</v>
      </c>
      <c r="D99" s="13" t="s">
        <v>11</v>
      </c>
      <c r="E99" s="34"/>
      <c r="F99" s="34">
        <f t="shared" si="4"/>
        <v>0</v>
      </c>
      <c r="G99" s="34"/>
      <c r="H99" s="34">
        <f t="shared" si="5"/>
        <v>0</v>
      </c>
      <c r="I99" s="34"/>
      <c r="J99" s="34">
        <f t="shared" si="6"/>
        <v>0</v>
      </c>
      <c r="K99" s="34"/>
      <c r="L99" s="34">
        <f t="shared" si="7"/>
        <v>0</v>
      </c>
    </row>
    <row r="100" spans="1:12" ht="15" hidden="1" customHeight="1" x14ac:dyDescent="0.2">
      <c r="A100" s="11">
        <v>890106291</v>
      </c>
      <c r="B100" s="11">
        <f>VLOOKUP(A100,[8]Hoja1!A$9:B$3777,2,0)</f>
        <v>215808758</v>
      </c>
      <c r="C100" s="12" t="s">
        <v>230</v>
      </c>
      <c r="D100" s="13" t="s">
        <v>465</v>
      </c>
      <c r="E100" s="34">
        <v>1411622634</v>
      </c>
      <c r="F100" s="34">
        <f t="shared" si="4"/>
        <v>1411622634</v>
      </c>
      <c r="G100" s="34">
        <v>1198532435</v>
      </c>
      <c r="H100" s="34">
        <f t="shared" si="5"/>
        <v>2610155069</v>
      </c>
      <c r="I100" s="34">
        <v>497823206</v>
      </c>
      <c r="J100" s="34">
        <f t="shared" si="6"/>
        <v>3107978275</v>
      </c>
      <c r="K100" s="34">
        <v>839174468</v>
      </c>
      <c r="L100" s="34">
        <f t="shared" si="7"/>
        <v>3947152743</v>
      </c>
    </row>
    <row r="101" spans="1:12" ht="15" hidden="1" customHeight="1" x14ac:dyDescent="0.2">
      <c r="A101" s="11">
        <v>890114335</v>
      </c>
      <c r="B101" s="11">
        <f>VLOOKUP(A101,[8]Hoja1!A$9:B$3777,2,0)</f>
        <v>213308433</v>
      </c>
      <c r="C101" s="12" t="s">
        <v>286</v>
      </c>
      <c r="D101" s="13" t="s">
        <v>521</v>
      </c>
      <c r="E101" s="34">
        <v>306261507</v>
      </c>
      <c r="F101" s="34">
        <f t="shared" si="4"/>
        <v>306261507</v>
      </c>
      <c r="G101" s="34">
        <v>258340470</v>
      </c>
      <c r="H101" s="34">
        <f t="shared" si="5"/>
        <v>564601977</v>
      </c>
      <c r="I101" s="34">
        <v>87995783</v>
      </c>
      <c r="J101" s="34">
        <f t="shared" si="6"/>
        <v>652597760</v>
      </c>
      <c r="K101" s="34">
        <v>149906639</v>
      </c>
      <c r="L101" s="34">
        <f t="shared" si="7"/>
        <v>802504399</v>
      </c>
    </row>
    <row r="102" spans="1:12" ht="15" hidden="1" customHeight="1" x14ac:dyDescent="0.2">
      <c r="A102" s="11">
        <v>890201190</v>
      </c>
      <c r="B102" s="11">
        <f>VLOOKUP(A102,[8]Hoja1!A$9:B$3777,2,0)</f>
        <v>217568575</v>
      </c>
      <c r="C102" s="12" t="s">
        <v>203</v>
      </c>
      <c r="D102" s="13" t="s">
        <v>439</v>
      </c>
      <c r="E102" s="34"/>
      <c r="F102" s="34">
        <f t="shared" si="4"/>
        <v>0</v>
      </c>
      <c r="G102" s="34"/>
      <c r="H102" s="34">
        <f t="shared" si="5"/>
        <v>0</v>
      </c>
      <c r="I102" s="34">
        <v>264318099</v>
      </c>
      <c r="J102" s="34">
        <f t="shared" si="6"/>
        <v>264318099</v>
      </c>
      <c r="K102" s="34">
        <v>0</v>
      </c>
      <c r="L102" s="34">
        <f t="shared" si="7"/>
        <v>264318099</v>
      </c>
    </row>
    <row r="103" spans="1:12" ht="15" hidden="1" customHeight="1" x14ac:dyDescent="0.2">
      <c r="A103" s="11">
        <v>890201213</v>
      </c>
      <c r="B103" s="11">
        <f>VLOOKUP(A103,[8]Hoja1!A$9:B$3777,2,0)</f>
        <v>128868000</v>
      </c>
      <c r="C103" s="12" t="s">
        <v>63</v>
      </c>
      <c r="D103" s="13" t="s">
        <v>12</v>
      </c>
      <c r="E103" s="34"/>
      <c r="F103" s="34">
        <f t="shared" si="4"/>
        <v>0</v>
      </c>
      <c r="G103" s="34"/>
      <c r="H103" s="34">
        <f t="shared" si="5"/>
        <v>0</v>
      </c>
      <c r="I103" s="34"/>
      <c r="J103" s="34">
        <f t="shared" si="6"/>
        <v>0</v>
      </c>
      <c r="K103" s="34"/>
      <c r="L103" s="34">
        <f t="shared" si="7"/>
        <v>0</v>
      </c>
    </row>
    <row r="104" spans="1:12" ht="15" hidden="1" customHeight="1" x14ac:dyDescent="0.2">
      <c r="A104" s="11">
        <v>890201222</v>
      </c>
      <c r="B104" s="11">
        <f>VLOOKUP(A104,[8]Hoja1!A$9:B$3777,2,0)</f>
        <v>210168001</v>
      </c>
      <c r="C104" s="12" t="s">
        <v>287</v>
      </c>
      <c r="D104" s="13" t="s">
        <v>522</v>
      </c>
      <c r="E104" s="34">
        <v>0</v>
      </c>
      <c r="F104" s="34">
        <f t="shared" si="4"/>
        <v>0</v>
      </c>
      <c r="G104" s="34">
        <v>1206628639</v>
      </c>
      <c r="H104" s="34">
        <f t="shared" si="5"/>
        <v>1206628639</v>
      </c>
      <c r="I104" s="34">
        <v>404047877</v>
      </c>
      <c r="J104" s="34">
        <f t="shared" si="6"/>
        <v>1610676516</v>
      </c>
      <c r="K104" s="34">
        <v>0</v>
      </c>
      <c r="L104" s="34">
        <f t="shared" si="7"/>
        <v>1610676516</v>
      </c>
    </row>
    <row r="105" spans="1:12" ht="15" hidden="1" customHeight="1" x14ac:dyDescent="0.2">
      <c r="A105" s="11">
        <v>890201235</v>
      </c>
      <c r="B105" s="11">
        <f>VLOOKUP(A105,[8]Hoja1!A$9:B$3777,2,0)</f>
        <v>116868000</v>
      </c>
      <c r="C105" s="12" t="s">
        <v>204</v>
      </c>
      <c r="D105" s="13" t="s">
        <v>440</v>
      </c>
      <c r="E105" s="34">
        <v>0</v>
      </c>
      <c r="F105" s="34">
        <f t="shared" si="4"/>
        <v>0</v>
      </c>
      <c r="G105" s="34">
        <v>2534985908</v>
      </c>
      <c r="H105" s="34">
        <f t="shared" si="5"/>
        <v>2534985908</v>
      </c>
      <c r="I105" s="34">
        <v>916351921</v>
      </c>
      <c r="J105" s="34">
        <f t="shared" si="6"/>
        <v>3451337829</v>
      </c>
      <c r="K105" s="34">
        <v>1555562487</v>
      </c>
      <c r="L105" s="34">
        <f t="shared" si="7"/>
        <v>5006900316</v>
      </c>
    </row>
    <row r="106" spans="1:12" ht="15" hidden="1" customHeight="1" x14ac:dyDescent="0.2">
      <c r="A106" s="11">
        <v>890201900</v>
      </c>
      <c r="B106" s="11">
        <f>VLOOKUP(A106,[8]Hoja1!A$9:B$3777,2,0)</f>
        <v>218168081</v>
      </c>
      <c r="C106" s="12" t="s">
        <v>205</v>
      </c>
      <c r="D106" s="13" t="s">
        <v>441</v>
      </c>
      <c r="E106" s="34">
        <v>0</v>
      </c>
      <c r="F106" s="34">
        <f t="shared" si="4"/>
        <v>0</v>
      </c>
      <c r="G106" s="34">
        <v>385676872</v>
      </c>
      <c r="H106" s="34">
        <f t="shared" si="5"/>
        <v>385676872</v>
      </c>
      <c r="I106" s="34">
        <v>491467391</v>
      </c>
      <c r="J106" s="34">
        <f t="shared" si="6"/>
        <v>877144263</v>
      </c>
      <c r="K106" s="34">
        <v>1270496171</v>
      </c>
      <c r="L106" s="34">
        <f t="shared" si="7"/>
        <v>2147640434</v>
      </c>
    </row>
    <row r="107" spans="1:12" ht="15" hidden="1" customHeight="1" x14ac:dyDescent="0.2">
      <c r="A107" s="11">
        <v>890204537</v>
      </c>
      <c r="B107" s="11">
        <f>VLOOKUP(A107,[8]Hoja1!A$9:B$3777,2,0)</f>
        <v>211868418</v>
      </c>
      <c r="C107" s="12" t="s">
        <v>206</v>
      </c>
      <c r="D107" s="13" t="s">
        <v>442</v>
      </c>
      <c r="E107" s="34"/>
      <c r="F107" s="34">
        <f t="shared" si="4"/>
        <v>0</v>
      </c>
      <c r="G107" s="34"/>
      <c r="H107" s="34">
        <f t="shared" si="5"/>
        <v>0</v>
      </c>
      <c r="I107" s="34">
        <v>5235548</v>
      </c>
      <c r="J107" s="34">
        <f t="shared" si="6"/>
        <v>5235548</v>
      </c>
      <c r="K107" s="34">
        <v>0</v>
      </c>
      <c r="L107" s="34">
        <f t="shared" si="7"/>
        <v>5235548</v>
      </c>
    </row>
    <row r="108" spans="1:12" ht="15" hidden="1" customHeight="1" x14ac:dyDescent="0.2">
      <c r="A108" s="11">
        <v>890204643</v>
      </c>
      <c r="B108" s="11">
        <f>VLOOKUP(A108,[8]Hoja1!A$9:B$3777,2,0)</f>
        <v>215568655</v>
      </c>
      <c r="C108" s="12" t="s">
        <v>207</v>
      </c>
      <c r="D108" s="13" t="s">
        <v>443</v>
      </c>
      <c r="E108" s="34"/>
      <c r="F108" s="34">
        <f t="shared" si="4"/>
        <v>0</v>
      </c>
      <c r="G108" s="34"/>
      <c r="H108" s="34">
        <f t="shared" si="5"/>
        <v>0</v>
      </c>
      <c r="I108" s="34">
        <v>210525921</v>
      </c>
      <c r="J108" s="34">
        <f t="shared" si="6"/>
        <v>210525921</v>
      </c>
      <c r="K108" s="34">
        <v>210525921</v>
      </c>
      <c r="L108" s="34">
        <f t="shared" si="7"/>
        <v>421051842</v>
      </c>
    </row>
    <row r="109" spans="1:12" ht="15" hidden="1" customHeight="1" x14ac:dyDescent="0.2">
      <c r="A109" s="11">
        <v>890204646</v>
      </c>
      <c r="B109" s="11">
        <f>VLOOKUP(A109,[8]Hoja1!A$9:B$3777,2,0)</f>
        <v>211568615</v>
      </c>
      <c r="C109" s="12" t="s">
        <v>231</v>
      </c>
      <c r="D109" s="13" t="s">
        <v>466</v>
      </c>
      <c r="E109" s="34"/>
      <c r="F109" s="34">
        <f t="shared" si="4"/>
        <v>0</v>
      </c>
      <c r="G109" s="34"/>
      <c r="H109" s="34">
        <f t="shared" si="5"/>
        <v>0</v>
      </c>
      <c r="I109" s="34">
        <v>74707705</v>
      </c>
      <c r="J109" s="34">
        <f t="shared" si="6"/>
        <v>74707705</v>
      </c>
      <c r="K109" s="34">
        <v>0</v>
      </c>
      <c r="L109" s="34">
        <f t="shared" si="7"/>
        <v>74707705</v>
      </c>
    </row>
    <row r="110" spans="1:12" ht="15" hidden="1" customHeight="1" x14ac:dyDescent="0.2">
      <c r="A110" s="11">
        <v>890204802</v>
      </c>
      <c r="B110" s="11">
        <f>VLOOKUP(A110,[8]Hoja1!A$9:B$3777,2,0)</f>
        <v>210768307</v>
      </c>
      <c r="C110" s="12" t="s">
        <v>208</v>
      </c>
      <c r="D110" s="13" t="s">
        <v>444</v>
      </c>
      <c r="E110" s="34">
        <v>540712074</v>
      </c>
      <c r="F110" s="34">
        <f t="shared" si="4"/>
        <v>540712074</v>
      </c>
      <c r="G110" s="34">
        <v>861237766</v>
      </c>
      <c r="H110" s="34">
        <f t="shared" si="5"/>
        <v>1401949840</v>
      </c>
      <c r="I110" s="34">
        <v>189240076</v>
      </c>
      <c r="J110" s="34">
        <f t="shared" si="6"/>
        <v>1591189916</v>
      </c>
      <c r="K110" s="34">
        <v>131285617</v>
      </c>
      <c r="L110" s="34">
        <f t="shared" si="7"/>
        <v>1722475533</v>
      </c>
    </row>
    <row r="111" spans="1:12" ht="15" hidden="1" customHeight="1" x14ac:dyDescent="0.2">
      <c r="A111" s="11">
        <v>890205176</v>
      </c>
      <c r="B111" s="11">
        <f>VLOOKUP(A111,[8]Hoja1!A$9:B$3777,2,0)</f>
        <v>217668276</v>
      </c>
      <c r="C111" s="12" t="s">
        <v>209</v>
      </c>
      <c r="D111" s="13" t="s">
        <v>445</v>
      </c>
      <c r="E111" s="34">
        <v>0</v>
      </c>
      <c r="F111" s="34">
        <f t="shared" si="4"/>
        <v>0</v>
      </c>
      <c r="G111" s="34">
        <v>322619949</v>
      </c>
      <c r="H111" s="34">
        <f t="shared" si="5"/>
        <v>322619949</v>
      </c>
      <c r="I111" s="34">
        <v>118804136</v>
      </c>
      <c r="J111" s="34">
        <f t="shared" si="6"/>
        <v>441424085</v>
      </c>
      <c r="K111" s="34">
        <v>203692090</v>
      </c>
      <c r="L111" s="34">
        <f t="shared" si="7"/>
        <v>645116175</v>
      </c>
    </row>
    <row r="112" spans="1:12" ht="15" hidden="1" customHeight="1" x14ac:dyDescent="0.2">
      <c r="A112" s="11">
        <v>890205383</v>
      </c>
      <c r="B112" s="11">
        <f>VLOOKUP(A112,[8]Hoja1!A$9:B$3777,2,0)</f>
        <v>214768547</v>
      </c>
      <c r="C112" s="12" t="s">
        <v>288</v>
      </c>
      <c r="D112" s="13" t="s">
        <v>523</v>
      </c>
      <c r="E112" s="34"/>
      <c r="F112" s="34">
        <f t="shared" si="4"/>
        <v>0</v>
      </c>
      <c r="G112" s="34">
        <v>290480209</v>
      </c>
      <c r="H112" s="34">
        <f t="shared" si="5"/>
        <v>290480209</v>
      </c>
      <c r="I112" s="34">
        <v>93772349</v>
      </c>
      <c r="J112" s="34">
        <f t="shared" si="6"/>
        <v>384252558</v>
      </c>
      <c r="K112" s="34">
        <v>162562040</v>
      </c>
      <c r="L112" s="34">
        <f t="shared" si="7"/>
        <v>546814598</v>
      </c>
    </row>
    <row r="113" spans="1:12" ht="15" hidden="1" customHeight="1" x14ac:dyDescent="0.2">
      <c r="A113" s="11">
        <v>890210951</v>
      </c>
      <c r="B113" s="11">
        <f>VLOOKUP(A113,[8]Hoja1!A$9:B$3777,2,0)</f>
        <v>216768867</v>
      </c>
      <c r="C113" s="12" t="s">
        <v>210</v>
      </c>
      <c r="D113" s="13" t="s">
        <v>446</v>
      </c>
      <c r="E113" s="34"/>
      <c r="F113" s="34">
        <f t="shared" si="4"/>
        <v>0</v>
      </c>
      <c r="G113" s="34"/>
      <c r="H113" s="34">
        <f t="shared" si="5"/>
        <v>0</v>
      </c>
      <c r="I113" s="34">
        <v>3688601</v>
      </c>
      <c r="J113" s="34">
        <f t="shared" si="6"/>
        <v>3688601</v>
      </c>
      <c r="K113" s="34">
        <v>0</v>
      </c>
      <c r="L113" s="34">
        <f t="shared" si="7"/>
        <v>3688601</v>
      </c>
    </row>
    <row r="114" spans="1:12" ht="15" hidden="1" customHeight="1" x14ac:dyDescent="0.2">
      <c r="A114" s="11">
        <v>890399010</v>
      </c>
      <c r="B114" s="11">
        <f>VLOOKUP(A114,[8]Hoja1!A$9:B$3777,2,0)</f>
        <v>120676000</v>
      </c>
      <c r="C114" s="12" t="s">
        <v>13</v>
      </c>
      <c r="D114" s="13" t="s">
        <v>92</v>
      </c>
      <c r="E114" s="34"/>
      <c r="F114" s="34">
        <f t="shared" si="4"/>
        <v>0</v>
      </c>
      <c r="G114" s="34"/>
      <c r="H114" s="34">
        <f t="shared" si="5"/>
        <v>0</v>
      </c>
      <c r="I114" s="34"/>
      <c r="J114" s="34">
        <f t="shared" si="6"/>
        <v>0</v>
      </c>
      <c r="K114" s="34"/>
      <c r="L114" s="34">
        <f t="shared" si="7"/>
        <v>0</v>
      </c>
    </row>
    <row r="115" spans="1:12" ht="15" hidden="1" customHeight="1" x14ac:dyDescent="0.2">
      <c r="A115" s="11">
        <v>890399011</v>
      </c>
      <c r="B115" s="11">
        <f>VLOOKUP(A115,[8]Hoja1!A$9:B$3777,2,0)</f>
        <v>210176001</v>
      </c>
      <c r="C115" s="12" t="s">
        <v>211</v>
      </c>
      <c r="D115" s="13" t="s">
        <v>447</v>
      </c>
      <c r="E115" s="34">
        <v>1070462694</v>
      </c>
      <c r="F115" s="34">
        <f t="shared" si="4"/>
        <v>1070462694</v>
      </c>
      <c r="G115" s="34">
        <v>835633223</v>
      </c>
      <c r="H115" s="34">
        <f t="shared" si="5"/>
        <v>1906095917</v>
      </c>
      <c r="I115" s="34">
        <v>465976334</v>
      </c>
      <c r="J115" s="34">
        <f t="shared" si="6"/>
        <v>2372072251</v>
      </c>
      <c r="K115" s="34">
        <v>781470967</v>
      </c>
      <c r="L115" s="34">
        <f t="shared" si="7"/>
        <v>3153543218</v>
      </c>
    </row>
    <row r="116" spans="1:12" ht="15" hidden="1" customHeight="1" x14ac:dyDescent="0.2">
      <c r="A116" s="11">
        <v>890399025</v>
      </c>
      <c r="B116" s="11">
        <f>VLOOKUP(A116,[8]Hoja1!A$9:B$3777,2,0)</f>
        <v>219276892</v>
      </c>
      <c r="C116" s="12" t="s">
        <v>242</v>
      </c>
      <c r="D116" s="13" t="s">
        <v>476</v>
      </c>
      <c r="E116" s="34"/>
      <c r="F116" s="34">
        <f t="shared" si="4"/>
        <v>0</v>
      </c>
      <c r="G116" s="34">
        <v>115947573</v>
      </c>
      <c r="H116" s="34">
        <f t="shared" si="5"/>
        <v>115947573</v>
      </c>
      <c r="I116" s="34">
        <v>42630944</v>
      </c>
      <c r="J116" s="34">
        <f t="shared" si="6"/>
        <v>158578517</v>
      </c>
      <c r="K116" s="34">
        <v>74275229</v>
      </c>
      <c r="L116" s="34">
        <f t="shared" si="7"/>
        <v>232853746</v>
      </c>
    </row>
    <row r="117" spans="1:12" ht="15" hidden="1" customHeight="1" x14ac:dyDescent="0.2">
      <c r="A117" s="11">
        <v>890399029</v>
      </c>
      <c r="B117" s="11">
        <f>VLOOKUP(A117,[8]Hoja1!A$9:B$3777,2,0)</f>
        <v>117676000</v>
      </c>
      <c r="C117" s="12" t="s">
        <v>212</v>
      </c>
      <c r="D117" s="13" t="s">
        <v>448</v>
      </c>
      <c r="E117" s="34">
        <v>2030110567</v>
      </c>
      <c r="F117" s="34">
        <f t="shared" si="4"/>
        <v>2030110567</v>
      </c>
      <c r="G117" s="34">
        <v>1839300472</v>
      </c>
      <c r="H117" s="34">
        <f t="shared" si="5"/>
        <v>3869411039</v>
      </c>
      <c r="I117" s="34">
        <v>3767364400</v>
      </c>
      <c r="J117" s="34">
        <f t="shared" si="6"/>
        <v>7636775439</v>
      </c>
      <c r="K117" s="34">
        <v>4428316034</v>
      </c>
      <c r="L117" s="34">
        <f t="shared" si="7"/>
        <v>12065091473</v>
      </c>
    </row>
    <row r="118" spans="1:12" ht="15" hidden="1" customHeight="1" x14ac:dyDescent="0.2">
      <c r="A118" s="11">
        <v>890399045</v>
      </c>
      <c r="B118" s="11">
        <f>VLOOKUP(A118,[8]Hoja1!A$9:B$3777,2,0)</f>
        <v>210976109</v>
      </c>
      <c r="C118" s="12" t="s">
        <v>326</v>
      </c>
      <c r="D118" s="13" t="s">
        <v>560</v>
      </c>
      <c r="E118" s="34">
        <v>0</v>
      </c>
      <c r="F118" s="34">
        <f t="shared" si="4"/>
        <v>0</v>
      </c>
      <c r="G118" s="34">
        <v>0</v>
      </c>
      <c r="H118" s="34">
        <f t="shared" si="5"/>
        <v>0</v>
      </c>
      <c r="I118" s="34">
        <v>1814852840</v>
      </c>
      <c r="J118" s="34">
        <f t="shared" si="6"/>
        <v>1814852840</v>
      </c>
      <c r="K118" s="34">
        <v>1683323902</v>
      </c>
      <c r="L118" s="34">
        <f t="shared" si="7"/>
        <v>3498176742</v>
      </c>
    </row>
    <row r="119" spans="1:12" ht="15" hidden="1" customHeight="1" x14ac:dyDescent="0.2">
      <c r="A119" s="11">
        <v>890399046</v>
      </c>
      <c r="B119" s="11">
        <f>VLOOKUP(A119,[8]Hoja1!A$9:B$3777,2,0)</f>
        <v>216476364</v>
      </c>
      <c r="C119" s="12" t="s">
        <v>213</v>
      </c>
      <c r="D119" s="13" t="s">
        <v>449</v>
      </c>
      <c r="E119" s="34">
        <v>453911533</v>
      </c>
      <c r="F119" s="34">
        <f t="shared" si="4"/>
        <v>453911533</v>
      </c>
      <c r="G119" s="34">
        <v>2047607294</v>
      </c>
      <c r="H119" s="34">
        <f t="shared" si="5"/>
        <v>2501518827</v>
      </c>
      <c r="I119" s="34">
        <v>66006666</v>
      </c>
      <c r="J119" s="34">
        <f t="shared" si="6"/>
        <v>2567525493</v>
      </c>
      <c r="K119" s="34">
        <v>110584257</v>
      </c>
      <c r="L119" s="34">
        <f t="shared" si="7"/>
        <v>2678109750</v>
      </c>
    </row>
    <row r="120" spans="1:12" ht="15" hidden="1" customHeight="1" x14ac:dyDescent="0.2">
      <c r="A120" s="11">
        <v>890480059</v>
      </c>
      <c r="B120" s="11">
        <f>VLOOKUP(A120,[8]Hoja1!A$9:B$3777,2,0)</f>
        <v>111313000</v>
      </c>
      <c r="C120" s="12" t="s">
        <v>214</v>
      </c>
      <c r="D120" s="13" t="s">
        <v>450</v>
      </c>
      <c r="E120" s="34">
        <v>0</v>
      </c>
      <c r="F120" s="34">
        <f t="shared" si="4"/>
        <v>0</v>
      </c>
      <c r="G120" s="34">
        <v>0</v>
      </c>
      <c r="H120" s="34">
        <f t="shared" si="5"/>
        <v>0</v>
      </c>
      <c r="I120" s="34">
        <v>2451189560</v>
      </c>
      <c r="J120" s="34">
        <f t="shared" si="6"/>
        <v>2451189560</v>
      </c>
      <c r="K120" s="34">
        <v>5549393019</v>
      </c>
      <c r="L120" s="34">
        <f t="shared" si="7"/>
        <v>8000582579</v>
      </c>
    </row>
    <row r="121" spans="1:12" ht="15" hidden="1" customHeight="1" x14ac:dyDescent="0.2">
      <c r="A121" s="11">
        <v>890480123</v>
      </c>
      <c r="B121" s="11">
        <f>VLOOKUP(A121,[8]Hoja1!A$9:B$3777,2,0)</f>
        <v>122613000</v>
      </c>
      <c r="C121" s="12" t="s">
        <v>14</v>
      </c>
      <c r="D121" s="13" t="s">
        <v>89</v>
      </c>
      <c r="E121" s="34"/>
      <c r="F121" s="34">
        <f t="shared" si="4"/>
        <v>0</v>
      </c>
      <c r="G121" s="34"/>
      <c r="H121" s="34">
        <f t="shared" si="5"/>
        <v>0</v>
      </c>
      <c r="I121" s="34"/>
      <c r="J121" s="34">
        <f t="shared" si="6"/>
        <v>0</v>
      </c>
      <c r="K121" s="34"/>
      <c r="L121" s="34">
        <f t="shared" si="7"/>
        <v>0</v>
      </c>
    </row>
    <row r="122" spans="1:12" ht="15" hidden="1" customHeight="1" x14ac:dyDescent="0.2">
      <c r="A122" s="11">
        <v>890480184</v>
      </c>
      <c r="B122" s="11">
        <f>VLOOKUP(A122,[8]Hoja1!A$9:B$3777,2,0)</f>
        <v>210113001</v>
      </c>
      <c r="C122" s="12" t="s">
        <v>345</v>
      </c>
      <c r="D122" s="13" t="s">
        <v>578</v>
      </c>
      <c r="E122" s="34">
        <v>332212560</v>
      </c>
      <c r="F122" s="34">
        <f t="shared" si="4"/>
        <v>332212560</v>
      </c>
      <c r="G122" s="34">
        <v>289257654</v>
      </c>
      <c r="H122" s="34">
        <f t="shared" si="5"/>
        <v>621470214</v>
      </c>
      <c r="I122" s="34">
        <v>338384239</v>
      </c>
      <c r="J122" s="34">
        <f t="shared" si="6"/>
        <v>959854453</v>
      </c>
      <c r="K122" s="34">
        <v>441301525</v>
      </c>
      <c r="L122" s="34">
        <f t="shared" si="7"/>
        <v>1401155978</v>
      </c>
    </row>
    <row r="123" spans="1:12" ht="15" hidden="1" customHeight="1" x14ac:dyDescent="0.2">
      <c r="A123" s="11">
        <v>890480203</v>
      </c>
      <c r="B123" s="11">
        <f>VLOOKUP(A123,[8]Hoja1!A$9:B$3777,2,0)</f>
        <v>217013670</v>
      </c>
      <c r="C123" s="27" t="s">
        <v>358</v>
      </c>
      <c r="D123" s="13" t="s">
        <v>586</v>
      </c>
      <c r="E123" s="34"/>
      <c r="F123" s="34">
        <f t="shared" si="4"/>
        <v>0</v>
      </c>
      <c r="G123" s="34"/>
      <c r="H123" s="34">
        <f t="shared" si="5"/>
        <v>0</v>
      </c>
      <c r="I123" s="34">
        <v>164848934</v>
      </c>
      <c r="J123" s="34">
        <f t="shared" si="6"/>
        <v>164848934</v>
      </c>
      <c r="K123" s="34">
        <v>164848934</v>
      </c>
      <c r="L123" s="34">
        <f t="shared" si="7"/>
        <v>329697868</v>
      </c>
    </row>
    <row r="124" spans="1:12" ht="15" hidden="1" customHeight="1" x14ac:dyDescent="0.2">
      <c r="A124" s="11">
        <v>890500622</v>
      </c>
      <c r="B124" s="11">
        <f>VLOOKUP(A124,[8]Hoja1!A$9:B$3777,2,0)</f>
        <v>125354000</v>
      </c>
      <c r="C124" s="12" t="s">
        <v>364</v>
      </c>
      <c r="D124" s="13" t="s">
        <v>15</v>
      </c>
      <c r="E124" s="34"/>
      <c r="F124" s="34">
        <f t="shared" si="4"/>
        <v>0</v>
      </c>
      <c r="G124" s="34"/>
      <c r="H124" s="34">
        <f t="shared" si="5"/>
        <v>0</v>
      </c>
      <c r="I124" s="34"/>
      <c r="J124" s="34">
        <f t="shared" si="6"/>
        <v>0</v>
      </c>
      <c r="K124" s="34"/>
      <c r="L124" s="34">
        <f t="shared" si="7"/>
        <v>0</v>
      </c>
    </row>
    <row r="125" spans="1:12" ht="15" hidden="1" customHeight="1" x14ac:dyDescent="0.2">
      <c r="A125" s="11">
        <v>890501362</v>
      </c>
      <c r="B125" s="11">
        <f>VLOOKUP(A125,[8]Hoja1!A$9:B$3777,2,0)</f>
        <v>212054820</v>
      </c>
      <c r="C125" s="12" t="s">
        <v>215</v>
      </c>
      <c r="D125" s="13" t="s">
        <v>451</v>
      </c>
      <c r="E125" s="34"/>
      <c r="F125" s="34">
        <f t="shared" si="4"/>
        <v>0</v>
      </c>
      <c r="G125" s="34"/>
      <c r="H125" s="34">
        <f t="shared" si="5"/>
        <v>0</v>
      </c>
      <c r="I125" s="34">
        <v>22395813</v>
      </c>
      <c r="J125" s="34">
        <f t="shared" si="6"/>
        <v>22395813</v>
      </c>
      <c r="K125" s="34">
        <v>0</v>
      </c>
      <c r="L125" s="34">
        <f t="shared" si="7"/>
        <v>22395813</v>
      </c>
    </row>
    <row r="126" spans="1:12" ht="15" hidden="1" customHeight="1" x14ac:dyDescent="0.2">
      <c r="A126" s="11">
        <v>890501434</v>
      </c>
      <c r="B126" s="11">
        <f>VLOOKUP(A126,[8]Hoja1!A$9:B$3777,2,0)</f>
        <v>210154001</v>
      </c>
      <c r="C126" s="12" t="s">
        <v>216</v>
      </c>
      <c r="D126" s="13" t="s">
        <v>452</v>
      </c>
      <c r="E126" s="34">
        <v>2460085120</v>
      </c>
      <c r="F126" s="34">
        <f t="shared" si="4"/>
        <v>2460085120</v>
      </c>
      <c r="G126" s="34">
        <v>2167614835</v>
      </c>
      <c r="H126" s="34">
        <f t="shared" si="5"/>
        <v>4627699955</v>
      </c>
      <c r="I126" s="34">
        <v>776636501</v>
      </c>
      <c r="J126" s="34">
        <f t="shared" si="6"/>
        <v>5404336456</v>
      </c>
      <c r="K126" s="34">
        <v>2391273836</v>
      </c>
      <c r="L126" s="34">
        <f t="shared" si="7"/>
        <v>7795610292</v>
      </c>
    </row>
    <row r="127" spans="1:12" ht="15" hidden="1" customHeight="1" x14ac:dyDescent="0.2">
      <c r="A127" s="11">
        <v>890501510</v>
      </c>
      <c r="B127" s="11">
        <f>VLOOKUP(A127,[8]Hoja1!A$9:B$3777,2,0)</f>
        <v>125454000</v>
      </c>
      <c r="C127" s="12" t="s">
        <v>16</v>
      </c>
      <c r="D127" s="13" t="s">
        <v>83</v>
      </c>
      <c r="E127" s="34"/>
      <c r="F127" s="34">
        <f t="shared" si="4"/>
        <v>0</v>
      </c>
      <c r="G127" s="34"/>
      <c r="H127" s="34">
        <f t="shared" si="5"/>
        <v>0</v>
      </c>
      <c r="I127" s="34"/>
      <c r="J127" s="34">
        <f t="shared" si="6"/>
        <v>0</v>
      </c>
      <c r="K127" s="34"/>
      <c r="L127" s="34">
        <f t="shared" si="7"/>
        <v>0</v>
      </c>
    </row>
    <row r="128" spans="1:12" ht="15" hidden="1" customHeight="1" x14ac:dyDescent="0.2">
      <c r="A128" s="11">
        <v>890501876</v>
      </c>
      <c r="B128" s="11">
        <f>VLOOKUP(A128,[8]Hoja1!A$9:B$3777,2,0)</f>
        <v>217354673</v>
      </c>
      <c r="C128" s="12" t="s">
        <v>303</v>
      </c>
      <c r="D128" s="13" t="s">
        <v>538</v>
      </c>
      <c r="E128" s="34"/>
      <c r="F128" s="34">
        <f t="shared" si="4"/>
        <v>0</v>
      </c>
      <c r="G128" s="34"/>
      <c r="H128" s="34">
        <f t="shared" si="5"/>
        <v>0</v>
      </c>
      <c r="I128" s="34">
        <v>5989177</v>
      </c>
      <c r="J128" s="34">
        <f t="shared" si="6"/>
        <v>5989177</v>
      </c>
      <c r="K128" s="34">
        <v>0</v>
      </c>
      <c r="L128" s="34">
        <f t="shared" si="7"/>
        <v>5989177</v>
      </c>
    </row>
    <row r="129" spans="1:12" ht="15" hidden="1" customHeight="1" x14ac:dyDescent="0.2">
      <c r="A129" s="11">
        <v>890505662</v>
      </c>
      <c r="B129" s="11">
        <f>VLOOKUP(A129,[8]Hoja1!A$9:B$3777,2,0)</f>
        <v>219954099</v>
      </c>
      <c r="C129" s="12" t="s">
        <v>217</v>
      </c>
      <c r="D129" s="13" t="s">
        <v>453</v>
      </c>
      <c r="E129" s="34"/>
      <c r="F129" s="34">
        <f t="shared" si="4"/>
        <v>0</v>
      </c>
      <c r="G129" s="34"/>
      <c r="H129" s="34">
        <f t="shared" si="5"/>
        <v>0</v>
      </c>
      <c r="I129" s="34">
        <v>6288104</v>
      </c>
      <c r="J129" s="34">
        <f t="shared" si="6"/>
        <v>6288104</v>
      </c>
      <c r="K129" s="34">
        <v>0</v>
      </c>
      <c r="L129" s="34">
        <f t="shared" si="7"/>
        <v>6288104</v>
      </c>
    </row>
    <row r="130" spans="1:12" ht="15" hidden="1" customHeight="1" x14ac:dyDescent="0.2">
      <c r="A130" s="11">
        <v>890680008</v>
      </c>
      <c r="B130" s="11">
        <f>VLOOKUP(A130,[8]Hoja1!A$9:B$3777,2,0)</f>
        <v>219025290</v>
      </c>
      <c r="C130" s="12" t="s">
        <v>289</v>
      </c>
      <c r="D130" s="13" t="s">
        <v>524</v>
      </c>
      <c r="E130" s="34">
        <v>0</v>
      </c>
      <c r="F130" s="34">
        <f t="shared" si="4"/>
        <v>0</v>
      </c>
      <c r="G130" s="34">
        <v>0</v>
      </c>
      <c r="H130" s="34">
        <f t="shared" si="5"/>
        <v>0</v>
      </c>
      <c r="I130" s="34"/>
      <c r="J130" s="34">
        <f t="shared" si="6"/>
        <v>0</v>
      </c>
      <c r="K130" s="34">
        <v>494673005</v>
      </c>
      <c r="L130" s="34">
        <f t="shared" si="7"/>
        <v>494673005</v>
      </c>
    </row>
    <row r="131" spans="1:12" ht="15" hidden="1" customHeight="1" x14ac:dyDescent="0.2">
      <c r="A131" s="11">
        <v>890680062</v>
      </c>
      <c r="B131" s="11">
        <f>VLOOKUP(A131,[8]Hoja1!A$9:B$3777,2,0)</f>
        <v>127625000</v>
      </c>
      <c r="C131" s="12" t="s">
        <v>17</v>
      </c>
      <c r="D131" s="13" t="s">
        <v>18</v>
      </c>
      <c r="E131" s="34"/>
      <c r="F131" s="34">
        <f t="shared" si="4"/>
        <v>0</v>
      </c>
      <c r="G131" s="34"/>
      <c r="H131" s="34">
        <f t="shared" si="5"/>
        <v>0</v>
      </c>
      <c r="I131" s="34"/>
      <c r="J131" s="34">
        <f t="shared" si="6"/>
        <v>0</v>
      </c>
      <c r="K131" s="34"/>
      <c r="L131" s="34">
        <f t="shared" si="7"/>
        <v>0</v>
      </c>
    </row>
    <row r="132" spans="1:12" ht="15" hidden="1" customHeight="1" x14ac:dyDescent="0.2">
      <c r="A132" s="11">
        <v>890680378</v>
      </c>
      <c r="B132" s="11">
        <f>VLOOKUP(A132,[8]Hoja1!A$9:B$3777,2,0)</f>
        <v>210725307</v>
      </c>
      <c r="C132" s="12" t="s">
        <v>290</v>
      </c>
      <c r="D132" s="13" t="s">
        <v>525</v>
      </c>
      <c r="E132" s="34">
        <v>0</v>
      </c>
      <c r="F132" s="34">
        <f t="shared" si="4"/>
        <v>0</v>
      </c>
      <c r="G132" s="34">
        <v>296174624</v>
      </c>
      <c r="H132" s="34">
        <f t="shared" si="5"/>
        <v>296174624</v>
      </c>
      <c r="I132" s="34">
        <v>139176503</v>
      </c>
      <c r="J132" s="34">
        <f t="shared" si="6"/>
        <v>435351127</v>
      </c>
      <c r="K132" s="34">
        <v>233974410</v>
      </c>
      <c r="L132" s="34">
        <f t="shared" si="7"/>
        <v>669325537</v>
      </c>
    </row>
    <row r="133" spans="1:12" ht="15" hidden="1" customHeight="1" x14ac:dyDescent="0.2">
      <c r="A133" s="11">
        <v>890700640</v>
      </c>
      <c r="B133" s="11">
        <f>VLOOKUP(A133,[8]Hoja1!A$9:B$3777,2,0)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8">+E133</f>
        <v>0</v>
      </c>
      <c r="G133" s="34"/>
      <c r="H133" s="34">
        <f t="shared" ref="H133:H196" si="9">+F133+G133</f>
        <v>0</v>
      </c>
      <c r="I133" s="34"/>
      <c r="J133" s="34">
        <f t="shared" ref="J133:J196" si="10">+H133+I133</f>
        <v>0</v>
      </c>
      <c r="K133" s="34"/>
      <c r="L133" s="34">
        <f t="shared" ref="L133:L196" si="11">+J133+K133</f>
        <v>0</v>
      </c>
    </row>
    <row r="134" spans="1:12" ht="15" hidden="1" customHeight="1" x14ac:dyDescent="0.2">
      <c r="A134" s="11">
        <v>890700942</v>
      </c>
      <c r="B134" s="11">
        <f>VLOOKUP(A134,[8]Hoja1!A$9:B$3777,2,0)</f>
        <v>210473504</v>
      </c>
      <c r="C134" s="12" t="s">
        <v>254</v>
      </c>
      <c r="D134" s="13" t="s">
        <v>488</v>
      </c>
      <c r="E134" s="34"/>
      <c r="F134" s="34">
        <f t="shared" si="8"/>
        <v>0</v>
      </c>
      <c r="G134" s="34"/>
      <c r="H134" s="34">
        <f t="shared" si="9"/>
        <v>0</v>
      </c>
      <c r="I134" s="34">
        <v>114646399</v>
      </c>
      <c r="J134" s="34">
        <f t="shared" si="10"/>
        <v>114646399</v>
      </c>
      <c r="K134" s="34">
        <v>0</v>
      </c>
      <c r="L134" s="34">
        <f t="shared" si="11"/>
        <v>114646399</v>
      </c>
    </row>
    <row r="135" spans="1:12" ht="15" hidden="1" customHeight="1" x14ac:dyDescent="0.2">
      <c r="A135" s="11">
        <v>890700961</v>
      </c>
      <c r="B135" s="11">
        <f>VLOOKUP(A135,[8]Hoja1!A$9:B$3777,2,0)</f>
        <v>212673026</v>
      </c>
      <c r="C135" s="12" t="s">
        <v>255</v>
      </c>
      <c r="D135" s="13" t="s">
        <v>489</v>
      </c>
      <c r="E135" s="34"/>
      <c r="F135" s="34">
        <f t="shared" si="8"/>
        <v>0</v>
      </c>
      <c r="G135" s="34"/>
      <c r="H135" s="34">
        <f t="shared" si="9"/>
        <v>0</v>
      </c>
      <c r="I135" s="34">
        <v>25152416</v>
      </c>
      <c r="J135" s="34">
        <f t="shared" si="10"/>
        <v>25152416</v>
      </c>
      <c r="K135" s="34">
        <v>0</v>
      </c>
      <c r="L135" s="34">
        <f t="shared" si="11"/>
        <v>25152416</v>
      </c>
    </row>
    <row r="136" spans="1:12" ht="15" hidden="1" customHeight="1" x14ac:dyDescent="0.2">
      <c r="A136" s="11">
        <v>890701077</v>
      </c>
      <c r="B136" s="11">
        <f>VLOOKUP(A136,[8]Hoja1!A$9:B$3777,2,0)</f>
        <v>218573585</v>
      </c>
      <c r="C136" s="12" t="s">
        <v>218</v>
      </c>
      <c r="D136" s="29" t="s">
        <v>609</v>
      </c>
      <c r="E136" s="34"/>
      <c r="F136" s="34">
        <f t="shared" si="8"/>
        <v>0</v>
      </c>
      <c r="G136" s="34"/>
      <c r="H136" s="34">
        <f t="shared" si="9"/>
        <v>0</v>
      </c>
      <c r="I136" s="34">
        <v>170694028</v>
      </c>
      <c r="J136" s="34">
        <f t="shared" si="10"/>
        <v>170694028</v>
      </c>
      <c r="K136" s="34">
        <v>170694028</v>
      </c>
      <c r="L136" s="34">
        <f t="shared" si="11"/>
        <v>341388056</v>
      </c>
    </row>
    <row r="137" spans="1:12" ht="15" hidden="1" customHeight="1" x14ac:dyDescent="0.2">
      <c r="A137" s="11">
        <v>890701933</v>
      </c>
      <c r="B137" s="11">
        <f>VLOOKUP(A137,[8]Hoja1!A$9:B$3777,2,0)</f>
        <v>214973449</v>
      </c>
      <c r="C137" s="12" t="s">
        <v>219</v>
      </c>
      <c r="D137" s="13" t="s">
        <v>454</v>
      </c>
      <c r="E137" s="34"/>
      <c r="F137" s="34">
        <f t="shared" si="8"/>
        <v>0</v>
      </c>
      <c r="G137" s="34"/>
      <c r="H137" s="34">
        <f t="shared" si="9"/>
        <v>0</v>
      </c>
      <c r="I137" s="34">
        <v>196254445</v>
      </c>
      <c r="J137" s="34">
        <f t="shared" si="10"/>
        <v>196254445</v>
      </c>
      <c r="K137" s="34">
        <v>196254445</v>
      </c>
      <c r="L137" s="34">
        <f t="shared" si="11"/>
        <v>392508890</v>
      </c>
    </row>
    <row r="138" spans="1:12" ht="15" hidden="1" customHeight="1" x14ac:dyDescent="0.2">
      <c r="A138" s="11">
        <v>890702015</v>
      </c>
      <c r="B138" s="11">
        <f>VLOOKUP(A138,[8]Hoja1!A$9:B$3777,2,0)</f>
        <v>211973319</v>
      </c>
      <c r="C138" s="12" t="s">
        <v>220</v>
      </c>
      <c r="D138" s="13" t="s">
        <v>455</v>
      </c>
      <c r="E138" s="34"/>
      <c r="F138" s="34">
        <f t="shared" si="8"/>
        <v>0</v>
      </c>
      <c r="G138" s="34"/>
      <c r="H138" s="34">
        <f t="shared" si="9"/>
        <v>0</v>
      </c>
      <c r="I138" s="34">
        <v>31440520</v>
      </c>
      <c r="J138" s="34">
        <f t="shared" si="10"/>
        <v>31440520</v>
      </c>
      <c r="K138" s="34">
        <v>0</v>
      </c>
      <c r="L138" s="34">
        <f t="shared" si="11"/>
        <v>31440520</v>
      </c>
    </row>
    <row r="139" spans="1:12" ht="15" hidden="1" customHeight="1" x14ac:dyDescent="0.2">
      <c r="A139" s="11">
        <v>890702027</v>
      </c>
      <c r="B139" s="11">
        <f>VLOOKUP(A139,[8]Hoja1!A$9:B$3777,2,0)</f>
        <v>216873268</v>
      </c>
      <c r="C139" s="12" t="s">
        <v>221</v>
      </c>
      <c r="D139" s="13" t="s">
        <v>456</v>
      </c>
      <c r="E139" s="34"/>
      <c r="F139" s="34">
        <f t="shared" si="8"/>
        <v>0</v>
      </c>
      <c r="G139" s="34"/>
      <c r="H139" s="34">
        <f t="shared" si="9"/>
        <v>0</v>
      </c>
      <c r="I139" s="34">
        <v>213854392</v>
      </c>
      <c r="J139" s="34">
        <f t="shared" si="10"/>
        <v>213854392</v>
      </c>
      <c r="K139" s="34">
        <v>0</v>
      </c>
      <c r="L139" s="34">
        <f t="shared" si="11"/>
        <v>213854392</v>
      </c>
    </row>
    <row r="140" spans="1:12" ht="15" hidden="1" customHeight="1" x14ac:dyDescent="0.2">
      <c r="A140" s="11">
        <v>890702038</v>
      </c>
      <c r="B140" s="11">
        <f>VLOOKUP(A140,[8]Hoja1!A$9:B$3777,2,0)</f>
        <v>216373563</v>
      </c>
      <c r="C140" s="12" t="s">
        <v>222</v>
      </c>
      <c r="D140" s="13" t="s">
        <v>457</v>
      </c>
      <c r="E140" s="34"/>
      <c r="F140" s="34">
        <f t="shared" si="8"/>
        <v>0</v>
      </c>
      <c r="G140" s="34"/>
      <c r="H140" s="34">
        <f t="shared" si="9"/>
        <v>0</v>
      </c>
      <c r="I140" s="34">
        <v>23828141</v>
      </c>
      <c r="J140" s="34">
        <f t="shared" si="10"/>
        <v>23828141</v>
      </c>
      <c r="K140" s="34">
        <v>0</v>
      </c>
      <c r="L140" s="34">
        <f t="shared" si="11"/>
        <v>23828141</v>
      </c>
    </row>
    <row r="141" spans="1:12" ht="15" hidden="1" customHeight="1" x14ac:dyDescent="0.2">
      <c r="A141" s="11">
        <v>890801052</v>
      </c>
      <c r="B141" s="11">
        <f>VLOOKUP(A141,[8]Hoja1!A$9:B$3777,2,0)</f>
        <v>111717000</v>
      </c>
      <c r="C141" s="12" t="s">
        <v>256</v>
      </c>
      <c r="D141" s="13" t="s">
        <v>490</v>
      </c>
      <c r="E141" s="34">
        <v>2227648627</v>
      </c>
      <c r="F141" s="34">
        <f t="shared" si="8"/>
        <v>2227648627</v>
      </c>
      <c r="G141" s="34">
        <v>4524818798</v>
      </c>
      <c r="H141" s="34">
        <f t="shared" si="9"/>
        <v>6752467425</v>
      </c>
      <c r="I141" s="34">
        <v>2322280303</v>
      </c>
      <c r="J141" s="34">
        <f t="shared" si="10"/>
        <v>9074747728</v>
      </c>
      <c r="K141" s="34">
        <v>2192553264</v>
      </c>
      <c r="L141" s="34">
        <f t="shared" si="11"/>
        <v>11267300992</v>
      </c>
    </row>
    <row r="142" spans="1:12" ht="15" hidden="1" customHeight="1" x14ac:dyDescent="0.2">
      <c r="A142" s="11">
        <v>890801053</v>
      </c>
      <c r="B142" s="11">
        <f>VLOOKUP(A142,[8]Hoja1!A$9:B$3777,2,0)</f>
        <v>210117001</v>
      </c>
      <c r="C142" s="12" t="s">
        <v>257</v>
      </c>
      <c r="D142" s="13" t="s">
        <v>491</v>
      </c>
      <c r="E142" s="34">
        <v>957711100</v>
      </c>
      <c r="F142" s="34">
        <f t="shared" si="8"/>
        <v>957711100</v>
      </c>
      <c r="G142" s="34">
        <v>1488208415</v>
      </c>
      <c r="H142" s="34">
        <f t="shared" si="9"/>
        <v>2445919515</v>
      </c>
      <c r="I142" s="34">
        <v>637535863</v>
      </c>
      <c r="J142" s="34">
        <f t="shared" si="10"/>
        <v>3083455378</v>
      </c>
      <c r="K142" s="34">
        <v>422014379</v>
      </c>
      <c r="L142" s="34">
        <f t="shared" si="11"/>
        <v>3505469757</v>
      </c>
    </row>
    <row r="143" spans="1:12" ht="15" hidden="1" customHeight="1" x14ac:dyDescent="0.2">
      <c r="A143" s="11">
        <v>890801063</v>
      </c>
      <c r="B143" s="11">
        <f>VLOOKUP(A143,[8]Hoja1!A$9:B$3777,2,0)</f>
        <v>27017000</v>
      </c>
      <c r="C143" s="12" t="s">
        <v>21</v>
      </c>
      <c r="D143" s="13" t="s">
        <v>73</v>
      </c>
      <c r="E143" s="34"/>
      <c r="F143" s="34">
        <f t="shared" si="8"/>
        <v>0</v>
      </c>
      <c r="G143" s="34"/>
      <c r="H143" s="34">
        <f t="shared" si="9"/>
        <v>0</v>
      </c>
      <c r="I143" s="34"/>
      <c r="J143" s="34">
        <f t="shared" si="10"/>
        <v>0</v>
      </c>
      <c r="K143" s="34"/>
      <c r="L143" s="34">
        <f t="shared" si="11"/>
        <v>0</v>
      </c>
    </row>
    <row r="144" spans="1:12" ht="15" hidden="1" customHeight="1" x14ac:dyDescent="0.2">
      <c r="A144" s="11">
        <v>890801130</v>
      </c>
      <c r="B144" s="11">
        <f>VLOOKUP(A144,[8]Hoja1!A$9:B$3777,2,0)</f>
        <v>218017380</v>
      </c>
      <c r="C144" s="12" t="s">
        <v>291</v>
      </c>
      <c r="D144" s="13" t="s">
        <v>526</v>
      </c>
      <c r="E144" s="34"/>
      <c r="F144" s="34">
        <f t="shared" si="8"/>
        <v>0</v>
      </c>
      <c r="G144" s="34"/>
      <c r="H144" s="34">
        <f t="shared" si="9"/>
        <v>0</v>
      </c>
      <c r="I144" s="34">
        <v>137298244</v>
      </c>
      <c r="J144" s="34">
        <f t="shared" si="10"/>
        <v>137298244</v>
      </c>
      <c r="K144" s="34">
        <v>137298244</v>
      </c>
      <c r="L144" s="34">
        <f t="shared" si="11"/>
        <v>274596488</v>
      </c>
    </row>
    <row r="145" spans="1:12" ht="15" hidden="1" customHeight="1" x14ac:dyDescent="0.2">
      <c r="A145" s="11">
        <v>890801145</v>
      </c>
      <c r="B145" s="11">
        <f>VLOOKUP(A145,[8]Hoja1!A$9:B$3777,2,0)</f>
        <v>214217442</v>
      </c>
      <c r="C145" s="12" t="s">
        <v>223</v>
      </c>
      <c r="D145" s="13" t="s">
        <v>458</v>
      </c>
      <c r="E145" s="34"/>
      <c r="F145" s="34">
        <f t="shared" si="8"/>
        <v>0</v>
      </c>
      <c r="G145" s="34"/>
      <c r="H145" s="34">
        <f t="shared" si="9"/>
        <v>0</v>
      </c>
      <c r="I145" s="34">
        <v>93672627</v>
      </c>
      <c r="J145" s="34">
        <f t="shared" si="10"/>
        <v>93672627</v>
      </c>
      <c r="K145" s="34">
        <v>0</v>
      </c>
      <c r="L145" s="34">
        <f t="shared" si="11"/>
        <v>93672627</v>
      </c>
    </row>
    <row r="146" spans="1:12" ht="15" hidden="1" customHeight="1" x14ac:dyDescent="0.2">
      <c r="A146" s="11">
        <v>890801152</v>
      </c>
      <c r="B146" s="11">
        <f>VLOOKUP(A146,[8]Hoja1!A$9:B$3777,2,0)</f>
        <v>217317873</v>
      </c>
      <c r="C146" s="12" t="s">
        <v>302</v>
      </c>
      <c r="D146" s="13" t="s">
        <v>537</v>
      </c>
      <c r="E146" s="34"/>
      <c r="F146" s="34">
        <f t="shared" si="8"/>
        <v>0</v>
      </c>
      <c r="G146" s="34"/>
      <c r="H146" s="34">
        <f t="shared" si="9"/>
        <v>0</v>
      </c>
      <c r="I146" s="34">
        <v>2512727</v>
      </c>
      <c r="J146" s="34">
        <f t="shared" si="10"/>
        <v>2512727</v>
      </c>
      <c r="K146" s="34">
        <v>0</v>
      </c>
      <c r="L146" s="34">
        <f t="shared" si="11"/>
        <v>2512727</v>
      </c>
    </row>
    <row r="147" spans="1:12" ht="15" hidden="1" customHeight="1" x14ac:dyDescent="0.2">
      <c r="A147" s="11">
        <v>890900286</v>
      </c>
      <c r="B147" s="11">
        <f>VLOOKUP(A147,[8]Hoja1!A$9:B$3777,2,0)</f>
        <v>110505000</v>
      </c>
      <c r="C147" s="12" t="s">
        <v>224</v>
      </c>
      <c r="D147" s="13" t="s">
        <v>459</v>
      </c>
      <c r="E147" s="34">
        <v>8342226517</v>
      </c>
      <c r="F147" s="34">
        <f t="shared" si="8"/>
        <v>8342226517</v>
      </c>
      <c r="G147" s="34">
        <v>5753013343</v>
      </c>
      <c r="H147" s="34">
        <f t="shared" si="9"/>
        <v>14095239860</v>
      </c>
      <c r="I147" s="34">
        <v>4937108736</v>
      </c>
      <c r="J147" s="34">
        <f t="shared" si="10"/>
        <v>19032348596</v>
      </c>
      <c r="K147" s="34">
        <v>1040089680</v>
      </c>
      <c r="L147" s="34">
        <f t="shared" si="11"/>
        <v>20072438276</v>
      </c>
    </row>
    <row r="148" spans="1:12" ht="15" hidden="1" customHeight="1" x14ac:dyDescent="0.2">
      <c r="A148" s="11">
        <v>890905211</v>
      </c>
      <c r="B148" s="11">
        <f>VLOOKUP(A148,[8]Hoja1!A$9:B$3777,2,0)</f>
        <v>210105001</v>
      </c>
      <c r="C148" s="12" t="s">
        <v>258</v>
      </c>
      <c r="D148" s="13" t="s">
        <v>492</v>
      </c>
      <c r="E148" s="34">
        <v>1144287707</v>
      </c>
      <c r="F148" s="34">
        <f t="shared" si="8"/>
        <v>1144287707</v>
      </c>
      <c r="G148" s="34">
        <v>899912701</v>
      </c>
      <c r="H148" s="34">
        <f t="shared" si="9"/>
        <v>2044200408</v>
      </c>
      <c r="I148" s="34">
        <v>516039907</v>
      </c>
      <c r="J148" s="34">
        <f t="shared" si="10"/>
        <v>2560240315</v>
      </c>
      <c r="K148" s="34">
        <v>828928718</v>
      </c>
      <c r="L148" s="34">
        <f t="shared" si="11"/>
        <v>3389169033</v>
      </c>
    </row>
    <row r="149" spans="1:12" ht="15" hidden="1" customHeight="1" x14ac:dyDescent="0.2">
      <c r="A149" s="11">
        <v>890907106</v>
      </c>
      <c r="B149" s="11">
        <f>VLOOKUP(A149,[8]Hoja1!A$9:B$3777,2,0)</f>
        <v>216605266</v>
      </c>
      <c r="C149" s="12" t="s">
        <v>225</v>
      </c>
      <c r="D149" s="13" t="s">
        <v>460</v>
      </c>
      <c r="E149" s="34">
        <v>577624580</v>
      </c>
      <c r="F149" s="34">
        <f t="shared" si="8"/>
        <v>577624580</v>
      </c>
      <c r="G149" s="34">
        <v>456873321</v>
      </c>
      <c r="H149" s="34">
        <f t="shared" si="9"/>
        <v>1034497901</v>
      </c>
      <c r="I149" s="34">
        <v>227750517</v>
      </c>
      <c r="J149" s="34">
        <f t="shared" si="10"/>
        <v>1262248418</v>
      </c>
      <c r="K149" s="34">
        <v>382675363</v>
      </c>
      <c r="L149" s="34">
        <f t="shared" si="11"/>
        <v>1644923781</v>
      </c>
    </row>
    <row r="150" spans="1:12" ht="15" hidden="1" customHeight="1" x14ac:dyDescent="0.2">
      <c r="A150" s="11">
        <v>890907317</v>
      </c>
      <c r="B150" s="11">
        <f>VLOOKUP(A150,[8]Hoja1!A$9:B$3777,2,0)</f>
        <v>211505615</v>
      </c>
      <c r="C150" s="12" t="s">
        <v>263</v>
      </c>
      <c r="D150" s="13" t="s">
        <v>497</v>
      </c>
      <c r="E150" s="34">
        <v>274345533</v>
      </c>
      <c r="F150" s="34">
        <f t="shared" si="8"/>
        <v>274345533</v>
      </c>
      <c r="G150" s="34">
        <v>212366791</v>
      </c>
      <c r="H150" s="34">
        <f t="shared" si="9"/>
        <v>486712324</v>
      </c>
      <c r="I150" s="34">
        <v>328918185</v>
      </c>
      <c r="J150" s="34">
        <f t="shared" si="10"/>
        <v>815630509</v>
      </c>
      <c r="K150" s="34">
        <v>180428325</v>
      </c>
      <c r="L150" s="34">
        <f t="shared" si="11"/>
        <v>996058834</v>
      </c>
    </row>
    <row r="151" spans="1:12" ht="15" hidden="1" customHeight="1" x14ac:dyDescent="0.2">
      <c r="A151" s="11">
        <v>890980040</v>
      </c>
      <c r="B151" s="11">
        <f>VLOOKUP(A151,[8]Hoja1!A$9:B$3777,2,0)</f>
        <v>120205000</v>
      </c>
      <c r="C151" s="12" t="s">
        <v>23</v>
      </c>
      <c r="D151" s="13" t="s">
        <v>122</v>
      </c>
      <c r="E151" s="34"/>
      <c r="F151" s="34">
        <f t="shared" si="8"/>
        <v>0</v>
      </c>
      <c r="G151" s="34"/>
      <c r="H151" s="34">
        <f t="shared" si="9"/>
        <v>0</v>
      </c>
      <c r="I151" s="34"/>
      <c r="J151" s="34">
        <f t="shared" si="10"/>
        <v>0</v>
      </c>
      <c r="K151" s="34"/>
      <c r="L151" s="34">
        <f t="shared" si="11"/>
        <v>0</v>
      </c>
    </row>
    <row r="152" spans="1:12" ht="15" hidden="1" customHeight="1" x14ac:dyDescent="0.2">
      <c r="A152" s="11">
        <v>890980093</v>
      </c>
      <c r="B152" s="11">
        <f>VLOOKUP(A152,[8]Hoja1!A$9:B$3777,2,0)</f>
        <v>216005360</v>
      </c>
      <c r="C152" s="12" t="s">
        <v>226</v>
      </c>
      <c r="D152" s="13" t="s">
        <v>461</v>
      </c>
      <c r="E152" s="34">
        <v>453911533</v>
      </c>
      <c r="F152" s="34">
        <f t="shared" si="8"/>
        <v>453911533</v>
      </c>
      <c r="G152" s="34">
        <v>335231333</v>
      </c>
      <c r="H152" s="34">
        <f t="shared" si="9"/>
        <v>789142866</v>
      </c>
      <c r="I152" s="34">
        <v>139715420</v>
      </c>
      <c r="J152" s="34">
        <f t="shared" si="10"/>
        <v>928858286</v>
      </c>
      <c r="K152" s="34">
        <v>236987764</v>
      </c>
      <c r="L152" s="34">
        <f t="shared" si="11"/>
        <v>1165846050</v>
      </c>
    </row>
    <row r="153" spans="1:12" ht="15" hidden="1" customHeight="1" x14ac:dyDescent="0.2">
      <c r="A153" s="11">
        <v>890980095</v>
      </c>
      <c r="B153" s="11">
        <f>VLOOKUP(A153,[8]Hoja1!A$9:B$3777,2,0)</f>
        <v>214505045</v>
      </c>
      <c r="C153" s="12" t="s">
        <v>264</v>
      </c>
      <c r="D153" s="13" t="s">
        <v>498</v>
      </c>
      <c r="E153" s="34">
        <v>369125066</v>
      </c>
      <c r="F153" s="34">
        <f t="shared" si="8"/>
        <v>369125066</v>
      </c>
      <c r="G153" s="34">
        <v>289257654</v>
      </c>
      <c r="H153" s="34">
        <f t="shared" si="9"/>
        <v>658382720</v>
      </c>
      <c r="I153" s="34">
        <v>155967286</v>
      </c>
      <c r="J153" s="34">
        <f t="shared" si="10"/>
        <v>814350006</v>
      </c>
      <c r="K153" s="34">
        <v>895369569</v>
      </c>
      <c r="L153" s="34">
        <f t="shared" si="11"/>
        <v>1709719575</v>
      </c>
    </row>
    <row r="154" spans="1:12" ht="15" hidden="1" customHeight="1" x14ac:dyDescent="0.2">
      <c r="A154" s="11">
        <v>890980112</v>
      </c>
      <c r="B154" s="11">
        <f>VLOOKUP(A154,[8]Hoja1!A$9:B$3777,2,0)</f>
        <v>218805088</v>
      </c>
      <c r="C154" s="12" t="s">
        <v>227</v>
      </c>
      <c r="D154" s="13" t="s">
        <v>462</v>
      </c>
      <c r="E154" s="34">
        <v>0</v>
      </c>
      <c r="F154" s="34">
        <f t="shared" si="8"/>
        <v>0</v>
      </c>
      <c r="G154" s="34">
        <v>417816611</v>
      </c>
      <c r="H154" s="34">
        <f t="shared" si="9"/>
        <v>417816611</v>
      </c>
      <c r="I154" s="34">
        <v>225286079</v>
      </c>
      <c r="J154" s="34">
        <f t="shared" si="10"/>
        <v>643102690</v>
      </c>
      <c r="K154" s="34">
        <v>582509372</v>
      </c>
      <c r="L154" s="34">
        <f t="shared" si="11"/>
        <v>1225612062</v>
      </c>
    </row>
    <row r="155" spans="1:12" ht="15" hidden="1" customHeight="1" x14ac:dyDescent="0.2">
      <c r="A155" s="11">
        <v>890980331</v>
      </c>
      <c r="B155" s="11">
        <f>VLOOKUP(A155,[8]Hoja1!A$9:B$3777,2,0)</f>
        <v>213105631</v>
      </c>
      <c r="C155" s="12" t="s">
        <v>265</v>
      </c>
      <c r="D155" s="13" t="s">
        <v>499</v>
      </c>
      <c r="E155" s="34">
        <v>89783000</v>
      </c>
      <c r="F155" s="34">
        <f t="shared" si="8"/>
        <v>89783000</v>
      </c>
      <c r="G155" s="34">
        <v>51668094</v>
      </c>
      <c r="H155" s="34">
        <f t="shared" si="9"/>
        <v>141451094</v>
      </c>
      <c r="I155" s="34">
        <v>23375723</v>
      </c>
      <c r="J155" s="34">
        <f t="shared" si="10"/>
        <v>164826817</v>
      </c>
      <c r="K155" s="34">
        <v>39472878</v>
      </c>
      <c r="L155" s="34">
        <f t="shared" si="11"/>
        <v>204299695</v>
      </c>
    </row>
    <row r="156" spans="1:12" ht="15" hidden="1" customHeight="1" x14ac:dyDescent="0.2">
      <c r="A156" s="11">
        <v>890980781</v>
      </c>
      <c r="B156" s="11">
        <f>VLOOKUP(A156,[8]Hoja1!A$9:B$3777,2,0)</f>
        <v>210905809</v>
      </c>
      <c r="C156" s="12" t="s">
        <v>228</v>
      </c>
      <c r="D156" s="13" t="s">
        <v>463</v>
      </c>
      <c r="E156" s="34"/>
      <c r="F156" s="34">
        <f t="shared" si="8"/>
        <v>0</v>
      </c>
      <c r="G156" s="34"/>
      <c r="H156" s="34">
        <f t="shared" si="9"/>
        <v>0</v>
      </c>
      <c r="I156" s="34">
        <v>20373456</v>
      </c>
      <c r="J156" s="34">
        <f t="shared" si="10"/>
        <v>20373456</v>
      </c>
      <c r="K156" s="34">
        <v>0</v>
      </c>
      <c r="L156" s="34">
        <f t="shared" si="11"/>
        <v>20373456</v>
      </c>
    </row>
    <row r="157" spans="1:12" ht="15" hidden="1" customHeight="1" x14ac:dyDescent="0.2">
      <c r="A157" s="11">
        <v>890981000</v>
      </c>
      <c r="B157" s="11">
        <f>VLOOKUP(A157,[8]Hoja1!A$9:B$3777,2,0)</f>
        <v>218505585</v>
      </c>
      <c r="C157" s="12" t="s">
        <v>324</v>
      </c>
      <c r="D157" s="13" t="s">
        <v>558</v>
      </c>
      <c r="E157" s="34"/>
      <c r="F157" s="34">
        <f t="shared" si="8"/>
        <v>0</v>
      </c>
      <c r="G157" s="34"/>
      <c r="H157" s="34">
        <f t="shared" si="9"/>
        <v>0</v>
      </c>
      <c r="I157" s="34">
        <v>194482682</v>
      </c>
      <c r="J157" s="34">
        <f t="shared" si="10"/>
        <v>194482682</v>
      </c>
      <c r="K157" s="34">
        <v>194482682</v>
      </c>
      <c r="L157" s="34">
        <f t="shared" si="11"/>
        <v>388965364</v>
      </c>
    </row>
    <row r="158" spans="1:12" ht="15" hidden="1" customHeight="1" x14ac:dyDescent="0.2">
      <c r="A158" s="11">
        <v>890981107</v>
      </c>
      <c r="B158" s="11">
        <f>VLOOKUP(A158,[8]Hoja1!A$9:B$3777,2,0)</f>
        <v>214205142</v>
      </c>
      <c r="C158" s="12" t="s">
        <v>334</v>
      </c>
      <c r="D158" s="13" t="s">
        <v>567</v>
      </c>
      <c r="E158" s="34"/>
      <c r="F158" s="34">
        <f t="shared" si="8"/>
        <v>0</v>
      </c>
      <c r="G158" s="34"/>
      <c r="H158" s="34">
        <f t="shared" si="9"/>
        <v>0</v>
      </c>
      <c r="I158" s="34">
        <v>58221729</v>
      </c>
      <c r="J158" s="34">
        <f t="shared" si="10"/>
        <v>58221729</v>
      </c>
      <c r="K158" s="34">
        <v>0</v>
      </c>
      <c r="L158" s="34">
        <f t="shared" si="11"/>
        <v>58221729</v>
      </c>
    </row>
    <row r="159" spans="1:12" ht="15" hidden="1" customHeight="1" x14ac:dyDescent="0.2">
      <c r="A159" s="11">
        <v>890981138</v>
      </c>
      <c r="B159" s="11">
        <f>VLOOKUP(A159,[8]Hoja1!A$9:B$3777,2,0)</f>
        <v>213705837</v>
      </c>
      <c r="C159" s="12" t="s">
        <v>315</v>
      </c>
      <c r="D159" s="13" t="s">
        <v>549</v>
      </c>
      <c r="E159" s="34"/>
      <c r="F159" s="34">
        <f t="shared" si="8"/>
        <v>0</v>
      </c>
      <c r="G159" s="34">
        <v>83279479</v>
      </c>
      <c r="H159" s="34">
        <f t="shared" si="9"/>
        <v>83279479</v>
      </c>
      <c r="I159" s="34">
        <v>2470563200</v>
      </c>
      <c r="J159" s="34">
        <f t="shared" si="10"/>
        <v>2553842679</v>
      </c>
      <c r="K159" s="34">
        <v>568319048</v>
      </c>
      <c r="L159" s="34">
        <f t="shared" si="11"/>
        <v>3122161727</v>
      </c>
    </row>
    <row r="160" spans="1:12" ht="15" hidden="1" customHeight="1" x14ac:dyDescent="0.2">
      <c r="A160" s="11">
        <v>890981518</v>
      </c>
      <c r="B160" s="11">
        <f>VLOOKUP(A160,[8]Hoja1!A$9:B$3777,2,0)</f>
        <v>213105031</v>
      </c>
      <c r="C160" s="12" t="s">
        <v>294</v>
      </c>
      <c r="D160" s="13" t="s">
        <v>529</v>
      </c>
      <c r="E160" s="34"/>
      <c r="F160" s="34">
        <f t="shared" si="8"/>
        <v>0</v>
      </c>
      <c r="G160" s="34"/>
      <c r="H160" s="34">
        <f t="shared" si="9"/>
        <v>0</v>
      </c>
      <c r="I160" s="34">
        <v>18864311</v>
      </c>
      <c r="J160" s="34">
        <f t="shared" si="10"/>
        <v>18864311</v>
      </c>
      <c r="K160" s="34">
        <v>0</v>
      </c>
      <c r="L160" s="34">
        <f t="shared" si="11"/>
        <v>18864311</v>
      </c>
    </row>
    <row r="161" spans="1:12" ht="15" hidden="1" customHeight="1" x14ac:dyDescent="0.2">
      <c r="A161" s="11">
        <v>890983906</v>
      </c>
      <c r="B161" s="11">
        <f>VLOOKUP(A161,[8]Hoja1!A$9:B$3777,2,0)</f>
        <v>219105591</v>
      </c>
      <c r="C161" s="12" t="s">
        <v>335</v>
      </c>
      <c r="D161" s="13" t="s">
        <v>568</v>
      </c>
      <c r="E161" s="34"/>
      <c r="F161" s="34">
        <f t="shared" si="8"/>
        <v>0</v>
      </c>
      <c r="G161" s="34"/>
      <c r="H161" s="34">
        <f t="shared" si="9"/>
        <v>0</v>
      </c>
      <c r="I161" s="34">
        <v>85577836</v>
      </c>
      <c r="J161" s="34">
        <f t="shared" si="10"/>
        <v>85577836</v>
      </c>
      <c r="K161" s="34">
        <v>0</v>
      </c>
      <c r="L161" s="34">
        <f t="shared" si="11"/>
        <v>85577836</v>
      </c>
    </row>
    <row r="162" spans="1:12" ht="15" hidden="1" customHeight="1" x14ac:dyDescent="0.2">
      <c r="A162" s="11">
        <v>890984265</v>
      </c>
      <c r="B162" s="11">
        <f>VLOOKUP(A162,[8]Hoja1!A$9:B$3777,2,0)</f>
        <v>219305893</v>
      </c>
      <c r="C162" s="12" t="s">
        <v>325</v>
      </c>
      <c r="D162" s="13" t="s">
        <v>559</v>
      </c>
      <c r="E162" s="34"/>
      <c r="F162" s="34">
        <f t="shared" si="8"/>
        <v>0</v>
      </c>
      <c r="G162" s="34"/>
      <c r="H162" s="34">
        <f t="shared" si="9"/>
        <v>0</v>
      </c>
      <c r="I162" s="34">
        <v>329409760</v>
      </c>
      <c r="J162" s="34">
        <f t="shared" si="10"/>
        <v>329409760</v>
      </c>
      <c r="K162" s="34">
        <v>329409760</v>
      </c>
      <c r="L162" s="34">
        <f t="shared" si="11"/>
        <v>658819520</v>
      </c>
    </row>
    <row r="163" spans="1:12" ht="15" hidden="1" customHeight="1" x14ac:dyDescent="0.2">
      <c r="A163" s="11">
        <v>890984312</v>
      </c>
      <c r="B163" s="11">
        <f>VLOOKUP(A163,[8]Hoja1!A$9:B$3777,2,0)</f>
        <v>210405604</v>
      </c>
      <c r="C163" s="12" t="s">
        <v>307</v>
      </c>
      <c r="D163" s="13" t="s">
        <v>542</v>
      </c>
      <c r="E163" s="34"/>
      <c r="F163" s="34">
        <f t="shared" si="8"/>
        <v>0</v>
      </c>
      <c r="G163" s="34"/>
      <c r="H163" s="34">
        <f t="shared" si="9"/>
        <v>0</v>
      </c>
      <c r="I163" s="34">
        <v>119701606</v>
      </c>
      <c r="J163" s="34">
        <f t="shared" si="10"/>
        <v>119701606</v>
      </c>
      <c r="K163" s="34">
        <v>0</v>
      </c>
      <c r="L163" s="34">
        <f t="shared" si="11"/>
        <v>119701606</v>
      </c>
    </row>
    <row r="164" spans="1:12" ht="15" hidden="1" customHeight="1" x14ac:dyDescent="0.2">
      <c r="A164" s="11">
        <v>890984415</v>
      </c>
      <c r="B164" s="11">
        <f>VLOOKUP(A164,[8]Hoja1!A$9:B$3777,2,0)</f>
        <v>210705107</v>
      </c>
      <c r="C164" s="12" t="s">
        <v>150</v>
      </c>
      <c r="D164" s="13" t="s">
        <v>500</v>
      </c>
      <c r="E164" s="34"/>
      <c r="F164" s="34">
        <f t="shared" si="8"/>
        <v>0</v>
      </c>
      <c r="G164" s="34"/>
      <c r="H164" s="34">
        <f t="shared" si="9"/>
        <v>0</v>
      </c>
      <c r="I164" s="34">
        <v>2066271</v>
      </c>
      <c r="J164" s="34">
        <f t="shared" si="10"/>
        <v>2066271</v>
      </c>
      <c r="K164" s="34">
        <v>0</v>
      </c>
      <c r="L164" s="34">
        <f t="shared" si="11"/>
        <v>2066271</v>
      </c>
    </row>
    <row r="165" spans="1:12" ht="15" hidden="1" customHeight="1" x14ac:dyDescent="0.2">
      <c r="A165" s="11">
        <v>891080031</v>
      </c>
      <c r="B165" s="11">
        <f>VLOOKUP(A165,[8]Hoja1!A$9:B$3777,2,0)</f>
        <v>27123000</v>
      </c>
      <c r="C165" s="12" t="s">
        <v>363</v>
      </c>
      <c r="D165" s="13" t="s">
        <v>121</v>
      </c>
      <c r="E165" s="34"/>
      <c r="F165" s="34">
        <f t="shared" si="8"/>
        <v>0</v>
      </c>
      <c r="G165" s="34"/>
      <c r="H165" s="34">
        <f t="shared" si="9"/>
        <v>0</v>
      </c>
      <c r="I165" s="34"/>
      <c r="J165" s="34">
        <f t="shared" si="10"/>
        <v>0</v>
      </c>
      <c r="K165" s="34"/>
      <c r="L165" s="34">
        <f t="shared" si="11"/>
        <v>0</v>
      </c>
    </row>
    <row r="166" spans="1:12" ht="15" hidden="1" customHeight="1" x14ac:dyDescent="0.2">
      <c r="A166" s="11">
        <v>891180009</v>
      </c>
      <c r="B166" s="11">
        <f>VLOOKUP(A166,[8]Hoja1!A$9:B$3777,2,0)</f>
        <v>210141001</v>
      </c>
      <c r="C166" s="12" t="s">
        <v>266</v>
      </c>
      <c r="D166" s="13" t="s">
        <v>501</v>
      </c>
      <c r="E166" s="34"/>
      <c r="F166" s="34">
        <f t="shared" si="8"/>
        <v>0</v>
      </c>
      <c r="G166" s="34">
        <v>431948189</v>
      </c>
      <c r="H166" s="34">
        <f t="shared" si="9"/>
        <v>431948189</v>
      </c>
      <c r="I166" s="34">
        <v>2452505304</v>
      </c>
      <c r="J166" s="34">
        <f t="shared" si="10"/>
        <v>2884453493</v>
      </c>
      <c r="K166" s="34">
        <v>1480184492</v>
      </c>
      <c r="L166" s="34">
        <f t="shared" si="11"/>
        <v>4364637985</v>
      </c>
    </row>
    <row r="167" spans="1:12" ht="15" hidden="1" customHeight="1" x14ac:dyDescent="0.2">
      <c r="A167" s="11">
        <v>891180021</v>
      </c>
      <c r="B167" s="11">
        <f>VLOOKUP(A167,[8]Hoja1!A$9:B$3777,2,0)</f>
        <v>212441524</v>
      </c>
      <c r="C167" s="12" t="s">
        <v>229</v>
      </c>
      <c r="D167" s="13" t="s">
        <v>464</v>
      </c>
      <c r="E167" s="34"/>
      <c r="F167" s="34">
        <f t="shared" si="8"/>
        <v>0</v>
      </c>
      <c r="G167" s="34"/>
      <c r="H167" s="34">
        <f t="shared" si="9"/>
        <v>0</v>
      </c>
      <c r="I167" s="34">
        <v>182435503</v>
      </c>
      <c r="J167" s="34">
        <f t="shared" si="10"/>
        <v>182435503</v>
      </c>
      <c r="K167" s="34">
        <v>0</v>
      </c>
      <c r="L167" s="34">
        <f t="shared" si="11"/>
        <v>182435503</v>
      </c>
    </row>
    <row r="168" spans="1:12" ht="15" hidden="1" customHeight="1" x14ac:dyDescent="0.2">
      <c r="A168" s="11">
        <v>891180022</v>
      </c>
      <c r="B168" s="11">
        <f>VLOOKUP(A168,[8]Hoja1!A$9:B$3777,2,0)</f>
        <v>219841298</v>
      </c>
      <c r="C168" s="12" t="s">
        <v>313</v>
      </c>
      <c r="D168" s="13" t="s">
        <v>547</v>
      </c>
      <c r="E168" s="34"/>
      <c r="F168" s="34">
        <f t="shared" si="8"/>
        <v>0</v>
      </c>
      <c r="G168" s="34"/>
      <c r="H168" s="34">
        <f t="shared" si="9"/>
        <v>0</v>
      </c>
      <c r="I168" s="34">
        <v>194564924</v>
      </c>
      <c r="J168" s="34">
        <f t="shared" si="10"/>
        <v>194564924</v>
      </c>
      <c r="K168" s="34">
        <v>0</v>
      </c>
      <c r="L168" s="34">
        <f t="shared" si="11"/>
        <v>194564924</v>
      </c>
    </row>
    <row r="169" spans="1:12" ht="15" hidden="1" customHeight="1" x14ac:dyDescent="0.2">
      <c r="A169" s="11">
        <v>891180070</v>
      </c>
      <c r="B169" s="11">
        <f>VLOOKUP(A169,[8]Hoja1!A$9:B$3777,2,0)</f>
        <v>211641016</v>
      </c>
      <c r="C169" s="12" t="s">
        <v>267</v>
      </c>
      <c r="D169" s="13" t="s">
        <v>502</v>
      </c>
      <c r="E169" s="34"/>
      <c r="F169" s="34">
        <f t="shared" si="8"/>
        <v>0</v>
      </c>
      <c r="G169" s="34"/>
      <c r="H169" s="34">
        <f t="shared" si="9"/>
        <v>0</v>
      </c>
      <c r="I169" s="34">
        <v>215481152</v>
      </c>
      <c r="J169" s="34">
        <f t="shared" si="10"/>
        <v>215481152</v>
      </c>
      <c r="K169" s="34">
        <v>215481152</v>
      </c>
      <c r="L169" s="34">
        <f t="shared" si="11"/>
        <v>430962304</v>
      </c>
    </row>
    <row r="170" spans="1:12" ht="15" hidden="1" customHeight="1" x14ac:dyDescent="0.2">
      <c r="A170" s="11">
        <v>891180077</v>
      </c>
      <c r="B170" s="11">
        <f>VLOOKUP(A170,[8]Hoja1!A$9:B$3777,2,0)</f>
        <v>215141551</v>
      </c>
      <c r="C170" s="12" t="s">
        <v>268</v>
      </c>
      <c r="D170" s="13" t="s">
        <v>503</v>
      </c>
      <c r="E170" s="34"/>
      <c r="F170" s="34">
        <f t="shared" si="8"/>
        <v>0</v>
      </c>
      <c r="G170" s="34"/>
      <c r="H170" s="34">
        <f t="shared" si="9"/>
        <v>0</v>
      </c>
      <c r="I170" s="34">
        <v>125389077</v>
      </c>
      <c r="J170" s="34">
        <f t="shared" si="10"/>
        <v>125389077</v>
      </c>
      <c r="K170" s="34">
        <v>214539823</v>
      </c>
      <c r="L170" s="34">
        <f t="shared" si="11"/>
        <v>339928900</v>
      </c>
    </row>
    <row r="171" spans="1:12" ht="15" hidden="1" customHeight="1" x14ac:dyDescent="0.2">
      <c r="A171" s="11">
        <v>891180084</v>
      </c>
      <c r="B171" s="11">
        <f>VLOOKUP(A171,[8]Hoja1!A$9:B$3777,2,0)</f>
        <v>26141000</v>
      </c>
      <c r="C171" s="12" t="s">
        <v>366</v>
      </c>
      <c r="D171" s="13" t="s">
        <v>28</v>
      </c>
      <c r="E171" s="34"/>
      <c r="F171" s="34">
        <f t="shared" si="8"/>
        <v>0</v>
      </c>
      <c r="G171" s="34"/>
      <c r="H171" s="34">
        <f t="shared" si="9"/>
        <v>0</v>
      </c>
      <c r="I171" s="34"/>
      <c r="J171" s="34">
        <f t="shared" si="10"/>
        <v>0</v>
      </c>
      <c r="K171" s="34"/>
      <c r="L171" s="34">
        <f t="shared" si="11"/>
        <v>0</v>
      </c>
    </row>
    <row r="172" spans="1:12" ht="15" hidden="1" customHeight="1" x14ac:dyDescent="0.2">
      <c r="A172" s="11">
        <v>891190346</v>
      </c>
      <c r="B172" s="11">
        <f>VLOOKUP(A172,[8]Hoja1!A$9:B$3777,2,0)</f>
        <v>26318000</v>
      </c>
      <c r="C172" s="12" t="s">
        <v>29</v>
      </c>
      <c r="D172" s="13" t="s">
        <v>30</v>
      </c>
      <c r="E172" s="34"/>
      <c r="F172" s="34">
        <f t="shared" si="8"/>
        <v>0</v>
      </c>
      <c r="G172" s="34"/>
      <c r="H172" s="34">
        <f t="shared" si="9"/>
        <v>0</v>
      </c>
      <c r="I172" s="34"/>
      <c r="J172" s="34">
        <f t="shared" si="10"/>
        <v>0</v>
      </c>
      <c r="K172" s="34"/>
      <c r="L172" s="34">
        <f t="shared" si="11"/>
        <v>0</v>
      </c>
    </row>
    <row r="173" spans="1:12" ht="15" hidden="1" customHeight="1" x14ac:dyDescent="0.2">
      <c r="A173" s="11">
        <v>891200916</v>
      </c>
      <c r="B173" s="11">
        <f>VLOOKUP(A173,[8]Hoja1!A$9:B$3777,2,0)</f>
        <v>213552835</v>
      </c>
      <c r="C173" s="12" t="s">
        <v>269</v>
      </c>
      <c r="D173" s="13" t="s">
        <v>504</v>
      </c>
      <c r="E173" s="34">
        <v>1008567520</v>
      </c>
      <c r="F173" s="34">
        <f t="shared" si="8"/>
        <v>1008567520</v>
      </c>
      <c r="G173" s="34">
        <v>923108721</v>
      </c>
      <c r="H173" s="34">
        <f t="shared" si="9"/>
        <v>1931676241</v>
      </c>
      <c r="I173" s="34">
        <v>298916205</v>
      </c>
      <c r="J173" s="34">
        <f t="shared" si="10"/>
        <v>2230592446</v>
      </c>
      <c r="K173" s="34">
        <v>511339747</v>
      </c>
      <c r="L173" s="34">
        <f t="shared" si="11"/>
        <v>2741932193</v>
      </c>
    </row>
    <row r="174" spans="1:12" ht="15" hidden="1" customHeight="1" x14ac:dyDescent="0.2">
      <c r="A174" s="11">
        <v>891280000</v>
      </c>
      <c r="B174" s="11">
        <f>VLOOKUP(A174,[8]Hoja1!A$9:B$3777,2,0)</f>
        <v>210152001</v>
      </c>
      <c r="C174" s="12" t="s">
        <v>232</v>
      </c>
      <c r="D174" s="13" t="s">
        <v>467</v>
      </c>
      <c r="E174" s="34">
        <v>947718033</v>
      </c>
      <c r="F174" s="34">
        <f t="shared" si="8"/>
        <v>947718033</v>
      </c>
      <c r="G174" s="34">
        <v>800244178</v>
      </c>
      <c r="H174" s="34">
        <f t="shared" si="9"/>
        <v>1747962211</v>
      </c>
      <c r="I174" s="34">
        <v>1294392259</v>
      </c>
      <c r="J174" s="34">
        <f t="shared" si="10"/>
        <v>3042354470</v>
      </c>
      <c r="K174" s="34">
        <v>851859252</v>
      </c>
      <c r="L174" s="34">
        <f t="shared" si="11"/>
        <v>3894213722</v>
      </c>
    </row>
    <row r="175" spans="1:12" ht="15" hidden="1" customHeight="1" x14ac:dyDescent="0.2">
      <c r="A175" s="11">
        <v>891380007</v>
      </c>
      <c r="B175" s="11">
        <f>VLOOKUP(A175,[8]Hoja1!A$9:B$3777,2,0)</f>
        <v>212076520</v>
      </c>
      <c r="C175" s="12" t="s">
        <v>233</v>
      </c>
      <c r="D175" s="13" t="s">
        <v>468</v>
      </c>
      <c r="E175" s="34"/>
      <c r="F175" s="34">
        <f t="shared" si="8"/>
        <v>0</v>
      </c>
      <c r="G175" s="34">
        <v>335231333</v>
      </c>
      <c r="H175" s="34">
        <f t="shared" si="9"/>
        <v>335231333</v>
      </c>
      <c r="I175" s="34">
        <v>139715420</v>
      </c>
      <c r="J175" s="34">
        <f t="shared" si="10"/>
        <v>474946753</v>
      </c>
      <c r="K175" s="34">
        <v>236987764</v>
      </c>
      <c r="L175" s="34">
        <f t="shared" si="11"/>
        <v>711934517</v>
      </c>
    </row>
    <row r="176" spans="1:12" ht="15" hidden="1" customHeight="1" x14ac:dyDescent="0.2">
      <c r="A176" s="11">
        <v>891380033</v>
      </c>
      <c r="B176" s="11">
        <f>VLOOKUP(A176,[8]Hoja1!A$9:B$3777,2,0)</f>
        <v>211176111</v>
      </c>
      <c r="C176" s="12" t="s">
        <v>234</v>
      </c>
      <c r="D176" s="13" t="s">
        <v>84</v>
      </c>
      <c r="E176" s="34">
        <v>0</v>
      </c>
      <c r="F176" s="34">
        <f t="shared" si="8"/>
        <v>0</v>
      </c>
      <c r="G176" s="34">
        <v>347842718</v>
      </c>
      <c r="H176" s="34">
        <f t="shared" si="9"/>
        <v>347842718</v>
      </c>
      <c r="I176" s="34">
        <v>154850138</v>
      </c>
      <c r="J176" s="34">
        <f t="shared" si="10"/>
        <v>502692856</v>
      </c>
      <c r="K176" s="34">
        <v>1171558141</v>
      </c>
      <c r="L176" s="34">
        <f t="shared" si="11"/>
        <v>1674250997</v>
      </c>
    </row>
    <row r="177" spans="1:12" ht="15" hidden="1" customHeight="1" x14ac:dyDescent="0.2">
      <c r="A177" s="11">
        <v>891480030</v>
      </c>
      <c r="B177" s="11">
        <f>VLOOKUP(A177,[8]Hoja1!A$9:B$3777,2,0)</f>
        <v>210166001</v>
      </c>
      <c r="C177" s="12" t="s">
        <v>270</v>
      </c>
      <c r="D177" s="13" t="s">
        <v>505</v>
      </c>
      <c r="E177" s="34"/>
      <c r="F177" s="34">
        <f t="shared" si="8"/>
        <v>0</v>
      </c>
      <c r="G177" s="34">
        <v>959720320</v>
      </c>
      <c r="H177" s="34">
        <f t="shared" si="9"/>
        <v>959720320</v>
      </c>
      <c r="I177" s="34">
        <v>425770516</v>
      </c>
      <c r="J177" s="34">
        <f t="shared" si="10"/>
        <v>1385490836</v>
      </c>
      <c r="K177" s="34">
        <v>717591984</v>
      </c>
      <c r="L177" s="34">
        <f t="shared" si="11"/>
        <v>2103082820</v>
      </c>
    </row>
    <row r="178" spans="1:12" ht="15" hidden="1" customHeight="1" x14ac:dyDescent="0.2">
      <c r="A178" s="11">
        <v>891480035</v>
      </c>
      <c r="B178" s="11">
        <f>VLOOKUP(A178,[8]Hoja1!A$9:B$3777,2,0)</f>
        <v>24666000</v>
      </c>
      <c r="C178" s="27" t="s">
        <v>353</v>
      </c>
      <c r="D178" s="13" t="s">
        <v>91</v>
      </c>
      <c r="E178" s="34"/>
      <c r="F178" s="34">
        <f t="shared" si="8"/>
        <v>0</v>
      </c>
      <c r="G178" s="34"/>
      <c r="H178" s="34">
        <f t="shared" si="9"/>
        <v>0</v>
      </c>
      <c r="I178" s="34"/>
      <c r="J178" s="34">
        <f t="shared" si="10"/>
        <v>0</v>
      </c>
      <c r="K178" s="34"/>
      <c r="L178" s="34">
        <f t="shared" si="11"/>
        <v>0</v>
      </c>
    </row>
    <row r="179" spans="1:12" ht="15" hidden="1" customHeight="1" x14ac:dyDescent="0.2">
      <c r="A179" s="11">
        <v>891480085</v>
      </c>
      <c r="B179" s="11">
        <f>VLOOKUP(A179,[8]Hoja1!A$9:B$3777,2,0)</f>
        <v>116666000</v>
      </c>
      <c r="C179" s="12" t="s">
        <v>295</v>
      </c>
      <c r="D179" s="13" t="s">
        <v>530</v>
      </c>
      <c r="E179" s="34">
        <v>0</v>
      </c>
      <c r="F179" s="34">
        <f t="shared" si="8"/>
        <v>0</v>
      </c>
      <c r="G179" s="34">
        <v>1245728670</v>
      </c>
      <c r="H179" s="34">
        <f t="shared" si="9"/>
        <v>1245728670</v>
      </c>
      <c r="I179" s="34">
        <v>417720341</v>
      </c>
      <c r="J179" s="34">
        <f t="shared" si="10"/>
        <v>1663449011</v>
      </c>
      <c r="K179" s="34">
        <v>711867987</v>
      </c>
      <c r="L179" s="34">
        <f t="shared" si="11"/>
        <v>2375316998</v>
      </c>
    </row>
    <row r="180" spans="1:12" ht="15" hidden="1" customHeight="1" x14ac:dyDescent="0.2">
      <c r="A180" s="11">
        <v>891500319</v>
      </c>
      <c r="B180" s="11">
        <f>VLOOKUP(A180,[8]Hoja1!A$9:B$3777,2,0)</f>
        <v>27219000</v>
      </c>
      <c r="C180" s="12" t="s">
        <v>32</v>
      </c>
      <c r="D180" s="29" t="s">
        <v>593</v>
      </c>
      <c r="E180" s="34"/>
      <c r="F180" s="34">
        <f t="shared" si="8"/>
        <v>0</v>
      </c>
      <c r="G180" s="34"/>
      <c r="H180" s="34">
        <f t="shared" si="9"/>
        <v>0</v>
      </c>
      <c r="I180" s="34"/>
      <c r="J180" s="34">
        <f t="shared" si="10"/>
        <v>0</v>
      </c>
      <c r="K180" s="34"/>
      <c r="L180" s="34">
        <f t="shared" si="11"/>
        <v>0</v>
      </c>
    </row>
    <row r="181" spans="1:12" ht="15" hidden="1" customHeight="1" x14ac:dyDescent="0.2">
      <c r="A181" s="11">
        <v>891580006</v>
      </c>
      <c r="B181" s="11">
        <f>VLOOKUP(A181,[8]Hoja1!A$9:B$3777,2,0)</f>
        <v>210119001</v>
      </c>
      <c r="C181" s="12" t="s">
        <v>271</v>
      </c>
      <c r="D181" s="13" t="s">
        <v>506</v>
      </c>
      <c r="E181" s="34"/>
      <c r="F181" s="34">
        <f t="shared" si="8"/>
        <v>0</v>
      </c>
      <c r="G181" s="34"/>
      <c r="H181" s="34">
        <f t="shared" si="9"/>
        <v>0</v>
      </c>
      <c r="I181" s="34">
        <v>212576485</v>
      </c>
      <c r="J181" s="34">
        <f t="shared" si="10"/>
        <v>212576485</v>
      </c>
      <c r="K181" s="34">
        <v>836460620</v>
      </c>
      <c r="L181" s="34">
        <f t="shared" si="11"/>
        <v>1049037105</v>
      </c>
    </row>
    <row r="182" spans="1:12" ht="15" hidden="1" customHeight="1" x14ac:dyDescent="0.2">
      <c r="A182" s="11">
        <v>891580016</v>
      </c>
      <c r="B182" s="11">
        <f>VLOOKUP(A182,[8]Hoja1!A$9:B$3777,2,0)</f>
        <v>111919000</v>
      </c>
      <c r="C182" s="12" t="s">
        <v>336</v>
      </c>
      <c r="D182" s="13" t="s">
        <v>569</v>
      </c>
      <c r="E182" s="34">
        <v>0</v>
      </c>
      <c r="F182" s="34">
        <f t="shared" si="8"/>
        <v>0</v>
      </c>
      <c r="G182" s="34">
        <v>4764853471</v>
      </c>
      <c r="H182" s="34">
        <f t="shared" si="9"/>
        <v>4764853471</v>
      </c>
      <c r="I182" s="34">
        <v>1834702251</v>
      </c>
      <c r="J182" s="34">
        <f t="shared" si="10"/>
        <v>6599555722</v>
      </c>
      <c r="K182" s="34">
        <v>2758282166</v>
      </c>
      <c r="L182" s="34">
        <f t="shared" si="11"/>
        <v>9357837888</v>
      </c>
    </row>
    <row r="183" spans="1:12" ht="15" hidden="1" customHeight="1" x14ac:dyDescent="0.2">
      <c r="A183" s="11">
        <v>891680010</v>
      </c>
      <c r="B183" s="11">
        <f>VLOOKUP(A183,[8]Hoja1!A$9:B$3777,2,0)</f>
        <v>112727000</v>
      </c>
      <c r="C183" s="12" t="s">
        <v>343</v>
      </c>
      <c r="D183" s="13" t="s">
        <v>576</v>
      </c>
      <c r="E183" s="34">
        <v>3407803154</v>
      </c>
      <c r="F183" s="34">
        <f t="shared" si="8"/>
        <v>3407803154</v>
      </c>
      <c r="G183" s="34">
        <v>2999998753</v>
      </c>
      <c r="H183" s="34">
        <f t="shared" si="9"/>
        <v>6407801907</v>
      </c>
      <c r="I183" s="34">
        <v>1059340154</v>
      </c>
      <c r="J183" s="34">
        <f t="shared" si="10"/>
        <v>7467142061</v>
      </c>
      <c r="K183" s="34">
        <v>1800083637</v>
      </c>
      <c r="L183" s="34">
        <f t="shared" si="11"/>
        <v>9267225698</v>
      </c>
    </row>
    <row r="184" spans="1:12" ht="15" hidden="1" customHeight="1" x14ac:dyDescent="0.2">
      <c r="A184" s="11">
        <v>891680011</v>
      </c>
      <c r="B184" s="11">
        <f>VLOOKUP(A184,[8]Hoja1!A$9:B$3777,2,0)</f>
        <v>210127001</v>
      </c>
      <c r="C184" s="12" t="s">
        <v>304</v>
      </c>
      <c r="D184" s="13" t="s">
        <v>539</v>
      </c>
      <c r="E184" s="34">
        <v>939739040</v>
      </c>
      <c r="F184" s="34">
        <f t="shared" si="8"/>
        <v>939739040</v>
      </c>
      <c r="G184" s="34">
        <v>832383918</v>
      </c>
      <c r="H184" s="34">
        <f t="shared" si="9"/>
        <v>1772122958</v>
      </c>
      <c r="I184" s="34">
        <v>278583151</v>
      </c>
      <c r="J184" s="34">
        <f t="shared" si="10"/>
        <v>2050706109</v>
      </c>
      <c r="K184" s="34">
        <v>473674537</v>
      </c>
      <c r="L184" s="34">
        <f t="shared" si="11"/>
        <v>2524380646</v>
      </c>
    </row>
    <row r="185" spans="1:12" ht="15" hidden="1" customHeight="1" x14ac:dyDescent="0.2">
      <c r="A185" s="11">
        <v>891680089</v>
      </c>
      <c r="B185" s="11">
        <f>VLOOKUP(A185,[8]Hoja1!A$9:B$3777,2,0)</f>
        <v>28327000</v>
      </c>
      <c r="C185" s="12" t="s">
        <v>348</v>
      </c>
      <c r="D185" s="13" t="s">
        <v>80</v>
      </c>
      <c r="E185" s="34"/>
      <c r="F185" s="34">
        <f t="shared" si="8"/>
        <v>0</v>
      </c>
      <c r="G185" s="34"/>
      <c r="H185" s="34">
        <f t="shared" si="9"/>
        <v>0</v>
      </c>
      <c r="I185" s="34"/>
      <c r="J185" s="34">
        <f t="shared" si="10"/>
        <v>0</v>
      </c>
      <c r="K185" s="34"/>
      <c r="L185" s="34">
        <f t="shared" si="11"/>
        <v>0</v>
      </c>
    </row>
    <row r="186" spans="1:12" ht="15" hidden="1" customHeight="1" x14ac:dyDescent="0.2">
      <c r="A186" s="11">
        <v>891780009</v>
      </c>
      <c r="B186" s="11">
        <f>VLOOKUP(A186,[8]Hoja1!A$9:B$3777,2,0)</f>
        <v>210147001</v>
      </c>
      <c r="C186" s="12" t="s">
        <v>346</v>
      </c>
      <c r="D186" s="13" t="s">
        <v>579</v>
      </c>
      <c r="E186" s="34">
        <v>0</v>
      </c>
      <c r="F186" s="34">
        <f t="shared" si="8"/>
        <v>0</v>
      </c>
      <c r="G186" s="34">
        <v>0</v>
      </c>
      <c r="H186" s="34">
        <f t="shared" si="9"/>
        <v>0</v>
      </c>
      <c r="I186" s="34"/>
      <c r="J186" s="34">
        <f t="shared" si="10"/>
        <v>0</v>
      </c>
      <c r="K186" s="34">
        <v>938610002</v>
      </c>
      <c r="L186" s="34">
        <f t="shared" si="11"/>
        <v>938610002</v>
      </c>
    </row>
    <row r="187" spans="1:12" ht="15" hidden="1" customHeight="1" x14ac:dyDescent="0.2">
      <c r="A187" s="11">
        <v>891780043</v>
      </c>
      <c r="B187" s="11">
        <f>VLOOKUP(A187,[8]Hoja1!A$9:B$3777,2,0)</f>
        <v>218947189</v>
      </c>
      <c r="C187" s="12" t="s">
        <v>272</v>
      </c>
      <c r="D187" s="13" t="s">
        <v>507</v>
      </c>
      <c r="E187" s="34">
        <v>298282513</v>
      </c>
      <c r="F187" s="34">
        <f t="shared" si="8"/>
        <v>298282513</v>
      </c>
      <c r="G187" s="34">
        <v>270951855</v>
      </c>
      <c r="H187" s="34">
        <f t="shared" si="9"/>
        <v>569234368</v>
      </c>
      <c r="I187" s="34">
        <v>1063213938</v>
      </c>
      <c r="J187" s="34">
        <f t="shared" si="10"/>
        <v>1632448306</v>
      </c>
      <c r="K187" s="34">
        <v>1127051425</v>
      </c>
      <c r="L187" s="34">
        <f t="shared" si="11"/>
        <v>2759499731</v>
      </c>
    </row>
    <row r="188" spans="1:12" ht="15" hidden="1" customHeight="1" x14ac:dyDescent="0.2">
      <c r="A188" s="11">
        <v>891780103</v>
      </c>
      <c r="B188" s="11">
        <f>VLOOKUP(A188,[8]Hoja1!A$9:B$3777,2,0)</f>
        <v>214547745</v>
      </c>
      <c r="C188" s="12" t="s">
        <v>342</v>
      </c>
      <c r="D188" s="13" t="s">
        <v>575</v>
      </c>
      <c r="E188" s="34"/>
      <c r="F188" s="34">
        <f t="shared" si="8"/>
        <v>0</v>
      </c>
      <c r="G188" s="34"/>
      <c r="H188" s="34">
        <f t="shared" si="9"/>
        <v>0</v>
      </c>
      <c r="I188" s="34">
        <v>5197747</v>
      </c>
      <c r="J188" s="34">
        <f t="shared" si="10"/>
        <v>5197747</v>
      </c>
      <c r="K188" s="34">
        <v>0</v>
      </c>
      <c r="L188" s="34">
        <f t="shared" si="11"/>
        <v>5197747</v>
      </c>
    </row>
    <row r="189" spans="1:12" ht="15" hidden="1" customHeight="1" x14ac:dyDescent="0.2">
      <c r="A189" s="11">
        <v>891780111</v>
      </c>
      <c r="B189" s="11">
        <f>VLOOKUP(A189,[8]Hoja1!A$9:B$3777,2,0)</f>
        <v>121647000</v>
      </c>
      <c r="C189" s="12" t="s">
        <v>355</v>
      </c>
      <c r="D189" s="13" t="s">
        <v>82</v>
      </c>
      <c r="E189" s="34"/>
      <c r="F189" s="34">
        <f t="shared" si="8"/>
        <v>0</v>
      </c>
      <c r="G189" s="34"/>
      <c r="H189" s="34">
        <f t="shared" si="9"/>
        <v>0</v>
      </c>
      <c r="I189" s="34"/>
      <c r="J189" s="34">
        <f t="shared" si="10"/>
        <v>0</v>
      </c>
      <c r="K189" s="34"/>
      <c r="L189" s="34">
        <f t="shared" si="11"/>
        <v>0</v>
      </c>
    </row>
    <row r="190" spans="1:12" ht="15" hidden="1" customHeight="1" x14ac:dyDescent="0.2">
      <c r="A190" s="11">
        <v>891800330</v>
      </c>
      <c r="B190" s="11">
        <f>VLOOKUP(A190,[8]Hoja1!A$9:B$3777,2,0)</f>
        <v>27615000</v>
      </c>
      <c r="C190" s="12" t="s">
        <v>362</v>
      </c>
      <c r="D190" s="13" t="s">
        <v>86</v>
      </c>
      <c r="E190" s="34"/>
      <c r="F190" s="34">
        <f t="shared" si="8"/>
        <v>0</v>
      </c>
      <c r="G190" s="34"/>
      <c r="H190" s="34">
        <f t="shared" si="9"/>
        <v>0</v>
      </c>
      <c r="I190" s="34"/>
      <c r="J190" s="34">
        <f t="shared" si="10"/>
        <v>0</v>
      </c>
      <c r="K190" s="34"/>
      <c r="L190" s="34">
        <f t="shared" si="11"/>
        <v>0</v>
      </c>
    </row>
    <row r="191" spans="1:12" ht="15" hidden="1" customHeight="1" x14ac:dyDescent="0.2">
      <c r="A191" s="11">
        <v>891800466</v>
      </c>
      <c r="B191" s="11">
        <f>VLOOKUP(A191,[8]Hoja1!A$9:B$3777,2,0)</f>
        <v>217215572</v>
      </c>
      <c r="C191" s="12" t="s">
        <v>235</v>
      </c>
      <c r="D191" s="13" t="s">
        <v>469</v>
      </c>
      <c r="E191" s="34"/>
      <c r="F191" s="34">
        <f t="shared" si="8"/>
        <v>0</v>
      </c>
      <c r="G191" s="34"/>
      <c r="H191" s="34">
        <f t="shared" si="9"/>
        <v>0</v>
      </c>
      <c r="I191" s="34">
        <v>108650778</v>
      </c>
      <c r="J191" s="34">
        <f t="shared" si="10"/>
        <v>108650778</v>
      </c>
      <c r="K191" s="34">
        <v>108650778</v>
      </c>
      <c r="L191" s="34">
        <f t="shared" si="11"/>
        <v>217301556</v>
      </c>
    </row>
    <row r="192" spans="1:12" ht="15" hidden="1" customHeight="1" x14ac:dyDescent="0.2">
      <c r="A192" s="11">
        <v>891800475</v>
      </c>
      <c r="B192" s="11">
        <f>VLOOKUP(A192,[8]Hoja1!A$9:B$3777,2,0)</f>
        <v>217615176</v>
      </c>
      <c r="C192" s="12" t="s">
        <v>236</v>
      </c>
      <c r="D192" s="13" t="s">
        <v>470</v>
      </c>
      <c r="E192" s="34"/>
      <c r="F192" s="34">
        <f t="shared" si="8"/>
        <v>0</v>
      </c>
      <c r="G192" s="34"/>
      <c r="H192" s="34">
        <f t="shared" si="9"/>
        <v>0</v>
      </c>
      <c r="I192" s="34">
        <v>1257621</v>
      </c>
      <c r="J192" s="34">
        <f t="shared" si="10"/>
        <v>1257621</v>
      </c>
      <c r="K192" s="34">
        <v>0</v>
      </c>
      <c r="L192" s="34">
        <f t="shared" si="11"/>
        <v>1257621</v>
      </c>
    </row>
    <row r="193" spans="1:12" ht="15" hidden="1" customHeight="1" x14ac:dyDescent="0.2">
      <c r="A193" s="11">
        <v>891800498</v>
      </c>
      <c r="B193" s="11">
        <f>VLOOKUP(A193,[8]Hoja1!A$9:B$3777,2,0)</f>
        <v>111515000</v>
      </c>
      <c r="C193" s="12" t="s">
        <v>237</v>
      </c>
      <c r="D193" s="13" t="s">
        <v>471</v>
      </c>
      <c r="E193" s="34">
        <v>2989913041</v>
      </c>
      <c r="F193" s="34">
        <f t="shared" si="8"/>
        <v>2989913041</v>
      </c>
      <c r="G193" s="34">
        <v>3663930285</v>
      </c>
      <c r="H193" s="34">
        <f t="shared" si="9"/>
        <v>6653843326</v>
      </c>
      <c r="I193" s="34">
        <v>3833972276</v>
      </c>
      <c r="J193" s="34">
        <f t="shared" si="10"/>
        <v>10487815602</v>
      </c>
      <c r="K193" s="34">
        <v>5201640669</v>
      </c>
      <c r="L193" s="34">
        <f t="shared" si="11"/>
        <v>15689456271</v>
      </c>
    </row>
    <row r="194" spans="1:12" ht="15" hidden="1" customHeight="1" x14ac:dyDescent="0.2">
      <c r="A194" s="11">
        <v>891800846</v>
      </c>
      <c r="B194" s="11">
        <f>VLOOKUP(A194,[8]Hoja1!A$9:B$3777,2,0)</f>
        <v>210115001</v>
      </c>
      <c r="C194" s="12" t="s">
        <v>238</v>
      </c>
      <c r="D194" s="13" t="s">
        <v>472</v>
      </c>
      <c r="E194" s="34">
        <v>490824040</v>
      </c>
      <c r="F194" s="34">
        <f t="shared" si="8"/>
        <v>490824040</v>
      </c>
      <c r="G194" s="34">
        <v>419039167</v>
      </c>
      <c r="H194" s="34">
        <f t="shared" si="9"/>
        <v>909863207</v>
      </c>
      <c r="I194" s="34">
        <v>174644275</v>
      </c>
      <c r="J194" s="34">
        <f t="shared" si="10"/>
        <v>1084507482</v>
      </c>
      <c r="K194" s="34">
        <v>295443742</v>
      </c>
      <c r="L194" s="34">
        <f t="shared" si="11"/>
        <v>1379951224</v>
      </c>
    </row>
    <row r="195" spans="1:12" ht="15" hidden="1" customHeight="1" x14ac:dyDescent="0.2">
      <c r="A195" s="11">
        <v>891800986</v>
      </c>
      <c r="B195" s="11">
        <f>VLOOKUP(A195,[8]Hoja1!A$9:B$3777,2,0)</f>
        <v>216115861</v>
      </c>
      <c r="C195" s="12" t="s">
        <v>239</v>
      </c>
      <c r="D195" s="13" t="s">
        <v>473</v>
      </c>
      <c r="E195" s="34"/>
      <c r="F195" s="34">
        <f t="shared" si="8"/>
        <v>0</v>
      </c>
      <c r="G195" s="34"/>
      <c r="H195" s="34">
        <f t="shared" si="9"/>
        <v>0</v>
      </c>
      <c r="I195" s="34">
        <v>4454492</v>
      </c>
      <c r="J195" s="34">
        <f t="shared" si="10"/>
        <v>4454492</v>
      </c>
      <c r="K195" s="34">
        <v>0</v>
      </c>
      <c r="L195" s="34">
        <f t="shared" si="11"/>
        <v>4454492</v>
      </c>
    </row>
    <row r="196" spans="1:12" ht="15" hidden="1" customHeight="1" x14ac:dyDescent="0.2">
      <c r="A196" s="11">
        <v>891801240</v>
      </c>
      <c r="B196" s="11">
        <f>VLOOKUP(A196,[8]Hoja1!A$9:B$3777,2,0)</f>
        <v>211615516</v>
      </c>
      <c r="C196" s="12" t="s">
        <v>296</v>
      </c>
      <c r="D196" s="13" t="s">
        <v>531</v>
      </c>
      <c r="E196" s="34"/>
      <c r="F196" s="34">
        <f t="shared" si="8"/>
        <v>0</v>
      </c>
      <c r="G196" s="34"/>
      <c r="H196" s="34">
        <f t="shared" si="9"/>
        <v>0</v>
      </c>
      <c r="I196" s="34">
        <v>6269994</v>
      </c>
      <c r="J196" s="34">
        <f t="shared" si="10"/>
        <v>6269994</v>
      </c>
      <c r="K196" s="34">
        <v>0</v>
      </c>
      <c r="L196" s="34">
        <f t="shared" si="11"/>
        <v>6269994</v>
      </c>
    </row>
    <row r="197" spans="1:12" ht="15" hidden="1" customHeight="1" x14ac:dyDescent="0.2">
      <c r="A197" s="11">
        <v>891801244</v>
      </c>
      <c r="B197" s="11">
        <f>VLOOKUP(A197,[8]Hoja1!A$9:B$3777,2,0)</f>
        <v>210015600</v>
      </c>
      <c r="C197" s="12" t="s">
        <v>240</v>
      </c>
      <c r="D197" s="13" t="s">
        <v>474</v>
      </c>
      <c r="E197" s="34"/>
      <c r="F197" s="34">
        <f t="shared" ref="F197:F260" si="12">+E197</f>
        <v>0</v>
      </c>
      <c r="G197" s="34"/>
      <c r="H197" s="34">
        <f t="shared" ref="H197:H260" si="13">+F197+G197</f>
        <v>0</v>
      </c>
      <c r="I197" s="34">
        <v>14222433</v>
      </c>
      <c r="J197" s="34">
        <f t="shared" ref="J197:J260" si="14">+H197+I197</f>
        <v>14222433</v>
      </c>
      <c r="K197" s="34">
        <v>0</v>
      </c>
      <c r="L197" s="34">
        <f t="shared" ref="L197:L260" si="15">+J197+K197</f>
        <v>14222433</v>
      </c>
    </row>
    <row r="198" spans="1:12" ht="15" hidden="1" customHeight="1" x14ac:dyDescent="0.2">
      <c r="A198" s="11">
        <v>891801362</v>
      </c>
      <c r="B198" s="11">
        <f>VLOOKUP(A198,[8]Hoja1!A$9:B$3777,2,0)</f>
        <v>210715507</v>
      </c>
      <c r="C198" s="12" t="s">
        <v>297</v>
      </c>
      <c r="D198" s="13" t="s">
        <v>532</v>
      </c>
      <c r="E198" s="34"/>
      <c r="F198" s="34">
        <f t="shared" si="12"/>
        <v>0</v>
      </c>
      <c r="G198" s="34"/>
      <c r="H198" s="34">
        <f t="shared" si="13"/>
        <v>0</v>
      </c>
      <c r="I198" s="34">
        <v>30346477</v>
      </c>
      <c r="J198" s="34">
        <f t="shared" si="14"/>
        <v>30346477</v>
      </c>
      <c r="K198" s="34">
        <v>0</v>
      </c>
      <c r="L198" s="34">
        <f t="shared" si="15"/>
        <v>30346477</v>
      </c>
    </row>
    <row r="199" spans="1:12" ht="15" hidden="1" customHeight="1" x14ac:dyDescent="0.2">
      <c r="A199" s="11">
        <v>891801363</v>
      </c>
      <c r="B199" s="11">
        <f>VLOOKUP(A199,[8]Hoja1!A$9:B$3777,2,0)</f>
        <v>211215212</v>
      </c>
      <c r="C199" s="12" t="s">
        <v>339</v>
      </c>
      <c r="D199" s="13" t="s">
        <v>572</v>
      </c>
      <c r="E199" s="34"/>
      <c r="F199" s="34">
        <f t="shared" si="12"/>
        <v>0</v>
      </c>
      <c r="G199" s="34"/>
      <c r="H199" s="34">
        <f t="shared" si="13"/>
        <v>0</v>
      </c>
      <c r="I199" s="34">
        <v>28925278</v>
      </c>
      <c r="J199" s="34">
        <f t="shared" si="14"/>
        <v>28925278</v>
      </c>
      <c r="K199" s="34">
        <v>0</v>
      </c>
      <c r="L199" s="34">
        <f t="shared" si="15"/>
        <v>28925278</v>
      </c>
    </row>
    <row r="200" spans="1:12" ht="15" hidden="1" customHeight="1" x14ac:dyDescent="0.2">
      <c r="A200" s="11">
        <v>891801368</v>
      </c>
      <c r="B200" s="11">
        <f>VLOOKUP(A200,[8]Hoja1!A$9:B$3777,2,0)</f>
        <v>213115531</v>
      </c>
      <c r="C200" s="12" t="s">
        <v>241</v>
      </c>
      <c r="D200" s="13" t="s">
        <v>475</v>
      </c>
      <c r="E200" s="34"/>
      <c r="F200" s="34">
        <f t="shared" si="12"/>
        <v>0</v>
      </c>
      <c r="G200" s="34"/>
      <c r="H200" s="34">
        <f t="shared" si="13"/>
        <v>0</v>
      </c>
      <c r="I200" s="34">
        <v>44016728</v>
      </c>
      <c r="J200" s="34">
        <f t="shared" si="14"/>
        <v>44016728</v>
      </c>
      <c r="K200" s="34">
        <v>0</v>
      </c>
      <c r="L200" s="34">
        <f t="shared" si="15"/>
        <v>44016728</v>
      </c>
    </row>
    <row r="201" spans="1:12" ht="15" hidden="1" customHeight="1" x14ac:dyDescent="0.2">
      <c r="A201" s="11">
        <v>891801369</v>
      </c>
      <c r="B201" s="11">
        <f>VLOOKUP(A201,[8]Hoja1!A$9:B$3777,2,0)</f>
        <v>218115681</v>
      </c>
      <c r="C201" s="12" t="s">
        <v>309</v>
      </c>
      <c r="D201" s="13" t="s">
        <v>543</v>
      </c>
      <c r="E201" s="34"/>
      <c r="F201" s="34">
        <f t="shared" si="12"/>
        <v>0</v>
      </c>
      <c r="G201" s="34"/>
      <c r="H201" s="34">
        <f t="shared" si="13"/>
        <v>0</v>
      </c>
      <c r="I201" s="34">
        <v>2515242</v>
      </c>
      <c r="J201" s="34">
        <f t="shared" si="14"/>
        <v>2515242</v>
      </c>
      <c r="K201" s="34">
        <v>0</v>
      </c>
      <c r="L201" s="34">
        <f t="shared" si="15"/>
        <v>2515242</v>
      </c>
    </row>
    <row r="202" spans="1:12" ht="15" hidden="1" customHeight="1" x14ac:dyDescent="0.2">
      <c r="A202" s="11">
        <v>891801994</v>
      </c>
      <c r="B202" s="11">
        <f>VLOOKUP(A202,[8]Hoja1!A$9:B$3777,2,0)</f>
        <v>217615476</v>
      </c>
      <c r="C202" s="12" t="s">
        <v>298</v>
      </c>
      <c r="D202" s="13" t="s">
        <v>533</v>
      </c>
      <c r="E202" s="34"/>
      <c r="F202" s="34">
        <f t="shared" si="12"/>
        <v>0</v>
      </c>
      <c r="G202" s="34"/>
      <c r="H202" s="34">
        <f t="shared" si="13"/>
        <v>0</v>
      </c>
      <c r="I202" s="34">
        <v>13060392</v>
      </c>
      <c r="J202" s="34">
        <f t="shared" si="14"/>
        <v>13060392</v>
      </c>
      <c r="K202" s="34">
        <v>0</v>
      </c>
      <c r="L202" s="34">
        <f t="shared" si="15"/>
        <v>13060392</v>
      </c>
    </row>
    <row r="203" spans="1:12" ht="15" hidden="1" customHeight="1" x14ac:dyDescent="0.2">
      <c r="A203" s="11">
        <v>891855015</v>
      </c>
      <c r="B203" s="11">
        <f>VLOOKUP(A203,[8]Hoja1!A$9:B$3777,2,0)</f>
        <v>213715537</v>
      </c>
      <c r="C203" s="12" t="s">
        <v>243</v>
      </c>
      <c r="D203" s="13" t="s">
        <v>477</v>
      </c>
      <c r="E203" s="34"/>
      <c r="F203" s="34">
        <f t="shared" si="12"/>
        <v>0</v>
      </c>
      <c r="G203" s="34"/>
      <c r="H203" s="34">
        <f t="shared" si="13"/>
        <v>0</v>
      </c>
      <c r="I203" s="34">
        <v>11700876</v>
      </c>
      <c r="J203" s="34">
        <f t="shared" si="14"/>
        <v>11700876</v>
      </c>
      <c r="K203" s="34">
        <v>0</v>
      </c>
      <c r="L203" s="34">
        <f t="shared" si="15"/>
        <v>11700876</v>
      </c>
    </row>
    <row r="204" spans="1:12" ht="15" hidden="1" customHeight="1" x14ac:dyDescent="0.2">
      <c r="A204" s="11">
        <v>891855017</v>
      </c>
      <c r="B204" s="11">
        <f>VLOOKUP(A204,[8]Hoja1!A$9:B$3777,2,0)</f>
        <v>210185001</v>
      </c>
      <c r="C204" s="12" t="s">
        <v>273</v>
      </c>
      <c r="D204" s="13" t="s">
        <v>508</v>
      </c>
      <c r="E204" s="34"/>
      <c r="F204" s="34">
        <f t="shared" si="12"/>
        <v>0</v>
      </c>
      <c r="G204" s="34">
        <v>534986739</v>
      </c>
      <c r="H204" s="34">
        <f t="shared" si="13"/>
        <v>534986739</v>
      </c>
      <c r="I204" s="34">
        <v>2006228875</v>
      </c>
      <c r="J204" s="34">
        <f t="shared" si="14"/>
        <v>2541215614</v>
      </c>
      <c r="K204" s="34">
        <v>1058219534</v>
      </c>
      <c r="L204" s="34">
        <f t="shared" si="15"/>
        <v>3599435148</v>
      </c>
    </row>
    <row r="205" spans="1:12" ht="15" hidden="1" customHeight="1" x14ac:dyDescent="0.2">
      <c r="A205" s="11">
        <v>891855130</v>
      </c>
      <c r="B205" s="11">
        <f>VLOOKUP(A205,[8]Hoja1!A$9:B$3777,2,0)</f>
        <v>215915759</v>
      </c>
      <c r="C205" s="12" t="s">
        <v>244</v>
      </c>
      <c r="D205" s="13" t="s">
        <v>478</v>
      </c>
      <c r="E205" s="34">
        <v>335195020</v>
      </c>
      <c r="F205" s="34">
        <f t="shared" si="12"/>
        <v>335195020</v>
      </c>
      <c r="G205" s="34">
        <v>303091594</v>
      </c>
      <c r="H205" s="34">
        <f t="shared" si="13"/>
        <v>638286614</v>
      </c>
      <c r="I205" s="34">
        <v>108907067</v>
      </c>
      <c r="J205" s="34">
        <f t="shared" si="14"/>
        <v>747193681</v>
      </c>
      <c r="K205" s="34">
        <v>186366163</v>
      </c>
      <c r="L205" s="34">
        <f t="shared" si="15"/>
        <v>933559844</v>
      </c>
    </row>
    <row r="206" spans="1:12" ht="15" hidden="1" customHeight="1" x14ac:dyDescent="0.2">
      <c r="A206" s="11">
        <v>891855138</v>
      </c>
      <c r="B206" s="11">
        <f>VLOOKUP(A206,[8]Hoja1!A$9:B$3777,2,0)</f>
        <v>213815238</v>
      </c>
      <c r="C206" s="12" t="s">
        <v>245</v>
      </c>
      <c r="D206" s="13" t="s">
        <v>479</v>
      </c>
      <c r="E206" s="34">
        <v>466887060</v>
      </c>
      <c r="F206" s="34">
        <f t="shared" si="12"/>
        <v>466887060</v>
      </c>
      <c r="G206" s="34">
        <v>444261936</v>
      </c>
      <c r="H206" s="34">
        <f t="shared" si="13"/>
        <v>911148996</v>
      </c>
      <c r="I206" s="34">
        <v>197211623</v>
      </c>
      <c r="J206" s="34">
        <f t="shared" si="14"/>
        <v>1108360619</v>
      </c>
      <c r="K206" s="34">
        <v>330396588</v>
      </c>
      <c r="L206" s="34">
        <f t="shared" si="15"/>
        <v>1438757207</v>
      </c>
    </row>
    <row r="207" spans="1:12" ht="15" hidden="1" customHeight="1" x14ac:dyDescent="0.2">
      <c r="A207" s="11">
        <v>891855200</v>
      </c>
      <c r="B207" s="11">
        <f>VLOOKUP(A207,[8]Hoja1!A$9:B$3777,2,0)</f>
        <v>211085010</v>
      </c>
      <c r="C207" s="12" t="s">
        <v>246</v>
      </c>
      <c r="D207" s="13" t="s">
        <v>480</v>
      </c>
      <c r="E207" s="34"/>
      <c r="F207" s="34">
        <f t="shared" si="12"/>
        <v>0</v>
      </c>
      <c r="G207" s="34"/>
      <c r="H207" s="34">
        <f t="shared" si="13"/>
        <v>0</v>
      </c>
      <c r="I207" s="34">
        <v>310447780</v>
      </c>
      <c r="J207" s="34">
        <f t="shared" si="14"/>
        <v>310447780</v>
      </c>
      <c r="K207" s="34">
        <v>310447780</v>
      </c>
      <c r="L207" s="34">
        <f t="shared" si="15"/>
        <v>620895560</v>
      </c>
    </row>
    <row r="208" spans="1:12" ht="15" hidden="1" customHeight="1" x14ac:dyDescent="0.2">
      <c r="A208" s="11">
        <v>891856131</v>
      </c>
      <c r="B208" s="11">
        <f>VLOOKUP(A208,[8]Hoja1!A$9:B$3777,2,0)</f>
        <v>219015790</v>
      </c>
      <c r="C208" s="12" t="s">
        <v>274</v>
      </c>
      <c r="D208" s="13" t="s">
        <v>509</v>
      </c>
      <c r="E208" s="34"/>
      <c r="F208" s="34">
        <f t="shared" si="12"/>
        <v>0</v>
      </c>
      <c r="G208" s="34"/>
      <c r="H208" s="34">
        <f t="shared" si="13"/>
        <v>0</v>
      </c>
      <c r="I208" s="34">
        <v>5533531</v>
      </c>
      <c r="J208" s="34">
        <f t="shared" si="14"/>
        <v>5533531</v>
      </c>
      <c r="K208" s="34">
        <v>0</v>
      </c>
      <c r="L208" s="34">
        <f t="shared" si="15"/>
        <v>5533531</v>
      </c>
    </row>
    <row r="209" spans="1:12" ht="15" hidden="1" customHeight="1" x14ac:dyDescent="0.2">
      <c r="A209" s="11">
        <v>891857821</v>
      </c>
      <c r="B209" s="11">
        <f>VLOOKUP(A209,[8]Hoja1!A$9:B$3777,2,0)</f>
        <v>217315673</v>
      </c>
      <c r="C209" s="12" t="s">
        <v>310</v>
      </c>
      <c r="D209" s="13" t="s">
        <v>544</v>
      </c>
      <c r="E209" s="34"/>
      <c r="F209" s="34">
        <f t="shared" si="12"/>
        <v>0</v>
      </c>
      <c r="G209" s="34"/>
      <c r="H209" s="34">
        <f t="shared" si="13"/>
        <v>0</v>
      </c>
      <c r="I209" s="34">
        <v>110670</v>
      </c>
      <c r="J209" s="34">
        <f t="shared" si="14"/>
        <v>110670</v>
      </c>
      <c r="K209" s="34">
        <v>0</v>
      </c>
      <c r="L209" s="34">
        <f t="shared" si="15"/>
        <v>110670</v>
      </c>
    </row>
    <row r="210" spans="1:12" ht="15" hidden="1" customHeight="1" x14ac:dyDescent="0.2">
      <c r="A210" s="11">
        <v>891900272</v>
      </c>
      <c r="B210" s="11">
        <f>VLOOKUP(A210,[8]Hoja1!A$9:B$3777,2,0)</f>
        <v>213476834</v>
      </c>
      <c r="C210" s="12" t="s">
        <v>299</v>
      </c>
      <c r="D210" s="13" t="s">
        <v>534</v>
      </c>
      <c r="E210" s="34">
        <v>543694533</v>
      </c>
      <c r="F210" s="34">
        <f t="shared" si="12"/>
        <v>543694533</v>
      </c>
      <c r="G210" s="34">
        <v>522375355</v>
      </c>
      <c r="H210" s="34">
        <f t="shared" si="13"/>
        <v>1066069888</v>
      </c>
      <c r="I210" s="34">
        <v>180690300</v>
      </c>
      <c r="J210" s="34">
        <f t="shared" si="14"/>
        <v>1246760188</v>
      </c>
      <c r="K210" s="34">
        <v>303278120</v>
      </c>
      <c r="L210" s="34">
        <f t="shared" si="15"/>
        <v>1550038308</v>
      </c>
    </row>
    <row r="211" spans="1:12" ht="15" hidden="1" customHeight="1" x14ac:dyDescent="0.2">
      <c r="A211" s="11">
        <v>891900493</v>
      </c>
      <c r="B211" s="11">
        <f>VLOOKUP(A211,[8]Hoja1!A$9:B$3777,2,0)</f>
        <v>214776147</v>
      </c>
      <c r="C211" s="12" t="s">
        <v>275</v>
      </c>
      <c r="D211" s="13" t="s">
        <v>510</v>
      </c>
      <c r="E211" s="34">
        <v>0</v>
      </c>
      <c r="F211" s="34">
        <f t="shared" si="12"/>
        <v>0</v>
      </c>
      <c r="G211" s="34">
        <v>1271206632</v>
      </c>
      <c r="H211" s="34">
        <f t="shared" si="13"/>
        <v>1271206632</v>
      </c>
      <c r="I211" s="34">
        <v>263698508</v>
      </c>
      <c r="J211" s="34">
        <f t="shared" si="14"/>
        <v>1534905140</v>
      </c>
      <c r="K211" s="34">
        <v>220000000</v>
      </c>
      <c r="L211" s="34">
        <f t="shared" si="15"/>
        <v>1754905140</v>
      </c>
    </row>
    <row r="212" spans="1:12" ht="15" hidden="1" customHeight="1" x14ac:dyDescent="0.2">
      <c r="A212" s="11">
        <v>892000148</v>
      </c>
      <c r="B212" s="11">
        <f>VLOOKUP(A212,[8]Hoja1!A$9:B$3777,2,0)</f>
        <v>115050000</v>
      </c>
      <c r="C212" s="12" t="s">
        <v>340</v>
      </c>
      <c r="D212" s="13" t="s">
        <v>573</v>
      </c>
      <c r="E212" s="34">
        <v>1665982033</v>
      </c>
      <c r="F212" s="34">
        <f t="shared" si="12"/>
        <v>1665982033</v>
      </c>
      <c r="G212" s="34">
        <v>1504069139</v>
      </c>
      <c r="H212" s="34">
        <f t="shared" si="13"/>
        <v>3170051172</v>
      </c>
      <c r="I212" s="34">
        <v>3006293432</v>
      </c>
      <c r="J212" s="34">
        <f t="shared" si="14"/>
        <v>6176344604</v>
      </c>
      <c r="K212" s="34">
        <v>3341301468</v>
      </c>
      <c r="L212" s="34">
        <f t="shared" si="15"/>
        <v>9517646072</v>
      </c>
    </row>
    <row r="213" spans="1:12" ht="15" hidden="1" customHeight="1" x14ac:dyDescent="0.2">
      <c r="A213" s="11">
        <v>892000757</v>
      </c>
      <c r="B213" s="11">
        <f>VLOOKUP(A213,[8]Hoja1!A$9:B$3777,2,0)</f>
        <v>28450000</v>
      </c>
      <c r="C213" s="12" t="s">
        <v>37</v>
      </c>
      <c r="D213" s="13" t="s">
        <v>124</v>
      </c>
      <c r="E213" s="34"/>
      <c r="F213" s="34">
        <f t="shared" si="12"/>
        <v>0</v>
      </c>
      <c r="G213" s="34"/>
      <c r="H213" s="34">
        <f t="shared" si="13"/>
        <v>0</v>
      </c>
      <c r="I213" s="34"/>
      <c r="J213" s="34">
        <f t="shared" si="14"/>
        <v>0</v>
      </c>
      <c r="K213" s="34"/>
      <c r="L213" s="34">
        <f t="shared" si="15"/>
        <v>0</v>
      </c>
    </row>
    <row r="214" spans="1:12" ht="15" hidden="1" customHeight="1" x14ac:dyDescent="0.2">
      <c r="A214" s="11">
        <v>892001457</v>
      </c>
      <c r="B214" s="11">
        <f>VLOOKUP(A214,[8]Hoja1!A$9:B$3777,2,0)</f>
        <v>210650006</v>
      </c>
      <c r="C214" s="12" t="s">
        <v>300</v>
      </c>
      <c r="D214" s="13" t="s">
        <v>535</v>
      </c>
      <c r="E214" s="34"/>
      <c r="F214" s="34">
        <f t="shared" si="12"/>
        <v>0</v>
      </c>
      <c r="G214" s="34"/>
      <c r="H214" s="34">
        <f t="shared" si="13"/>
        <v>0</v>
      </c>
      <c r="I214" s="34">
        <v>589819150</v>
      </c>
      <c r="J214" s="34">
        <f t="shared" si="14"/>
        <v>589819150</v>
      </c>
      <c r="K214" s="34">
        <v>589819150</v>
      </c>
      <c r="L214" s="34">
        <f t="shared" si="15"/>
        <v>1179638300</v>
      </c>
    </row>
    <row r="215" spans="1:12" ht="15" hidden="1" customHeight="1" x14ac:dyDescent="0.2">
      <c r="A215" s="11">
        <v>892099105</v>
      </c>
      <c r="B215" s="11">
        <f>VLOOKUP(A215,[8]Hoja1!A$9:B$3777,2,0)</f>
        <v>210194001</v>
      </c>
      <c r="C215" s="12" t="s">
        <v>329</v>
      </c>
      <c r="D215" s="13" t="s">
        <v>563</v>
      </c>
      <c r="E215" s="34"/>
      <c r="F215" s="34">
        <f t="shared" si="12"/>
        <v>0</v>
      </c>
      <c r="G215" s="34"/>
      <c r="H215" s="34">
        <f t="shared" si="13"/>
        <v>0</v>
      </c>
      <c r="I215" s="34">
        <v>19115837</v>
      </c>
      <c r="J215" s="34">
        <f t="shared" si="14"/>
        <v>19115837</v>
      </c>
      <c r="K215" s="34">
        <v>0</v>
      </c>
      <c r="L215" s="34">
        <f t="shared" si="15"/>
        <v>19115837</v>
      </c>
    </row>
    <row r="216" spans="1:12" ht="15" hidden="1" customHeight="1" x14ac:dyDescent="0.2">
      <c r="A216" s="11">
        <v>892099149</v>
      </c>
      <c r="B216" s="11">
        <f>VLOOKUP(A216,[8]Hoja1!A$9:B$3777,2,0)</f>
        <v>119494000</v>
      </c>
      <c r="C216" s="12" t="s">
        <v>330</v>
      </c>
      <c r="D216" s="13" t="s">
        <v>564</v>
      </c>
      <c r="E216" s="34">
        <v>0</v>
      </c>
      <c r="F216" s="34">
        <f t="shared" si="12"/>
        <v>0</v>
      </c>
      <c r="G216" s="34">
        <v>548820678</v>
      </c>
      <c r="H216" s="34">
        <f t="shared" si="13"/>
        <v>548820678</v>
      </c>
      <c r="I216" s="34">
        <v>166363956</v>
      </c>
      <c r="J216" s="34">
        <f t="shared" si="14"/>
        <v>715184634</v>
      </c>
      <c r="K216" s="34">
        <v>283994028</v>
      </c>
      <c r="L216" s="34">
        <f t="shared" si="15"/>
        <v>999178662</v>
      </c>
    </row>
    <row r="217" spans="1:12" ht="15" hidden="1" customHeight="1" x14ac:dyDescent="0.2">
      <c r="A217" s="11">
        <v>892099216</v>
      </c>
      <c r="B217" s="11">
        <f>VLOOKUP(A217,[8]Hoja1!A$9:B$3777,2,0)</f>
        <v>118585000</v>
      </c>
      <c r="C217" s="12" t="s">
        <v>276</v>
      </c>
      <c r="D217" s="13" t="s">
        <v>511</v>
      </c>
      <c r="E217" s="34">
        <v>1177172067</v>
      </c>
      <c r="F217" s="34">
        <f t="shared" si="12"/>
        <v>1177172067</v>
      </c>
      <c r="G217" s="34">
        <v>1064279063</v>
      </c>
      <c r="H217" s="34">
        <f t="shared" si="13"/>
        <v>2241451130</v>
      </c>
      <c r="I217" s="34">
        <v>2142950304</v>
      </c>
      <c r="J217" s="34">
        <f t="shared" si="14"/>
        <v>4384401434</v>
      </c>
      <c r="K217" s="34">
        <v>3213148504</v>
      </c>
      <c r="L217" s="34">
        <f t="shared" si="15"/>
        <v>7597549938</v>
      </c>
    </row>
    <row r="218" spans="1:12" ht="15" hidden="1" customHeight="1" x14ac:dyDescent="0.2">
      <c r="A218" s="11">
        <v>892099232</v>
      </c>
      <c r="B218" s="11">
        <f>VLOOKUP(A218,[8]Hoja1!A$9:B$3777,2,0)</f>
        <v>212450124</v>
      </c>
      <c r="C218" s="12" t="s">
        <v>316</v>
      </c>
      <c r="D218" s="13" t="s">
        <v>550</v>
      </c>
      <c r="E218" s="34"/>
      <c r="F218" s="34">
        <f t="shared" si="12"/>
        <v>0</v>
      </c>
      <c r="G218" s="34"/>
      <c r="H218" s="34">
        <f t="shared" si="13"/>
        <v>0</v>
      </c>
      <c r="I218" s="34">
        <v>57360052</v>
      </c>
      <c r="J218" s="34">
        <f t="shared" si="14"/>
        <v>57360052</v>
      </c>
      <c r="K218" s="34">
        <v>0</v>
      </c>
      <c r="L218" s="34">
        <f t="shared" si="15"/>
        <v>57360052</v>
      </c>
    </row>
    <row r="219" spans="1:12" ht="15" hidden="1" customHeight="1" x14ac:dyDescent="0.2">
      <c r="A219" s="11">
        <v>892099242</v>
      </c>
      <c r="B219" s="11">
        <f>VLOOKUP(A219,[8]Hoja1!A$9:B$3777,2,0)</f>
        <v>210050400</v>
      </c>
      <c r="C219" s="12" t="s">
        <v>331</v>
      </c>
      <c r="D219" s="13" t="s">
        <v>565</v>
      </c>
      <c r="E219" s="34"/>
      <c r="F219" s="34">
        <f t="shared" si="12"/>
        <v>0</v>
      </c>
      <c r="G219" s="34"/>
      <c r="H219" s="34">
        <f t="shared" si="13"/>
        <v>0</v>
      </c>
      <c r="I219" s="34">
        <v>56997891</v>
      </c>
      <c r="J219" s="34">
        <f t="shared" si="14"/>
        <v>56997891</v>
      </c>
      <c r="K219" s="34">
        <v>0</v>
      </c>
      <c r="L219" s="34">
        <f t="shared" si="15"/>
        <v>56997891</v>
      </c>
    </row>
    <row r="220" spans="1:12" ht="15" hidden="1" customHeight="1" x14ac:dyDescent="0.2">
      <c r="A220" s="11">
        <v>892099246</v>
      </c>
      <c r="B220" s="11">
        <f>VLOOKUP(A220,[8]Hoja1!A$9:B$3777,2,0)</f>
        <v>218650686</v>
      </c>
      <c r="C220" s="12" t="s">
        <v>341</v>
      </c>
      <c r="D220" s="13" t="s">
        <v>574</v>
      </c>
      <c r="E220" s="34"/>
      <c r="F220" s="34">
        <f t="shared" si="12"/>
        <v>0</v>
      </c>
      <c r="G220" s="34"/>
      <c r="H220" s="34">
        <f t="shared" si="13"/>
        <v>0</v>
      </c>
      <c r="I220" s="34">
        <v>29063618</v>
      </c>
      <c r="J220" s="34">
        <f t="shared" si="14"/>
        <v>29063618</v>
      </c>
      <c r="K220" s="34">
        <v>0</v>
      </c>
      <c r="L220" s="34">
        <f t="shared" si="15"/>
        <v>29063618</v>
      </c>
    </row>
    <row r="221" spans="1:12" ht="15" hidden="1" customHeight="1" x14ac:dyDescent="0.2">
      <c r="A221" s="11">
        <v>892099324</v>
      </c>
      <c r="B221" s="11">
        <f>VLOOKUP(A221,[8]Hoja1!A$9:B$3777,2,0)</f>
        <v>210150001</v>
      </c>
      <c r="C221" s="12" t="s">
        <v>247</v>
      </c>
      <c r="D221" s="13" t="s">
        <v>481</v>
      </c>
      <c r="E221" s="34"/>
      <c r="F221" s="34">
        <f t="shared" si="12"/>
        <v>0</v>
      </c>
      <c r="G221" s="34">
        <v>650934312</v>
      </c>
      <c r="H221" s="34">
        <f t="shared" si="13"/>
        <v>650934312</v>
      </c>
      <c r="I221" s="34">
        <v>515718794</v>
      </c>
      <c r="J221" s="34">
        <f t="shared" si="14"/>
        <v>1166653106</v>
      </c>
      <c r="K221" s="34">
        <v>1207003557</v>
      </c>
      <c r="L221" s="34">
        <f t="shared" si="15"/>
        <v>2373656663</v>
      </c>
    </row>
    <row r="222" spans="1:12" ht="15" hidden="1" customHeight="1" x14ac:dyDescent="0.2">
      <c r="A222" s="11">
        <v>892099325</v>
      </c>
      <c r="B222" s="11">
        <f>VLOOKUP(A222,[8]Hoja1!A$9:B$3777,2,0)</f>
        <v>217350573</v>
      </c>
      <c r="C222" s="12" t="s">
        <v>337</v>
      </c>
      <c r="D222" s="13" t="s">
        <v>570</v>
      </c>
      <c r="E222" s="34"/>
      <c r="F222" s="34">
        <f t="shared" si="12"/>
        <v>0</v>
      </c>
      <c r="G222" s="34"/>
      <c r="H222" s="34">
        <f t="shared" si="13"/>
        <v>0</v>
      </c>
      <c r="I222" s="34">
        <v>30182899</v>
      </c>
      <c r="J222" s="34">
        <f t="shared" si="14"/>
        <v>30182899</v>
      </c>
      <c r="K222" s="34">
        <v>0</v>
      </c>
      <c r="L222" s="34">
        <f t="shared" si="15"/>
        <v>30182899</v>
      </c>
    </row>
    <row r="223" spans="1:12" ht="15" hidden="1" customHeight="1" x14ac:dyDescent="0.2">
      <c r="A223" s="11">
        <v>892099392</v>
      </c>
      <c r="B223" s="11">
        <f>VLOOKUP(A223,[8]Hoja1!A$9:B$3777,2,0)</f>
        <v>213085230</v>
      </c>
      <c r="C223" s="12" t="s">
        <v>248</v>
      </c>
      <c r="D223" s="13" t="s">
        <v>482</v>
      </c>
      <c r="E223" s="34"/>
      <c r="F223" s="34">
        <f t="shared" si="12"/>
        <v>0</v>
      </c>
      <c r="G223" s="34"/>
      <c r="H223" s="34">
        <f t="shared" si="13"/>
        <v>0</v>
      </c>
      <c r="I223" s="34">
        <v>93302785</v>
      </c>
      <c r="J223" s="34">
        <f t="shared" si="14"/>
        <v>93302785</v>
      </c>
      <c r="K223" s="34">
        <v>93302785</v>
      </c>
      <c r="L223" s="34">
        <f t="shared" si="15"/>
        <v>186605570</v>
      </c>
    </row>
    <row r="224" spans="1:12" ht="15" hidden="1" customHeight="1" x14ac:dyDescent="0.2">
      <c r="A224" s="11">
        <v>892115007</v>
      </c>
      <c r="B224" s="11">
        <f>VLOOKUP(A224,[8]Hoja1!A$9:B$3777,2,0)</f>
        <v>210144001</v>
      </c>
      <c r="C224" s="12" t="s">
        <v>277</v>
      </c>
      <c r="D224" s="13" t="s">
        <v>512</v>
      </c>
      <c r="E224" s="34">
        <v>894847540</v>
      </c>
      <c r="F224" s="34">
        <f t="shared" si="12"/>
        <v>894847540</v>
      </c>
      <c r="G224" s="34">
        <v>707254471</v>
      </c>
      <c r="H224" s="34">
        <f t="shared" si="13"/>
        <v>1602102011</v>
      </c>
      <c r="I224" s="34">
        <v>284359717</v>
      </c>
      <c r="J224" s="34">
        <f t="shared" si="14"/>
        <v>1886461728</v>
      </c>
      <c r="K224" s="34">
        <v>97348321</v>
      </c>
      <c r="L224" s="34">
        <f t="shared" si="15"/>
        <v>1983810049</v>
      </c>
    </row>
    <row r="225" spans="1:12" ht="15" hidden="1" customHeight="1" x14ac:dyDescent="0.2">
      <c r="A225" s="11">
        <v>892115015</v>
      </c>
      <c r="B225" s="11">
        <f>VLOOKUP(A225,[8]Hoja1!A$9:B$3777,2,0)</f>
        <v>114444000</v>
      </c>
      <c r="C225" s="12" t="s">
        <v>249</v>
      </c>
      <c r="D225" s="13" t="s">
        <v>483</v>
      </c>
      <c r="E225" s="34">
        <v>2822199580</v>
      </c>
      <c r="F225" s="34">
        <f t="shared" si="12"/>
        <v>2822199580</v>
      </c>
      <c r="G225" s="34">
        <v>2523597078</v>
      </c>
      <c r="H225" s="34">
        <f t="shared" si="13"/>
        <v>5345796658</v>
      </c>
      <c r="I225" s="34">
        <v>842873310</v>
      </c>
      <c r="J225" s="34">
        <f t="shared" si="14"/>
        <v>6188669968</v>
      </c>
      <c r="K225" s="34">
        <v>1434884698</v>
      </c>
      <c r="L225" s="34">
        <f t="shared" si="15"/>
        <v>7623554666</v>
      </c>
    </row>
    <row r="226" spans="1:12" ht="15" hidden="1" customHeight="1" x14ac:dyDescent="0.2">
      <c r="A226" s="11">
        <v>892115024</v>
      </c>
      <c r="B226" s="11">
        <f>VLOOKUP(A226,[8]Hoja1!A$9:B$3777,2,0)</f>
        <v>216044560</v>
      </c>
      <c r="C226" s="12" t="s">
        <v>305</v>
      </c>
      <c r="D226" s="13" t="s">
        <v>540</v>
      </c>
      <c r="E226" s="34"/>
      <c r="F226" s="34">
        <f t="shared" si="12"/>
        <v>0</v>
      </c>
      <c r="G226" s="34"/>
      <c r="H226" s="34">
        <f t="shared" si="13"/>
        <v>0</v>
      </c>
      <c r="I226" s="34">
        <v>264526387</v>
      </c>
      <c r="J226" s="34">
        <f t="shared" si="14"/>
        <v>264526387</v>
      </c>
      <c r="K226" s="34">
        <v>264526387</v>
      </c>
      <c r="L226" s="34">
        <f t="shared" si="15"/>
        <v>529052774</v>
      </c>
    </row>
    <row r="227" spans="1:12" ht="15" hidden="1" customHeight="1" x14ac:dyDescent="0.2">
      <c r="A227" s="11">
        <v>892115029</v>
      </c>
      <c r="B227" s="11">
        <f>VLOOKUP(A227,[8]Hoja1!A$9:B$3777,2,0)</f>
        <v>129444000</v>
      </c>
      <c r="C227" s="12" t="s">
        <v>38</v>
      </c>
      <c r="D227" s="13" t="s">
        <v>39</v>
      </c>
      <c r="E227" s="34"/>
      <c r="F227" s="34">
        <f t="shared" si="12"/>
        <v>0</v>
      </c>
      <c r="G227" s="34"/>
      <c r="H227" s="34">
        <f t="shared" si="13"/>
        <v>0</v>
      </c>
      <c r="I227" s="34"/>
      <c r="J227" s="34">
        <f t="shared" si="14"/>
        <v>0</v>
      </c>
      <c r="K227" s="34"/>
      <c r="L227" s="34">
        <f t="shared" si="15"/>
        <v>0</v>
      </c>
    </row>
    <row r="228" spans="1:12" ht="15" hidden="1" customHeight="1" x14ac:dyDescent="0.2">
      <c r="A228" s="11">
        <v>892115155</v>
      </c>
      <c r="B228" s="11">
        <f>VLOOKUP(A228,[8]Hoja1!A$9:B$3777,2,0)</f>
        <v>214744847</v>
      </c>
      <c r="C228" s="12" t="s">
        <v>250</v>
      </c>
      <c r="D228" s="13" t="s">
        <v>484</v>
      </c>
      <c r="E228" s="34">
        <v>1539286527</v>
      </c>
      <c r="F228" s="34">
        <f t="shared" si="12"/>
        <v>1539286527</v>
      </c>
      <c r="G228" s="34">
        <v>1388121566</v>
      </c>
      <c r="H228" s="34">
        <f t="shared" si="13"/>
        <v>2927408093</v>
      </c>
      <c r="I228" s="34">
        <v>1303938589</v>
      </c>
      <c r="J228" s="34">
        <f t="shared" si="14"/>
        <v>4231346682</v>
      </c>
      <c r="K228" s="34">
        <v>2084647208</v>
      </c>
      <c r="L228" s="34">
        <f t="shared" si="15"/>
        <v>6315993890</v>
      </c>
    </row>
    <row r="229" spans="1:12" ht="15" hidden="1" customHeight="1" x14ac:dyDescent="0.2">
      <c r="A229" s="11">
        <v>892120020</v>
      </c>
      <c r="B229" s="11">
        <f>VLOOKUP(A229,[8]Hoja1!A$9:B$3777,2,0)</f>
        <v>213044430</v>
      </c>
      <c r="C229" s="12" t="s">
        <v>332</v>
      </c>
      <c r="D229" s="29" t="s">
        <v>592</v>
      </c>
      <c r="E229" s="34">
        <v>818040067</v>
      </c>
      <c r="F229" s="34">
        <f t="shared" si="12"/>
        <v>818040067</v>
      </c>
      <c r="G229" s="34">
        <v>565861343</v>
      </c>
      <c r="H229" s="34">
        <f t="shared" si="13"/>
        <v>1383901410</v>
      </c>
      <c r="I229" s="34">
        <v>1129904742</v>
      </c>
      <c r="J229" s="34">
        <f t="shared" si="14"/>
        <v>2513806152</v>
      </c>
      <c r="K229" s="34">
        <v>934807730</v>
      </c>
      <c r="L229" s="34">
        <f t="shared" si="15"/>
        <v>3448613882</v>
      </c>
    </row>
    <row r="230" spans="1:12" ht="15" hidden="1" customHeight="1" x14ac:dyDescent="0.2">
      <c r="A230" s="11">
        <v>892200312</v>
      </c>
      <c r="B230" s="11">
        <f>VLOOKUP(A230,[8]Hoja1!A$9:B$3777,2,0)</f>
        <v>212370523</v>
      </c>
      <c r="C230" s="12" t="s">
        <v>314</v>
      </c>
      <c r="D230" s="13" t="s">
        <v>548</v>
      </c>
      <c r="E230" s="34"/>
      <c r="F230" s="34">
        <f t="shared" si="12"/>
        <v>0</v>
      </c>
      <c r="G230" s="34"/>
      <c r="H230" s="34">
        <f t="shared" si="13"/>
        <v>0</v>
      </c>
      <c r="I230" s="34">
        <v>40653849</v>
      </c>
      <c r="J230" s="34">
        <f t="shared" si="14"/>
        <v>40653849</v>
      </c>
      <c r="K230" s="34">
        <v>0</v>
      </c>
      <c r="L230" s="34">
        <f t="shared" si="15"/>
        <v>40653849</v>
      </c>
    </row>
    <row r="231" spans="1:12" ht="15" hidden="1" customHeight="1" x14ac:dyDescent="0.2">
      <c r="A231" s="11">
        <v>892200323</v>
      </c>
      <c r="B231" s="11">
        <f>VLOOKUP(A231,[8]Hoja1!A$9:B$3777,2,0)</f>
        <v>128870000</v>
      </c>
      <c r="C231" s="12" t="s">
        <v>40</v>
      </c>
      <c r="D231" s="13" t="s">
        <v>41</v>
      </c>
      <c r="E231" s="34"/>
      <c r="F231" s="34">
        <f t="shared" si="12"/>
        <v>0</v>
      </c>
      <c r="G231" s="34"/>
      <c r="H231" s="34">
        <f t="shared" si="13"/>
        <v>0</v>
      </c>
      <c r="I231" s="34"/>
      <c r="J231" s="34">
        <f t="shared" si="14"/>
        <v>0</v>
      </c>
      <c r="K231" s="34"/>
      <c r="L231" s="34">
        <f t="shared" si="15"/>
        <v>0</v>
      </c>
    </row>
    <row r="232" spans="1:12" ht="15" hidden="1" customHeight="1" x14ac:dyDescent="0.2">
      <c r="A232" s="11">
        <v>892200839</v>
      </c>
      <c r="B232" s="11">
        <f>VLOOKUP(A232,[8]Hoja1!A$9:B$3777,2,0)</f>
        <v>212070820</v>
      </c>
      <c r="C232" s="12" t="s">
        <v>251</v>
      </c>
      <c r="D232" s="13" t="s">
        <v>485</v>
      </c>
      <c r="E232" s="34"/>
      <c r="F232" s="34">
        <f t="shared" si="12"/>
        <v>0</v>
      </c>
      <c r="G232" s="34"/>
      <c r="H232" s="34">
        <f t="shared" si="13"/>
        <v>0</v>
      </c>
      <c r="I232" s="34">
        <v>226371743</v>
      </c>
      <c r="J232" s="34">
        <f t="shared" si="14"/>
        <v>226371743</v>
      </c>
      <c r="K232" s="34">
        <v>0</v>
      </c>
      <c r="L232" s="34">
        <f t="shared" si="15"/>
        <v>226371743</v>
      </c>
    </row>
    <row r="233" spans="1:12" ht="15" hidden="1" customHeight="1" x14ac:dyDescent="0.2">
      <c r="A233" s="11">
        <v>892201282</v>
      </c>
      <c r="B233" s="11">
        <f>VLOOKUP(A233,[8]Hoja1!A$9:B$3777,2,0)</f>
        <v>210270702</v>
      </c>
      <c r="C233" s="12" t="s">
        <v>333</v>
      </c>
      <c r="D233" s="13" t="s">
        <v>566</v>
      </c>
      <c r="E233" s="34"/>
      <c r="F233" s="34">
        <f t="shared" si="12"/>
        <v>0</v>
      </c>
      <c r="G233" s="34"/>
      <c r="H233" s="34">
        <f t="shared" si="13"/>
        <v>0</v>
      </c>
      <c r="I233" s="34">
        <v>25152416</v>
      </c>
      <c r="J233" s="34">
        <f t="shared" si="14"/>
        <v>25152416</v>
      </c>
      <c r="K233" s="34">
        <v>0</v>
      </c>
      <c r="L233" s="34">
        <f t="shared" si="15"/>
        <v>25152416</v>
      </c>
    </row>
    <row r="234" spans="1:12" ht="15" hidden="1" customHeight="1" x14ac:dyDescent="0.2">
      <c r="A234" s="11">
        <v>892201286</v>
      </c>
      <c r="B234" s="11">
        <f>VLOOKUP(A234,[8]Hoja1!A$9:B$3777,2,0)</f>
        <v>211070110</v>
      </c>
      <c r="C234" s="12" t="s">
        <v>252</v>
      </c>
      <c r="D234" s="13" t="s">
        <v>486</v>
      </c>
      <c r="E234" s="34"/>
      <c r="F234" s="34">
        <f t="shared" si="12"/>
        <v>0</v>
      </c>
      <c r="G234" s="34"/>
      <c r="H234" s="34">
        <f t="shared" si="13"/>
        <v>0</v>
      </c>
      <c r="I234" s="34">
        <v>23140223</v>
      </c>
      <c r="J234" s="34">
        <f t="shared" si="14"/>
        <v>23140223</v>
      </c>
      <c r="K234" s="34">
        <v>0</v>
      </c>
      <c r="L234" s="34">
        <f t="shared" si="15"/>
        <v>23140223</v>
      </c>
    </row>
    <row r="235" spans="1:12" ht="15" hidden="1" customHeight="1" x14ac:dyDescent="0.2">
      <c r="A235" s="11">
        <v>892280021</v>
      </c>
      <c r="B235" s="11">
        <f>VLOOKUP(A235,[8]Hoja1!A$9:B$3777,2,0)</f>
        <v>117070000</v>
      </c>
      <c r="C235" s="12" t="s">
        <v>253</v>
      </c>
      <c r="D235" s="13" t="s">
        <v>487</v>
      </c>
      <c r="E235" s="34">
        <v>0</v>
      </c>
      <c r="F235" s="34">
        <f t="shared" si="12"/>
        <v>0</v>
      </c>
      <c r="G235" s="34">
        <v>0</v>
      </c>
      <c r="H235" s="34">
        <f t="shared" si="13"/>
        <v>0</v>
      </c>
      <c r="I235" s="34"/>
      <c r="J235" s="34">
        <f t="shared" si="14"/>
        <v>0</v>
      </c>
      <c r="K235" s="34">
        <v>3448175257</v>
      </c>
      <c r="L235" s="34">
        <f t="shared" si="15"/>
        <v>3448175257</v>
      </c>
    </row>
    <row r="236" spans="1:12" ht="15" hidden="1" customHeight="1" x14ac:dyDescent="0.2">
      <c r="A236" s="11">
        <v>892280053</v>
      </c>
      <c r="B236" s="11">
        <f>VLOOKUP(A236,[8]Hoja1!A$9:B$3777,2,0)</f>
        <v>210470204</v>
      </c>
      <c r="C236" s="12" t="s">
        <v>311</v>
      </c>
      <c r="D236" s="13" t="s">
        <v>545</v>
      </c>
      <c r="E236" s="34"/>
      <c r="F236" s="34">
        <f t="shared" si="12"/>
        <v>0</v>
      </c>
      <c r="G236" s="34"/>
      <c r="H236" s="34">
        <f t="shared" si="13"/>
        <v>0</v>
      </c>
      <c r="I236" s="34">
        <v>125762080</v>
      </c>
      <c r="J236" s="34">
        <f t="shared" si="14"/>
        <v>125762080</v>
      </c>
      <c r="K236" s="34">
        <v>0</v>
      </c>
      <c r="L236" s="34">
        <f t="shared" si="15"/>
        <v>125762080</v>
      </c>
    </row>
    <row r="237" spans="1:12" ht="15" hidden="1" customHeight="1" x14ac:dyDescent="0.2">
      <c r="A237" s="11">
        <v>892280055</v>
      </c>
      <c r="B237" s="11">
        <f>VLOOKUP(A237,[8]Hoja1!A$9:B$3777,2,0)</f>
        <v>217070670</v>
      </c>
      <c r="C237" s="12" t="s">
        <v>278</v>
      </c>
      <c r="D237" s="13" t="s">
        <v>513</v>
      </c>
      <c r="E237" s="34"/>
      <c r="F237" s="34">
        <f t="shared" si="12"/>
        <v>0</v>
      </c>
      <c r="G237" s="34"/>
      <c r="H237" s="34">
        <f t="shared" si="13"/>
        <v>0</v>
      </c>
      <c r="I237" s="34">
        <v>162304768</v>
      </c>
      <c r="J237" s="34">
        <f t="shared" si="14"/>
        <v>162304768</v>
      </c>
      <c r="K237" s="34">
        <v>0</v>
      </c>
      <c r="L237" s="34">
        <f t="shared" si="15"/>
        <v>162304768</v>
      </c>
    </row>
    <row r="238" spans="1:12" ht="15" hidden="1" customHeight="1" x14ac:dyDescent="0.2">
      <c r="A238" s="11">
        <v>892280063</v>
      </c>
      <c r="B238" s="11">
        <f>VLOOKUP(A238,[8]Hoja1!A$9:B$3777,2,0)</f>
        <v>211770717</v>
      </c>
      <c r="C238" s="12" t="s">
        <v>301</v>
      </c>
      <c r="D238" s="13" t="s">
        <v>536</v>
      </c>
      <c r="E238" s="34"/>
      <c r="F238" s="34">
        <f t="shared" si="12"/>
        <v>0</v>
      </c>
      <c r="G238" s="34"/>
      <c r="H238" s="34">
        <f t="shared" si="13"/>
        <v>0</v>
      </c>
      <c r="I238" s="34">
        <v>192242867</v>
      </c>
      <c r="J238" s="34">
        <f t="shared" si="14"/>
        <v>192242867</v>
      </c>
      <c r="K238" s="34">
        <v>192242867</v>
      </c>
      <c r="L238" s="34">
        <f t="shared" si="15"/>
        <v>384485734</v>
      </c>
    </row>
    <row r="239" spans="1:12" ht="15" hidden="1" customHeight="1" x14ac:dyDescent="0.2">
      <c r="A239" s="11">
        <v>892300123</v>
      </c>
      <c r="B239" s="11">
        <f>VLOOKUP(A239,[8]Hoja1!A$9:B$3777,2,0)</f>
        <v>211420614</v>
      </c>
      <c r="C239" s="12" t="s">
        <v>279</v>
      </c>
      <c r="D239" s="13" t="s">
        <v>514</v>
      </c>
      <c r="E239" s="34"/>
      <c r="F239" s="34">
        <f t="shared" si="12"/>
        <v>0</v>
      </c>
      <c r="G239" s="34"/>
      <c r="H239" s="34">
        <f t="shared" si="13"/>
        <v>0</v>
      </c>
      <c r="I239" s="34">
        <v>136235821</v>
      </c>
      <c r="J239" s="34">
        <f t="shared" si="14"/>
        <v>136235821</v>
      </c>
      <c r="K239" s="34">
        <v>136235821</v>
      </c>
      <c r="L239" s="34">
        <f t="shared" si="15"/>
        <v>272471642</v>
      </c>
    </row>
    <row r="240" spans="1:12" hidden="1" x14ac:dyDescent="0.2">
      <c r="A240" s="11">
        <v>892300285</v>
      </c>
      <c r="B240" s="11">
        <f>VLOOKUP(A240,[8]Hoja1!A$9:B$3777,2,0)</f>
        <v>821920000</v>
      </c>
      <c r="C240" s="12" t="s">
        <v>42</v>
      </c>
      <c r="D240" s="13" t="s">
        <v>94</v>
      </c>
      <c r="E240" s="34"/>
      <c r="F240" s="34">
        <f t="shared" si="12"/>
        <v>0</v>
      </c>
      <c r="G240" s="34"/>
      <c r="H240" s="34">
        <f t="shared" si="13"/>
        <v>0</v>
      </c>
      <c r="I240" s="34"/>
      <c r="J240" s="34">
        <f t="shared" si="14"/>
        <v>0</v>
      </c>
      <c r="K240" s="34"/>
      <c r="L240" s="34">
        <f t="shared" si="15"/>
        <v>0</v>
      </c>
    </row>
    <row r="241" spans="1:12" ht="12.75" hidden="1" customHeight="1" x14ac:dyDescent="0.2">
      <c r="A241" s="11">
        <v>892301093</v>
      </c>
      <c r="B241" s="11">
        <f>VLOOKUP(A241,[8]Hoja1!A$9:B$3777,2,0)</f>
        <v>217020770</v>
      </c>
      <c r="C241" s="12" t="s">
        <v>280</v>
      </c>
      <c r="D241" s="13" t="s">
        <v>515</v>
      </c>
      <c r="E241" s="34"/>
      <c r="F241" s="34">
        <f t="shared" si="12"/>
        <v>0</v>
      </c>
      <c r="G241" s="34"/>
      <c r="H241" s="34">
        <f t="shared" si="13"/>
        <v>0</v>
      </c>
      <c r="I241" s="34">
        <v>102800662</v>
      </c>
      <c r="J241" s="34">
        <f t="shared" si="14"/>
        <v>102800662</v>
      </c>
      <c r="K241" s="34">
        <v>0</v>
      </c>
      <c r="L241" s="34">
        <f t="shared" si="15"/>
        <v>102800662</v>
      </c>
    </row>
    <row r="242" spans="1:12" hidden="1" x14ac:dyDescent="0.2">
      <c r="A242" s="11">
        <v>892399999</v>
      </c>
      <c r="B242" s="11">
        <f>VLOOKUP(A242,[8]Hoja1!A$9:B$3777,2,0)</f>
        <v>112020000</v>
      </c>
      <c r="C242" s="12" t="s">
        <v>306</v>
      </c>
      <c r="D242" s="13" t="s">
        <v>541</v>
      </c>
      <c r="E242" s="34">
        <v>0</v>
      </c>
      <c r="F242" s="34">
        <f t="shared" si="12"/>
        <v>0</v>
      </c>
      <c r="G242" s="34">
        <v>2330758642</v>
      </c>
      <c r="H242" s="34">
        <f t="shared" si="13"/>
        <v>2330758642</v>
      </c>
      <c r="I242" s="34">
        <v>13392875343</v>
      </c>
      <c r="J242" s="34">
        <f t="shared" si="14"/>
        <v>15723633985</v>
      </c>
      <c r="K242" s="34">
        <v>7301445837</v>
      </c>
      <c r="L242" s="34">
        <f t="shared" si="15"/>
        <v>23025079822</v>
      </c>
    </row>
    <row r="243" spans="1:12" hidden="1" x14ac:dyDescent="0.2">
      <c r="A243" s="11">
        <v>892400038</v>
      </c>
      <c r="B243" s="11">
        <f>VLOOKUP(A243,[8]Hoja1!A$9:B$3777,2,0)</f>
        <v>118888000</v>
      </c>
      <c r="C243" s="12" t="s">
        <v>281</v>
      </c>
      <c r="D243" s="13" t="s">
        <v>516</v>
      </c>
      <c r="E243" s="34">
        <v>261370007</v>
      </c>
      <c r="F243" s="34">
        <f t="shared" si="12"/>
        <v>261370007</v>
      </c>
      <c r="G243" s="34">
        <v>238812115</v>
      </c>
      <c r="H243" s="34">
        <f t="shared" si="13"/>
        <v>500182122</v>
      </c>
      <c r="I243" s="34">
        <v>78098714</v>
      </c>
      <c r="J243" s="34">
        <f t="shared" si="14"/>
        <v>578280836</v>
      </c>
      <c r="K243" s="34">
        <v>132580712</v>
      </c>
      <c r="L243" s="34">
        <f t="shared" si="15"/>
        <v>710861548</v>
      </c>
    </row>
    <row r="244" spans="1:12" hidden="1" x14ac:dyDescent="0.2">
      <c r="A244" s="11">
        <v>899999035</v>
      </c>
      <c r="B244" s="11">
        <f>VLOOKUP(A244,[8]Hoja1!A$9:B$3777,2,0)</f>
        <v>41500000</v>
      </c>
      <c r="C244" s="27" t="s">
        <v>594</v>
      </c>
      <c r="D244" s="29" t="s">
        <v>600</v>
      </c>
      <c r="E244" s="34"/>
      <c r="F244" s="34">
        <f t="shared" si="12"/>
        <v>0</v>
      </c>
      <c r="G244" s="34"/>
      <c r="H244" s="34">
        <f t="shared" si="13"/>
        <v>0</v>
      </c>
      <c r="I244" s="34"/>
      <c r="J244" s="34">
        <f t="shared" si="14"/>
        <v>0</v>
      </c>
      <c r="K244" s="34"/>
      <c r="L244" s="34">
        <f t="shared" si="15"/>
        <v>0</v>
      </c>
    </row>
    <row r="245" spans="1:12" hidden="1" x14ac:dyDescent="0.2">
      <c r="A245" s="11">
        <v>899999061</v>
      </c>
      <c r="B245" s="11">
        <v>210111001</v>
      </c>
      <c r="C245" s="27" t="s">
        <v>598</v>
      </c>
      <c r="D245" s="13" t="s">
        <v>599</v>
      </c>
      <c r="E245" s="34">
        <v>0</v>
      </c>
      <c r="F245" s="34">
        <f t="shared" si="12"/>
        <v>0</v>
      </c>
      <c r="G245" s="34">
        <v>0</v>
      </c>
      <c r="H245" s="34">
        <f t="shared" si="13"/>
        <v>0</v>
      </c>
      <c r="I245" s="34"/>
      <c r="J245" s="34">
        <f t="shared" si="14"/>
        <v>0</v>
      </c>
      <c r="K245" s="34"/>
      <c r="L245" s="34">
        <f t="shared" si="15"/>
        <v>0</v>
      </c>
    </row>
    <row r="246" spans="1:12" ht="12" hidden="1" customHeight="1" x14ac:dyDescent="0.2">
      <c r="A246" s="11">
        <v>899999063</v>
      </c>
      <c r="B246" s="11">
        <f>VLOOKUP(A246,[8]Hoja1!A$9:B$3777,2,0)</f>
        <v>27400000</v>
      </c>
      <c r="C246" s="12" t="s">
        <v>352</v>
      </c>
      <c r="D246" s="13" t="s">
        <v>95</v>
      </c>
      <c r="E246" s="34"/>
      <c r="F246" s="34">
        <f t="shared" si="12"/>
        <v>0</v>
      </c>
      <c r="G246" s="34"/>
      <c r="H246" s="34">
        <f t="shared" si="13"/>
        <v>0</v>
      </c>
      <c r="I246" s="34"/>
      <c r="J246" s="34">
        <f t="shared" si="14"/>
        <v>0</v>
      </c>
      <c r="K246" s="34"/>
      <c r="L246" s="34">
        <f t="shared" si="15"/>
        <v>0</v>
      </c>
    </row>
    <row r="247" spans="1:12" hidden="1" x14ac:dyDescent="0.2">
      <c r="A247" s="11">
        <v>899999114</v>
      </c>
      <c r="B247" s="11">
        <f>VLOOKUP(A247,[8]Hoja1!A$9:B$3777,2,0)</f>
        <v>112525000</v>
      </c>
      <c r="C247" s="12" t="s">
        <v>259</v>
      </c>
      <c r="D247" s="13" t="s">
        <v>493</v>
      </c>
      <c r="E247" s="34">
        <v>10217000000</v>
      </c>
      <c r="F247" s="34">
        <f t="shared" si="12"/>
        <v>10217000000</v>
      </c>
      <c r="G247" s="34">
        <v>15864271674</v>
      </c>
      <c r="H247" s="34">
        <f t="shared" si="13"/>
        <v>26081271674</v>
      </c>
      <c r="I247" s="34">
        <v>1138247243</v>
      </c>
      <c r="J247" s="34">
        <f t="shared" si="14"/>
        <v>27219518917</v>
      </c>
      <c r="K247" s="34">
        <v>904045410</v>
      </c>
      <c r="L247" s="34">
        <f t="shared" si="15"/>
        <v>28123564327</v>
      </c>
    </row>
    <row r="248" spans="1:12" hidden="1" x14ac:dyDescent="0.2">
      <c r="A248" s="11">
        <v>899999124</v>
      </c>
      <c r="B248" s="11">
        <f>VLOOKUP(A248,[8]Hoja1!A$9:B$3777,2,0)</f>
        <v>27500000</v>
      </c>
      <c r="C248" s="12" t="s">
        <v>360</v>
      </c>
      <c r="D248" s="13" t="s">
        <v>93</v>
      </c>
      <c r="E248" s="34"/>
      <c r="F248" s="34">
        <f t="shared" si="12"/>
        <v>0</v>
      </c>
      <c r="G248" s="34"/>
      <c r="H248" s="34">
        <f t="shared" si="13"/>
        <v>0</v>
      </c>
      <c r="I248" s="34"/>
      <c r="J248" s="34">
        <f t="shared" si="14"/>
        <v>0</v>
      </c>
      <c r="K248" s="34"/>
      <c r="L248" s="34">
        <f t="shared" si="15"/>
        <v>0</v>
      </c>
    </row>
    <row r="249" spans="1:12" hidden="1" x14ac:dyDescent="0.2">
      <c r="A249" s="11">
        <v>899999172</v>
      </c>
      <c r="B249" s="11">
        <f>VLOOKUP(A249,[8]Hoja1!A$9:B$3777,2,0)</f>
        <v>217525175</v>
      </c>
      <c r="C249" s="12" t="s">
        <v>260</v>
      </c>
      <c r="D249" s="13" t="s">
        <v>494</v>
      </c>
      <c r="E249" s="34">
        <v>126695507</v>
      </c>
      <c r="F249" s="34">
        <f t="shared" si="12"/>
        <v>126695507</v>
      </c>
      <c r="G249" s="34">
        <v>135475927</v>
      </c>
      <c r="H249" s="34">
        <f t="shared" si="13"/>
        <v>262171434</v>
      </c>
      <c r="I249" s="34">
        <v>54453534</v>
      </c>
      <c r="J249" s="34">
        <f t="shared" si="14"/>
        <v>316624968</v>
      </c>
      <c r="K249" s="34">
        <v>91601157</v>
      </c>
      <c r="L249" s="34">
        <f t="shared" si="15"/>
        <v>408226125</v>
      </c>
    </row>
    <row r="250" spans="1:12" hidden="1" x14ac:dyDescent="0.2">
      <c r="A250" s="11">
        <v>899999230</v>
      </c>
      <c r="B250" s="11">
        <f>VLOOKUP(A250,[8]Hoja1!A$9:B$3777,2,0)</f>
        <v>222711001</v>
      </c>
      <c r="C250" s="12" t="s">
        <v>359</v>
      </c>
      <c r="D250" s="13" t="s">
        <v>97</v>
      </c>
      <c r="E250" s="34"/>
      <c r="F250" s="34">
        <f t="shared" si="12"/>
        <v>0</v>
      </c>
      <c r="G250" s="34"/>
      <c r="H250" s="34">
        <f t="shared" si="13"/>
        <v>0</v>
      </c>
      <c r="I250" s="34"/>
      <c r="J250" s="34">
        <f t="shared" si="14"/>
        <v>0</v>
      </c>
      <c r="K250" s="34"/>
      <c r="L250" s="34">
        <f t="shared" si="15"/>
        <v>0</v>
      </c>
    </row>
    <row r="251" spans="1:12" hidden="1" x14ac:dyDescent="0.2">
      <c r="A251" s="11">
        <v>899999281</v>
      </c>
      <c r="B251" s="11">
        <f>VLOOKUP(A251,[8]Hoja1!A$9:B$3777,2,0)</f>
        <v>214325843</v>
      </c>
      <c r="C251" s="12" t="s">
        <v>282</v>
      </c>
      <c r="D251" s="13" t="s">
        <v>517</v>
      </c>
      <c r="E251" s="34"/>
      <c r="F251" s="34">
        <f t="shared" si="12"/>
        <v>0</v>
      </c>
      <c r="G251" s="34"/>
      <c r="H251" s="34">
        <f t="shared" si="13"/>
        <v>0</v>
      </c>
      <c r="I251" s="34">
        <v>6288104</v>
      </c>
      <c r="J251" s="34">
        <f t="shared" si="14"/>
        <v>6288104</v>
      </c>
      <c r="K251" s="34">
        <v>0</v>
      </c>
      <c r="L251" s="34">
        <f t="shared" si="15"/>
        <v>6288104</v>
      </c>
    </row>
    <row r="252" spans="1:12" hidden="1" x14ac:dyDescent="0.2">
      <c r="A252" s="11">
        <v>899999318</v>
      </c>
      <c r="B252" s="11">
        <f>VLOOKUP(A252,[8]Hoja1!A$9:B$3777,2,0)</f>
        <v>219925899</v>
      </c>
      <c r="C252" s="12" t="s">
        <v>261</v>
      </c>
      <c r="D252" s="13" t="s">
        <v>495</v>
      </c>
      <c r="E252" s="34">
        <v>208499513</v>
      </c>
      <c r="F252" s="34">
        <f t="shared" si="12"/>
        <v>208499513</v>
      </c>
      <c r="G252" s="34">
        <v>835738830</v>
      </c>
      <c r="H252" s="34">
        <f t="shared" si="13"/>
        <v>1044238343</v>
      </c>
      <c r="I252" s="34">
        <v>581701877</v>
      </c>
      <c r="J252" s="34">
        <f t="shared" si="14"/>
        <v>1625940220</v>
      </c>
      <c r="K252" s="34">
        <v>0</v>
      </c>
      <c r="L252" s="34">
        <f t="shared" si="15"/>
        <v>1625940220</v>
      </c>
    </row>
    <row r="253" spans="1:12" hidden="1" x14ac:dyDescent="0.2">
      <c r="A253" s="11">
        <v>899999328</v>
      </c>
      <c r="B253" s="11">
        <f>VLOOKUP(A253,[8]Hoja1!A$9:B$3777,2,0)</f>
        <v>216925269</v>
      </c>
      <c r="C253" s="12" t="s">
        <v>312</v>
      </c>
      <c r="D253" s="13" t="s">
        <v>546</v>
      </c>
      <c r="E253" s="34"/>
      <c r="F253" s="34">
        <f t="shared" si="12"/>
        <v>0</v>
      </c>
      <c r="G253" s="34">
        <v>219283761</v>
      </c>
      <c r="H253" s="34">
        <f t="shared" si="13"/>
        <v>219283761</v>
      </c>
      <c r="I253" s="34">
        <v>83605823</v>
      </c>
      <c r="J253" s="34">
        <f t="shared" si="14"/>
        <v>302889584</v>
      </c>
      <c r="K253" s="34">
        <v>1009818430</v>
      </c>
      <c r="L253" s="34">
        <f t="shared" si="15"/>
        <v>1312708014</v>
      </c>
    </row>
    <row r="254" spans="1:12" hidden="1" x14ac:dyDescent="0.2">
      <c r="A254" s="11">
        <v>899999330</v>
      </c>
      <c r="B254" s="11">
        <f>VLOOKUP(A254,[8]Hoja1!A$9:B$3777,2,0)</f>
        <v>210725407</v>
      </c>
      <c r="C254" s="12" t="s">
        <v>283</v>
      </c>
      <c r="D254" s="13" t="s">
        <v>518</v>
      </c>
      <c r="E254" s="34"/>
      <c r="F254" s="34">
        <f t="shared" si="12"/>
        <v>0</v>
      </c>
      <c r="G254" s="34"/>
      <c r="H254" s="34">
        <f t="shared" si="13"/>
        <v>0</v>
      </c>
      <c r="I254" s="34">
        <v>21311642</v>
      </c>
      <c r="J254" s="34">
        <f t="shared" si="14"/>
        <v>21311642</v>
      </c>
      <c r="K254" s="34">
        <v>0</v>
      </c>
      <c r="L254" s="34">
        <f t="shared" si="15"/>
        <v>21311642</v>
      </c>
    </row>
    <row r="255" spans="1:12" hidden="1" x14ac:dyDescent="0.2">
      <c r="A255" s="11">
        <v>899999336</v>
      </c>
      <c r="B255" s="11">
        <f>VLOOKUP(A255,[8]Hoja1!A$9:B$3777,2,0)</f>
        <v>119191000</v>
      </c>
      <c r="C255" s="12" t="s">
        <v>361</v>
      </c>
      <c r="D255" s="29" t="s">
        <v>587</v>
      </c>
      <c r="E255" s="34">
        <v>2234155700</v>
      </c>
      <c r="F255" s="34">
        <f t="shared" si="12"/>
        <v>2234155700</v>
      </c>
      <c r="G255" s="34">
        <v>289257654</v>
      </c>
      <c r="H255" s="34">
        <f t="shared" si="13"/>
        <v>2523413354</v>
      </c>
      <c r="I255" s="34">
        <v>144414153</v>
      </c>
      <c r="J255" s="34">
        <f t="shared" si="14"/>
        <v>2667827507</v>
      </c>
      <c r="K255" s="34">
        <v>873222622</v>
      </c>
      <c r="L255" s="34">
        <f t="shared" si="15"/>
        <v>3541050129</v>
      </c>
    </row>
    <row r="256" spans="1:12" hidden="1" x14ac:dyDescent="0.2">
      <c r="A256" s="11">
        <v>899999342</v>
      </c>
      <c r="B256" s="11">
        <f>VLOOKUP(A256,[8]Hoja1!A$9:B$3777,2,0)</f>
        <v>217325473</v>
      </c>
      <c r="C256" s="12" t="s">
        <v>284</v>
      </c>
      <c r="D256" s="13" t="s">
        <v>519</v>
      </c>
      <c r="E256" s="34">
        <v>348170547</v>
      </c>
      <c r="F256" s="34">
        <f t="shared" si="12"/>
        <v>348170547</v>
      </c>
      <c r="G256" s="34">
        <v>244506530</v>
      </c>
      <c r="H256" s="34">
        <f t="shared" si="13"/>
        <v>592677077</v>
      </c>
      <c r="I256" s="34">
        <v>327333470</v>
      </c>
      <c r="J256" s="34">
        <f t="shared" si="14"/>
        <v>920010547</v>
      </c>
      <c r="K256" s="34">
        <v>531713293</v>
      </c>
      <c r="L256" s="34">
        <f t="shared" si="15"/>
        <v>1451723840</v>
      </c>
    </row>
    <row r="257" spans="1:12" hidden="1" x14ac:dyDescent="0.2">
      <c r="A257" s="11">
        <v>899999366</v>
      </c>
      <c r="B257" s="11">
        <f>VLOOKUP(A257,[8]Hoja1!A$9:B$3777,2,0)</f>
        <v>218625486</v>
      </c>
      <c r="C257" s="12" t="s">
        <v>357</v>
      </c>
      <c r="D257" s="13" t="s">
        <v>585</v>
      </c>
      <c r="E257" s="34"/>
      <c r="F257" s="34">
        <f t="shared" si="12"/>
        <v>0</v>
      </c>
      <c r="G257" s="34"/>
      <c r="H257" s="34">
        <f t="shared" si="13"/>
        <v>0</v>
      </c>
      <c r="I257" s="34">
        <v>62881040</v>
      </c>
      <c r="J257" s="34">
        <f t="shared" si="14"/>
        <v>62881040</v>
      </c>
      <c r="K257" s="34">
        <v>0</v>
      </c>
      <c r="L257" s="34">
        <f t="shared" si="15"/>
        <v>62881040</v>
      </c>
    </row>
    <row r="258" spans="1:12" hidden="1" x14ac:dyDescent="0.2">
      <c r="A258" s="11">
        <v>899999406</v>
      </c>
      <c r="B258" s="11">
        <f>VLOOKUP(A258,[8]Hoja1!A$9:B$3777,2,0)</f>
        <v>212425224</v>
      </c>
      <c r="C258" s="12" t="s">
        <v>308</v>
      </c>
      <c r="D258" s="13" t="s">
        <v>517</v>
      </c>
      <c r="E258" s="34"/>
      <c r="F258" s="34">
        <f t="shared" si="12"/>
        <v>0</v>
      </c>
      <c r="G258" s="34"/>
      <c r="H258" s="34">
        <f t="shared" si="13"/>
        <v>0</v>
      </c>
      <c r="I258" s="34">
        <v>18864311</v>
      </c>
      <c r="J258" s="34">
        <f t="shared" si="14"/>
        <v>18864311</v>
      </c>
      <c r="K258" s="34">
        <v>0</v>
      </c>
      <c r="L258" s="34">
        <f t="shared" si="15"/>
        <v>18864311</v>
      </c>
    </row>
    <row r="259" spans="1:12" hidden="1" x14ac:dyDescent="0.2">
      <c r="A259" s="11">
        <v>899999445</v>
      </c>
      <c r="B259" s="11">
        <f>VLOOKUP(A259,[8]Hoja1!A$9:B$3777,2,0)</f>
        <v>217325873</v>
      </c>
      <c r="C259" s="12" t="s">
        <v>338</v>
      </c>
      <c r="D259" s="13" t="s">
        <v>571</v>
      </c>
      <c r="E259" s="34"/>
      <c r="F259" s="34">
        <f t="shared" si="12"/>
        <v>0</v>
      </c>
      <c r="G259" s="34"/>
      <c r="H259" s="34">
        <f t="shared" si="13"/>
        <v>0</v>
      </c>
      <c r="I259" s="34">
        <v>503048</v>
      </c>
      <c r="J259" s="34">
        <f t="shared" si="14"/>
        <v>503048</v>
      </c>
      <c r="K259" s="34">
        <v>0</v>
      </c>
      <c r="L259" s="34">
        <f t="shared" si="15"/>
        <v>503048</v>
      </c>
    </row>
    <row r="260" spans="1:12" hidden="1" x14ac:dyDescent="0.2">
      <c r="A260" s="11">
        <v>899999475</v>
      </c>
      <c r="B260" s="11">
        <f>VLOOKUP(A260,[8]Hoja1!A$9:B$3777,2,0)</f>
        <v>211325513</v>
      </c>
      <c r="C260" s="12" t="s">
        <v>327</v>
      </c>
      <c r="D260" s="13" t="s">
        <v>561</v>
      </c>
      <c r="E260" s="34"/>
      <c r="F260" s="34">
        <f t="shared" si="12"/>
        <v>0</v>
      </c>
      <c r="G260" s="34"/>
      <c r="H260" s="34">
        <f t="shared" si="13"/>
        <v>0</v>
      </c>
      <c r="I260" s="34">
        <v>388944</v>
      </c>
      <c r="J260" s="34">
        <f t="shared" si="14"/>
        <v>388944</v>
      </c>
      <c r="K260" s="34">
        <v>0</v>
      </c>
      <c r="L260" s="34">
        <f t="shared" si="15"/>
        <v>388944</v>
      </c>
    </row>
    <row r="261" spans="1:12" hidden="1" x14ac:dyDescent="0.2">
      <c r="A261" s="11">
        <v>899999476</v>
      </c>
      <c r="B261" s="11">
        <f>VLOOKUP(A261,[8]Hoja1!A$9:B$3777,2,0)</f>
        <v>218125781</v>
      </c>
      <c r="C261" s="12" t="s">
        <v>328</v>
      </c>
      <c r="D261" s="13" t="s">
        <v>562</v>
      </c>
      <c r="E261" s="34"/>
      <c r="F261" s="34">
        <f t="shared" ref="F261:F263" si="16">+E261</f>
        <v>0</v>
      </c>
      <c r="G261" s="34"/>
      <c r="H261" s="34">
        <f t="shared" ref="H261:H263" si="17">+F261+G261</f>
        <v>0</v>
      </c>
      <c r="I261" s="34">
        <v>31965538</v>
      </c>
      <c r="J261" s="34">
        <f t="shared" ref="J261:J263" si="18">+H261+I261</f>
        <v>31965538</v>
      </c>
      <c r="K261" s="34">
        <v>0</v>
      </c>
      <c r="L261" s="34">
        <f t="shared" ref="L261:L263" si="19">+J261+K261</f>
        <v>31965538</v>
      </c>
    </row>
    <row r="262" spans="1:12" hidden="1" x14ac:dyDescent="0.2">
      <c r="A262" s="11">
        <v>899999701</v>
      </c>
      <c r="B262" s="11">
        <f>VLOOKUP(A262,[8]Hoja1!A$9:B$3777,2,0)</f>
        <v>212025320</v>
      </c>
      <c r="C262" s="12" t="s">
        <v>262</v>
      </c>
      <c r="D262" s="13" t="s">
        <v>496</v>
      </c>
      <c r="E262" s="34"/>
      <c r="F262" s="34">
        <f t="shared" si="16"/>
        <v>0</v>
      </c>
      <c r="G262" s="34"/>
      <c r="H262" s="34">
        <f t="shared" si="17"/>
        <v>0</v>
      </c>
      <c r="I262" s="34">
        <v>161170785</v>
      </c>
      <c r="J262" s="34">
        <f t="shared" si="18"/>
        <v>161170785</v>
      </c>
      <c r="K262" s="34">
        <v>0</v>
      </c>
      <c r="L262" s="34">
        <f t="shared" si="19"/>
        <v>161170785</v>
      </c>
    </row>
    <row r="263" spans="1:12" hidden="1" x14ac:dyDescent="0.2">
      <c r="A263" s="33">
        <v>900220147</v>
      </c>
      <c r="B263" s="11">
        <f>VLOOKUP(A263,[8]Hoja1!A$9:B$3777,2,0)</f>
        <v>923271490</v>
      </c>
      <c r="C263" s="33" t="s">
        <v>367</v>
      </c>
      <c r="D263" s="13" t="s">
        <v>588</v>
      </c>
      <c r="E263" s="34"/>
      <c r="F263" s="34">
        <f t="shared" si="16"/>
        <v>0</v>
      </c>
      <c r="G263" s="34"/>
      <c r="H263" s="34">
        <f t="shared" si="17"/>
        <v>0</v>
      </c>
      <c r="I263" s="34">
        <v>49728841</v>
      </c>
      <c r="J263" s="34">
        <f t="shared" si="18"/>
        <v>49728841</v>
      </c>
      <c r="K263" s="34">
        <v>0</v>
      </c>
      <c r="L263" s="34">
        <f t="shared" si="19"/>
        <v>49728841</v>
      </c>
    </row>
    <row r="264" spans="1:12" ht="18.75" hidden="1" customHeight="1" x14ac:dyDescent="0.2">
      <c r="A264" s="49" t="s">
        <v>52</v>
      </c>
      <c r="B264" s="50"/>
      <c r="C264" s="50"/>
      <c r="D264" s="38"/>
      <c r="E264" s="39">
        <f t="shared" ref="E264:J264" si="20">SUM(E4:E263)</f>
        <v>94255162387</v>
      </c>
      <c r="F264" s="39">
        <f t="shared" si="20"/>
        <v>94255162387</v>
      </c>
      <c r="G264" s="39">
        <f t="shared" si="20"/>
        <v>112059298902</v>
      </c>
      <c r="H264" s="39">
        <f t="shared" si="20"/>
        <v>206314461289</v>
      </c>
      <c r="I264" s="39">
        <f t="shared" si="20"/>
        <v>133542283896</v>
      </c>
      <c r="J264" s="39">
        <f t="shared" si="20"/>
        <v>339856745185</v>
      </c>
      <c r="K264" s="39">
        <f t="shared" ref="K264:L264" si="21">SUM(K4:K263)</f>
        <v>135212455269</v>
      </c>
      <c r="L264" s="39">
        <f t="shared" si="21"/>
        <v>475069200454</v>
      </c>
    </row>
    <row r="265" spans="1:12" x14ac:dyDescent="0.2">
      <c r="E265" s="26"/>
      <c r="F265" s="26"/>
    </row>
    <row r="268" spans="1:12" x14ac:dyDescent="0.2">
      <c r="F268" s="26"/>
    </row>
  </sheetData>
  <autoFilter ref="A3:L264" xr:uid="{15F288A2-0A12-4D44-A1BA-7382DAAD23E5}">
    <filterColumn colId="2">
      <filters>
        <filter val="UNIVERSIDAD DE NARIÑO"/>
      </filters>
    </filterColumn>
  </autoFilter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2019-05-16T12:23:10Z</dcterms:modified>
</cp:coreProperties>
</file>