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rtoro\AppData\Local\Microsoft\Windows\INetCache\Content.Outlook\7A19KAA1\"/>
    </mc:Choice>
  </mc:AlternateContent>
  <xr:revisionPtr revIDLastSave="0" documentId="8_{75CEC0F4-A57C-42E9-BE32-3B63975B06FE}" xr6:coauthVersionLast="47" xr6:coauthVersionMax="47" xr10:uidLastSave="{00000000-0000-0000-0000-000000000000}"/>
  <bookViews>
    <workbookView xWindow="-120" yWindow="-120" windowWidth="20730" windowHeight="11160" tabRatio="800" xr2:uid="{D5A039D7-DB51-447C-ABB3-2B5E68FD1DC5}"/>
  </bookViews>
  <sheets>
    <sheet name="Indicadores" sheetId="60" r:id="rId1"/>
    <sheet name="Acciones" sheetId="61" r:id="rId2"/>
    <sheet name="Versionamiento" sheetId="62" r:id="rId3"/>
    <sheet name="Hoja2" sheetId="57" state="hidden" r:id="rId4"/>
    <sheet name="desplegables" sheetId="52" state="hidden" r:id="rId5"/>
    <sheet name="Listas_desplega" sheetId="47" state="hidden" r:id="rId6"/>
  </sheets>
  <externalReferences>
    <externalReference r:id="rId7"/>
    <externalReference r:id="rId8"/>
    <externalReference r:id="rId9"/>
    <externalReference r:id="rId10"/>
    <externalReference r:id="rId11"/>
  </externalReferences>
  <definedNames>
    <definedName name="_xlnm._FilterDatabase" localSheetId="1" hidden="1">Acciones!$C$3:$BZ$309</definedName>
    <definedName name="_xlnm._FilterDatabase" localSheetId="4" hidden="1">desplegables!$BO$20:$BQ$70</definedName>
    <definedName name="_xlnm._FilterDatabase" localSheetId="0" hidden="1">Indicadores!$A$4:$XFC$215</definedName>
    <definedName name="_xlnm._FilterDatabase" localSheetId="5" hidden="1">Listas_desplega!$H$2:$H$23</definedName>
    <definedName name="año">[1]Listas!$A$2</definedName>
    <definedName name="centro_costo">[1]Listas!$J$2:$J$46</definedName>
    <definedName name="codigos">[2]Listas_Desp3!$A$1:$J$5</definedName>
    <definedName name="CRITERIO_DÍAS">[3]INFORMACIÓN!$L$3:$L$8</definedName>
    <definedName name="fuente_recursos">[1]Listas!$H$2:$H$7</definedName>
    <definedName name="modalidad">[1]Listas!$D$2:$D$42</definedName>
    <definedName name="Ordenamiento_del_territorio">Listas_desplega!$BY$13:$BY$14</definedName>
    <definedName name="plazo">[1]Listas!$B$2</definedName>
    <definedName name="Proyectos">[2]Listas_Desp3!$B$1:$J$1</definedName>
    <definedName name="T_1">Listas_desplega!$CB$3</definedName>
    <definedName name="T_1_C_1">Listas_desplega!$CM$3</definedName>
    <definedName name="T_1_C_1_ET_1">Listas_desplega!$DS$3</definedName>
    <definedName name="T_2">Listas_desplega!$CD$3:$CD$5</definedName>
    <definedName name="T_2_C_1">Listas_desplega!$CO$3:$CO$5</definedName>
    <definedName name="T_2_C_1_ET_1">Listas_desplega!$DU$3</definedName>
    <definedName name="T_2_C_1_ET_2">Listas_desplega!$DW$3</definedName>
    <definedName name="T_2_C_1_ET_3">Listas_desplega!$DY$3</definedName>
    <definedName name="T_2_C_2">Listas_desplega!$CQ$3:$CQ$4</definedName>
    <definedName name="T_2_C_2_ET_1">Listas_desplega!$EA$3:$EA$13</definedName>
    <definedName name="T_2_C_2_ET_2">Listas_desplega!$EC$3</definedName>
    <definedName name="T_2_C_3">Listas_desplega!$CS$3:$CS$8</definedName>
    <definedName name="T_2_C_3_ET_1">Listas_desplega!$EE$3</definedName>
    <definedName name="T_2_C_3_ET_2">Listas_desplega!$EG$3</definedName>
    <definedName name="T_2_C_3_ET_3">Listas_desplega!$EI$3</definedName>
    <definedName name="T_2_C_3_ET_4">Listas_desplega!$EK$3</definedName>
    <definedName name="T_2_C_3_ET_5">Listas_desplega!$EM$3:$EM$6</definedName>
    <definedName name="T_2_C_3_ET_6">Listas_desplega!$EO$3</definedName>
    <definedName name="T_3">Listas_desplega!$CF$3</definedName>
    <definedName name="T_3_C_1">Listas_desplega!$CU$3</definedName>
    <definedName name="T_3_C_1_ET_1">Listas_desplega!$EQ$3</definedName>
    <definedName name="T_5">Listas_desplega!$CH$3</definedName>
    <definedName name="T_5_C_1">Listas_desplega!$CW$3:$CW$4</definedName>
    <definedName name="T_5_C_1_ET_1">Listas_desplega!$ES$3:$ES$8</definedName>
    <definedName name="T_5_C_1_ET_2">Listas_desplega!$EU$3:$EU$6</definedName>
    <definedName name="T_5_C_1_ET_3">Listas_desplega!$EW$3</definedName>
    <definedName name="T_5_C_1_ET_4">Listas_desplega!$EY$3</definedName>
    <definedName name="T_5_C_1_ET_5">Listas_desplega!$FA$3</definedName>
    <definedName name="T_5_C_1_ET_6">Listas_desplega!$FC$3</definedName>
    <definedName name="T_5_C_2">Listas_desplega!$CY$3:$CY$6</definedName>
    <definedName name="T_5_C_2_ET_1">Listas_desplega!$FE$3</definedName>
    <definedName name="T_5_C_2_ET_2">Listas_desplega!$FG$3</definedName>
    <definedName name="T_5_C_2_ET_3">Listas_desplega!$FI$3</definedName>
    <definedName name="T_5_C_2_ET_4">Listas_desplega!$FK$3</definedName>
    <definedName name="T_AD">Listas_desplega!$CJ$3:$CJ$10</definedName>
    <definedName name="T_AD_C_1">Listas_desplega!$DB$3:$DB$4</definedName>
    <definedName name="T_AD_C_1_ET_1">Listas_desplega!$FM$3</definedName>
    <definedName name="T_AD_C_1_ET_2">Listas_desplega!$FO$3</definedName>
    <definedName name="T_AD_C_2">Listas_desplega!$DD$3:$DD$4</definedName>
    <definedName name="T_AD_C_2_ET_1">Listas_desplega!$FQ$3</definedName>
    <definedName name="T_AD_C_2_ET_2">Listas_desplega!$FS$3</definedName>
    <definedName name="T_AD_C_3">Listas_desplega!$DF$3</definedName>
    <definedName name="T_AD_C_3_ET_1">Listas_desplega!$FU$3</definedName>
    <definedName name="T_AD_C_4">Listas_desplega!$DH$3:$DH$4</definedName>
    <definedName name="T_AD_C_4_ET_1">Listas_desplega!$FW$3</definedName>
    <definedName name="T_AD_C_4_ET_2">Listas_desplega!$FY$3</definedName>
    <definedName name="T_AD_C_5">Listas_desplega!$DJ$3:$DJ$4</definedName>
    <definedName name="T_AD_C_5_ET_1">Listas_desplega!$GA$3</definedName>
    <definedName name="T_AD_C_5_ET_2">Listas_desplega!$GC$3</definedName>
    <definedName name="T_AD_C_6">Listas_desplega!$DL$3</definedName>
    <definedName name="T_AD_C_6_ET_1">Listas_desplega!$GE$3</definedName>
    <definedName name="T_AD_C_7">Listas_desplega!$DN$3</definedName>
    <definedName name="T_AD_C_7_ET_1">Listas_desplega!$GG$3</definedName>
    <definedName name="T_AD_C_8">Listas_desplega!$DP$3</definedName>
    <definedName name="T_AD_C_8_ET_1">Listas_desplega!$GI$3</definedName>
    <definedName name="tipo_contrato">[1]Listas!$F$2:$F$42</definedName>
    <definedName name="Tipo_Hito">[4]Listas!$A$2:$A$1048576</definedName>
    <definedName name="Vacio">Listas_desplega!$AL$3</definedName>
    <definedName name="VALIDADOR">[3]INFORMACIÓN!$Q$18:$Q$19</definedName>
  </definedNames>
  <calcPr calcId="191028"/>
  <pivotCaches>
    <pivotCache cacheId="2" r:id="rId12"/>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61" l="1"/>
  <c r="E3" i="61"/>
  <c r="F3" i="61"/>
  <c r="G3" i="61"/>
  <c r="H3" i="61"/>
  <c r="I3" i="61"/>
  <c r="J3" i="61"/>
  <c r="K3" i="61"/>
  <c r="L3" i="61"/>
  <c r="M3" i="61"/>
  <c r="N3" i="61"/>
  <c r="O3" i="61"/>
  <c r="P3" i="61"/>
  <c r="Q3" i="61"/>
  <c r="R3" i="61"/>
  <c r="S3" i="61"/>
  <c r="T3" i="61"/>
  <c r="U3" i="61"/>
  <c r="V3" i="61"/>
  <c r="W3" i="61"/>
  <c r="X3" i="61"/>
  <c r="Y3" i="61"/>
  <c r="Z3" i="61"/>
  <c r="AA3" i="61"/>
  <c r="AB3" i="61"/>
  <c r="AC3" i="61"/>
  <c r="AD3" i="61"/>
  <c r="AE3" i="61"/>
  <c r="AF3" i="61"/>
  <c r="AG3" i="61"/>
  <c r="AH3" i="61"/>
  <c r="AI3" i="61"/>
  <c r="AJ3" i="61"/>
  <c r="AK3" i="61"/>
  <c r="AL3" i="61"/>
  <c r="AM3" i="61"/>
  <c r="AN3" i="61"/>
  <c r="AO3" i="61"/>
  <c r="AP3" i="61"/>
  <c r="AQ3" i="61"/>
  <c r="AR3" i="61"/>
  <c r="AS3" i="61"/>
  <c r="AT3" i="61"/>
  <c r="AU3" i="61"/>
  <c r="AV3" i="61"/>
  <c r="AW3" i="61"/>
  <c r="AX3" i="61"/>
  <c r="AY3" i="61"/>
  <c r="AZ3" i="61"/>
  <c r="BA3" i="61"/>
  <c r="BB3" i="61"/>
  <c r="BC3" i="61"/>
  <c r="BD3" i="61"/>
  <c r="BE3" i="61"/>
  <c r="BF3" i="61"/>
  <c r="BG3" i="61"/>
  <c r="BH3" i="61"/>
  <c r="BI3" i="61"/>
  <c r="BJ3" i="61"/>
  <c r="BK3" i="61"/>
  <c r="BL3" i="61"/>
  <c r="BM3" i="61"/>
  <c r="BN3" i="61"/>
  <c r="BO3" i="61"/>
  <c r="BP3" i="61"/>
  <c r="BQ3" i="61"/>
  <c r="BR3" i="61"/>
  <c r="BS3" i="61"/>
  <c r="BT3" i="61"/>
  <c r="BU3" i="61"/>
  <c r="BV3" i="61"/>
  <c r="BW3" i="61"/>
  <c r="BX3" i="61"/>
  <c r="BY3" i="61"/>
  <c r="BZ3" i="61"/>
  <c r="C3" i="61"/>
  <c r="BR4" i="60"/>
  <c r="C4" i="60"/>
  <c r="D4" i="60"/>
  <c r="E4" i="60"/>
  <c r="F4" i="60"/>
  <c r="G4" i="60"/>
  <c r="H4" i="60"/>
  <c r="I4" i="60"/>
  <c r="J4" i="60"/>
  <c r="K4" i="60"/>
  <c r="L4" i="60"/>
  <c r="M4" i="60"/>
  <c r="N4" i="60"/>
  <c r="O4" i="60"/>
  <c r="P4" i="60"/>
  <c r="Q4" i="60"/>
  <c r="R4" i="60"/>
  <c r="S4" i="60"/>
  <c r="T4" i="60"/>
  <c r="U4" i="60"/>
  <c r="V4" i="60"/>
  <c r="W4" i="60"/>
  <c r="X4" i="60"/>
  <c r="Y4" i="60"/>
  <c r="Z4" i="60"/>
  <c r="AA4" i="60"/>
  <c r="AB4" i="60"/>
  <c r="AC4" i="60"/>
  <c r="AD4" i="60"/>
  <c r="AE4" i="60"/>
  <c r="AF4" i="60"/>
  <c r="AG4" i="60"/>
  <c r="AH4" i="60"/>
  <c r="AI4" i="60"/>
  <c r="AJ4" i="60"/>
  <c r="AK4" i="60"/>
  <c r="AL4" i="60"/>
  <c r="AM4" i="60"/>
  <c r="AN4" i="60"/>
  <c r="AO4" i="60"/>
  <c r="AP4" i="60"/>
  <c r="AQ4" i="60"/>
  <c r="AR4" i="60"/>
  <c r="AS4" i="60"/>
  <c r="AT4" i="60"/>
  <c r="AU4" i="60"/>
  <c r="AV4" i="60"/>
  <c r="AW4" i="60"/>
  <c r="AX4" i="60"/>
  <c r="AY4" i="60"/>
  <c r="AZ4" i="60"/>
  <c r="BA4" i="60"/>
  <c r="BB4" i="60"/>
  <c r="BC4" i="60"/>
  <c r="BD4" i="60"/>
  <c r="BE4" i="60"/>
  <c r="BF4" i="60"/>
  <c r="BG4" i="60"/>
  <c r="BH4" i="60"/>
  <c r="BI4" i="60"/>
  <c r="BJ4" i="60"/>
  <c r="BK4" i="60"/>
  <c r="BL4" i="60"/>
  <c r="BM4" i="60"/>
  <c r="BN4" i="60"/>
  <c r="BO4" i="60"/>
  <c r="BP4" i="60"/>
  <c r="BQ4" i="60"/>
  <c r="B4" i="60"/>
  <c r="CA231" i="61" l="1"/>
  <c r="CB231" i="61"/>
  <c r="CA232" i="61"/>
  <c r="CB232" i="61"/>
  <c r="CA233" i="61"/>
  <c r="CB233" i="61"/>
  <c r="CA234" i="61"/>
  <c r="CB234" i="61"/>
  <c r="CA235" i="61"/>
  <c r="CB235" i="61"/>
  <c r="CA236" i="61"/>
  <c r="CB236" i="61"/>
  <c r="CA237" i="61"/>
  <c r="CB237" i="61"/>
  <c r="CA238" i="61"/>
  <c r="CB238" i="61"/>
  <c r="CA239" i="61"/>
  <c r="CB239" i="61"/>
  <c r="CA240" i="61"/>
  <c r="CB240" i="61"/>
  <c r="CA241" i="61"/>
  <c r="CB241" i="61"/>
  <c r="CA242" i="61"/>
  <c r="CB242" i="61"/>
  <c r="CA243" i="61"/>
  <c r="CB243" i="61"/>
  <c r="CA244" i="61"/>
  <c r="CB244" i="61"/>
  <c r="CA245" i="61"/>
  <c r="CB245" i="61"/>
  <c r="CA246" i="61"/>
  <c r="CB246" i="61"/>
  <c r="CA247" i="61"/>
  <c r="CB247" i="61"/>
  <c r="CA248" i="61"/>
  <c r="CB248" i="61"/>
  <c r="CA249" i="61"/>
  <c r="CB249" i="61"/>
  <c r="CA250" i="61"/>
  <c r="CB250" i="61"/>
  <c r="CA251" i="61"/>
  <c r="CB251" i="61"/>
  <c r="CA252" i="61"/>
  <c r="CB252" i="61"/>
  <c r="CA253" i="61"/>
  <c r="CB253" i="61"/>
  <c r="CA254" i="61"/>
  <c r="CB254" i="61"/>
  <c r="CA255" i="61"/>
  <c r="CB255" i="61"/>
  <c r="CA256" i="61"/>
  <c r="CB256" i="61"/>
  <c r="CA257" i="61"/>
  <c r="CB257" i="61"/>
  <c r="CA258" i="61"/>
  <c r="CB258" i="61"/>
  <c r="CA259" i="61"/>
  <c r="CB259" i="61"/>
  <c r="CA260" i="61"/>
  <c r="CB260" i="61"/>
  <c r="CA261" i="61"/>
  <c r="CB261" i="61"/>
  <c r="CA262" i="61"/>
  <c r="CB262" i="61"/>
  <c r="CA263" i="61"/>
  <c r="CB263" i="61"/>
  <c r="CA264" i="61"/>
  <c r="CB264" i="61"/>
  <c r="CA265" i="61"/>
  <c r="CB265" i="61"/>
  <c r="CA266" i="61"/>
  <c r="CB266" i="61"/>
  <c r="CA267" i="61"/>
  <c r="CB267" i="61"/>
  <c r="CA268" i="61"/>
  <c r="CB268" i="61"/>
  <c r="CA269" i="61"/>
  <c r="CB269" i="61"/>
  <c r="CA270" i="61"/>
  <c r="CB270" i="61"/>
  <c r="CA271" i="61"/>
  <c r="CB271" i="61"/>
  <c r="CA272" i="61"/>
  <c r="CB272" i="61"/>
  <c r="CA273" i="61"/>
  <c r="CB273" i="61"/>
  <c r="CA274" i="61"/>
  <c r="CB274" i="61"/>
  <c r="CA275" i="61"/>
  <c r="CB275" i="61"/>
  <c r="CA276" i="61"/>
  <c r="CB276" i="61"/>
  <c r="CA277" i="61"/>
  <c r="CB277" i="61"/>
  <c r="CA278" i="61"/>
  <c r="CB278" i="61"/>
  <c r="CA279" i="61"/>
  <c r="CB279" i="61"/>
  <c r="CA280" i="61"/>
  <c r="CB280" i="61"/>
  <c r="CA281" i="61"/>
  <c r="CB281" i="61"/>
  <c r="CA282" i="61"/>
  <c r="CB282" i="61"/>
  <c r="CA283" i="61"/>
  <c r="CB283" i="61"/>
  <c r="CA284" i="61"/>
  <c r="CB284" i="61"/>
  <c r="CA285" i="61"/>
  <c r="CB285" i="61"/>
  <c r="CA286" i="61"/>
  <c r="CB286" i="61"/>
  <c r="CA287" i="61"/>
  <c r="CB287" i="61"/>
  <c r="CA288" i="61"/>
  <c r="CB288" i="61"/>
  <c r="CA289" i="61"/>
  <c r="CB289" i="61"/>
  <c r="CA290" i="61"/>
  <c r="CB290" i="61"/>
  <c r="CA291" i="61"/>
  <c r="CB291" i="61"/>
  <c r="CA292" i="61"/>
  <c r="CB292" i="61"/>
  <c r="CA293" i="61"/>
  <c r="CB293" i="61"/>
  <c r="CA294" i="61"/>
  <c r="CB294" i="61"/>
  <c r="CA295" i="61"/>
  <c r="CB295" i="61"/>
  <c r="CA296" i="61"/>
  <c r="CB296" i="61"/>
  <c r="CA297" i="61"/>
  <c r="CB297" i="61"/>
  <c r="CA298" i="61"/>
  <c r="CB298" i="61"/>
  <c r="CA299" i="61"/>
  <c r="CB299" i="61"/>
  <c r="CA300" i="61"/>
  <c r="CB300" i="61"/>
  <c r="CA301" i="61"/>
  <c r="CB301" i="61"/>
  <c r="CA302" i="61"/>
  <c r="CB302" i="61"/>
  <c r="CA303" i="61"/>
  <c r="CB303" i="61"/>
  <c r="CA304" i="61"/>
  <c r="CB304" i="61"/>
  <c r="CA305" i="61"/>
  <c r="CB305" i="61"/>
  <c r="CA306" i="61"/>
  <c r="CB306" i="61"/>
  <c r="CA307" i="61"/>
  <c r="CB307" i="61"/>
  <c r="CA308" i="61"/>
  <c r="CB308" i="61"/>
  <c r="CA309" i="61"/>
  <c r="CB309" i="61"/>
  <c r="BT131" i="60" l="1"/>
  <c r="BU131" i="60"/>
  <c r="BV131" i="60"/>
  <c r="BW131" i="60"/>
  <c r="BX131" i="60"/>
  <c r="BY131" i="60"/>
  <c r="BT132" i="60"/>
  <c r="BU132" i="60"/>
  <c r="BV132" i="60"/>
  <c r="BW132" i="60"/>
  <c r="BX132" i="60"/>
  <c r="BY132" i="60"/>
  <c r="BT133" i="60"/>
  <c r="BU133" i="60"/>
  <c r="BV133" i="60"/>
  <c r="BW133" i="60"/>
  <c r="BX133" i="60"/>
  <c r="BY133" i="60"/>
  <c r="BT134" i="60"/>
  <c r="BU134" i="60"/>
  <c r="BV134" i="60"/>
  <c r="BW134" i="60"/>
  <c r="BX134" i="60"/>
  <c r="BY134" i="60"/>
  <c r="BT135" i="60"/>
  <c r="BU135" i="60"/>
  <c r="BV135" i="60"/>
  <c r="BW135" i="60"/>
  <c r="BX135" i="60"/>
  <c r="BY135" i="60"/>
  <c r="BT136" i="60"/>
  <c r="BU136" i="60"/>
  <c r="BV136" i="60"/>
  <c r="BW136" i="60"/>
  <c r="BX136" i="60"/>
  <c r="BY136" i="60"/>
  <c r="BT137" i="60"/>
  <c r="BU137" i="60"/>
  <c r="BV137" i="60"/>
  <c r="BW137" i="60"/>
  <c r="BX137" i="60"/>
  <c r="BY137" i="60"/>
  <c r="BT138" i="60"/>
  <c r="BU138" i="60"/>
  <c r="BV138" i="60"/>
  <c r="BW138" i="60"/>
  <c r="BX138" i="60"/>
  <c r="BY138" i="60"/>
  <c r="BT139" i="60"/>
  <c r="BU139" i="60"/>
  <c r="BV139" i="60"/>
  <c r="BW139" i="60"/>
  <c r="BX139" i="60"/>
  <c r="BY139" i="60"/>
  <c r="BT140" i="60"/>
  <c r="BU140" i="60"/>
  <c r="BV140" i="60"/>
  <c r="BW140" i="60"/>
  <c r="BX140" i="60"/>
  <c r="BY140" i="60"/>
  <c r="BT141" i="60"/>
  <c r="BU141" i="60"/>
  <c r="BV141" i="60"/>
  <c r="BW141" i="60"/>
  <c r="BX141" i="60"/>
  <c r="BY141" i="60"/>
  <c r="BT142" i="60"/>
  <c r="BU142" i="60"/>
  <c r="BV142" i="60"/>
  <c r="BW142" i="60"/>
  <c r="BX142" i="60"/>
  <c r="BY142" i="60"/>
  <c r="BT143" i="60"/>
  <c r="BU143" i="60"/>
  <c r="BV143" i="60"/>
  <c r="BW143" i="60"/>
  <c r="BX143" i="60"/>
  <c r="BY143" i="60"/>
  <c r="BT144" i="60"/>
  <c r="BU144" i="60"/>
  <c r="BV144" i="60"/>
  <c r="BW144" i="60"/>
  <c r="BX144" i="60"/>
  <c r="BY144" i="60"/>
  <c r="BT145" i="60"/>
  <c r="BU145" i="60"/>
  <c r="BV145" i="60"/>
  <c r="BW145" i="60"/>
  <c r="BX145" i="60"/>
  <c r="BY145" i="60"/>
  <c r="BT146" i="60"/>
  <c r="BU146" i="60"/>
  <c r="BV146" i="60"/>
  <c r="BW146" i="60"/>
  <c r="BX146" i="60"/>
  <c r="BY146" i="60"/>
  <c r="BT147" i="60"/>
  <c r="BU147" i="60"/>
  <c r="BV147" i="60"/>
  <c r="BW147" i="60"/>
  <c r="BX147" i="60"/>
  <c r="BY147" i="60"/>
  <c r="BT148" i="60"/>
  <c r="BU148" i="60"/>
  <c r="BV148" i="60"/>
  <c r="BW148" i="60"/>
  <c r="BX148" i="60"/>
  <c r="BY148" i="60"/>
  <c r="BT149" i="60"/>
  <c r="BU149" i="60"/>
  <c r="BV149" i="60"/>
  <c r="BW149" i="60"/>
  <c r="BX149" i="60"/>
  <c r="BY149" i="60"/>
  <c r="BT150" i="60"/>
  <c r="BU150" i="60"/>
  <c r="BV150" i="60"/>
  <c r="BW150" i="60"/>
  <c r="BX150" i="60"/>
  <c r="BY150" i="60"/>
  <c r="BT151" i="60"/>
  <c r="BU151" i="60"/>
  <c r="BV151" i="60"/>
  <c r="BW151" i="60"/>
  <c r="BX151" i="60"/>
  <c r="BY151" i="60"/>
  <c r="BT152" i="60"/>
  <c r="BU152" i="60"/>
  <c r="BV152" i="60"/>
  <c r="BW152" i="60"/>
  <c r="BX152" i="60"/>
  <c r="BY152" i="60"/>
  <c r="BT153" i="60"/>
  <c r="BU153" i="60"/>
  <c r="BV153" i="60"/>
  <c r="BW153" i="60"/>
  <c r="BX153" i="60"/>
  <c r="BY153" i="60"/>
  <c r="BT154" i="60"/>
  <c r="BU154" i="60"/>
  <c r="BV154" i="60"/>
  <c r="BW154" i="60"/>
  <c r="BX154" i="60"/>
  <c r="BY154" i="60"/>
  <c r="BT155" i="60"/>
  <c r="BU155" i="60"/>
  <c r="BV155" i="60"/>
  <c r="BW155" i="60"/>
  <c r="BX155" i="60"/>
  <c r="BY155" i="60"/>
  <c r="BT156" i="60"/>
  <c r="BU156" i="60"/>
  <c r="BV156" i="60"/>
  <c r="BW156" i="60"/>
  <c r="BX156" i="60"/>
  <c r="BY156" i="60"/>
  <c r="BT157" i="60"/>
  <c r="BU157" i="60"/>
  <c r="BV157" i="60"/>
  <c r="BW157" i="60"/>
  <c r="BX157" i="60"/>
  <c r="BY157" i="60"/>
  <c r="BT158" i="60"/>
  <c r="BU158" i="60"/>
  <c r="BV158" i="60"/>
  <c r="BW158" i="60"/>
  <c r="BX158" i="60"/>
  <c r="BY158" i="60"/>
  <c r="BT159" i="60"/>
  <c r="BU159" i="60"/>
  <c r="BV159" i="60"/>
  <c r="BW159" i="60"/>
  <c r="BX159" i="60"/>
  <c r="BY159" i="60"/>
  <c r="BT160" i="60"/>
  <c r="BU160" i="60"/>
  <c r="BV160" i="60"/>
  <c r="BW160" i="60"/>
  <c r="BX160" i="60"/>
  <c r="BY160" i="60"/>
  <c r="BT161" i="60"/>
  <c r="BU161" i="60"/>
  <c r="BV161" i="60"/>
  <c r="BW161" i="60"/>
  <c r="BX161" i="60"/>
  <c r="BY161" i="60"/>
  <c r="BT162" i="60"/>
  <c r="BU162" i="60"/>
  <c r="BV162" i="60"/>
  <c r="BW162" i="60"/>
  <c r="BX162" i="60"/>
  <c r="BY162" i="60"/>
  <c r="BT163" i="60"/>
  <c r="BU163" i="60"/>
  <c r="BV163" i="60"/>
  <c r="BW163" i="60"/>
  <c r="BX163" i="60"/>
  <c r="BY163" i="60"/>
  <c r="BT164" i="60"/>
  <c r="BU164" i="60"/>
  <c r="BV164" i="60"/>
  <c r="BW164" i="60"/>
  <c r="BX164" i="60"/>
  <c r="BY164" i="60"/>
  <c r="BT165" i="60"/>
  <c r="BU165" i="60"/>
  <c r="BV165" i="60"/>
  <c r="BW165" i="60"/>
  <c r="BX165" i="60"/>
  <c r="BY165" i="60"/>
  <c r="BT166" i="60"/>
  <c r="BU166" i="60"/>
  <c r="BV166" i="60"/>
  <c r="BW166" i="60"/>
  <c r="BX166" i="60"/>
  <c r="BY166" i="60"/>
  <c r="BT167" i="60"/>
  <c r="BU167" i="60"/>
  <c r="BV167" i="60"/>
  <c r="BW167" i="60"/>
  <c r="BX167" i="60"/>
  <c r="BY167" i="60"/>
  <c r="BT168" i="60"/>
  <c r="BU168" i="60"/>
  <c r="BV168" i="60"/>
  <c r="BW168" i="60"/>
  <c r="BX168" i="60"/>
  <c r="BY168" i="60"/>
  <c r="BT169" i="60"/>
  <c r="BU169" i="60"/>
  <c r="BV169" i="60"/>
  <c r="BW169" i="60"/>
  <c r="BX169" i="60"/>
  <c r="BY169" i="60"/>
  <c r="BT170" i="60"/>
  <c r="BU170" i="60"/>
  <c r="BV170" i="60"/>
  <c r="BW170" i="60"/>
  <c r="BX170" i="60"/>
  <c r="BY170" i="60"/>
  <c r="BT171" i="60"/>
  <c r="BU171" i="60"/>
  <c r="BV171" i="60"/>
  <c r="BW171" i="60"/>
  <c r="BX171" i="60"/>
  <c r="BY171" i="60"/>
  <c r="BT172" i="60"/>
  <c r="BU172" i="60"/>
  <c r="BV172" i="60"/>
  <c r="BW172" i="60"/>
  <c r="BX172" i="60"/>
  <c r="BY172" i="60"/>
  <c r="BT173" i="60"/>
  <c r="BU173" i="60"/>
  <c r="BV173" i="60"/>
  <c r="BW173" i="60"/>
  <c r="BX173" i="60"/>
  <c r="BY173" i="60"/>
  <c r="BT174" i="60"/>
  <c r="BU174" i="60"/>
  <c r="BV174" i="60"/>
  <c r="BW174" i="60"/>
  <c r="BX174" i="60"/>
  <c r="BY174" i="60"/>
  <c r="BT175" i="60"/>
  <c r="BU175" i="60"/>
  <c r="BV175" i="60"/>
  <c r="BW175" i="60"/>
  <c r="BX175" i="60"/>
  <c r="BY175" i="60"/>
  <c r="BT176" i="60"/>
  <c r="BU176" i="60"/>
  <c r="BV176" i="60"/>
  <c r="BW176" i="60"/>
  <c r="BX176" i="60"/>
  <c r="BY176" i="60"/>
  <c r="BT177" i="60"/>
  <c r="BU177" i="60"/>
  <c r="BV177" i="60"/>
  <c r="BW177" i="60"/>
  <c r="BX177" i="60"/>
  <c r="BY177" i="60"/>
  <c r="BT178" i="60"/>
  <c r="BU178" i="60"/>
  <c r="BV178" i="60"/>
  <c r="BW178" i="60"/>
  <c r="BX178" i="60"/>
  <c r="BY178" i="60"/>
  <c r="BY215" i="60" l="1"/>
  <c r="BX215" i="60"/>
  <c r="BW215" i="60"/>
  <c r="BV215" i="60"/>
  <c r="BU215" i="60"/>
  <c r="BT215" i="60"/>
  <c r="BY214" i="60"/>
  <c r="BX214" i="60"/>
  <c r="BW214" i="60"/>
  <c r="BV214" i="60"/>
  <c r="BU214" i="60"/>
  <c r="BT214" i="60"/>
  <c r="BY213" i="60"/>
  <c r="BX213" i="60"/>
  <c r="BW213" i="60"/>
  <c r="BV213" i="60"/>
  <c r="BU213" i="60"/>
  <c r="BT213" i="60"/>
  <c r="BY212" i="60"/>
  <c r="BX212" i="60"/>
  <c r="BW212" i="60"/>
  <c r="BV212" i="60"/>
  <c r="BU212" i="60"/>
  <c r="BT212" i="60"/>
  <c r="BY211" i="60"/>
  <c r="BX211" i="60"/>
  <c r="BW211" i="60"/>
  <c r="BV211" i="60"/>
  <c r="BU211" i="60"/>
  <c r="BT211" i="60"/>
  <c r="BY210" i="60"/>
  <c r="BX210" i="60"/>
  <c r="BW210" i="60"/>
  <c r="BV210" i="60"/>
  <c r="BU210" i="60"/>
  <c r="BT210" i="60"/>
  <c r="BY209" i="60"/>
  <c r="BX209" i="60"/>
  <c r="BW209" i="60"/>
  <c r="BV209" i="60"/>
  <c r="BU209" i="60"/>
  <c r="BT209" i="60"/>
  <c r="BY208" i="60"/>
  <c r="BX208" i="60"/>
  <c r="BW208" i="60"/>
  <c r="BV208" i="60"/>
  <c r="BU208" i="60"/>
  <c r="BT208" i="60"/>
  <c r="BY207" i="60"/>
  <c r="BX207" i="60"/>
  <c r="BW207" i="60"/>
  <c r="BV207" i="60"/>
  <c r="BU207" i="60"/>
  <c r="BT207" i="60"/>
  <c r="BY206" i="60"/>
  <c r="BX206" i="60"/>
  <c r="BW206" i="60"/>
  <c r="BV206" i="60"/>
  <c r="BU206" i="60"/>
  <c r="BT206" i="60"/>
  <c r="BY205" i="60"/>
  <c r="BX205" i="60"/>
  <c r="BW205" i="60"/>
  <c r="BV205" i="60"/>
  <c r="BU205" i="60"/>
  <c r="BT205" i="60"/>
  <c r="BY204" i="60"/>
  <c r="BX204" i="60"/>
  <c r="BW204" i="60"/>
  <c r="BV204" i="60"/>
  <c r="BU204" i="60"/>
  <c r="BT204" i="60"/>
  <c r="BY203" i="60"/>
  <c r="BX203" i="60"/>
  <c r="BW203" i="60"/>
  <c r="BV203" i="60"/>
  <c r="BU203" i="60"/>
  <c r="BT203" i="60"/>
  <c r="BY202" i="60"/>
  <c r="BX202" i="60"/>
  <c r="BW202" i="60"/>
  <c r="BV202" i="60"/>
  <c r="BU202" i="60"/>
  <c r="BT202" i="60"/>
  <c r="BY201" i="60"/>
  <c r="BX201" i="60"/>
  <c r="BW201" i="60"/>
  <c r="BV201" i="60"/>
  <c r="BU201" i="60"/>
  <c r="BT201" i="60"/>
  <c r="BY200" i="60"/>
  <c r="BX200" i="60"/>
  <c r="BW200" i="60"/>
  <c r="BV200" i="60"/>
  <c r="BU200" i="60"/>
  <c r="BT200" i="60"/>
  <c r="BY199" i="60"/>
  <c r="BX199" i="60"/>
  <c r="BW199" i="60"/>
  <c r="BV199" i="60"/>
  <c r="BU199" i="60"/>
  <c r="BT199" i="60"/>
  <c r="BY198" i="60"/>
  <c r="BX198" i="60"/>
  <c r="BW198" i="60"/>
  <c r="BV198" i="60"/>
  <c r="BU198" i="60"/>
  <c r="BT198" i="60"/>
  <c r="BY197" i="60"/>
  <c r="BX197" i="60"/>
  <c r="BW197" i="60"/>
  <c r="BV197" i="60"/>
  <c r="BU197" i="60"/>
  <c r="BT197" i="60"/>
  <c r="BY196" i="60"/>
  <c r="BX196" i="60"/>
  <c r="BW196" i="60"/>
  <c r="BV196" i="60"/>
  <c r="BU196" i="60"/>
  <c r="BT196" i="60"/>
  <c r="BY195" i="60"/>
  <c r="BX195" i="60"/>
  <c r="BW195" i="60"/>
  <c r="BV195" i="60"/>
  <c r="BU195" i="60"/>
  <c r="BT195" i="60"/>
  <c r="BY194" i="60"/>
  <c r="BX194" i="60"/>
  <c r="BW194" i="60"/>
  <c r="BV194" i="60"/>
  <c r="BU194" i="60"/>
  <c r="BT194" i="60"/>
  <c r="BY193" i="60"/>
  <c r="BX193" i="60"/>
  <c r="BW193" i="60"/>
  <c r="BV193" i="60"/>
  <c r="BU193" i="60"/>
  <c r="BT193" i="60"/>
  <c r="BY192" i="60"/>
  <c r="BX192" i="60"/>
  <c r="BW192" i="60"/>
  <c r="BV192" i="60"/>
  <c r="BU192" i="60"/>
  <c r="BT192" i="60"/>
  <c r="BY191" i="60"/>
  <c r="BX191" i="60"/>
  <c r="BW191" i="60"/>
  <c r="BV191" i="60"/>
  <c r="BU191" i="60"/>
  <c r="BT191" i="60"/>
  <c r="BY190" i="60"/>
  <c r="BX190" i="60"/>
  <c r="BW190" i="60"/>
  <c r="BV190" i="60"/>
  <c r="BU190" i="60"/>
  <c r="BT190" i="60"/>
  <c r="BY189" i="60"/>
  <c r="BX189" i="60"/>
  <c r="BW189" i="60"/>
  <c r="BV189" i="60"/>
  <c r="BU189" i="60"/>
  <c r="BT189" i="60"/>
  <c r="BY188" i="60"/>
  <c r="BX188" i="60"/>
  <c r="BW188" i="60"/>
  <c r="BV188" i="60"/>
  <c r="BU188" i="60"/>
  <c r="BT188" i="60"/>
  <c r="BY187" i="60"/>
  <c r="BX187" i="60"/>
  <c r="BW187" i="60"/>
  <c r="BV187" i="60"/>
  <c r="BU187" i="60"/>
  <c r="BT187" i="60"/>
  <c r="BY186" i="60"/>
  <c r="BX186" i="60"/>
  <c r="BW186" i="60"/>
  <c r="BV186" i="60"/>
  <c r="BU186" i="60"/>
  <c r="BT186" i="60"/>
  <c r="BY185" i="60"/>
  <c r="BX185" i="60"/>
  <c r="BW185" i="60"/>
  <c r="BV185" i="60"/>
  <c r="BU185" i="60"/>
  <c r="BT185" i="60"/>
  <c r="BY184" i="60"/>
  <c r="BX184" i="60"/>
  <c r="BW184" i="60"/>
  <c r="BV184" i="60"/>
  <c r="BU184" i="60"/>
  <c r="BT184" i="60"/>
  <c r="BY183" i="60"/>
  <c r="BX183" i="60"/>
  <c r="BW183" i="60"/>
  <c r="BV183" i="60"/>
  <c r="BU183" i="60"/>
  <c r="BT183" i="60"/>
  <c r="BY182" i="60"/>
  <c r="BX182" i="60"/>
  <c r="BW182" i="60"/>
  <c r="BV182" i="60"/>
  <c r="BU182" i="60"/>
  <c r="BT182" i="60"/>
  <c r="BY181" i="60"/>
  <c r="BX181" i="60"/>
  <c r="BW181" i="60"/>
  <c r="BV181" i="60"/>
  <c r="BU181" i="60"/>
  <c r="BT181" i="60"/>
  <c r="BY180" i="60"/>
  <c r="BX180" i="60"/>
  <c r="BW180" i="60"/>
  <c r="BV180" i="60"/>
  <c r="BU180" i="60"/>
  <c r="BT180" i="60"/>
  <c r="BY179" i="60"/>
  <c r="BX179" i="60"/>
  <c r="BW179" i="60"/>
  <c r="BV179" i="60"/>
  <c r="BU179" i="60"/>
  <c r="BT179" i="60"/>
  <c r="M56" i="47" l="1"/>
  <c r="M17" i="47"/>
  <c r="M18" i="47"/>
  <c r="M19" i="47"/>
  <c r="M20" i="47"/>
  <c r="M21" i="47"/>
  <c r="M22" i="47"/>
  <c r="M23" i="47"/>
  <c r="M24" i="47"/>
  <c r="M25" i="47"/>
  <c r="M26" i="47"/>
  <c r="M27" i="47"/>
  <c r="M28" i="47"/>
  <c r="M29" i="47"/>
  <c r="M30" i="47"/>
  <c r="M31" i="47"/>
  <c r="M32" i="47"/>
  <c r="M33" i="47"/>
  <c r="M34" i="47"/>
  <c r="M35" i="47"/>
  <c r="M36" i="47"/>
  <c r="M37" i="47"/>
  <c r="M38" i="47"/>
  <c r="M39" i="47"/>
  <c r="M40" i="47"/>
  <c r="M41" i="47"/>
  <c r="M42" i="47"/>
  <c r="M43" i="47"/>
  <c r="M44" i="47"/>
  <c r="M45" i="47"/>
  <c r="M46" i="47"/>
  <c r="M49" i="47"/>
  <c r="M51" i="47"/>
  <c r="M52" i="47"/>
  <c r="M53" i="47"/>
  <c r="M54" i="47"/>
  <c r="M55" i="47"/>
  <c r="M57" i="47"/>
  <c r="M58" i="47"/>
  <c r="M59" i="47"/>
  <c r="M60" i="47"/>
  <c r="M61" i="47"/>
  <c r="M62" i="47"/>
  <c r="M63" i="47"/>
  <c r="M64" i="47"/>
  <c r="M65" i="47"/>
  <c r="M66" i="47"/>
  <c r="M16" i="47"/>
  <c r="K50" i="47"/>
  <c r="M50" i="47" s="1"/>
  <c r="AW35" i="47" l="1"/>
  <c r="AW36" i="47"/>
  <c r="AW37" i="47"/>
  <c r="AW38" i="47"/>
  <c r="AW39" i="47"/>
  <c r="AW40" i="47"/>
  <c r="AW41" i="47"/>
  <c r="AW42" i="47"/>
  <c r="AW43" i="47"/>
  <c r="AW44" i="47"/>
  <c r="AW45" i="47"/>
  <c r="AW46" i="47"/>
  <c r="AW47" i="47"/>
  <c r="AW48" i="47"/>
  <c r="AW49" i="47"/>
  <c r="AW50" i="47"/>
  <c r="AW51" i="47"/>
  <c r="AW52" i="47"/>
  <c r="AW53" i="47"/>
  <c r="AW54" i="47"/>
  <c r="AW55" i="47"/>
  <c r="AW34" i="47"/>
  <c r="AW28" i="47"/>
  <c r="AW29" i="47"/>
  <c r="AW30" i="47"/>
  <c r="AW31" i="47"/>
  <c r="AW32" i="47"/>
  <c r="AW33" i="47"/>
  <c r="K48" i="47"/>
  <c r="M48" i="47" s="1"/>
  <c r="K47" i="47"/>
  <c r="M47" i="47" l="1"/>
  <c r="F9" i="57" l="1"/>
  <c r="F15" i="57"/>
  <c r="F12" i="57"/>
  <c r="H15" i="57" l="1"/>
  <c r="H12" i="57"/>
  <c r="H9" i="57"/>
  <c r="AV20" i="47" l="1"/>
  <c r="AV21" i="47"/>
  <c r="AV22" i="47"/>
  <c r="AV23" i="47"/>
  <c r="AV24" i="47"/>
  <c r="AV25" i="47"/>
  <c r="AV26" i="47"/>
  <c r="AV28" i="47"/>
  <c r="AV29" i="47"/>
  <c r="AV31" i="47"/>
  <c r="AV33" i="47"/>
  <c r="AV35" i="47"/>
  <c r="AV36" i="47"/>
  <c r="AV37" i="47"/>
  <c r="AV38" i="47"/>
  <c r="AV39" i="47"/>
  <c r="AV40" i="47"/>
  <c r="AV41" i="47"/>
  <c r="AV42" i="47"/>
  <c r="AV43" i="47"/>
  <c r="AV45" i="47"/>
  <c r="AV46" i="47"/>
  <c r="AV47" i="47"/>
  <c r="AV48" i="47"/>
  <c r="AV49" i="47"/>
  <c r="AV50" i="47"/>
  <c r="AV51" i="47"/>
  <c r="AV52" i="47"/>
  <c r="AV53" i="47"/>
  <c r="AV54" i="47"/>
  <c r="AV55" i="47"/>
  <c r="AV56" i="47"/>
  <c r="AV57" i="47"/>
  <c r="AV58" i="47"/>
  <c r="AV59" i="47"/>
  <c r="AV19" i="47"/>
  <c r="F4" i="57" l="1"/>
  <c r="F16" i="57" l="1"/>
  <c r="H4" i="57"/>
  <c r="H16"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tc={BA66567C-9FB7-441A-B271-0EED7740DA35}</author>
    <author>tc={824DC5D4-E767-4560-803F-9CA1CBCB058A}</author>
    <author>tc={C76A9400-AC94-43DC-8365-6212903F6073}</author>
    <author>tc={075485E5-5711-419E-AAF5-0FE32B5DA501}</author>
    <author>tc={4BBBA765-94CB-44E0-A8B4-8C7E7AAC4FF1}</author>
    <author>tc={23F4DD48-5EDA-4B6A-B91B-3716E1BED06E}</author>
    <author>tc={1367B1E8-E8F9-4E0E-A6E4-63DDBEB14B09}</author>
  </authors>
  <commentList>
    <comment ref="AV30" authorId="0" shapeId="0" xr:uid="{BA66567C-9FB7-441A-B271-0EED7740DA35}">
      <text>
        <t>[Comentario encadenado]
Su versión de Excel le permite leer este comentario encadenado; sin embargo, las ediciones que se apliquen se quitarán si el archivo se abre en una versión más reciente de Excel. Más información: https://go.microsoft.com/fwlink/?linkid=870924
Comentario:
    150.000
Respuesta:
    150.000</t>
      </text>
    </comment>
    <comment ref="AW30" authorId="1" shapeId="0" xr:uid="{824DC5D4-E767-4560-803F-9CA1CBCB058A}">
      <text>
        <t>[Comentario encadenado]
Su versión de Excel le permite leer este comentario encadenado; sin embargo, las ediciones que se apliquen se quitarán si el archivo se abre en una versión más reciente de Excel. Más información: https://go.microsoft.com/fwlink/?linkid=870924
Comentario:
    150.000</t>
      </text>
    </comment>
    <comment ref="AX30" authorId="2" shapeId="0" xr:uid="{C76A9400-AC94-43DC-8365-6212903F6073}">
      <text>
        <t>[Comentario encadenado]
Su versión de Excel le permite leer este comentario encadenado; sin embargo, las ediciones que se apliquen se quitarán si el archivo se abre en una versión más reciente de Excel. Más información: https://go.microsoft.com/fwlink/?linkid=870924
Comentario:
    300.000</t>
      </text>
    </comment>
    <comment ref="AY30" authorId="3" shapeId="0" xr:uid="{075485E5-5711-419E-AAF5-0FE32B5DA501}">
      <text>
        <t>[Comentario encadenado]
Su versión de Excel le permite leer este comentario encadenado; sin embargo, las ediciones que se apliquen se quitarán si el archivo se abre en una versión más reciente de Excel. Más información: https://go.microsoft.com/fwlink/?linkid=870924
Comentario:
    250.000</t>
      </text>
    </comment>
    <comment ref="AZ30" authorId="4" shapeId="0" xr:uid="{4BBBA765-94CB-44E0-A8B4-8C7E7AAC4FF1}">
      <text>
        <t>[Comentario encadenado]
Su versión de Excel le permite leer este comentario encadenado; sin embargo, las ediciones que se apliquen se quitarán si el archivo se abre en una versión más reciente de Excel. Más información: https://go.microsoft.com/fwlink/?linkid=870924
Comentario:
    100.000</t>
      </text>
    </comment>
    <comment ref="BA30" authorId="5" shapeId="0" xr:uid="{23F4DD48-5EDA-4B6A-B91B-3716E1BED06E}">
      <text>
        <t>[Comentario encadenado]
Su versión de Excel le permite leer este comentario encadenado; sin embargo, las ediciones que se apliquen se quitarán si el archivo se abre en una versión más reciente de Excel. Más información: https://go.microsoft.com/fwlink/?linkid=870924
Comentario:
    800.000</t>
      </text>
    </comment>
    <comment ref="AV70" authorId="6" shapeId="0" xr:uid="{1367B1E8-E8F9-4E0E-A6E4-63DDBEB14B0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actualizó el dato de 403.862 a lo reportado al cierre de diciembre 2022 409.038</t>
      </text>
    </comment>
  </commentList>
</comments>
</file>

<file path=xl/sharedStrings.xml><?xml version="1.0" encoding="utf-8"?>
<sst xmlns="http://schemas.openxmlformats.org/spreadsheetml/2006/main" count="9044" uniqueCount="2232">
  <si>
    <t>Oficina Asesora de Planeación y Finanzas</t>
  </si>
  <si>
    <t xml:space="preserve">Responsable </t>
  </si>
  <si>
    <t>Articulación MIPG y SIG</t>
  </si>
  <si>
    <t>Alineación con la planeación</t>
  </si>
  <si>
    <t>Ficha técnica</t>
  </si>
  <si>
    <t>Alineación políticas transversales</t>
  </si>
  <si>
    <t>Alineación con otros compromisos</t>
  </si>
  <si>
    <t>Programación de metas cuatrienio</t>
  </si>
  <si>
    <t>Avances cuatrienio</t>
  </si>
  <si>
    <t>Programación de metas 2024</t>
  </si>
  <si>
    <t>Nivel</t>
  </si>
  <si>
    <t>Despacho o dirección</t>
  </si>
  <si>
    <t>Dependencia</t>
  </si>
  <si>
    <t>Dimensión MIPG</t>
  </si>
  <si>
    <t>Objetivo del SIG</t>
  </si>
  <si>
    <t>Proceso del SIG</t>
  </si>
  <si>
    <t>Meta Objetivos de Desarrollo Sostenible (ODS)</t>
  </si>
  <si>
    <t>Transformación</t>
  </si>
  <si>
    <t>Pilar</t>
  </si>
  <si>
    <t xml:space="preserve">Catalizador </t>
  </si>
  <si>
    <t>Componente</t>
  </si>
  <si>
    <t>Eje estratégico</t>
  </si>
  <si>
    <t>Estrategia</t>
  </si>
  <si>
    <t>ID Dependencia de afectación</t>
  </si>
  <si>
    <t>Nombre Dependencia de afectación</t>
  </si>
  <si>
    <t>ID Indicador</t>
  </si>
  <si>
    <t>Nombre del indicador</t>
  </si>
  <si>
    <t>Tipo de indicador</t>
  </si>
  <si>
    <t>Tipo de acumulación</t>
  </si>
  <si>
    <t>Fórmula de cálculo</t>
  </si>
  <si>
    <t>Unidad de medida</t>
  </si>
  <si>
    <t>Periodicidad</t>
  </si>
  <si>
    <t>Días de rezago</t>
  </si>
  <si>
    <t>Medio de verificación</t>
  </si>
  <si>
    <t>Origen</t>
  </si>
  <si>
    <t xml:space="preserve">Macrometa </t>
  </si>
  <si>
    <t>Étnicos - Indígenas</t>
  </si>
  <si>
    <t>Étnicos - Comunidad Negra, Afrocolombiana, Raizal y Palenquera</t>
  </si>
  <si>
    <t>Étnicos - Rrom</t>
  </si>
  <si>
    <t>Equidad de la Mujer</t>
  </si>
  <si>
    <t>Primera Infancia, Infancia y Adolescencia</t>
  </si>
  <si>
    <t>Víctimas</t>
  </si>
  <si>
    <t>Participación Ciudadana</t>
  </si>
  <si>
    <t>Discapacidad</t>
  </si>
  <si>
    <t>TIC</t>
  </si>
  <si>
    <t>CTeI</t>
  </si>
  <si>
    <t>Iniciativas PPI</t>
  </si>
  <si>
    <t>Derechos Humanos</t>
  </si>
  <si>
    <t xml:space="preserve">Pactos Territoriales </t>
  </si>
  <si>
    <r>
      <t xml:space="preserve">CONPES 
</t>
    </r>
    <r>
      <rPr>
        <sz val="9"/>
        <color theme="0"/>
        <rFont val="Calibri"/>
        <family val="2"/>
        <scheme val="minor"/>
      </rPr>
      <t>(Número documento )</t>
    </r>
  </si>
  <si>
    <t>Otros</t>
  </si>
  <si>
    <t>Línea Base 2022</t>
  </si>
  <si>
    <t>Meta 2023</t>
  </si>
  <si>
    <t>Meta 2024</t>
  </si>
  <si>
    <t>Meta 2025</t>
  </si>
  <si>
    <t>Meta 2026</t>
  </si>
  <si>
    <t>Meta cuatrienio</t>
  </si>
  <si>
    <t>Avance 2023</t>
  </si>
  <si>
    <t>Avance 2024</t>
  </si>
  <si>
    <t>Avance 2025</t>
  </si>
  <si>
    <t>Avance 2026</t>
  </si>
  <si>
    <t>Meta enero</t>
  </si>
  <si>
    <t>Meta febrero</t>
  </si>
  <si>
    <t>Meta marzo</t>
  </si>
  <si>
    <t>Meta abril</t>
  </si>
  <si>
    <t>Meta mayo</t>
  </si>
  <si>
    <t>Meta junio</t>
  </si>
  <si>
    <t>Meta julio</t>
  </si>
  <si>
    <t>Meta agosto</t>
  </si>
  <si>
    <t>Meta septiembre</t>
  </si>
  <si>
    <t>Meta octubre</t>
  </si>
  <si>
    <t>Meta noviembre</t>
  </si>
  <si>
    <t>Meta diciembre</t>
  </si>
  <si>
    <t>llave_ID</t>
  </si>
  <si>
    <r>
      <t xml:space="preserve">MPC
</t>
    </r>
    <r>
      <rPr>
        <sz val="9"/>
        <color theme="0"/>
        <rFont val="Calibri"/>
        <family val="2"/>
        <scheme val="minor"/>
      </rPr>
      <t>Mesa Permanente de Concertación</t>
    </r>
  </si>
  <si>
    <r>
      <t xml:space="preserve">MRA
</t>
    </r>
    <r>
      <rPr>
        <sz val="9"/>
        <color theme="0"/>
        <rFont val="Calibri"/>
        <family val="2"/>
        <scheme val="minor"/>
      </rPr>
      <t>Mesa Regional Amazónica</t>
    </r>
  </si>
  <si>
    <r>
      <t xml:space="preserve"> CRIC
</t>
    </r>
    <r>
      <rPr>
        <sz val="9"/>
        <color theme="0"/>
        <rFont val="Calibri"/>
        <family val="2"/>
        <scheme val="minor"/>
      </rPr>
      <t>Consejo Regional Indígena del Cauca</t>
    </r>
  </si>
  <si>
    <r>
      <t xml:space="preserve"> CRIDEC
</t>
    </r>
    <r>
      <rPr>
        <sz val="9"/>
        <color theme="0"/>
        <rFont val="Calibri"/>
        <family val="2"/>
        <scheme val="minor"/>
      </rPr>
      <t>Consejo Regional Indígena de Caldas</t>
    </r>
  </si>
  <si>
    <r>
      <t xml:space="preserve"> CRIHU
</t>
    </r>
    <r>
      <rPr>
        <sz val="9"/>
        <color theme="0"/>
        <rFont val="Calibri"/>
        <family val="2"/>
        <scheme val="minor"/>
      </rPr>
      <t>Consejo Regional Indígena del Huila</t>
    </r>
  </si>
  <si>
    <t>Otras mesas</t>
  </si>
  <si>
    <t>INCOMPLETO</t>
  </si>
  <si>
    <t>Sigla Dirección</t>
  </si>
  <si>
    <t>Catalizador</t>
  </si>
  <si>
    <t>VPBM</t>
  </si>
  <si>
    <t>Dirección de Calidad para la Educación Preescolar, Básica y Media</t>
  </si>
  <si>
    <t>Direccionamiento Estratégico.</t>
  </si>
  <si>
    <t>2. Aumentar los niveles de satisfacción del cliente y de los grupos de valor.</t>
  </si>
  <si>
    <t>Implementación de la política</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</si>
  <si>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</si>
  <si>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2. Seguridad humana y justicia social</t>
  </si>
  <si>
    <t>2. Superación de privaciones como fundamento de la dignidad humana y condiciones básicas para el bienestar</t>
  </si>
  <si>
    <t>3. Educación de calidad para reducir la desigualdad</t>
  </si>
  <si>
    <t>c. Dignificación y desarrollo de la profesión docente para una educación de calidad</t>
  </si>
  <si>
    <t>2. Formación Integral</t>
  </si>
  <si>
    <t>2. Implementación de PTA-FI</t>
  </si>
  <si>
    <t>Número de docentes y directivos docentes que participan en procesos de formación y/o acompañamiento situado</t>
  </si>
  <si>
    <t>Producto</t>
  </si>
  <si>
    <t xml:space="preserve">Acumulado </t>
  </si>
  <si>
    <t>Sumatoria de docentes y directivos docentes que participan en procesos de formación y/o acompañamiento situado</t>
  </si>
  <si>
    <t>Número</t>
  </si>
  <si>
    <t>Semestral</t>
  </si>
  <si>
    <t>Listado de asistencia y/o
Bases de datos</t>
  </si>
  <si>
    <t>Institucional</t>
  </si>
  <si>
    <t>Generación de la Paz</t>
  </si>
  <si>
    <t>h. Hacia la erradicación de los analfabetismos y el cierre de inequidades</t>
  </si>
  <si>
    <t>6. Acceso al derecho (transversal)</t>
  </si>
  <si>
    <t>1. Acceso al derecho a la educación</t>
  </si>
  <si>
    <t>Porcentaje de avance en la aprobación de actos administrativos del proceso de convalidaciones de preescolar, básica y media  por la Dirección de Calidad EPBM.</t>
  </si>
  <si>
    <t>Número de actos administrativos aprobados por la Dirección de Calidad PBM/ Número de solicitudes de convalidaciones asignadas</t>
  </si>
  <si>
    <t>Porcentaje</t>
  </si>
  <si>
    <t>Trimestral</t>
  </si>
  <si>
    <t>Actos administrativos aprobados por la Dirección de Calidad PBM.</t>
  </si>
  <si>
    <t>Subdirección de Referentes y Evaluación de la Calidad Educativa</t>
  </si>
  <si>
    <t>Diseño de políticas e instrumentos</t>
  </si>
  <si>
    <t>e. Currículos para la justicia social.</t>
  </si>
  <si>
    <t>1. Coordinación oferta intersectorial</t>
  </si>
  <si>
    <t xml:space="preserve">Flujo </t>
  </si>
  <si>
    <t>Subdirección de Fomento de Competencias</t>
  </si>
  <si>
    <t>4. Poder pedagógico popular</t>
  </si>
  <si>
    <t>2. Bienestar laboral y dignificación de la labor docente</t>
  </si>
  <si>
    <t>Porcentaje de avance en el proceso evaluativo de ascenso y reubicación salarial para los educadores del estatuto 1278.</t>
  </si>
  <si>
    <t>Acuerdos Sindicales</t>
  </si>
  <si>
    <t>X</t>
  </si>
  <si>
    <t>Número de educadores de educación inicial, preescolar, básica y media beneficiados con estrategias de acceso y permanencia a programas de Formación continua (cursos y diplomados)</t>
  </si>
  <si>
    <t>Sumatoria de educadores de educación inicial, preescolar, básica y media beneficiados con estrategias de acceso y permanencia a programas de Formación continua (cursos y diplomados)</t>
  </si>
  <si>
    <t>Anual</t>
  </si>
  <si>
    <t>Documentos procesos de selección de programas de formación, documentos proceso de identificación de necesidades de formación, actas de Junta Administradora para aprobación de convocatorias y de adjudicación de créditos educativos, listados de beneficiairos</t>
  </si>
  <si>
    <t>Número de educadores de educación inicial, preescolar, básica y media beneficiados con estrategias de acceso y permanencia a programas de licenciatura y posgrado (especialización, maestrías y doctorados)</t>
  </si>
  <si>
    <t>Sumatoria de educadores de educación inicial, preescolar, básica y media beneficiados con estrategias de acceso y permanencia a programas de licenciatura y posgrado (especialización, maestrías y doctorados)</t>
  </si>
  <si>
    <t>d. Movilización social por la educación en los territorios</t>
  </si>
  <si>
    <t>3. Expansión de capacidades: más y mejores oportunidades de la población para lograr sus proyectos de vida</t>
  </si>
  <si>
    <t>2. Garantía del disfrute y ejercicio de los derechos culturales para la vida y la paz</t>
  </si>
  <si>
    <t>c. Fomento y estímulos a las culturas, las artes y los saberes</t>
  </si>
  <si>
    <t>Número de entidades territoriales que desarrollan la implementación de la Cátedra de Estudios Afrocolombianos</t>
  </si>
  <si>
    <t>Sumatoria de entidades territoriales que desarrollan la implementación de la Cátedra de Estudios Afrocolombianos</t>
  </si>
  <si>
    <t>g. Educación media para la construcción de proyectos de vida.</t>
  </si>
  <si>
    <t>3. Educación Media: General y Sistema regional de educación media y superior, en zonas de ruralidad dispersa (SIMES)</t>
  </si>
  <si>
    <t>3. Articulación con el SENA, ENS y IES</t>
  </si>
  <si>
    <t>Tasa de tránsito inmediato de grado 9 a grado 10</t>
  </si>
  <si>
    <t>Resultado</t>
  </si>
  <si>
    <t>(Número de estudiantes grado 10° de establecimientos educativos oficiales matriculados en el año t que estaban matriculados en grado 9° en el año (t-1) / Número total de estudiantes grado 9° de establecimientos educativos oficiales matriculados en el año (t-1) ) * 100</t>
  </si>
  <si>
    <t>PND - Sectorial</t>
  </si>
  <si>
    <t>82.5%</t>
  </si>
  <si>
    <t>83.5%</t>
  </si>
  <si>
    <t>84.5%</t>
  </si>
  <si>
    <t>b. Resignificación de la jornada escolar: más que tiempo</t>
  </si>
  <si>
    <t>Número de establecimientos educativos que incorporan la formación integral (arte, deporte, ciencias, programación) y la educación CRESE (ciudadana, para la reconciliación, antirracista, socioemocional y para el cambio climático) en prácticas pedagógicas basadas en la realidad.</t>
  </si>
  <si>
    <t xml:space="preserve">Sumatoria de número de establecimientos educativos cuyos estudiantes participan en algún proceso de formación integral (artes, deportes, ciencia y tecnología) y que después de un proceso de formación y acompañamiento con tutores de PTA, implementan estrategias pedagógicas CRESE. </t>
  </si>
  <si>
    <t>3. Evaluación de la formación integral</t>
  </si>
  <si>
    <t>Número de establecimientos educativos que implementan evaluación de formación integral y de educación CRESE (ciudadana, para la reconciliación, antirracista, socioemocional y para el cambio climático) con enfoques étnicos y poblacionales</t>
  </si>
  <si>
    <t xml:space="preserve">Sumatoria de los Establecimientos Educativos que implementan evaluación de formación integral y de educación CRESE (ciudadana, para la reconciliación, antirracista, socioemocional y para el cambio climático) </t>
  </si>
  <si>
    <t>Número de estudiantes de grados transición a sexto en establecimientos educativos oficiales beneficiarios de programas para promover el desarrollo integral y reducir brechas y rezagos de los aprendizajes</t>
  </si>
  <si>
    <t>Sumatoria de estudiantes de grado transición a sexto en establecimientos educativos oficiales que son beneficiados con programas para promover el desarrollo integral y reducir brechas y rezagos de los aprendizajes.</t>
  </si>
  <si>
    <t>Porcentaje de Establecimientos Educativos rurales en categoría de desempeño D en las pruebas Saber 11</t>
  </si>
  <si>
    <t>[Establecimientos Educativos oficiales rurales en categoría D según resultados Pruebas Saber 11 del año anterior / Establecimientos Educativos oficiales rurales evaluados en Pruebas Saber 11] * 100</t>
  </si>
  <si>
    <t>55.5%</t>
  </si>
  <si>
    <t>Establecimientos educativos oficiales con ampliación y/o resignificación del tiempo escolar para la formación integral</t>
  </si>
  <si>
    <t>Sumatoria de establecimientos educativos oficiales que cuentan con un esquema de ampliación de la jornada escolar y/o que resignifique el uso del tiempo escolar</t>
  </si>
  <si>
    <t>Índice del desempeño satisfactorio de los estudiantes del sector oficial de los grados 5 y 9 que participan en las pruebas Saber Lenguaje</t>
  </si>
  <si>
    <t xml:space="preserve">[Porcentaje de estudiantes sector oficial con nivel de desempeño Satisfactorio (niveles 3 y 4) en Lenguaje en la Prueba SABER  5] * 0,5 + [Porcentaje de estudiantes sector oficial con nivel de desempeño Satisfactorio (niveles 3 y 4) en Lenguaje en la Prueba SABER  9] * 0,5					</t>
  </si>
  <si>
    <t>Índice</t>
  </si>
  <si>
    <t>Bienal</t>
  </si>
  <si>
    <t>Índice del desempeño satisfactorio de los estudiantes del sector oficial de los grados 5 y 9 que participan en las pruebas Saber matemáticas</t>
  </si>
  <si>
    <t xml:space="preserve">[Porcentaje de estudiantes sector oficial con nivel de desempeño Satisfactorio (niveles 3 y 4) en Matemáticas en la Prueba SABER  5] * 0,5 + [Porcentaje de estudiantes sector oficial con nivel de desempeño Satisfactorio (niveles 3 y 4) en Matemáticas en la Prueba SABER  9] * 0,5					</t>
  </si>
  <si>
    <t>Porcentaje de estudiantes de educación media beneficiados con programas para garantizar el tránsito inmediato a educación posmedia</t>
  </si>
  <si>
    <t>(Sumatoria de estudiantes beneficiados con al menos dos programas para garantizar el tránsito inmediato a educación posmedia) / (Matrícula de estudiantes de educación media) * 100</t>
  </si>
  <si>
    <t>Porcentaje de estudiantes en establecimientos educativos oficiales con ampliación de jornada escolar</t>
  </si>
  <si>
    <t>Capacidad</t>
  </si>
  <si>
    <t xml:space="preserve">((Número de estudiantes del sector oficial (oficial + contratada oficial) en Jornada Única) + (No de estudiantes del sector oficial (oficial + contratada oficial) en jornada escolar complementaria))/Total de estudiantes del sector oficial (oficial + contratada oficial))*100 </t>
  </si>
  <si>
    <t>Dirección de Cobertura y Equidad</t>
  </si>
  <si>
    <t>Subdirección de Permanencia</t>
  </si>
  <si>
    <t>4.6  De aquí a 2030, asegurar que todos los jóvenes y una proporción considerable de los adultos, tanto hombres como mujeres, estén alfabetizados y tengan nociones elementales de aritmética</t>
  </si>
  <si>
    <t>1. Habilitadores que potencian la seguridad humana y las oportunidades de bienestar.</t>
  </si>
  <si>
    <t>2. Fortalecimiento y desarrollo de infraestructura social_x000D_</t>
  </si>
  <si>
    <t>Plan de infraestructura educativa PBM y ES</t>
  </si>
  <si>
    <t>Personas mayores de 15 años alfabetizadas en las zonas rurales A.64</t>
  </si>
  <si>
    <t>Acumulado</t>
  </si>
  <si>
    <t>Sumatoria de personas mayores de 15 años alfabetizadas en las zonas rurales</t>
  </si>
  <si>
    <t xml:space="preserve">SIMAT </t>
  </si>
  <si>
    <t>PMI</t>
  </si>
  <si>
    <t>4.1  De aquí a 2030, asegurar que todas las niñas y todos los niños terminen la enseñanza primaria y secundaria, que ha de ser gratuita, equitativa y de calidad y producir resultados de aprendizaje pertinentes y efectivos</t>
  </si>
  <si>
    <t>Personas mayores de 15 años alfabetizadas en las zonas rurales de municipios PDET A.64P</t>
  </si>
  <si>
    <t>Sumatoria de personas mayores de 15 años alfabetizadas en las zonas rurales de municipios PDET</t>
  </si>
  <si>
    <t>2. Estrategias de calidad</t>
  </si>
  <si>
    <t>Porcentaje de instituciones educativas rurales que requieren y cuentan con modelos educativos flexibles implementados A.40</t>
  </si>
  <si>
    <t>(Sumatoria de sedes educativas rurales fortalecidas con modelos educativos flexibles / Número total de sedes educativas rurales)*100</t>
  </si>
  <si>
    <t xml:space="preserve">Contrato y focalización </t>
  </si>
  <si>
    <t> </t>
  </si>
  <si>
    <t>Porcentaje de instituciones educativas rurales  en municipios PDET que requieren y cuentan con modelos educativos flexibles implementados A.40P</t>
  </si>
  <si>
    <t>(Número de sedes educativas rurales en municipios PDET fortalecidas con modelos educativos flexibles/ Número total de sedes educativas rurales en municipios PDET)*100</t>
  </si>
  <si>
    <t>4.2  De aquí a 2030, asegurar que todas las niñas y todos los niños tengan acceso a servicios de atención y desarrollo en la primera infancia y educación preescolar de calidad, a fin de que estén preparados para la enseñanza primaria</t>
  </si>
  <si>
    <t>Porcentaje de Secretarías de Educación Certificadas con transporte escolar rural contratado que cumpla con la normatividad A.57</t>
  </si>
  <si>
    <t>Flujo</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</si>
  <si>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</si>
  <si>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</si>
  <si>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Porcentaje de establecimientos educativos oficiales en zonas rurales con dotación gratuita de material pedagógico (útiles y textos) pertinente
A 42</t>
  </si>
  <si>
    <t>(Número de sedes educativas rurales fortalecidas y dotadas con material pedagógico/ Número total de sedes educativas rurales)*100</t>
  </si>
  <si>
    <t>Documento con la Relación de sedes educativas beneficiadas con dotación o material pedagógico durante la vigencia</t>
  </si>
  <si>
    <t>Porcentaje de establecimientos educativos oficiales en zonas rurales de municipios PDET con dotación gratuita de material pedagógico (útiles y textos) pertinente
A 42P</t>
  </si>
  <si>
    <t>(Número de sedes educativas rurales en municipios PDET fortalecidas y dotadas con material pedagógico/ Número total de sedes educativas rurales en municipios PDET)*100</t>
  </si>
  <si>
    <t>Documento con la relación de sedes  educativas en municipios PDET beneficiadas con dotación o material pedagógico durante la vigencia</t>
  </si>
  <si>
    <t>Tasa de Analfabetismo Rural A.447</t>
  </si>
  <si>
    <t>Reducción</t>
  </si>
  <si>
    <t>Tasa de Analfabetismo = (población de 15 y más años que no sabe leer ni escribir en los centros poblados y rural disperso / población total de 15 y más años que se encuentra ubicada en centros poblados y rural disperso) * 100</t>
  </si>
  <si>
    <t>Anexo estadístico que dispone el DANE 
Archivo en excel con  relación del número de beneficiarios en las zonas rurales del país para cada vigencia</t>
  </si>
  <si>
    <t>Erradicación del analfabetismo rural A.MT.4</t>
  </si>
  <si>
    <t>(Población de 15 y más años que no sabe leer ni escribir en los centros poblados y rural disperso / población total de 15 y más años que se encuentra ubicada en Centros poblados y rural disperso) * 100</t>
  </si>
  <si>
    <t>Porcentaje de residencias escolares fortalecidas y cualificadas en el servicio educativo PNS.8.2</t>
  </si>
  <si>
    <t>Porcentaje de residencias escolares fortalecidas y cualificadas en el servicio educativo = (Residencias escolares fortalecidas y cualificadas / Total de residencias escolares) * 100</t>
  </si>
  <si>
    <t>Personas alfabetizadas a través de estrategias educativas con enfoque diferencial para la vida.</t>
  </si>
  <si>
    <t>Sumatoria de personas alfabetizadas</t>
  </si>
  <si>
    <t xml:space="preserve">Reporte SIMAT </t>
  </si>
  <si>
    <t>4031
4005
4040
4051</t>
  </si>
  <si>
    <t>Número de ETC con asistencia técnica para la formulación de planes de permanencia  con énfasís en los componentes de politica pública (búsqueda activa, discapacidad, trabajo infantil, víctimas, y Educación Media)</t>
  </si>
  <si>
    <t>Gestión</t>
  </si>
  <si>
    <t>Mantenimiento</t>
  </si>
  <si>
    <t>Sumatoria de ETC con acompañamiento para la formulación de planes de permanencia</t>
  </si>
  <si>
    <t>Listado de asistencia, grabación o acta de asistencias técnicas realizadas en ETC (Focalizar las ETC objeto de este indicador)</t>
  </si>
  <si>
    <t>PAI</t>
  </si>
  <si>
    <t>4023
4031
4040</t>
  </si>
  <si>
    <t xml:space="preserve">Número de ETC con asistencias técnicas frente a estrategias de permanencia para prevenir la deserción escolar y promover las trayectorias educativas </t>
  </si>
  <si>
    <t>Sumatoria de ETC con asistencias técnicas realizadas</t>
  </si>
  <si>
    <t>Lista de asistencia, grabación, acta de reunión</t>
  </si>
  <si>
    <t>Porcentaje de población campesina que no sabe leer y escribir</t>
  </si>
  <si>
    <t xml:space="preserve">(población autoreconocida campesina de 15 y más años que no sabe leer ni escribir - población atendida en la vigencia / población total autoreconocida campesina de 15 y más años) * 100 </t>
  </si>
  <si>
    <t xml:space="preserve">Porcentaje </t>
  </si>
  <si>
    <t>Encuesta Nacional de Calidad de Vida</t>
  </si>
  <si>
    <t>Subdirección de Acceso</t>
  </si>
  <si>
    <t>4.a  Construir y adecuar instalaciones educativas que tengan en cuenta las necesidades de los niños y las personas con discapacidad y las diferencias de género, y que ofrezcan entornos de aprendizaje seguros, no violentos, inclusivos y eficaces para todos</t>
  </si>
  <si>
    <t>Sedes rurales construidas y/o mejoradas en municipios PDET</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</si>
  <si>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</si>
  <si>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</si>
  <si>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Sedes rurales construidas y/o mejoradas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</si>
  <si>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</si>
  <si>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7. Espacios educativos como centro de la vida comunitaria y la paz</t>
  </si>
  <si>
    <t>Ambientes educativos construidos o mejorados en educación preescolar, básica y media para la paz y la vida</t>
  </si>
  <si>
    <t xml:space="preserve">Sumatoria de ambientes educativos intervenidos con obras de construcción (ampliación, obra nueva, reforzamiento, reposición) y/o mejoramiento (mejoramientos de tipo: saneamiento básico, menores y/o complementarias, mantenimiento correctivo, emergencia o riesgo, mantenimiento preventivo) en infraestructura educativa.
Sumatoria mensual del total de ambientes educativos intervenidos a la fecha de corte
Ae=∑ N t
Ae = Sumatoria de ambientes educativos
N = Ambientes educativos
t = Mes de observación
Definase ambientes pedagogicos, así; corresponde a todos los tipos de ambiente de la norma técnica 4595 del capítulo 5 el cual se compone de ambientes pedagogicos básicos (aulas, bibliotecas, laboratorios, aulas multiples, entre otros) y ambientes pedagogicos complementarios (baterias sanitarias, comedores) y los demás definidos en dicha norma. </t>
  </si>
  <si>
    <t>Mensual</t>
  </si>
  <si>
    <t>Base de datos con la relación de las obras entregadas por sede educativa, municipio y Departamento</t>
  </si>
  <si>
    <t>PND</t>
  </si>
  <si>
    <t>Ambientes pedagógicos con dotación para infraestructura escolar</t>
  </si>
  <si>
    <t>El indicador mide los ambientes pedagógicos que son fortalecidos con dotación de mobiliario escolar, menaje cocina - comedor y/o elementos para residencias escolares establecidos en el manual de dotaciones escolares del Ministerio de Educación Nacional y sus actualizaciones.
Sumatoria mensual del total de ambientes pedagogicos dotados a la fecha de corte.
Ar=∑ N t
Ar = Sumatoria de ambientes pedagogicos
N = Ambientes pedagogicos
t = Mes de observación</t>
  </si>
  <si>
    <t>Base de datos con la relación de las entregas por sede educativa, municipio y Departamento</t>
  </si>
  <si>
    <t>Sedes educativas en residencias escolares con obras de infrestructura construida, mejorada y/o con dotación de mobiliario</t>
  </si>
  <si>
    <t>Conteo trimestral en la vigencia correspondiente del número de sedes en residencias escolares con obras de infrestructura construida, mejorada y/o con dotación de mobiliario
Sr =∑ S 
Sr = Sumatoria de sedes construidas, mejoradas y/o dotadas en residencias escolares
S =   Sedes en residencias escolares con obras de infrestructura construida, mejorada y/o con dotación de mobiliario</t>
  </si>
  <si>
    <t>Sedes indigenas con obras de infrestructura construida, mejorada y/o con dotación de mobiliario</t>
  </si>
  <si>
    <t>Conteo trimestral en la vigencia correspondiente del número de sedes en indigenas con obras de infrestructura construida, mejorada y/o con dotación de mobiliario
Sr =∑ S 
Sr = Sumatoria de sedes indigenas construidas, mejoradas y/o dotadas 
S =   Sedes indigenas con obras de infrestructura construida, mejorada y/o con dotación de mobiliario</t>
  </si>
  <si>
    <t>PND_INDÍGENAS</t>
  </si>
  <si>
    <t>Sedes negras, afrocolombianas, palenqueras y/o raizales con obras de infrestructura construida, mejorada y/o con dotación de mobiliario</t>
  </si>
  <si>
    <t>Conteo trimestral en la vigencia correspondiente del número de sedes NARP con obras de infrestructura construida, mejorada y/o con dotación de mobiliario
Sr =∑ S 
Sr = Sumatoria de sedes NARP construidas, mejoradas y/o dotadas en residencias escolares
S =   Sedes NARP con obras de infrestructura construida, mejorada y/o con dotación de mobiliario</t>
  </si>
  <si>
    <t>PND_NARP</t>
  </si>
  <si>
    <t>Dirección de Fortalecimiento a la Gestión Territorial</t>
  </si>
  <si>
    <t>5. Convergencia Regional</t>
  </si>
  <si>
    <t>31.  Bloque estratégico III  3. Bloque habilitador de la convergencia regional</t>
  </si>
  <si>
    <t>5. Fortalecimiento institucional como motor de cambio para recuperar la confianza de la ciudadanía y para el fortalecimiento del vínculo Estado-Ciudadanía</t>
  </si>
  <si>
    <t>b. Entidades públicas territoriales y nacionales fortalecidas</t>
  </si>
  <si>
    <t>5. Capacidades territoriales</t>
  </si>
  <si>
    <t>1. Atención diferencial a 37 ETC priorizadas</t>
  </si>
  <si>
    <t>Entidades con asistencia técnica en diseño, implementación y seguimiento de estrategias de acogida, bienestar y permanencia</t>
  </si>
  <si>
    <t># de ETC acompañadas</t>
  </si>
  <si>
    <t>Matriz de resultados del Crédito BID</t>
  </si>
  <si>
    <t>27.00</t>
  </si>
  <si>
    <t>Documentos elaborados</t>
  </si>
  <si>
    <t># de documentos elaborados</t>
  </si>
  <si>
    <t>Informes de Progreso semestrales</t>
  </si>
  <si>
    <t>3.00</t>
  </si>
  <si>
    <t>12.00</t>
  </si>
  <si>
    <t>2.00</t>
  </si>
  <si>
    <t>a. Primera infancia feliz y protegida</t>
  </si>
  <si>
    <t xml:space="preserve">1. Educación inicial en el marco de la atención integral </t>
  </si>
  <si>
    <t>2. Mejoramiento hacia la atención integral</t>
  </si>
  <si>
    <t>Instituciones educativas oficiales que implementan el nivel preescolar en el marco de la atención integral</t>
  </si>
  <si>
    <t># de EE beneficiados</t>
  </si>
  <si>
    <t>Ambientes de aprendizaje dotados</t>
  </si>
  <si>
    <t># de sedes beneficiadas</t>
  </si>
  <si>
    <t>1179.00</t>
  </si>
  <si>
    <t>1600.00</t>
  </si>
  <si>
    <t>500.00</t>
  </si>
  <si>
    <t>679.00</t>
  </si>
  <si>
    <t>2. Fortalecimiento de las capacidades de gestión de todas las ETC</t>
  </si>
  <si>
    <t>Entidades con asistencia técnica en diseño, implementación y seguimiento en procesos de gestión del conocimiento</t>
  </si>
  <si>
    <t>Programas, proyectos y estrategias evaluadas</t>
  </si>
  <si>
    <t># de proyectos evaluados</t>
  </si>
  <si>
    <t>1.00</t>
  </si>
  <si>
    <t>Subdirección de Recursos Humanos del Sector Educativo</t>
  </si>
  <si>
    <t>P Porcentaje de provisión de vacantes definitivas ofertadas a través de concursos diseñados para municipios PDET</t>
  </si>
  <si>
    <t>IPEp=(#Vacantes provistas)/(#Vacantes ofertadas-#Vacantes excluibles)*100</t>
  </si>
  <si>
    <t>Documento con el Reporte oficial de docentes y directivos de municipios PDET activos del SINEB elegibles de los concursos de méritos.</t>
  </si>
  <si>
    <t>Número de ETC con acompañamiento para apoyo a la reorganización de plantas de cargos</t>
  </si>
  <si>
    <t>Sumatoria de entidades acompañadas</t>
  </si>
  <si>
    <t>Actas de acompañamiento</t>
  </si>
  <si>
    <t xml:space="preserve">Numero de entidades territoriales certificadas con capacitación en las nuevas funcionalidades del Sistema Maestro. </t>
  </si>
  <si>
    <t>Número de entidades capacitadas en el sistema maestro/Número total de entidades territoriales</t>
  </si>
  <si>
    <t>Porcentaje de avance en la realización de las actividades de bienestar programadas</t>
  </si>
  <si>
    <t xml:space="preserve">
Actividades de bienestar realizadas/ Actividades programadas</t>
  </si>
  <si>
    <t>Cronograma con los avances  de las actividades de Bienestar Laboral Docente (Juegos Nacionales, Encuentro folclorico, Mujer Maestra) ejecutados</t>
  </si>
  <si>
    <t>Porcentaje de avance en el diseño, actualización e implementación de un programa de inducción y reinducción en conocimiento institucional, competencias Laborales, Sociales, Emocionales y de Bienestar.</t>
  </si>
  <si>
    <t>Hito cumplidos de la ruta para la expedicion de la guia de lineamientos de actualización de la inducción y reinducción territorial.</t>
  </si>
  <si>
    <t>Documento con los lineamientos de actualización del proceso de inducción y reinducción para los docentes.</t>
  </si>
  <si>
    <t>Subdirección de Monitoreo y Control</t>
  </si>
  <si>
    <t xml:space="preserve">Número de ETC acompañadas en aspectos conceptuales sobre el uso de los recursos del sector </t>
  </si>
  <si>
    <t xml:space="preserve">Sumatoria de las ETC acompañadas en aspectos conceptuales sobre el uso de los recursos del sector </t>
  </si>
  <si>
    <t>Actas de visita, insumos de realización de los talleres</t>
  </si>
  <si>
    <t>Subdirección de Fortalecimiento Territorial</t>
  </si>
  <si>
    <t xml:space="preserve">Numero de ETC con hoja de ruta para el fortalecimiento institucional </t>
  </si>
  <si>
    <t>Sumatoria de las ETC con hoja de ruta</t>
  </si>
  <si>
    <t>Documento que describa la hoja de ruta de cada una de las ETC con sus avances</t>
  </si>
  <si>
    <t>Número de ETC con retroalimentación de la formulación y el seguimiento al plan operativo anual de inspección y vigilancia</t>
  </si>
  <si>
    <t>Sumatoria de las ETC retroalimentadas</t>
  </si>
  <si>
    <t>Documento de retroalimentación</t>
  </si>
  <si>
    <t>Número de ETC con seguimiento y levantamiento de la información de la estructura organizacional y de las plantas de cargos del nivel central</t>
  </si>
  <si>
    <t>Sumatoria de las ETC con seguimiento y levantamiento de la información</t>
  </si>
  <si>
    <t>Documento de reporte</t>
  </si>
  <si>
    <t>Dirección de Primera Infancia</t>
  </si>
  <si>
    <t>Gestión con valores para resultados.</t>
  </si>
  <si>
    <t>1. Ampliación de la oferta de prejardín y jardin, con énfasis en ruralidad dispersa</t>
  </si>
  <si>
    <t>Porcentaje de niños y niñas en primera infancia que cuentan con atención integral en zonas rurales</t>
  </si>
  <si>
    <t>(Número de niños y niñas de 0 a 5 años de zonas rurales de todos los municipios con 6 o atenciones priorizadas cumplidas / Total de niños de 0 a 5 años de las zonas rurales de todos los municipios según proyección DANE)*100</t>
  </si>
  <si>
    <t>Reporte SSDIPI</t>
  </si>
  <si>
    <t xml:space="preserve"> x </t>
  </si>
  <si>
    <t>Porcentaje de niños y niñas en primera infancia que cuentan con atención integral en zonas rurales en municipios PDET</t>
  </si>
  <si>
    <t>(Número de niños y niñas de 0 a 5 años  de zonas rurales de municipios PDET con 6 o más atenciones priorizadas cumplidas / Total de niños de 0 a 5 años de las zonas rurales de los municipios PDET según proyección DANE)*100</t>
  </si>
  <si>
    <t>Porcentaje de niñas y niños en primera infancia que cuentan con atención integral en zonas rurales con acuerdos colectivos para la sustitución de cultivos de uso ilícito.</t>
  </si>
  <si>
    <t>(Número de niños y niñas de 0 a 5 años  de zonas rurales con acuerdos colectivos para la sustitución de cultivos de uso ilícito, con 6 o más atenciones priorizadas cumplidas /  Total de niños de 0 a 5 años de las zonas rurales con acuerdos colectivos para la sustitución de cultivos de uso ilícito según proyección DANE) *100</t>
  </si>
  <si>
    <t>Cobertura universal de atención integral para niños y niñas en primera infancia en zonas rurales</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</si>
  <si>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</si>
  <si>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30.00</t>
  </si>
  <si>
    <t>Subdirección de Cobertura</t>
  </si>
  <si>
    <t>Sumatoria de niños y niñas nuevos matriculados en los grados del preescolar</t>
  </si>
  <si>
    <t>SIMAT</t>
  </si>
  <si>
    <t>NA</t>
  </si>
  <si>
    <t>10000.00</t>
  </si>
  <si>
    <t>20000.00</t>
  </si>
  <si>
    <t>50000.00</t>
  </si>
  <si>
    <t>110000.00</t>
  </si>
  <si>
    <t>Sumatoria de niños y niñas de preescolar con educación inicial en el marco de la atención integral</t>
  </si>
  <si>
    <t>456893.00</t>
  </si>
  <si>
    <t>NND  = NNDOT / NN
Dónde:
NND = Porcentaje de niños y niñas en preescolar acceden a dotación para el fortaleciminento de ambientes pedagògicos.
NNDOT  = Niños y niñas en preescolar que acceden a dotación para el fortaleciminento de ambientes pedagògicos.
NN = Niños y niñas en preescolar oficial.</t>
  </si>
  <si>
    <t>73.00</t>
  </si>
  <si>
    <t>82.00</t>
  </si>
  <si>
    <t>91.00</t>
  </si>
  <si>
    <t>100.00</t>
  </si>
  <si>
    <t>75.00</t>
  </si>
  <si>
    <t>78.00</t>
  </si>
  <si>
    <t>80.00</t>
  </si>
  <si>
    <t>Sumatoria de Secretarías de Educación con acompañamiento para la implementación de procesos de gestión de la educación inicial</t>
  </si>
  <si>
    <t>Reporte de avance del acompañamiento</t>
  </si>
  <si>
    <t>50.00</t>
  </si>
  <si>
    <t>70.00</t>
  </si>
  <si>
    <t>Subdirección de Calidad</t>
  </si>
  <si>
    <t>No. total de maestras y maestros vinculados a servicios de educación inicial, que ha participado de proceso de formación inicial, en servicio o avanzada / No. total de maestras y maestros vinculados a servicios de educación inicial x 100</t>
  </si>
  <si>
    <t>85.00</t>
  </si>
  <si>
    <t>90.00</t>
  </si>
  <si>
    <t xml:space="preserve">Porcentaje de niñas y niños en educación inicial cuyas familias participan en la promoción del desarrollo y aprendizaje desde el disfrute de experiencias en el hogar o en la comunidad. </t>
  </si>
  <si>
    <t>NND  = NNDOT / NN
Dónde:
NND = Porcentaje de niños y niñas en preescolar cuyas familias participan en la promoción del desarrollo y aprendizaje desde el disfrute de experiencias en el hogar o en la comunidad. 
NNDOT  = Niños y niñas en preescolar cuyas familias participan en la promoción del desarrollo y aprendizaje desde el disfrute de experiencias en el hogar o en la comunidad.
NN = Niños y niñas en preescolar oficial.</t>
  </si>
  <si>
    <t>25.00</t>
  </si>
  <si>
    <t>40.00</t>
  </si>
  <si>
    <t>Evaluación de la política</t>
  </si>
  <si>
    <t>Porcentaje de avance en el diseño e implementación del modelo de seguimiento longitudinal de la cohorte de niños y niñas</t>
  </si>
  <si>
    <t>Acciones realizadas para el diseño e implementación del modelo de seguimiento/Total de acciones definidas para el diseño e implementación del modelo de seguimiento</t>
  </si>
  <si>
    <t>Documento de diseño e implementación del modelo</t>
  </si>
  <si>
    <t>60.00</t>
  </si>
  <si>
    <t>Porcentaje de avance en el diseño e implementación de la mediciòn de la calidad de la educaciòn inicial</t>
  </si>
  <si>
    <t>Acciones realizadas para el diseño e implementación de la medición de la calidad/Total de acciones definidas para el diseño e implementación de la medición de la calidad</t>
  </si>
  <si>
    <t>EE acompañados/EE con ampliación de cobertura en preescolar</t>
  </si>
  <si>
    <t>Informe de avance del acompañamiento</t>
  </si>
  <si>
    <t>Sumatoria de colectivos pedagógicos que generan conocimiento sistematicamente en torno a las prácticas educativas.</t>
  </si>
  <si>
    <t>Informe de avance del funcionamiento de los colectivos pedagógicos</t>
  </si>
  <si>
    <t>41.00</t>
  </si>
  <si>
    <t xml:space="preserve">Mantenimiento </t>
  </si>
  <si>
    <t>Sumatoria de ETC con acompañamiento para la incorporación de acciones en sus planes de desarrollo territoriales que impacten la educación inicial en el marco de la atención integral y con avances en su implementación.</t>
  </si>
  <si>
    <t>Informe de avance en la construcción e implementación de planes de desarrollo territorial con metas que impacten la educación inicial en el marco de la atención integral.</t>
  </si>
  <si>
    <t>97.00</t>
  </si>
  <si>
    <t>VES</t>
  </si>
  <si>
    <t>Dirección de Fomento de la Educación Superior</t>
  </si>
  <si>
    <t>Subdirección de Apoyo a la Gestión de las IES</t>
  </si>
  <si>
    <t>Gestión con valores para Resultados</t>
  </si>
  <si>
    <t>4.3 Asegurar el acceso igualitario de todos los hombres y las mujeres a una formación técnica, profesional y superior de la calidad, incluida la enseñanza universitaria.</t>
  </si>
  <si>
    <t>8. Educación superior como un derecho fundamental</t>
  </si>
  <si>
    <t>3. Fortalecimiento del sistema de educación superior</t>
  </si>
  <si>
    <t>Nuevos cupos en educación técnica, tecnológica, y superior, habilitados en zonas rurales</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</si>
  <si>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</si>
  <si>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</si>
  <si>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Nuevos cupos en educación técnica, tecnológica, y superior, habilitados en municipios del programa de desarrollo con Enfoque territorial PDET</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</si>
  <si>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</si>
  <si>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Becas con créditos condonables en educación técnica, tecnológica y universitaria otorgadas a la población rural más pobre, incluyendo personas con discapacidad</t>
  </si>
  <si>
    <t>"Sumatoria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</si>
  <si>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Reportes de seguimiento por el equipo de gestión de Generación E</t>
  </si>
  <si>
    <t>Becas con créditos condonables en educación técnica, tecnológica y universitaria otorgadas a la población de municipios PDET, incluyendo personas con discapacidad</t>
  </si>
  <si>
    <t>Sumatoria de beneficiarios de créditos condonables en educación técnica profesional, tecnológica y universitaria otorgados a la población rural con condiciones socioeconómicas vulnerables de municipios PDET, incluyendo personas con discapacidad.</t>
  </si>
  <si>
    <t>Nuevos programas de educación técnica, tecnológica y universitaria en áreas relacionadas con el desarrollo rural</t>
  </si>
  <si>
    <t>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t>
  </si>
  <si>
    <t>Reporte de programas diseñados, con ampliación de lugar de oferta en el marco de las acciones de fomento</t>
  </si>
  <si>
    <t>Avance en la estrategia de promoción, acceso y permanencia para la formación profesional de las mujeres en disciplinas no tradicionales para ellas, formulada e implementada </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</si>
  <si>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</si>
  <si>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</si>
  <si>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Subdirección de Desarrollo Sectorial</t>
  </si>
  <si>
    <t>Avance en el proceso de soporte, actualización y mejoramiento de los sistemas de información de educación superior</t>
  </si>
  <si>
    <t>Acumulado </t>
  </si>
  <si>
    <t>Bimestral</t>
  </si>
  <si>
    <t>Informe de ejecución del contrato</t>
  </si>
  <si>
    <t>Cuatrimestral</t>
  </si>
  <si>
    <t>No de IES que desarrollan estrategias de acceso, permanencia y  bienestar  con enfoque diferencial para el cambio</t>
  </si>
  <si>
    <t>Sumatoria de IES que desarrollan estrategias de acceso, permanencia y bienestar</t>
  </si>
  <si>
    <t>Reporte de IES que implementan estrategias de acceso, permanencia y  bienestar  con enfoque diferencial para el cambio</t>
  </si>
  <si>
    <t>Estrategias desarrolladas para el aseguramiento de la calidad en las IES</t>
  </si>
  <si>
    <t>No. de estrategias desarrolladas para el aseguramiento de la calidad en las IES</t>
  </si>
  <si>
    <t>Convocatoria y selección de aliados, Reportes e informes de seguimiento</t>
  </si>
  <si>
    <t>1. Universidad en tu Territorio</t>
  </si>
  <si>
    <t>Numero de estudiantes nuevos en educación superior</t>
  </si>
  <si>
    <t>Sumatoria de estudiantes nuevos en educación superior en el cuatrienio (matricula primer curso del semestre I del año T - matricula primer curso del semestre I del año T - 1) + (Matricula primer curso del semestre II del año T - matricula primer curso del semestre II del año T - 1)</t>
  </si>
  <si>
    <t>Base de dato SNIES</t>
  </si>
  <si>
    <t>Tasa de cobertura en educación superior</t>
  </si>
  <si>
    <t>Tasa de Cobertura Bruta educación superior = (Matriculados en programas de pregrado / Población entre 17 y 21 años) x 100</t>
  </si>
  <si>
    <t>Reportes anuales Subdirección de Desarrollo Sectorial</t>
  </si>
  <si>
    <t>53,94% (2021)</t>
  </si>
  <si>
    <t>100 nuevas sedes, multicampus o complejos de instituciones de educación superior públicas viabilizadas o con apoyo financiero</t>
  </si>
  <si>
    <t>Número de sedes nuevas, multicampus o complejos de instituciones de educación superior públicas viabilizadas o con apoyo financiero</t>
  </si>
  <si>
    <t>Informe consolidado de avance de las nuevas sedes, multicampus o complejos de instituciones de educación superior públicas viabilizadas o con apoyo financiero</t>
  </si>
  <si>
    <t>Aumento del número de mujeres matriculadas en programas de educación superior clasificadas en los campos detallados UNESCO- CINE en los que presentan brecha de genero</t>
  </si>
  <si>
    <t>Sumatoria de mujeres matriculadas en educación superior en los 20 campos detallados de la clasificación CINE UNESCO en donde se presenta brecha de género/total de estudiantes matriculados en educación superior en los 20 campos detallados de la clasificación CINE UNESCO en donde se presenta brecha de género</t>
  </si>
  <si>
    <t>Tasa de transito inmediato en zonas rurales</t>
  </si>
  <si>
    <t>TTI = (estudiantes de primer curso que provienen de zonas rurales matriculados en programas académicos de pregrado en el período t / estudiantes matriculados en grado 11 en período t-1 que residen en zonas rurales) * 100</t>
  </si>
  <si>
    <t>Dirección de Calidad para la Educación Superior</t>
  </si>
  <si>
    <t>4.3  De aquí a 2030, asegurar el acceso igualitario de todos los hombres y las mujeres a una formación técnica, profesional y superior de calidad, incluida la enseñanza universitaria</t>
  </si>
  <si>
    <t>5. Educación, formación y reconversión laboral como respuesta al cambio productivo</t>
  </si>
  <si>
    <t>b. Reconceptualización del sistema de aseguramiento de la calidad de la educación superior</t>
  </si>
  <si>
    <t>Iniciativas regulatorias del sistema de aseguramiento de la calidad de educación superior expedidas.</t>
  </si>
  <si>
    <t>Sumatoria de iniciativas regulatorias expedidas en materia de educación superior.
Nota: Leyes, decretos, resoluciones, acuerdos directivas, todo lo reglamentario que termine en un acto administrativo.</t>
  </si>
  <si>
    <t>Iniciativas regulatorias expedidas</t>
  </si>
  <si>
    <t>Subdirección de Inspección y Vigilancia</t>
  </si>
  <si>
    <t>Porcentaje de IES con actividades preventivas  que apoyen, monitoreen y evaluen la gestión institucional en componentes financiero, gobierno, académico y administrativo.</t>
  </si>
  <si>
    <t>(A/B) * 100
A= Número de IES con actividad preventiva
B=Número Total de IES activas
Nota: Se entiende para este indicador como actividad preventiva al conjunto de actividades que involucran una visita o requerimiento con generación de informe, adicionalmente incluye informes de verificacion normativa.</t>
  </si>
  <si>
    <t>Reporte  de seguimiento de actividades preventivas por Institución</t>
  </si>
  <si>
    <t>Porcentaje de IES con análisis de la información recaudada, sobre las acciones afirmativas relacionadas con sujetos de especial protección constitucional aplicadas.</t>
  </si>
  <si>
    <t>(A/B) * 100
A= Número de IES con información analizada
B=Número Total de IES activas
Nota: Se entiende para este indicador como información analizada, a la recaudada por la Subdirección de Inspección y Vigilancia mediante visita o requerimiento, cuya revisión y análisis fue realizado por el equipo correspondiente.</t>
  </si>
  <si>
    <t xml:space="preserve">Reporte  de seguimiento al análisis de información remitida por las IES sobre  acciones afirmativas relacionadas con sujetos de especial protección constitucional </t>
  </si>
  <si>
    <t>Subdirección de Aseguramiento de la Calidad para la Educación Superior</t>
  </si>
  <si>
    <t>Porcentaje de trámites de Convalidaciones de Educación Superior atendidos en el tiempo establecido en la normatividad vigente.</t>
  </si>
  <si>
    <t>(A/B)*100
A= Número de solicitudes de convalidaciones finalizadas en el tiempo establecido en la normatividad vigente.
B= Número de  solicitudes de convalidaciones que vencen en el periodo de medición.</t>
  </si>
  <si>
    <t>Reporte de segumiento a las solicitudes de convalidaciones cerradas</t>
  </si>
  <si>
    <t>Porcentaje de avance del proyecto de renovación y soporte tecnologico al sistema de aseguramiento de la calidad de educación superior.</t>
  </si>
  <si>
    <t>Suma de avance de las acciones estratégicas definidas por el área.</t>
  </si>
  <si>
    <t xml:space="preserve">Reporte de avance
Soportes documentales
URL del Sistema de Información </t>
  </si>
  <si>
    <t>Reporte de los procesos que cuentan con concepto .</t>
  </si>
  <si>
    <t>Porcentaje de respuesta a las solicitudes de Registro Calificado que se atienden en el tiempo establecido en la normatividad vigente.</t>
  </si>
  <si>
    <t>(A/B)*100
A= Número de solicitudes de RC finalizadas en el tiempo establecido en la normatividad vigente.
B= Número de  solicitudes de RC que vencen en el periodo de medición.</t>
  </si>
  <si>
    <t>Informe de las actividades
Sistemas de Información</t>
  </si>
  <si>
    <t>TRANSVERSALES</t>
  </si>
  <si>
    <t>Despacho Ministr@</t>
  </si>
  <si>
    <t>Oficina Asesora de Comunicaciones</t>
  </si>
  <si>
    <t>Información y comunicación.</t>
  </si>
  <si>
    <t>1. Aumentar de manera sostenida el Índice Anual de Desempeño Institucional.</t>
  </si>
  <si>
    <t>Gestión de comunicaciones</t>
  </si>
  <si>
    <t>9. Humanización y fortalecimiento organizacional - acompañamiento al cambio</t>
  </si>
  <si>
    <t>Comunicación al servicio de la fuerza transformadora</t>
  </si>
  <si>
    <t>Nivel de percepción sobre la información divulgada en los canales de comunicación interna y externa del Ministerio.</t>
  </si>
  <si>
    <t>Sumatoria de los promedios de los puntajes de los criterios de percepción  / Número de criterios de percepción
Criterios: Claridad, utilidad, oportunidad y confianbilidad</t>
  </si>
  <si>
    <t xml:space="preserve">Informe encuesta de satisfacción </t>
  </si>
  <si>
    <t>Interacciones de los usuarios con los contenidos divulgados a través de las redes sociales.</t>
  </si>
  <si>
    <t>Sumatoria del número de interacciones de las publicaciones realizadas en las redes sociales del MEN.</t>
  </si>
  <si>
    <t>Numero</t>
  </si>
  <si>
    <t>Informe interacciones  en Redes Sociales</t>
  </si>
  <si>
    <t>Oficina Asesora Jurídica</t>
  </si>
  <si>
    <t>Gestión jurídica</t>
  </si>
  <si>
    <t>10. Servicios de justicia centrados en las personas, comunidades y territorios</t>
  </si>
  <si>
    <t>e. Sistema Nacional de Defensa Jurídica del Estado</t>
  </si>
  <si>
    <t>Fortalecer y orientar la defensa judicial del Ministerio de Educación  Nacional</t>
  </si>
  <si>
    <t>Documentos y/o actos administrativos expedidos que orienten la defensa judicial</t>
  </si>
  <si>
    <t>Sumatoria de documentos y/o actos administrativos expedidos</t>
  </si>
  <si>
    <t>Documentos y/o actos administrativos</t>
  </si>
  <si>
    <t>N/A</t>
  </si>
  <si>
    <t xml:space="preserve">Estrategia para prevenir la causación de intereses de mora y costas procesales por el pago tardío de cesantías de los docentes afiliados al FOMAG de acuerdo a la Ley 1071 de 2006, en el marco de conciliaciones extrajudiciales y sentencias judiciales </t>
  </si>
  <si>
    <t>Acciones realizadas para la prevención de la causación de intereses de mora y costas procesales</t>
  </si>
  <si>
    <t>Sumatoria de # de pagos por vía administrativa + # de conciliaciones donde se pretenda reconocimiento y pago de sanción moratoria + # de contratos de transacción suscritos</t>
  </si>
  <si>
    <t>Base de datos conciliaciones</t>
  </si>
  <si>
    <t>Mejorar la eficacia del cobro coactivo</t>
  </si>
  <si>
    <t>Recursos recaudados por gestión de cobro coactivo a favor del MEN y del FOMAG</t>
  </si>
  <si>
    <t>Sumatoria de los valores recaudados por cobro coactivo a favor del MEN y del FOMAG
Nota: La contabilización se realiza por pagos directos y/o titulo de depósito judicial en cuentas directas del MEN y la Fiduprevisora.</t>
  </si>
  <si>
    <t>Base de datos de cobro coactivo</t>
  </si>
  <si>
    <t>c. Calidad, efectividad, transparencia y coherencia de las normas</t>
  </si>
  <si>
    <t>Gestión de proyectos normativos estratégicos cumpliendo la Política de Mejora Normativa</t>
  </si>
  <si>
    <t>Porcentaje de normatividad estratégica proyectada</t>
  </si>
  <si>
    <t>(# de proyectos normativos estratégicos gestionados / # total de proyectos normativos estratégicos definidos) * 100%
Nota: La normatividad tendrá alcance sobre Decretos y Resoluciones.</t>
  </si>
  <si>
    <t>Normativa estratégica gestionada</t>
  </si>
  <si>
    <t>Fomentar la transferencia de conocimiento relacionada con la normativa del sector educación</t>
  </si>
  <si>
    <t xml:space="preserve">Espacios de transferencia de conocimiento realizados </t>
  </si>
  <si>
    <t>Sumatoria de espacios de transferencia de conocimiento realizados</t>
  </si>
  <si>
    <t>Actas de reunión, listas de asistencia y/o correos electrónicos</t>
  </si>
  <si>
    <t>4. Aumentar la eficiencia del modelo operativo con el ahorro de recursos y la disminución de reprocesos.</t>
  </si>
  <si>
    <t>Planeación</t>
  </si>
  <si>
    <t>Financiación del Sector Educativo</t>
  </si>
  <si>
    <t>Incremento del presupuesto gestionado para el Sector Educación de fuentes diferentes al PGN</t>
  </si>
  <si>
    <t>((Presupuesto gestionado para al sector Educación en la vigencia t - Presupuesto gestionado para el sector Educación en la vigencia t-1/ Presupuesto gestionado para el sector Educación en la vigencia t-1)*100%; 
donde Presupuesto corresponde a la sumatoria de los recursos de fuentes de PGN, Sistema General de Regalías, Obras por Impuestos, entre otros recursos gestionados por el Ministerio de Educacion Nacional para el desarrollo de planes, programas, políticas y proyectos del sector Educación</t>
  </si>
  <si>
    <t>porcentaje</t>
  </si>
  <si>
    <t>Informe de Presupuesto del Sector Educación</t>
  </si>
  <si>
    <t>6. Dispositivos democráticos de participación: política de diálogo permanente con decisiones desde y para el territorio</t>
  </si>
  <si>
    <t>a. Condiciones y capacidades institucionales, organizativas e individuales para la participación ciudadana</t>
  </si>
  <si>
    <t>Promocion de la participación ciudadana</t>
  </si>
  <si>
    <t>Información estadística producida y publicada a través de los mecanismos electrónicos establecidos.</t>
  </si>
  <si>
    <t>Porcentaje de información estadística producida y publicada a través de los mecanismos electrónicos establecidos.</t>
  </si>
  <si>
    <t>Oficina de Control Interno</t>
  </si>
  <si>
    <t>Control Interno.</t>
  </si>
  <si>
    <t>3. Reducir el impacto de los riesgos estratégicos, tácticos y operativos, identificados en cada modelo referencial.</t>
  </si>
  <si>
    <t>Evaluación y asuntos disciplinarios</t>
  </si>
  <si>
    <t>Control, seguimiento y evaluación transparente y efectiva</t>
  </si>
  <si>
    <t>Informes del Estado de la Gestión de los Riesgos presentados</t>
  </si>
  <si>
    <t xml:space="preserve">Número de Informes del Estado de la Gestión del Riesgo presentados </t>
  </si>
  <si>
    <t>número</t>
  </si>
  <si>
    <t>semestral</t>
  </si>
  <si>
    <t>Informe de riesgos</t>
  </si>
  <si>
    <t>Implementacion de estrategia de autocontrol</t>
  </si>
  <si>
    <t>Estrategia para fomentar la cultura de autocontrol implementada</t>
  </si>
  <si>
    <t>anual</t>
  </si>
  <si>
    <t>Informe de Resultado de la Estrategia</t>
  </si>
  <si>
    <t>Porcentaje de auditorías realizadas</t>
  </si>
  <si>
    <t>Auditorías realizadas / auditorías programadas</t>
  </si>
  <si>
    <t>Informes de auditorías</t>
  </si>
  <si>
    <t>Oficina de Cooperación y Asuntos Internacionales</t>
  </si>
  <si>
    <t>Gestión de alianzas</t>
  </si>
  <si>
    <t xml:space="preserve">Gestión de alianzas </t>
  </si>
  <si>
    <t>Recursos de cooperación gestionados con el apoyo y acompañamiento de la OCAI</t>
  </si>
  <si>
    <t>Sumatoria de los recursos de cooperación gestionados
Nota: Comprende recursos de cooperación técnica y financiera</t>
  </si>
  <si>
    <t>mensual</t>
  </si>
  <si>
    <t>Documento soporte cooperación  y/o matriz de relación de cooperación</t>
  </si>
  <si>
    <t>Oficina de Innovación Educativa con Uso de Nuevas Tecnologías</t>
  </si>
  <si>
    <t xml:space="preserve">Número de escuelas con centros de interes en ciencia y tecnologia (Colombia programa, ondas y STEM+) </t>
  </si>
  <si>
    <t>Número de escuelas con centros de interes en ciencia y tecnologia (Colombia programa, ondas y STEM+) proyectados/ creados</t>
  </si>
  <si>
    <t>Base de datos</t>
  </si>
  <si>
    <t>Rediseño del portal colombia aprende a traves de una estrategia de gestión de contenidos educativos digitales, (actuactualización tecnológica, experiencia de usuario, creación de nuevos contenidos, curaduría, catalogación, publicación, circulación, movilización y uso de los mismos a traves de los canales de distribución online y offline) en el marco de la estrategia de REA - recursos educativos abiertos)</t>
  </si>
  <si>
    <t>Porcentaje de avance en el cumplimiento de la ejecución de la estrategia (Cantidad de acciones ejecutadas / Cantidad  de acciones programadas)</t>
  </si>
  <si>
    <t>Informe de Plan de implementación de la estrategia</t>
  </si>
  <si>
    <t>Desarrollo y fortalecimiento de la red de docentes de los centros de interés en articulación con el sector EDTECH, Gobierno de Corea, MinTIC y Minciencias</t>
  </si>
  <si>
    <t>Número de nodos regionales desarrollados y fortalecidos que emanen de los centros de interes, ciencia y tecnología</t>
  </si>
  <si>
    <t>Oficina de Tecnología y Sistemas de Información</t>
  </si>
  <si>
    <t>Gestión de Servicios TIC</t>
  </si>
  <si>
    <t>d. Gobierno digital para la gente</t>
  </si>
  <si>
    <t>AVANZA DIGITAL CON TRANSFORMACIÓN, SOSTENIBILIDAD Y SEGURIDAD</t>
  </si>
  <si>
    <t>Eficiencia en las acciones de gobierno y transformación digital</t>
  </si>
  <si>
    <t>(Cantidad de acciones de transformación digital ejecutadas  /Total de acciones planeadas) *100</t>
  </si>
  <si>
    <t>Se evidencia con el informe de avance de las acciones de gobierno y transformación digital trimestral</t>
  </si>
  <si>
    <t>N.A.</t>
  </si>
  <si>
    <t>Eficiencia en la gestión de conectividad escolar</t>
  </si>
  <si>
    <t>(Cantidad de secretarias con proyectos viabilizados / Total de Secretarias de Educación Certificadas ) *100</t>
  </si>
  <si>
    <t>Informe de avance de proyectos viabilizados de acuerdo con la gestión para la conectividad escolar</t>
  </si>
  <si>
    <t>Índice del Monitoreo del Rendimiento de Aplicaciones</t>
  </si>
  <si>
    <t>(Número de aplicaciones monitoreadas a través de APM /Total de aplicaciones priorizadas para monitorear a través de APM) *100</t>
  </si>
  <si>
    <t>Informe de avance en la implementación de la herramienta de monitoreo de aplicaciones</t>
  </si>
  <si>
    <t>Indice de satisfacción del usuario</t>
  </si>
  <si>
    <t>(Sumatoria de la calificación satisfactoria del servicio por parte de los usuarios atendidos en el periodo /Total de usuarios que responden la encuesta en el periodo) *100
Nota: en el numerador se contabilizan las respuestas Muy Satisfecho y Satisfecho.</t>
  </si>
  <si>
    <t>Informe de Encuesta Trimestral de Medición de la Satisfacción del Servicio</t>
  </si>
  <si>
    <t>Secretaría General</t>
  </si>
  <si>
    <t>Subdirección de Contratación</t>
  </si>
  <si>
    <t>Contratación</t>
  </si>
  <si>
    <t>PAA</t>
  </si>
  <si>
    <t>Nivel de contratación del Plan Anual de Aquisiciones</t>
  </si>
  <si>
    <t>Número de Items del Plan Anual de Adquisiciones contratados / Número de Items del Plan Anual de Adquisiciones programados</t>
  </si>
  <si>
    <t>Informe de nivel trimestral del Plan Anual de Aquisiciones</t>
  </si>
  <si>
    <t>Avance de ejecución del Plan Anual de Aquisiciones</t>
  </si>
  <si>
    <t>Valor contratado del Plan Anual de Adquisiciones / Valor total del Plan Anual de Adquisiciones</t>
  </si>
  <si>
    <t>Informe de la ejecución trimestral del Plan Anual de Aquisiciones</t>
  </si>
  <si>
    <t>Subdirección de Desarrollo Organizacional</t>
  </si>
  <si>
    <t>Todas las dimensiones.</t>
  </si>
  <si>
    <t>Gestión de procesos y mejora</t>
  </si>
  <si>
    <t>6. Trabajo digno y decente</t>
  </si>
  <si>
    <t>d. Modernización y transformación del empleo público</t>
  </si>
  <si>
    <t xml:space="preserve">Formalización del empleo públicio de conformidad con las capacidades institucionales </t>
  </si>
  <si>
    <t>Nivel de implementación del gestión de cambio</t>
  </si>
  <si>
    <t>Porcentaje implementación del gestión de cambio</t>
  </si>
  <si>
    <t>Informe técnico de las acciones ejecutadas</t>
  </si>
  <si>
    <t>Fortalecimiento de las capacidades institucionales y sectoriales para potenciar el vínculo Estado-Ciudadanía</t>
  </si>
  <si>
    <t>Índice de fortalecimiento institucional y sectorial</t>
  </si>
  <si>
    <t>(Resultados obtenidos en la acción “Resignificar el modelo de cultura como movilizador de la estrategia organizacional”*30%) + (Resultados obtenidos en la acción “Generar, apropiar y transferir el conocimiento institucional y sectorial”*30%) + (Resultados obtenidos en la acción “Movilizar y monitorear el desempeño institucional y sectoriall”*40%)*100%</t>
  </si>
  <si>
    <t>Informe con la medición del índice de fortalecimiento institucional y sectorial</t>
  </si>
  <si>
    <t>Subdirección de Gestión Administrativa</t>
  </si>
  <si>
    <t>Gestión administrativa</t>
  </si>
  <si>
    <t xml:space="preserve">Sostenibilidad ambiental y eficiencia en el uso de recursos </t>
  </si>
  <si>
    <t>(Número de contratos con responsabilidad ambiental que cumplen los criterios de sostenibilidad ambiental / Número total de contratos con responsabilidad ambiental) * 100</t>
  </si>
  <si>
    <t>Informe de seguimiento de los contratos con responsabilidad ambiental.</t>
  </si>
  <si>
    <t xml:space="preserve">Medición programa de cambio climático </t>
  </si>
  <si>
    <t>(Número de actividades ejecutadas del programa de cambio climático / Número de actividades programadas del programa de cambio climático) * 100</t>
  </si>
  <si>
    <t xml:space="preserve">Informe de seguimiento del programa de cambio climático </t>
  </si>
  <si>
    <t xml:space="preserve">Seguimeinto plan de austeridad </t>
  </si>
  <si>
    <t>(Número de conceptos de austeridad que cumplen la meta definida para la vigencia  / Número de conceptos de austeridad establecidos para la vigencia) * 100</t>
  </si>
  <si>
    <t>Informe de cumplimiento de los conceptos establecidos en el plan de austeridad</t>
  </si>
  <si>
    <t>Subdirección de Gestión Financiera</t>
  </si>
  <si>
    <t>Gestión financiera</t>
  </si>
  <si>
    <t>1. Fortalecimiento de la infraestructura de educación preescolar, básica y media</t>
  </si>
  <si>
    <t>Porcentaje de recaudo del aporte 1% para las Escuelas Industriales e Institutos Técnicos</t>
  </si>
  <si>
    <t xml:space="preserve">Identificación mensual de ingresos </t>
  </si>
  <si>
    <t>Revolución en infraestructura educativa</t>
  </si>
  <si>
    <t>a. Lucha contra la corrupción en las entidades públicas nacionales y territoriales</t>
  </si>
  <si>
    <t>Subdirección de Talento Humano</t>
  </si>
  <si>
    <t>Talento Humano.</t>
  </si>
  <si>
    <t>Gestión del talento humano</t>
  </si>
  <si>
    <t>f. Eficiencia institucional para el cumplimiento de los acuerdos realizados con las comunidades</t>
  </si>
  <si>
    <t> GESTIÓN ESTRATÉGICA E INTEGRAL DEL TALENTO HUMANO</t>
  </si>
  <si>
    <t>Cobertura de las acciones de sensibilización y prevención de violencia organizacional</t>
  </si>
  <si>
    <t># de asistentes a las actividades / # promedio de personas que trabajan en el MEN *100</t>
  </si>
  <si>
    <t>Porcentual</t>
  </si>
  <si>
    <t>Matriz de actividades y asistentes</t>
  </si>
  <si>
    <t>Cobertura de la atención psicosocial en el MEN</t>
  </si>
  <si>
    <t># de trabajadores casos blancos atendidos/ # de casos blancos detectados * 100</t>
  </si>
  <si>
    <t>Matriz de atenciones psicosociales</t>
  </si>
  <si>
    <t>Tasa de ausentismo laboral en el MEN</t>
  </si>
  <si>
    <t># de días laborados / # de días laborables * 100</t>
  </si>
  <si>
    <t>Matriz de ausentismo</t>
  </si>
  <si>
    <t>Unidad de Atención al Ciudadano</t>
  </si>
  <si>
    <t>Gestión Documental</t>
  </si>
  <si>
    <t>Porcentaje de avance en la organización técnica de documentos</t>
  </si>
  <si>
    <t>Número de documentos organizados / total de documentos  por  organizar</t>
  </si>
  <si>
    <t>Informe de documentos organizados</t>
  </si>
  <si>
    <t>organización 300 metros lineales</t>
  </si>
  <si>
    <t>Porcentaje de avance en la digitalización de documentos</t>
  </si>
  <si>
    <t xml:space="preserve">Informe de  documentos digitalizados </t>
  </si>
  <si>
    <t xml:space="preserve"> digitalización de 800000 imágenes</t>
  </si>
  <si>
    <t xml:space="preserve">Porcentaje de avance en la implementación de la solución tecnológica (SGDEA) basada en el Modelo de Gestión Documental de la Entidad </t>
  </si>
  <si>
    <t>Número de actividades ejecutadas / Número de actividades planeadas interoperandocon la solución tecnológica (SGDEA) 
SGDEA: Sistema de Gestión de Documentos Electrónicos de Archivo</t>
  </si>
  <si>
    <t xml:space="preserve">Informe </t>
  </si>
  <si>
    <t xml:space="preserve"> avance en la implementación de la solución tecnológica (SGDEA) basada en el Modelo de Gestión Documental de la Entidad </t>
  </si>
  <si>
    <t>Servicio al ciudadano</t>
  </si>
  <si>
    <t>Servicio al Ciudadano</t>
  </si>
  <si>
    <t>Porcentaje de asistencias técnicas a las Secretarías de Educación Certificadas con aplicativo SAC, Modelo Integrado de Planeación y Gestión - Servicio al Ciudadano</t>
  </si>
  <si>
    <t>Número de asistencias técnicas realizadas en las Secretarías de Educación  / Total asistencias técnicas programadas
Nota: Se programa 1 (una) asistencia técnica por Secretaría de Educación Certificada con el Aplicativo SAC (87 SEC)</t>
  </si>
  <si>
    <t>Informe</t>
  </si>
  <si>
    <t>Asistencia Técnica a 85 secretarías de Educación</t>
  </si>
  <si>
    <t>Dependencia de afectación</t>
  </si>
  <si>
    <t>Información de las acciones</t>
  </si>
  <si>
    <t>Avances esperados</t>
  </si>
  <si>
    <t>llave_hito</t>
  </si>
  <si>
    <t>ID Acción</t>
  </si>
  <si>
    <t xml:space="preserve">Línea de acción </t>
  </si>
  <si>
    <t>Acción</t>
  </si>
  <si>
    <t>Peso (%)</t>
  </si>
  <si>
    <t>Fecha inicial</t>
  </si>
  <si>
    <t>Fecha final</t>
  </si>
  <si>
    <t>Punto crítico</t>
  </si>
  <si>
    <t>%Avance esperado enero</t>
  </si>
  <si>
    <t>% Avance enero</t>
  </si>
  <si>
    <t>Avance cualitativo Acción enero</t>
  </si>
  <si>
    <t>Validado enero</t>
  </si>
  <si>
    <t>Observaciones de validación enero</t>
  </si>
  <si>
    <t>%Avance esperado febrero</t>
  </si>
  <si>
    <t>% Avance febrero</t>
  </si>
  <si>
    <t>Avance cualitativo Acción febrero</t>
  </si>
  <si>
    <t>Validado febrero</t>
  </si>
  <si>
    <t>Observaciones de validación febrero</t>
  </si>
  <si>
    <t>%Avance esperado marzo</t>
  </si>
  <si>
    <t>% Avance marzo</t>
  </si>
  <si>
    <t>Avance cualitativo Acción marzo</t>
  </si>
  <si>
    <t>Validado marzo</t>
  </si>
  <si>
    <t>Observaciones de validación marzo</t>
  </si>
  <si>
    <t>%Avance esperado abril</t>
  </si>
  <si>
    <t>% Avance abril</t>
  </si>
  <si>
    <t>Avance cualitativo Acción abril</t>
  </si>
  <si>
    <t>Validado abril</t>
  </si>
  <si>
    <t>Observaciones de validación abril</t>
  </si>
  <si>
    <t>%Avance esperado mayo</t>
  </si>
  <si>
    <t>% Avance mayo</t>
  </si>
  <si>
    <t>Avance cualitativo Acción mayo</t>
  </si>
  <si>
    <t>Validado mayo</t>
  </si>
  <si>
    <t>Observaciones de validación mayo</t>
  </si>
  <si>
    <t>%Avance esperado junio</t>
  </si>
  <si>
    <t>% Avance junio</t>
  </si>
  <si>
    <t>Avance cualitativo Acción junio</t>
  </si>
  <si>
    <t>Validado junio</t>
  </si>
  <si>
    <t>Observaciones de validación junio</t>
  </si>
  <si>
    <t>%Avance esperado julio</t>
  </si>
  <si>
    <t>% Avance julio</t>
  </si>
  <si>
    <t>Avance cualitativo Acción julio</t>
  </si>
  <si>
    <t>Validado julio</t>
  </si>
  <si>
    <t>Observaciones de validación julio</t>
  </si>
  <si>
    <t>%Avance esperado agosto</t>
  </si>
  <si>
    <t>% Avance agosto</t>
  </si>
  <si>
    <t>Avance cualitativo Acción agosto</t>
  </si>
  <si>
    <t>Validado agosto</t>
  </si>
  <si>
    <t>Observaciones de validación agosto</t>
  </si>
  <si>
    <t>%Avance esperado septiembre</t>
  </si>
  <si>
    <t>% Avance septiembre</t>
  </si>
  <si>
    <t>Avance cualitativo Acción septiembre</t>
  </si>
  <si>
    <t>Validado septiembre</t>
  </si>
  <si>
    <t>Observaciones de validación septiembre</t>
  </si>
  <si>
    <t>%Avance esperado octubre</t>
  </si>
  <si>
    <t>% Avance octubre</t>
  </si>
  <si>
    <t>Avance cualitativo Acción octubre</t>
  </si>
  <si>
    <t>Validado octubre</t>
  </si>
  <si>
    <t>Observaciones de validación octubre</t>
  </si>
  <si>
    <t>%Avance esperado noviembre</t>
  </si>
  <si>
    <t>% Avance noviembre</t>
  </si>
  <si>
    <t>Avance cualitativo Acción noviembre</t>
  </si>
  <si>
    <t>Validado noviembre</t>
  </si>
  <si>
    <t>Observaciones de validación noviembre</t>
  </si>
  <si>
    <t>%Avance esperado diciembre</t>
  </si>
  <si>
    <t>% Avance diciembre</t>
  </si>
  <si>
    <t>Avance cualitativo Acción diciembre</t>
  </si>
  <si>
    <t>Validado diciembre</t>
  </si>
  <si>
    <t>Observaciones de validación diciembre</t>
  </si>
  <si>
    <t>Incompleto</t>
  </si>
  <si>
    <t>Evaluación para la formación integral</t>
  </si>
  <si>
    <t>Acompañar a las entidades territoriales en el fortalecimiento del SIEE en el marco de la valoración integral.</t>
  </si>
  <si>
    <t>Listas de asistencia</t>
  </si>
  <si>
    <t>Evaluación Docente</t>
  </si>
  <si>
    <t>Resolución (20%)
Listado de candidatos emitidos por las ETC y/o base de datos de inscritos emitida por la entidad contratada (35%)
 Base de datos de los docentes que aplicaron la prueba (35%)
 Base de resultados de los docentes y publicación de los resultados (25%)</t>
  </si>
  <si>
    <t>La lectura, la escritura y la oralidad en la formación integral</t>
  </si>
  <si>
    <t>Adelantar adquisición, entrega y uso de recursos educativos escolares (Libros, textos, guías, cuadernillos de trabajo, entre otros) y mobiliario escolar para la formación integral y la educación CRESE, entre otras estrategias educativas integrales.</t>
  </si>
  <si>
    <t>Actas de entrega</t>
  </si>
  <si>
    <t>Acompañamiento pedagógico para su uso y apropiación de las colecciones bibliográficasde literatura infantil y juvenil entregadas en sedes educativas focalizadas</t>
  </si>
  <si>
    <t>Registro de asistencia</t>
  </si>
  <si>
    <t>Prestar asistencia técnica y acompañamiento en la implementación de  la politica pública LEO.</t>
  </si>
  <si>
    <t>Libros publicados
Listado de inscritos al concurso de escritura
Listados de asistencia
Actas</t>
  </si>
  <si>
    <t>3. Reconocimiento de los saberes y fortalezas pedagógicas de los territorios</t>
  </si>
  <si>
    <t>Foro Educativo Nacional</t>
  </si>
  <si>
    <t xml:space="preserve">Realizar el Foro Educativo Nacional en el segundo semestre del año 2024 a partir de las orientaciones dadas por el Ministerio de Educación Nacional </t>
  </si>
  <si>
    <t>Registro de asistencia al evento central de foro educativo nacional, piezas comunicativas, memorias del Foro Educativo Nacional 2024</t>
  </si>
  <si>
    <t xml:space="preserve">Realizar acompañamiento y asistencia técnica virtual y presencial a las secretarías de educación focalizadas para el desarrollo de la ruta de divulgación del saber pedagógico </t>
  </si>
  <si>
    <t xml:space="preserve"> Actas y listas de asistencia </t>
  </si>
  <si>
    <t xml:space="preserve">Acompañar y publicar las experiencias significativas reconocidas en el marco del Foro Educativo Nacional 2023 </t>
  </si>
  <si>
    <t xml:space="preserve">Experiencias significativas publicadas en el portal Contacto Maestro </t>
  </si>
  <si>
    <t>Comunidad globales e interculturales</t>
  </si>
  <si>
    <t>Acompañar a Establecimientos Educativos en la implementación de los Centros de Inmersión en Lengua Extranjera (CILE)</t>
  </si>
  <si>
    <t>Registro de participación que evidencia la implementación en la ruta a docentes y estudiantes</t>
  </si>
  <si>
    <t>Colombia Plurilingüe</t>
  </si>
  <si>
    <t>Visibilizar las lenguas nativas y criollas para preservar la riqueza cultural, lingüística y étnica del país</t>
  </si>
  <si>
    <t>Documento de orientaciones pedagógicas diferenciadas en torno a la educación intercultural</t>
  </si>
  <si>
    <t>Gestión Institucional</t>
  </si>
  <si>
    <t xml:space="preserve">Brindar orientaciones y asistencia técnica, virtual y presencial, a las secretarías de educación en la revisión y resignificación de los Proyectos Educativos Institucionales -PEI-, Proyectos Institucionales de Educación Campesina y Rural -PIECR- y Proyectos Educativos Comunitarios -PEC en el marco de la política de Formación Integral y CRESE en los Establecimientos Educativos. </t>
  </si>
  <si>
    <t>Documentos de orientaciones.
Recursos audioviisuales de divulgación (piezas gráficas y webinar).
Listados de asistencia y actas de los espacios de acompañamiento y asistencia técnica a las ETC.</t>
  </si>
  <si>
    <t>x</t>
  </si>
  <si>
    <t>Brindar orientaciones y asistencia técnica, virtual y presencial, a las secretarías de educación para que el fortalecimiento de la gestión escolar, en el marco de la política de formación integral, a través del diseño, la implementación y el seguimiento de sus planes de apoyo al mejoramiento -PAM- y  el acompañamiento a sus establecimientos educativos para la formulación de planes de mejoramiento -PMI-.</t>
  </si>
  <si>
    <t>Brindar orientaciones, acompañamiento técnico y financiero a  los pueblos y comunidades etnicas focalizados, en el fortalecimiento de los PEC para el diseño, implementación y seguimiento de Planes de fortalecimiento de proyectos educativos comunitarios - PEC- de manera concertada en territorios indígenas y en contexto de ciudad.</t>
  </si>
  <si>
    <t>Construcción y/o actualización de lineamientos curriculares para la formación integral</t>
  </si>
  <si>
    <t>Documento base de los lineamientos  curriculares para la formación integral</t>
  </si>
  <si>
    <t>Documento base</t>
  </si>
  <si>
    <t>Validación de los lineamientos curriculares para la formación integral con actores del sistema educativo</t>
  </si>
  <si>
    <t xml:space="preserve"> Instrumentos de recolección, sitematización y evaluación de los lineamientos curriculares para la formación integral</t>
  </si>
  <si>
    <t>Formación integral</t>
  </si>
  <si>
    <t>Apoyar la articulación intra e intersectorial para la implementación de estrategias de formación integral para la resignificación y ampliación del tiempo escolar.</t>
  </si>
  <si>
    <t xml:space="preserve">Fichas de los centros de interés conformados con los diferentes aliados.  Reportes de avance en la implementación de los CI.
Matrícula oficial de estudiantes en JU- JEC y centros interés
</t>
  </si>
  <si>
    <t>Transversales- Educación Ambiental</t>
  </si>
  <si>
    <t xml:space="preserve">Propuesta técnica del documento de actualización de la política de educación ambiental </t>
  </si>
  <si>
    <t>Documento técnico de la Política</t>
  </si>
  <si>
    <t xml:space="preserve">Proceso de formación y acompañamiento a los nodos de educación ambiental </t>
  </si>
  <si>
    <t>Seguimiento a la matrícula de las 97 ETC</t>
  </si>
  <si>
    <t>Elaborar el reporte de avance de matrícula "Cobertura en cifras"</t>
  </si>
  <si>
    <t xml:space="preserve"> </t>
  </si>
  <si>
    <t>Elaborar el reporte de corte I de desertores interanuales comparado con noviembre 2023</t>
  </si>
  <si>
    <t>Reporte de desertores</t>
  </si>
  <si>
    <t>Elaborar el reporte corte II de desertores interanuales comparado con noviembre 2023</t>
  </si>
  <si>
    <t>Elaborar el reporte corte III de desertores interanuales comparado con noviembre 2023</t>
  </si>
  <si>
    <t>Capacidad institucional y proyección de cupos</t>
  </si>
  <si>
    <t>Elaborar lineamientos de proyección de cupos vigencia 2025</t>
  </si>
  <si>
    <t>Comunicación de lineamientos de proyección de cupos</t>
  </si>
  <si>
    <t>Desarrollar la asistencia Técnica para Proyección de Cupos (capacitación)</t>
  </si>
  <si>
    <t>Convocatoria líderes de cobertura, adminsitradores de SIMAT, listado de asistencia, memorias de la capacitación</t>
  </si>
  <si>
    <t>Elaborar el reporte de corte I de proyección de cupos vigencia 2025</t>
  </si>
  <si>
    <t>Reporte avance de proyección de cupos</t>
  </si>
  <si>
    <t>Elaborar y presentar el resultado de la etapa capacidad institucional y proyección de cupos vigencia</t>
  </si>
  <si>
    <t>Contratación del servicio educativo</t>
  </si>
  <si>
    <t>Diseñar y socializar los lineamientos para la elaboración y conceptualización de proyectos normativos para al contratación del servicio 2024</t>
  </si>
  <si>
    <t>Entrega de lineamientos</t>
  </si>
  <si>
    <t>Diseñar y socializar los lineamientos para la, elaboración y conceptualización de proyectos normativos para al contratación del servicio 2025</t>
  </si>
  <si>
    <t>Desarrollar la asistencia técnica en contratación del servicio educativo (Tipos contractuales, atención población étnica, elaboración de EIL, PACSE y BO, canasta educativa, supervisión de contratos, diligenciamiento de FUC y SIMAT)</t>
  </si>
  <si>
    <t>Ejecutar el corte Principal de FUC</t>
  </si>
  <si>
    <t>Consolidado FUC 31 de marzo</t>
  </si>
  <si>
    <t>Adelantar el seguimiento y control de la contratación del servicio realizada por las ETC.</t>
  </si>
  <si>
    <t xml:space="preserve">Generar la información estadística sobre la contratación del servicio educativo para la toma de decisiones (OAPyF, DFGT, SRHSE, DCyE, Etc.) </t>
  </si>
  <si>
    <t>Apoyar los grupos de trabajo interno en temas transversales del servicio educativo y acompañamiento a mesas de dialogo  social con pueblos y comunidades étnicas.</t>
  </si>
  <si>
    <t xml:space="preserve">  </t>
  </si>
  <si>
    <t>Formulación e implementación de políticas en materia de fortalecimiento a la gestión de la infraestructura educativa oficial en los territorios</t>
  </si>
  <si>
    <t>Publicar y brindar asistencia técnica, capacitación, socialización y acompañamiento a la implementación de la Norma Técnica Colombiana 6705 para la elaboración de planes de infraestructura escolar en los territorios</t>
  </si>
  <si>
    <t>Actualización, ajuste y complemento a los sistemas de inventario y seguimiento a proyectos, migrando información, capacitando y prestando soporte técnico a los territorios para su implementación.</t>
  </si>
  <si>
    <t>Focalizar, priorizar y estructurar las inversiones conforme las líneas estratégicas del PND 2022-2026 (Formación Integral, SIMES, Primera Infancia, PAE, Paz, Educacion Ambiental, Riesgos, compromisos, entre otros)</t>
  </si>
  <si>
    <t>Comprometer los recursos del proyecto de inversión en los diferentes esquemas, contratos, acuerdos y/o adiciones conforme los Planes de Compra correspondientes</t>
  </si>
  <si>
    <t>Ejecutar y dar cierre presupuestal a los recursos del proyecto de inversión de la vigencia 2024, conforme los productos esperados</t>
  </si>
  <si>
    <t>Acompañar con asistencia técnica la gestión de otras fuentes de financiación que permitan cofinanciar las diferentes iniciativas y el logro de metas de la vigencia 2024 (Obras por Impuestos, SGR, cooperación, fundaciones, recursos propios de las ETC, cooperación intersectorial, entre otras)</t>
  </si>
  <si>
    <t>Gestión de cobertura</t>
  </si>
  <si>
    <t>Asistencia técnica</t>
  </si>
  <si>
    <t>Incidencia en nuevos mandatarios</t>
  </si>
  <si>
    <t>Armonización y ampliación curricular en educación inicial</t>
  </si>
  <si>
    <t>Consolidación de documentos de ampliación y armonización.</t>
  </si>
  <si>
    <t>Implementación pilotaje</t>
  </si>
  <si>
    <t>Seguimiento y evaluación del pilotaje</t>
  </si>
  <si>
    <t>Fortalecimiento de ambientes pedagógicos</t>
  </si>
  <si>
    <t>Actualización de orientaciones sobre ambientes pedagógicos y procesos de cualificación y acompañamiento</t>
  </si>
  <si>
    <t>Compra y distribución de dotaciones de material pedagógico y colecciones de libros</t>
  </si>
  <si>
    <t>Cualificación y acompañamiento en torno a ambientes pedagógicos (material pedagógico y colecciones)</t>
  </si>
  <si>
    <t>Seguimiento y evaluación del pilotaje y los procesos de cualificación</t>
  </si>
  <si>
    <t>Formación de docentes</t>
  </si>
  <si>
    <t>Consolidación del esquema de cualificación y acompañamiento para el mejoramiento de la gestión escolar y las prácticas pedagógicas en educación inicial (orientaciones curriculares)</t>
  </si>
  <si>
    <t>Implementación de convocatorias de formación continua (virtual y presencial) para docentes y directivos docentes de preescolar</t>
  </si>
  <si>
    <t>Realización de acompañamiento situado en torno a gestión escolar y prácticas pedagógicas</t>
  </si>
  <si>
    <t>Movilización y acompañamiento a colectivos pedagógicos</t>
  </si>
  <si>
    <t>Seguimiento y evaluación de los procesos de cualificación y acompañamiento</t>
  </si>
  <si>
    <t>Fotalecimiento ETC</t>
  </si>
  <si>
    <t>Fortalecimiento del sistema de información y evaluación de la educación inicial</t>
  </si>
  <si>
    <t>Implementación del estudio de seguimiento longuitudinal del desarrollo</t>
  </si>
  <si>
    <t>Consolidacción del esquema de medición de la calidad para el nivel de educación inicial (Ciclo 1 y 2)</t>
  </si>
  <si>
    <t xml:space="preserve">Implementación del proceso de medición de la calidad </t>
  </si>
  <si>
    <t xml:space="preserve">Seguimiento y evaluación del proceso de medición de la calidad </t>
  </si>
  <si>
    <t>Focalización de los Programas de Tránsito Inmediato a la Educación Superior - PTIES</t>
  </si>
  <si>
    <t>Avance técnico en el ejecución de Programas de Tránsito Inmediato a la Educación Superior - PTIES</t>
  </si>
  <si>
    <t>Informe de ejecución de la estrategia a diciembre</t>
  </si>
  <si>
    <t>Formalización del licenciamiento de la herramienta de cargue de información al SNIES</t>
  </si>
  <si>
    <t>Licencia de funcionamiento HECAA</t>
  </si>
  <si>
    <t>Análisis de precierre estadístico de los datos de educación superior</t>
  </si>
  <si>
    <t>Informe precierre estadistico</t>
  </si>
  <si>
    <t>Procesamiento y generación de bases e información estadística del sector</t>
  </si>
  <si>
    <t>Informes de análisis de cifras,  indicadores y variables</t>
  </si>
  <si>
    <t>Públicación estadística de educación superior</t>
  </si>
  <si>
    <t>Verificación de metodologias de distribución de recursos a IES públicas</t>
  </si>
  <si>
    <t>Expedición de resoluciones correspondientes a distribución de recursos a las IES públicas</t>
  </si>
  <si>
    <t>Resoluciones distribución de recursos a las IES públicas</t>
  </si>
  <si>
    <t>Diseño e implementación de  acciones para la promoción de la equidad de género,  diversidades y masculinidades no hegemónicas </t>
  </si>
  <si>
    <t>Reporte de IES y acciones para la promoción de la equidad de genero y diversidades a diciembre</t>
  </si>
  <si>
    <t>Acompañamiento técnico y financiero a las IES para la implementación de estrategias de permanencia y bienestar orientados a la comunidad educativa</t>
  </si>
  <si>
    <t>Términos de convocatoria 
Informe de implementación de estrategias de permanencia y bienestar por las IES</t>
  </si>
  <si>
    <t>Implementación de acciones  de Orientacion Sociocupacional, como estrategia para el fomento del acceso y permanencia en educación superior</t>
  </si>
  <si>
    <t>Reporte de talleres de Orientación Sociocupacional realizados a nivel regional a diciembre</t>
  </si>
  <si>
    <t>Consolidación diagnóstico sobre las acciones de educación ambiental en clave de trayectoria educativa</t>
  </si>
  <si>
    <t>Documento consolidado</t>
  </si>
  <si>
    <t>Diseño de documento, socialización y validación de política de educación ambiental </t>
  </si>
  <si>
    <t>Documento de politica consolidado y validado a diciembre</t>
  </si>
  <si>
    <t>Diseño y socialización de la política de internacionalización de la educación superior</t>
  </si>
  <si>
    <t>Informe de avance de la politica a diciembre</t>
  </si>
  <si>
    <t>Fortalecimiento de las capacidades de las IES en el uso del inglés como segunda lengua</t>
  </si>
  <si>
    <t>Informe de avance sobre el fortalecimiento de capacidades a diciembre</t>
  </si>
  <si>
    <t>Diseño e implementación de estrategias para la innovación educativa y la transformación digital</t>
  </si>
  <si>
    <t>Documentos orientadores, talleres y espacios de socialización realizados durante el año entrega en diciembre</t>
  </si>
  <si>
    <t>Adjudicación de apoyos economicos de los Fondos constituidos entre el Ministerio y el Icetex</t>
  </si>
  <si>
    <t>Actas de adjudicación de los fondos durante el año</t>
  </si>
  <si>
    <t>Asignación de beneficiarios del Gratuidad 2024-1</t>
  </si>
  <si>
    <t>Actas de cierre y conciliación con las IES públicas en el mes de mayo</t>
  </si>
  <si>
    <t>Asignación de beneficiarios del Gratuidad 2024-2</t>
  </si>
  <si>
    <t>Actas de cierre y conciliación con las IES públicas en el mes de octubre</t>
  </si>
  <si>
    <t>Asignación y ejecución de los recursos para proyectos de infraestructura en educación superior</t>
  </si>
  <si>
    <t>Acompañamiento para la priorización, estructuración y ejecución de proyectos de infraestructura en educación superior</t>
  </si>
  <si>
    <t>Informes de avance del acompañamiento a los proyectos a diciembre</t>
  </si>
  <si>
    <t>Diseño, acompañamiento y seguimiento en la formulación y aprobación de los Planes Integrales de Cobertura (PIC) de las IES públicas. 2024-1</t>
  </si>
  <si>
    <t>Planes Integrales de Cobertura (PIC) de las IES públicas aprobados (junio)</t>
  </si>
  <si>
    <t>Diseño, acompañamiento y seguimiento en la formulación y aprobación de los Planes Integrales de Cobertura (PIC) de las IES públicas. 2024-2</t>
  </si>
  <si>
    <t>Planes Integrales de Cobertura (PIC) de las IES públicas aprobados (diciembre)</t>
  </si>
  <si>
    <t>Diseño e implementación de estrategias para el fortalecimiento de los Sistemas Internos de Aseguramiento de la Calidad (SIAC) de las IES focalizadas.</t>
  </si>
  <si>
    <t>Informe de resultados de la implementación de estrategias para el fortalecimiento de los Sistemas Internos de Aseguramiento de la Calidad (SIAC) de las IES focalizadas.(diciembre)</t>
  </si>
  <si>
    <t>Desarrollo de estrategias para el fomento de la educación técnica profesional y tecnológica (T&amp;T)</t>
  </si>
  <si>
    <t>Informe de resultados de la implementación de estrategias para el fomento de la educación técnica profesional y tecnológica (T&amp;T) en el mes de diciembre</t>
  </si>
  <si>
    <t>Diseño , actualización y promoción de catálogos de cualificaciones para el fortalecimiento de la oferta educativa, así como su articulación con actores externos en el marco del Sistema Nacional de Cualificaciones.</t>
  </si>
  <si>
    <t>Catalogos de cualificaciones diseñados y/o actualizados al mes de diciembre</t>
  </si>
  <si>
    <t>Transformación del sistema de aseguramiento de la calidad de la educación superior</t>
  </si>
  <si>
    <t>Expedir el Decreto por medio del cual se modifica el Decreto 1075 de 2015 en materia de reconocimiento de personería jurídica de instituciones de educación superior privadas y se reglamenta la cancelación de personería jurídica por vía administrativa diferente a la sancionatoria.</t>
  </si>
  <si>
    <t>Decreto expedido</t>
  </si>
  <si>
    <t>Expedir el Acuerdo por medio del cual se actualiza el Modelo de Acreditación en Alta Calidad.</t>
  </si>
  <si>
    <t>Acuerdo expedido</t>
  </si>
  <si>
    <t>Expedir la resolución por medio de la cual se definen características específicas para el registro calificado de los programas en salud.</t>
  </si>
  <si>
    <t>Resolución expedida</t>
  </si>
  <si>
    <t>Expedir la resolución por medio de la cual se modifica la Resolución 10414 de 2018, modificada por la Resolución 17979 de 2021, que organia y regula el Banco de Elegibles de la Comisión Nacional Intersectorial de Aseguramiento de la Calidad de la Educación Superior - CONACES.</t>
  </si>
  <si>
    <t>Expedir la resolución por medio de la cual se modifica la Resolución 14450 de 2022, por medio de la cual se organiza el Banco de Pares del Sistema de Aseguramiento de la Calidad de la Educación Superior.</t>
  </si>
  <si>
    <t>Expedir los lineamientos, guías y documentos técnicos del Modelo de Acreditación en Alta Calidad.</t>
  </si>
  <si>
    <t>Lineamientos, guías y documentos técnicos expedidos</t>
  </si>
  <si>
    <t>Expedir documentos técnicos el Sistema de Aseguramiento de la Calidad de la Educación Superior</t>
  </si>
  <si>
    <t>Documentos técnicos expedidos</t>
  </si>
  <si>
    <t xml:space="preserve">Fortalecer la acción oportuna, que permita la verificación y toma de decisiones en materia de imposición de medidas preventivas y/o de vigilancia especial a todas la IES del país. </t>
  </si>
  <si>
    <t>Expedir el Decreto por medio del cual se reglamenta la Ley 1740 de 2014.</t>
  </si>
  <si>
    <t>Convalidaciones en la Educación Superior</t>
  </si>
  <si>
    <t>Expedir la resolución por medio de la cual se modifica la Resolución 10687 de 2018</t>
  </si>
  <si>
    <t>Construir el modelo de operación del proceso preventivo: Organización de recursos, cronograma de trabajo</t>
  </si>
  <si>
    <t>Plan de trabajo establecido</t>
  </si>
  <si>
    <t>Implementar y desarrollar el trámite de Nuevo CNA - Acreditación en Alta Calidad</t>
  </si>
  <si>
    <t xml:space="preserve">Reporte de avance
Soportes documentales de especificación, desarrollo y pruebas </t>
  </si>
  <si>
    <t>Modelar detalladamente los Trámites institucionales (6)</t>
  </si>
  <si>
    <t>Modelar detalladamente los Trámites de Inspección y Vigilancia (5)</t>
  </si>
  <si>
    <t>Realizar las actividades de renovación y soporte tecnologico a las aplicaciones del Sistema de Aseguramiento de la Calidad: Gestión de Pares, Convalida y Nuevo SACES</t>
  </si>
  <si>
    <t xml:space="preserve">Reporte de avance
Soportes documentales de ajustes o controles de cambio
documentación de soporte técnico a las aplicaciones
URL del Sistema de Información </t>
  </si>
  <si>
    <t>Realizar conversatorios del proceso de convalidaciones de educación superior con la comunidad académica.</t>
  </si>
  <si>
    <t>Guías, instructivos</t>
  </si>
  <si>
    <t>Caracterizar a los actores del sistema a partir de la actualización de la información personal, académica, profesional e investigativa de los pares de RC, CNA e integrantes de la Conaces en el aplicativo de gestión de informacción de pares. Incluye la depuración del registro de la información.</t>
  </si>
  <si>
    <t>Formular los sistemas de evaluación de pares de registro calificado, CNA e Integrantes de la Conaces.</t>
  </si>
  <si>
    <t>Implementar los sistemas de evaluación de pares de registro calificado, CNA e Integrantes de la Conaces.</t>
  </si>
  <si>
    <t>Evaluar los pares de registro calificado, CNA e integrantes de la Conaces</t>
  </si>
  <si>
    <t>Capacitar los actores del Sistema de Aseguramiento de la Calidad de la Educación Superior, sobre el uso de plataforma que soporta el proceso de Registro Calificado y la actualización en normatividad.</t>
  </si>
  <si>
    <t>Documentos generados en las  capacitaciones realizadas (listas de asistencia, normativa).</t>
  </si>
  <si>
    <t>Realizar mesas de técnicas regionales con las Instituciones de Educación Superior sobre del proceso de Registro Calificado .</t>
  </si>
  <si>
    <t>Informes de la mesas de trabajo realizadas, listas de asistencias.</t>
  </si>
  <si>
    <t>Realizar las (Adelantar) acciones de internacionalización de la Conaces y del sistema de aseguramiento de la calidad de la educacion superior</t>
  </si>
  <si>
    <t>Plan Estratégico de Comunicaciones alineado  a las Apuestas del Plan Nacional de Desarrollo- Comunicación externa</t>
  </si>
  <si>
    <t xml:space="preserve">Gestionar y divulgar derivado de las políticas y resultados  en materia educativa a través de los medios de comunicación externa del ministerio.
</t>
  </si>
  <si>
    <t>Informe de gestión de comunicación externa</t>
  </si>
  <si>
    <t>Plan Estratégico de Comunicaciones alineado  a las Apuestas del Plan Nacional de Desarrollo-Comunicación interna</t>
  </si>
  <si>
    <t xml:space="preserve">Generar y gestionar los contenidos que circulan por los canales internos de la entidad.
</t>
  </si>
  <si>
    <t>Informe de gestión de comunicación interna</t>
  </si>
  <si>
    <t>Plan Estratégico de Comunicaciones alineado  a las Apuestas del Plan Nacional de Desarrollo-Comunicación externa</t>
  </si>
  <si>
    <t xml:space="preserve">Ofrecer en la web un canal directo de comunicación institucional a las partes interesadas y a la ciudadanía en general. </t>
  </si>
  <si>
    <t>Informe de gestión de visitas a la página web</t>
  </si>
  <si>
    <t>Producir y divulgar en las redes sociales del MEN, mensajes institucionales derivados de las políticas y resultados  en materia educativa.</t>
  </si>
  <si>
    <t>Informe de interacciones en las redes sociales del Ministerio</t>
  </si>
  <si>
    <t>Plan Estratégico de Comunicaciones alineado  a las Apuestas del Plan Nacional de Desarrollo</t>
  </si>
  <si>
    <t xml:space="preserve">Diseñar y producir piezas gráficas y audiovisuales garantizando el buen uso de la imagen institucional </t>
  </si>
  <si>
    <t>Informe de piezas gráficas y videos producidos</t>
  </si>
  <si>
    <t>Defensa judicial</t>
  </si>
  <si>
    <t>Expedir el manual de Defensa Judicial del Ministerio de Educación Nacional.</t>
  </si>
  <si>
    <t>Manual de Defensa Judicial del MEN</t>
  </si>
  <si>
    <t>Acciones de tutela</t>
  </si>
  <si>
    <t xml:space="preserve">Socializar a través de boletines las decisiones judiciales más relevantes que se han adoptado en razón a acciones constitucionales en las que se encuentre vinculado el MEN. </t>
  </si>
  <si>
    <t>Tramitar los actos administrativos por medio de los cuales se asignan actividades a las áreas misionales del MEN de acuerdo con sus competencias, para el cumplimiento de las órdenes de las sentencias T 025 y T 302.</t>
  </si>
  <si>
    <t>Actos administrativos</t>
  </si>
  <si>
    <t>Conciliaciones</t>
  </si>
  <si>
    <t>Previa reclamación y encontrándose procedente, reconocer y pagar por vía administrativa la sanción moratoria causada por el pago tardío de las cesantías de los docentes afiliados al FOMAG.</t>
  </si>
  <si>
    <t>Presentar formula de conciliación en instancia extrajudicial y judicial en aquellos procesos en donde se pretenda reconocimiento y pago de sanción moratoria, de que trata la Ley 1071 de 2006.</t>
  </si>
  <si>
    <t>Actas del Comité de Conciliación</t>
  </si>
  <si>
    <t>Suscribir contratos de transacción para dar fin a procesos activos y pagar sentencias ejecutoriadas por sanción moratoria de Ley 1071 de 2006, a efectos de generar ahorros al Estado.</t>
  </si>
  <si>
    <t>Contratos de transacción</t>
  </si>
  <si>
    <t>Cobro coactivo</t>
  </si>
  <si>
    <t>Emitir y comunicar circular a los alcaldes y gobernadores con el fin de orientarlos en el pago oportuno de las acreencias a favor del ministerio correspondiente a los aportes parafiscales de ley 21 y así evitar que se decreten medidas cautelares de embargo en contra de la entidad que representan.</t>
  </si>
  <si>
    <t>Realizar las acciones legales para gestionar el cobro coactivo.</t>
  </si>
  <si>
    <t>Normativa</t>
  </si>
  <si>
    <t>Realizar la emisión de comentarios y sugerencias a los proyectos normativos estratégicos, y su respectivo trámite en SUCOP.</t>
  </si>
  <si>
    <t>Conceptos</t>
  </si>
  <si>
    <t>Generar espacios que le permitan a la Oficina Asesora Jurídica fomentar la transferencia de conocimiento relacionada con la normativa del sector educación.</t>
  </si>
  <si>
    <t>Socializar conceptos jurídicos relevantes expedidos por la Oficina Asesora Jurídica a funcionarios y contratistas del MEN.</t>
  </si>
  <si>
    <t>Gestión y búsqueda de fuentes de financiación</t>
  </si>
  <si>
    <t xml:space="preserve">Posicionar las iniciativas de proyectos financiables con recursos del Sistema General de Regalías dentro de los planes de desarrollo departamental y/o municipal </t>
  </si>
  <si>
    <t>Asesorar y orientar a las entidades territoriales en la formulación y estructuración de los proyectos de inversión presentados ante el Sistema General de Regalías</t>
  </si>
  <si>
    <t xml:space="preserve">Emitir pronunciamientos técnicos sectoriales de los proyectos de inversión del sector educativo presentados ante el Ministerio de Educación Nacional para ser financiados con recursos del Sistema General de Regalías </t>
  </si>
  <si>
    <t>Reporte de proyectos viabilizados en 2024 para ser financiados con recursos del Sistema General de Regalias</t>
  </si>
  <si>
    <t>Brindar acompañamiento y asistencia a las entidades territoriales y a las empresas del sector privado en el funcionamiento del mecanismo de obras por impuestos y en la formulación de proyectos de inversión del sector a ser financiados a través del mecanismo</t>
  </si>
  <si>
    <t>Acompañar la viabilización técnica de los proyectos de inversión del sector educativo presentados ante el Ministerio de Educación Nacional para ser financiados a través del mecanismo de Obras por Impuestos</t>
  </si>
  <si>
    <t>Reporte de proyectos viabilizados en 2024 a través del mecanismo de Obras por Impuestos</t>
  </si>
  <si>
    <t>Programar el presupuesto anual de los recursos del Presupuesto General de la Nación (funcionamiento e inversión) de la siguiente vigencia.</t>
  </si>
  <si>
    <t xml:space="preserve">Anteproyecto de presupuesto de funcionamiento 
Anteproyecto de presupuesto de inversión 
POAI 
</t>
  </si>
  <si>
    <t>Distribución de recursos del SGP</t>
  </si>
  <si>
    <t>Definir la metodología de distribución de los recursos del Sistema General de Participaciones - SGP Educación y programarlos mediante el Programa Anual Mensualizado de Caja - PAC</t>
  </si>
  <si>
    <t xml:space="preserve">Documento de distribución de recursos del SGP </t>
  </si>
  <si>
    <t>Prestar asistencia técnica y acompañamiento a las entidades territoriales, secretarías de educación e instituciones educativas sobre los conceptos de asignación y distribución del SGP</t>
  </si>
  <si>
    <t>Fortalecimiento de los mecanismos de planeación y seguimiento institucional</t>
  </si>
  <si>
    <t>Planeación estratégica</t>
  </si>
  <si>
    <t>Diseñar la metodología y socializar los lineamientos e instrumentos para el seguimiento de avances a las estrategias del sector a implementarse en la vigencia 2024</t>
  </si>
  <si>
    <t>Realizar el seguimiento a los avances de las estrategias que implementa la Entidad a través de los instrumentos de planeación definidos en la metodología</t>
  </si>
  <si>
    <t>Plan de Acción Institucional 2024
Tablero de control del PAI 2024</t>
  </si>
  <si>
    <t>Diseñar e implementar la ruta e instrumentos de planeación institucional para la vigencia 2025</t>
  </si>
  <si>
    <t>Ruta de planeación institucional 2025
Documentos Plan de Acción Institucional 2025</t>
  </si>
  <si>
    <t>Preparar y realizar talleres de fortalecimiento de capacidades dirigidas al MEN y Entidades adscritas sobre temáticas relacionadas con el proceso de planeación</t>
  </si>
  <si>
    <t>Implementar acciones de fortalecimiento de las capacidades institucionales e individuales para promover de manera efectiva la participación ciudadana en la gestión institucional</t>
  </si>
  <si>
    <t>Incentivar la publicación y divulgación de planes, programas, proyectos normativos para la consulta y participación de la ciudadanía y demás grupos de interés, promoviendo así la vigilancia y control social </t>
  </si>
  <si>
    <t>Promover el desarrollo de espacios de diálogo donde se informe, explique y socialicen resultados de la gestión institucional a los ciudadanos y demás grupos de interés incrementando su nivel de satisfacción frente a la rendición de cuentas</t>
  </si>
  <si>
    <t>Fortalecimiento del ecosistema sectorial de datos en educación</t>
  </si>
  <si>
    <t>Producción</t>
  </si>
  <si>
    <t>Ejecutar  la producción para la consolidación de la matricula y de los indicadores estadisticos.</t>
  </si>
  <si>
    <t>Realizar una estrategia de fortalecimiento de los registros administrativos y las operaciones estadísticas con las áreas del Ministerio de Educación para mejorar el aprovechamiento de los datos estadísticos</t>
  </si>
  <si>
    <t xml:space="preserve">Realizar auditoría a los datos provenientes de los sistemas de información de educación preescolar, básica y media (SIMAT) y a educación superior (SNIES). </t>
  </si>
  <si>
    <t>Difusión</t>
  </si>
  <si>
    <t>Realizar la difusión de los resultados de todas las operaciones estadisticas a cargo del MEN de acuerdo con el calendario de publicación aplicando en todas sus fases la norma de calidad NTC 1000:2004</t>
  </si>
  <si>
    <t>Fortalecer y mantener actualizados los diferentes canales de difusión de la información estadística (portales web, Datos Abiertos, tableros PowerBi, entre otros)</t>
  </si>
  <si>
    <t>Realizar los reportes de datos estadísticos solicitados por organismos internacionales para participar en estudios de análisis comparativos regionales y globales.</t>
  </si>
  <si>
    <t xml:space="preserve">Producir y difundir insumos de análisis estadístico. </t>
  </si>
  <si>
    <t>Interoperabilidad</t>
  </si>
  <si>
    <t>Cumplir con los servicios establecidos en los diferentes convenios, acuerdos y protocolos de interoperabilidad e intercambio de información, y suscribir los nuevos que el sector requiera.</t>
  </si>
  <si>
    <t>Contribuir en la consolidación de un banco de los datos que produce el Ministerio de Educación Nacional, que garantice la calidad y la accesibilidad a la información.</t>
  </si>
  <si>
    <t>Evaluación de riesgos insitucionales del Ministerio</t>
  </si>
  <si>
    <t>Estrategia de autocontrol</t>
  </si>
  <si>
    <t>Auditorias de Calidad, ambiental, gestión y especiales</t>
  </si>
  <si>
    <t>Número de espacios de articulación con aliados internacionales y del sector privado realizados</t>
  </si>
  <si>
    <t>Insumos para la participación</t>
  </si>
  <si>
    <t>Número de acciones de promoción de la internacionalización de la educación superior de Colombia desarrolladas</t>
  </si>
  <si>
    <t>Reporte de las acciones de promoción</t>
  </si>
  <si>
    <t>Acompañamiento técnico en TI</t>
  </si>
  <si>
    <t>Formular y publicar el Plan Estratégico de Tecnologías de la Información y el Plan de Transformación Digital</t>
  </si>
  <si>
    <t>Realizar el diagnóstico y cierre de brechas de la Política de Gobierno Digital</t>
  </si>
  <si>
    <t>Autodiagnóstico de la política de gobierno digital</t>
  </si>
  <si>
    <t>Seguridad y Disponibilidad de servicios de TI</t>
  </si>
  <si>
    <t>Elaborar el plan anual de capacidad y disponibilidad</t>
  </si>
  <si>
    <t>Implementar la capacidad adicional de nube privada</t>
  </si>
  <si>
    <t>Informe de implementación de las capacidades de nube privada</t>
  </si>
  <si>
    <t>Sostenibilidad de sistemas de información</t>
  </si>
  <si>
    <t>Formular lineamientos en arquitectura de software</t>
  </si>
  <si>
    <t>Socialización de los lineamientos en arquitectura de software</t>
  </si>
  <si>
    <t>Listado de asistencia a la socialización</t>
  </si>
  <si>
    <t>Transformación Digital</t>
  </si>
  <si>
    <t>Definición de los iniciativas de Transformación Digital relacionados con Inteligencia artificial, robotización y/o automatización de procesos.</t>
  </si>
  <si>
    <t>Ejecución de las iniciativas de Transformación Digital relacionados con Inteligencia artificial, robotización y/o automatización de procesos.</t>
  </si>
  <si>
    <t>Informe de avance de las iniciativas de transformación digital trimestral</t>
  </si>
  <si>
    <t>PAA contribuyendo al cambio
PAAl cambio
Gestión integral para el cambio</t>
  </si>
  <si>
    <t>Realizar seguimientos periódicos a los avances de la etapa precontractual con las alertas preventivas.</t>
  </si>
  <si>
    <t>Informe del seguimiento periódico</t>
  </si>
  <si>
    <t>Acompañar a las dependencias en la estructuración de los estudios previos y solicitudes de modificaciones contractuales.</t>
  </si>
  <si>
    <t>Documentos de estudios previos y modificaciones aprobados</t>
  </si>
  <si>
    <t>Adelantar los procesos de contratación y realizar las modificaciones requeridas.</t>
  </si>
  <si>
    <t>Procesos contractuales y modificaciones publicados y tramitados en plataformas de contratación</t>
  </si>
  <si>
    <t>Diseñar el plan de gestión de cambio en el marco del la formalización del empleo públicio de conformidad con las capacidades institucionales</t>
  </si>
  <si>
    <t>Plan de gestión de cambio diseñado</t>
  </si>
  <si>
    <t>Implementar el plan de gestión de cambio en el marco del la formalización del empleo públicio de conformidad con las capacidades institucionales</t>
  </si>
  <si>
    <t>Evaluar el plan de gestión de cambio en el marco del la formalización del empleo públicio de conformidad con las capacidades institucionales</t>
  </si>
  <si>
    <t>Plan de gestión de cambio evaluado</t>
  </si>
  <si>
    <t xml:space="preserve">Resignificar el modelo de cultura como movilizador de la estrategia organizacional </t>
  </si>
  <si>
    <t>Informe técnico sobre el avance de la resignificación del modelo de cultura</t>
  </si>
  <si>
    <t>Generar, apropiar y transferir el conocimiento institucional y sectorial</t>
  </si>
  <si>
    <t>Informe técnico sobre el avance de la generaración, apropiación y transferencia el conocimiento institucional y sectorial</t>
  </si>
  <si>
    <t>Movilizar y monitorear el desempeño institucional y sectorial</t>
  </si>
  <si>
    <t>Informe técnico sobre el avance de la movilización y monitoreo el desempeño institucional y sectorial</t>
  </si>
  <si>
    <t>Criterios de sostenibilidad ambiental en los contratos</t>
  </si>
  <si>
    <t>Definir y priorizar los contratos del Ministerio a los cuales se les aplicarán criterios de sostenibilidad ambiental.</t>
  </si>
  <si>
    <t>Matriz de priorización de contratos con criterios de sostenibilidad ambiental</t>
  </si>
  <si>
    <t>Socializar la Guia de Compras Públicas Sostenibles para garantizar la inclusión de los criterios de sostenibilidad en los contratos priorizados</t>
  </si>
  <si>
    <t>Solicitar a los supervisores de los contratos priorizados los medios de verificación del cumplimiento de criterios de sostenibilidad ambiental.</t>
  </si>
  <si>
    <t>Realizar seguimiento al cumplimiento de los criterios de sostenibilidad ambiental en los contratos priorizados</t>
  </si>
  <si>
    <t>Presentar informe de seguimiento de los contratos con responsabilidad ambiental.</t>
  </si>
  <si>
    <t>Formular las acciones correspondientes al programa de cambio climático.</t>
  </si>
  <si>
    <t>Aprobación del programa de cambio climático por la mesa técnica ambiental.</t>
  </si>
  <si>
    <t>Acta mesa técnica ambiental</t>
  </si>
  <si>
    <t>Implementación de las acciones establecidas  en el programa de cambio climático.</t>
  </si>
  <si>
    <t>Presentación de los resultados de avance del programa de cambio climático en la mesa técnica ambiental.</t>
  </si>
  <si>
    <t>Informe final cumplimiento del programa de cambio climático</t>
  </si>
  <si>
    <t xml:space="preserve">Seguimiento plan de austeridad </t>
  </si>
  <si>
    <t>Formular plan de austeridad para la vigencia.</t>
  </si>
  <si>
    <t>Plan de austeridad 2024</t>
  </si>
  <si>
    <t>Realizar seguimiento al cumplimiento de las metas corresponientes a cada conceptos de austeridad establecido.</t>
  </si>
  <si>
    <t>Informe final de seguimiento al cumplimiento el plan de austerirdad</t>
  </si>
  <si>
    <t>Identificación Mensual del Ingreso</t>
  </si>
  <si>
    <t>Identificación de Ingresos</t>
  </si>
  <si>
    <t>Determinación, fiscalización y cobro del 1% sobre el IBC relacionado al aporte parafiscal de las Escuelas Industriales e institutos Técnicos por parte de las entidades obligadas.</t>
  </si>
  <si>
    <t>Notificación de Liquidación de deuda</t>
  </si>
  <si>
    <t>Fortalecimiento al proceso de Gestión de Recaudo</t>
  </si>
  <si>
    <t>Procesos y procedimientos</t>
  </si>
  <si>
    <t>Numeros de Planes Aprobadas</t>
  </si>
  <si>
    <t>Analisis del Impacto Presupuestal</t>
  </si>
  <si>
    <t>Cumplir en un 100% las solicitudes de tramite de pagos para el cumplimiento de Plan Anual mensualizado de Caja - PAC</t>
  </si>
  <si>
    <t>Porcentaje de ejecución de PAC</t>
  </si>
  <si>
    <t>GESTIÓN ESTRATÉGICA E INTEGRAL DEL TALENTO HUMANO</t>
  </si>
  <si>
    <t>Clima y cultura Organizacional</t>
  </si>
  <si>
    <t>Realizar seguimiento a los casos blancos detectados en la medición de riesgo psicosocial.</t>
  </si>
  <si>
    <t>Informe de seguimiento a casos blancos detectados</t>
  </si>
  <si>
    <t>Socializar el protocolo de prevención y atención de casos de violencia con las dependencias involucradas.</t>
  </si>
  <si>
    <t>Listados de asistencia</t>
  </si>
  <si>
    <t>Llevar a cabo una campaña de sensibilización sobre el ausentismo laboral.</t>
  </si>
  <si>
    <t>Informe de avance sobre la campaña de sensibilización ralizadas</t>
  </si>
  <si>
    <t>Gestión documental</t>
  </si>
  <si>
    <t>Organización  Tecnica</t>
  </si>
  <si>
    <t>Diseñar el plan de trabajo</t>
  </si>
  <si>
    <t>Realizar el alistamiento y entrega de documentación</t>
  </si>
  <si>
    <t>Proceso y avance de organizacion de documentos</t>
  </si>
  <si>
    <t>informe</t>
  </si>
  <si>
    <t>Digitalizacion Tecnica</t>
  </si>
  <si>
    <t>Proceso y avance de digitalizacion de documentos</t>
  </si>
  <si>
    <t>Desarrollo, mantenimiento e interoperatividad del sistema SGDEA</t>
  </si>
  <si>
    <t>soporte tecnico nivel 3 y nuevas versiones</t>
  </si>
  <si>
    <t>Legalizaciones mantenimiento evolutivo de la plataforma</t>
  </si>
  <si>
    <t>Robotización de procesos  renovacion de licencias</t>
  </si>
  <si>
    <t>Relacionamiento Interinstitucional</t>
  </si>
  <si>
    <t>Realizar el cronograma de la planeación de las asistencias a las Secretarías de Educación durante el 2024</t>
  </si>
  <si>
    <t>Entregar la información de las Secretarías de Educación que reposa en el Ministerio del año 2019 al 2023</t>
  </si>
  <si>
    <t>Realizar las asistencias tecnicas a las Secretarías de Educación de acuerdo al cronograma establecido</t>
  </si>
  <si>
    <t>Transversal</t>
  </si>
  <si>
    <t>Suma de Valor estimado para 2024</t>
  </si>
  <si>
    <t>Digitalizar los documentos de carácter histórico de la Entidad</t>
  </si>
  <si>
    <t>Subdirección de Relacionamiento con la Ciudadanía</t>
  </si>
  <si>
    <t>Implementar una solución tecnológica basada en el Modelo de Gestión Documental de la Entidad</t>
  </si>
  <si>
    <t>Organizar archivísticamente los fondos acumulados de la Entidad</t>
  </si>
  <si>
    <t>Desarrollar acciones de articulación a través de mecanismos y espacios de concertación</t>
  </si>
  <si>
    <t>Diseñar e implementar una estrategia que permita liderar acciones en materia de relacionamiento, alianzas y cooperación internacional</t>
  </si>
  <si>
    <t>Acompañar en la definición de modelos y lineamientos para la distribución, ejecución y seguimiento de los recursos del Sector</t>
  </si>
  <si>
    <t>Asesorar la formulación y el seguimiento a los lineamientos e instrumentos de planeación institucionales y sectoriales</t>
  </si>
  <si>
    <t>Acompañar la formulación y seguimiento a los instrumentos de planeación e indicadores sectoriales, así como la distribución, ejecución y auditoría de recursos financieros</t>
  </si>
  <si>
    <t>Implementar acciones y herramientas de mejoramiento continuo de los procesos de defensa jurídica y prevención del daño antijurídico</t>
  </si>
  <si>
    <t>Desarrollar estrategias de comunicación dirigidas a la comunidad digital de la Entidad</t>
  </si>
  <si>
    <t>Diseñar, promocionar y divulgar estrategias de comunicación interna y externa</t>
  </si>
  <si>
    <t>Realizar actividades que promuevan la cultura de compartir y difundir</t>
  </si>
  <si>
    <t>Brindar asistencia técnica a las Secretarías de Educación Certificadas en políticas de servicio al ciudadano y gestión documental</t>
  </si>
  <si>
    <t>Desarrollar acciones de intervención y de mejora continua a los procesos institucionales</t>
  </si>
  <si>
    <t>Desarrollar herramientas de aprendizaje organizacional en el Ministerio y en los procesos de asistencia técnica dirigidos a las entidades adscritas y vinculadas</t>
  </si>
  <si>
    <t>Implementar actividades de seguimiento, valoración y control a la gestión dentro del proceso de evaluación</t>
  </si>
  <si>
    <t>Implementar el modelo de cultura organizacional articulando los modelos referenciales</t>
  </si>
  <si>
    <t>Promover intervenciones que desarrollen habilidades, capacidades y comportamientos en la búsqueda de soluciones innovadoras y eficientes</t>
  </si>
  <si>
    <t>Aumentar el nivel de capacidad de infraestructura y disponibilidad de servicios de TI</t>
  </si>
  <si>
    <t>Implementar acciones de transformación digital pública</t>
  </si>
  <si>
    <t>Mejorar la estabilización de los sistemas de información y el desarrollo de capacidades de arquitectura de software</t>
  </si>
  <si>
    <t>Realizar el acompañamiento técnico en TI a usuarios y entidades del Sector</t>
  </si>
  <si>
    <t>Generar y divulgar la información estadística sectorial</t>
  </si>
  <si>
    <t>Validar la información reportada por las instituciones en los sistemas de información institucionales</t>
  </si>
  <si>
    <t>Total general</t>
  </si>
  <si>
    <t>Despacho o Dirección</t>
  </si>
  <si>
    <t>Nombre del proyecto</t>
  </si>
  <si>
    <t>Código BPIN</t>
  </si>
  <si>
    <t>Código presupuestal proyecto</t>
  </si>
  <si>
    <t>Transformación / Componente</t>
  </si>
  <si>
    <t>Código presupuestal Transformación / Componente</t>
  </si>
  <si>
    <t>Tipo de Recurso</t>
  </si>
  <si>
    <t>Crédito</t>
  </si>
  <si>
    <t>Construcción de paz</t>
  </si>
  <si>
    <t>Infraestructura_EPBM</t>
  </si>
  <si>
    <t>2. SEGURIDAD HUMANA Y JUSTICIA SOCIAL / 2. FORTALECIMIENTO Y DESARROLLO DE INFRAESTRUCTURA SOCIAL</t>
  </si>
  <si>
    <t>Servicio de asistencia técnica en educación inicial, preescolar, básica y media</t>
  </si>
  <si>
    <t>Realizar asistencia técnica en formulación, desarrollo y seguimiento a proyectos de infraestructura educativa</t>
  </si>
  <si>
    <t>ADQUIS. DE BYS</t>
  </si>
  <si>
    <t>16-SSF</t>
  </si>
  <si>
    <t>Servicios profesionales</t>
  </si>
  <si>
    <t>Enero</t>
  </si>
  <si>
    <t>Mes (es)</t>
  </si>
  <si>
    <t>CONTRATACIÓN DIRECTA / SERVICIOS PROFESIONALES</t>
  </si>
  <si>
    <t>PRESTACIÓN DE SERVICIOS PROFESIONALES</t>
  </si>
  <si>
    <t>PRESUPUESTO DE ENTIDAD NACIONAL</t>
  </si>
  <si>
    <t>Infraestructura educativa mejorada</t>
  </si>
  <si>
    <t>Otro tipo de gasto</t>
  </si>
  <si>
    <t xml:space="preserve">FIDUCIA Y/O ENCARGO FIDUCIARIO          </t>
  </si>
  <si>
    <t>10-CSF</t>
  </si>
  <si>
    <t>CONTRATO INTERADMINISTRATIVO</t>
  </si>
  <si>
    <t>Infraestructura educativa construida</t>
  </si>
  <si>
    <t>Realizar seguimiento y revisión técnica, administrativa, financiera y jurídica al desarrollo de las obras y/o la operación de infraestructura educativa construida</t>
  </si>
  <si>
    <t>02</t>
  </si>
  <si>
    <t>Viáticos</t>
  </si>
  <si>
    <t xml:space="preserve">OTROS          </t>
  </si>
  <si>
    <t>Tiquetes</t>
  </si>
  <si>
    <t>SELECCIÓN ABREVIADA / SUBASTA INVERSA ELECTRÓNICA</t>
  </si>
  <si>
    <t xml:space="preserve">COMPRAVENTA Y/O SUMINISTRO </t>
  </si>
  <si>
    <t>Diseñar y/o construir infraestructura educativa</t>
  </si>
  <si>
    <t>MODIFICATORIOS (ADICIONES, PRÓRROGAS Y MODIFICACIONES)</t>
  </si>
  <si>
    <t>Marzo</t>
  </si>
  <si>
    <t>CONTRATACIÓN DIRECTA / CONVENIOS INTERADMINISTRATIVOS</t>
  </si>
  <si>
    <t>CONVENIO INTERADMINISTRATIVO</t>
  </si>
  <si>
    <t>Diseñar y/o realizar obras de mejoramiento a la infraestructura educativa</t>
  </si>
  <si>
    <t>13-CSF</t>
  </si>
  <si>
    <t>REGÍMEN ESPECIAL / CONVENIO ASOCIACIÓN</t>
  </si>
  <si>
    <t>CONVENIO DE ASOCIACIÓN</t>
  </si>
  <si>
    <t>RECURSOS DE CRÉDITO</t>
  </si>
  <si>
    <t>Realizar seguimiento y revisión técnica, administrativa, financiera y jurídica al desarrollo de las obras de mejoramiento y/o la operación de la infraestructura educativa</t>
  </si>
  <si>
    <t>CONCURSO DE MÉRITOS / ABIERTO</t>
  </si>
  <si>
    <t xml:space="preserve">CONSULTORÍA                             </t>
  </si>
  <si>
    <t>Instituciones educativas fortalecidas</t>
  </si>
  <si>
    <t>Dotar con mobiliario escolar las instituciones educativas</t>
  </si>
  <si>
    <t>ACUERDO MARCO DE PRECIOS</t>
  </si>
  <si>
    <t>ORDEN DE COMPRA</t>
  </si>
  <si>
    <t>Realizar interventoría técnica, administrativa y financiera a la adquisición y suministro de mobiliario escolar</t>
  </si>
  <si>
    <t>INTERVENTORÍA</t>
  </si>
  <si>
    <t>Servicios de información en materia educativa</t>
  </si>
  <si>
    <t>Administrar, gestionar y actualizar la información del sistema de información de infraestructura educativa</t>
  </si>
  <si>
    <t>Realizar asistencia técnica y seguimiento al recaudo, la administración y manejo del portafolio del aporte parafiscal de la Ley 21 de 1982</t>
  </si>
  <si>
    <t>Septiembre</t>
  </si>
  <si>
    <t>Educación_Integral</t>
  </si>
  <si>
    <t>2. SEGURIDAD HUMANA Y JUSTICIA SOCIAL / F. GESTIÓN TERRITORIAL EDUCATIVA Y COMUNITARIA</t>
  </si>
  <si>
    <t>Servicio de asistencia técnica en educación inicial, preescolar, básica y media.</t>
  </si>
  <si>
    <t>Logistica</t>
  </si>
  <si>
    <t>LICITACIÓN PÚBLICA</t>
  </si>
  <si>
    <t xml:space="preserve">PRESTACIÓN DE SERVICIOS                 </t>
  </si>
  <si>
    <t>Días calendario</t>
  </si>
  <si>
    <t>1. Búsqueda activa</t>
  </si>
  <si>
    <t xml:space="preserve">3. Colegios y comunidades </t>
  </si>
  <si>
    <t xml:space="preserve">Servicio educación formal por modelos educativos flexibles </t>
  </si>
  <si>
    <t>CONTRATACIÓN DIRECTA / CONVENIO COOPERACIÓN</t>
  </si>
  <si>
    <t>CONVENIO DE COOPERACIÓN</t>
  </si>
  <si>
    <t>Capacidades_Territoriales</t>
  </si>
  <si>
    <t xml:space="preserve">Servicio de alfabetización </t>
  </si>
  <si>
    <t>Desarrollar programas y/o estrategias educativas de alfabetización orientadas a la restitución de los derechos a la educación en jóvenes, adultos y personas mayores en situación de analfabetismo en contextos de mayor vulnerabilidad y víctimas del conflicto armado.</t>
  </si>
  <si>
    <t>Subdirección de Referentes y Evaluación Educativa</t>
  </si>
  <si>
    <t>2. SEGURIDAD HUMANA Y JUSTICIA SOCIAL / B. RESIGNIFICACIÓN DE LA JORNADA ESCOLAR: MÁS QUE TIEMPO</t>
  </si>
  <si>
    <t>Documentos de lineamientos técnicos</t>
  </si>
  <si>
    <t>*Diseñar lineamientos técnicos para la incorporación de la formación integral y la educación CRESE</t>
  </si>
  <si>
    <t>Prestar asistencia técnica y acompañamiento en la implementación de estrategias educativas que incorporen la cultura, el deporte, la recreación, la actividad física, las artes y la ciencia.</t>
  </si>
  <si>
    <t>Febrero</t>
  </si>
  <si>
    <t>*Acompañar a los establecimientos educativos que implementan esquemas de ampliacion del tiempo escolar</t>
  </si>
  <si>
    <t>SELECCIÓN ABREVIADA / BOLSA DE PRODUCTOS</t>
  </si>
  <si>
    <t>*Prestar asistencia técnica y acompañamiento en la implementación de estrategias educativas de acceso y permanencia en el sistema educativo</t>
  </si>
  <si>
    <t>Abril</t>
  </si>
  <si>
    <t>Prestar asistencia técnica y acompañamiento en la implementación de  la estrategia de Educación CRESE (ciudadana, para la reconciliación, antirracista, socioemocional y para el cambio climático)</t>
  </si>
  <si>
    <t>Servicio de evaluación de la calidad de la educación inicial, preescolar, básica y media.</t>
  </si>
  <si>
    <t>Diseñar, ajustar y validar  los mecanismos de seguimiento a los aprendizajes, teniendo en cuenta enfoques diferenciales étnicos</t>
  </si>
  <si>
    <t>14-CSF</t>
  </si>
  <si>
    <t>BM</t>
  </si>
  <si>
    <t>CONTRATACIÓN DIRECTA / CONTRATOS INTERADMINISTRATIVOS</t>
  </si>
  <si>
    <t>Agosto</t>
  </si>
  <si>
    <t>1. Formación docente</t>
  </si>
  <si>
    <t>Poder_Pedagógico</t>
  </si>
  <si>
    <t>2. SEGURIDAD HUMANA Y JUSTICIA SOCIAL / C. DIGNIFICACIÓN, FORMACIÓN Y DESARROLLO DE LA PROFESIÓN DOCENTE PARA UNA EDUCACIÓN DE CALIDAD</t>
  </si>
  <si>
    <t>Servicio de fortalecimiento a las capacidades de los docentes de educación Inicial, preescolar, básica y media</t>
  </si>
  <si>
    <t>Acompañar a educadores en el fortalecimiento de su práctica de aula en proyectos pedagógicos, competencias básicas, socioemocionales y comunicativas.</t>
  </si>
  <si>
    <t>*Fortalecer las escuelas normales superiores en sus capacidades y condiciones para consolidarlas como centros de excelencia en formación y liderazgo educativo en las zonas rurales</t>
  </si>
  <si>
    <t>Formar docentes y agentes educativos.</t>
  </si>
  <si>
    <t>Servicio de evaluación para docentes.</t>
  </si>
  <si>
    <t>Establecer el proceso de evaluación de los docentes regidos por la normatividad vigente.</t>
  </si>
  <si>
    <t xml:space="preserve">Servicio de educación informal </t>
  </si>
  <si>
    <t>Planear, diseñar y desarrollar el Foro Educativo Nacional.</t>
  </si>
  <si>
    <t>Diseñar espacios para cursos, talleres y/o reuniones de construcción comunitaria para la educación.</t>
  </si>
  <si>
    <t>Realizar eventos territoriales que promuevan la participación, socialización y evaluación de las experiencias relacionadas con el sector educativo.</t>
  </si>
  <si>
    <t>Desarrollar estrategias de fortalecimiento de aprendizaje entre pares, consolidación de redes y comunidades de aprendizaje alrededor de temas de formación integral, educación para la paz, ambiental intercultura, aprendizajes de competencias básicas.</t>
  </si>
  <si>
    <t>GASTOS DE PERSONAL</t>
  </si>
  <si>
    <t>LICITACIÓN / ENCARGO FIDUCIARIO</t>
  </si>
  <si>
    <t>Viceministerio de Educación Preescolar, Básica y Media</t>
  </si>
  <si>
    <t>Despacho VPBM</t>
  </si>
  <si>
    <t>CONTRATACIÓN DIRECTA / SERVICIOS DE APOYO</t>
  </si>
  <si>
    <t xml:space="preserve">Servicio de atención integral para la primera infancia </t>
  </si>
  <si>
    <t>Acompañar a Establecimientos Educativos en la ampliación y cualificación de la educación inicial,  en territorios rurales y rurales dispersos</t>
  </si>
  <si>
    <t>BM-CONSULT/SELECCION FTE UNICA FIRMA</t>
  </si>
  <si>
    <t>Servicio de asistencia técnica en educación inicial,preescolar, básica y media en procesos de gestión del conocimiento</t>
  </si>
  <si>
    <t>Acompañar la formulación y ejecución de proyectos educativos comunitarios propios e interculturales, y proyectos educativos de educación rural- PIER. (PEC-CONTCEPI)</t>
  </si>
  <si>
    <t>Servicio de asistencia técnica en educación inicial,preescolar, básica y media para el desarrollo de procesos de cualificación de estrategias de acogida, bienestar y permanencia</t>
  </si>
  <si>
    <t>Acompañar a las secretarias de educación y establecimientos educativos en el conocimiento, diseño e implementación de estrategias educativas que enriquezcan el curriculo y el PEI  el PIER y el PEC</t>
  </si>
  <si>
    <t>Apoyar en la implementación de estrategias de fortalecimiento de la gestión institucional y la articulación de procesos de planeación territorial en materia educativa</t>
  </si>
  <si>
    <t>Diciembre</t>
  </si>
  <si>
    <t>BM-CONSULT / SELECC CONSULTOR INDIV COMP 3HV</t>
  </si>
  <si>
    <t>Fortalecer la gestión educativa y escolar de las Entidades Territoriales Certificadas y Establecimientos Educativos con énfasis en zonas rurales en el marco del PEER  alrededor del PEI, PEC o PIER.</t>
  </si>
  <si>
    <t>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t>
  </si>
  <si>
    <t xml:space="preserve">Servicios de información en materia educativa </t>
  </si>
  <si>
    <t>Elaborar y actualizar las herramientas, reportes e informes requeridos en la gestión del Programa.</t>
  </si>
  <si>
    <t>BM-CONSULT / SELECC DE CONSULT INDIV CONT DIRECTA</t>
  </si>
  <si>
    <t>Realizar el control interno, inspecciones, informes y auditoría del uso de los recursos de Banca Multilateral</t>
  </si>
  <si>
    <t>Servicio de evaluación de las estrategias educativas implementadas en la educación inicial, preescolar, básica y media</t>
  </si>
  <si>
    <t>Diseñar e implementar la evaluación de las estrategias educativas  implementadas en la ruralidad</t>
  </si>
  <si>
    <t>Diseñar y aplicar una estrategia de difusión e intercambios de conocimientos derivados de los procesos de evaluación y gestión de conocimientos.</t>
  </si>
  <si>
    <t xml:space="preserve">Ambientes de aprendizaje para la educación inicial preescolar, básica y media dotados </t>
  </si>
  <si>
    <t>Seleccionar y/o producir y entregar dotaciones pedagógicas, material didáctico y de mediación con sus orientaciones de uso y adecuaciones socioculturales en zonas rurales y rurales dispersas</t>
  </si>
  <si>
    <t>BM-COMPARACION DE PRECIOS</t>
  </si>
  <si>
    <t>2. SEGURIDAD HUMANA Y JUSTICIA SOCIAL / G. EDUCACIÓN MEDIA PARA LA CONSTRUCCIÓN DE PROYECTOS DE VIDA</t>
  </si>
  <si>
    <t>Apoyar la gestión educativa de las Entidades Territoriales certificadas en la incorporación y articulación del plan sectorial de educación y los planes territoriales</t>
  </si>
  <si>
    <t>Subdirección de Fortalecimiento Institucional</t>
  </si>
  <si>
    <t>Servicios de información implementado para la gestión de la educación inicial y preescolar en condiciones de calidad</t>
  </si>
  <si>
    <t>SELECCIÓN ABREVIADA / MENOR CUANTÍA</t>
  </si>
  <si>
    <t>CONTRATACIÓN DIRECTA / NO EXISTA PLURALIDAD DE OFERENTES</t>
  </si>
  <si>
    <t>Subdirección de Recursos Humanos del Sector Educación</t>
  </si>
  <si>
    <t>Servicio de asistencia técnica en educación inicial, preescolar, básica y media para el  fortalecimiento de las condiciones de bienestar de los docentes y agentes educativos.</t>
  </si>
  <si>
    <t>Servicio de monitoreo y seguimiento a la gestión del sector educativo.</t>
  </si>
  <si>
    <t>Actualizar y/o diseñar e implementar documentos de política social y lineamientos técnicos orientados al fortalecimiento de estrategias de bienestar de los docentes de educación inicial, preescolar, básica y media.</t>
  </si>
  <si>
    <t>Subdirección de Cobertura de Primera Infancia</t>
  </si>
  <si>
    <t>2. SEGURIDAD HUMANA Y JUSTICIA SOCIAL / A. PRIMERA INFANCIA FELIZ Y PROTEGIDA</t>
  </si>
  <si>
    <t>Adelantar adquisición, entrega y uso de recursos educativos escolares (Libros, textos, guías, cuadernillos de trabajo, entre otros) y mobiliario escolar para el fortalecimiento de la educación media</t>
  </si>
  <si>
    <t>Subdirección de Calidad de Primera Infancia</t>
  </si>
  <si>
    <t>Adelantar adquisición, entrega y uso de recursos educativos escolares (Libros, textos, guías, cuadernillos de trabajo, entre otros) y mobiliario escolar para la formación integral y la educación CRESE, entre otras estrategias educativas integrales</t>
  </si>
  <si>
    <t>Revisar, ajustar y/o diseñar estrategias para el mejoramiento de las prácticas pedagógicas.</t>
  </si>
  <si>
    <t>Prestar asistencia técnica y acompañamiento en la implementación de estrategias educativas de educación inicial en el marco de una atención integral para una primera infancia feliz y protegida</t>
  </si>
  <si>
    <t>Fortalecer a las ETC en la implementación de estrategias de educación inicial en el marco de la atención integral</t>
  </si>
  <si>
    <t>Desarrollo</t>
  </si>
  <si>
    <t>Julio</t>
  </si>
  <si>
    <t>2. SEGURIDAD HUMANA Y JUSTICIA SOCIAL / B. ALFABETIZACIÓN Y APROPIACIÓN DIGITAL COMO MOTOR DE OPORTUNIDADES PARA LA IGUALDAD</t>
  </si>
  <si>
    <t>Prestar asistencia técnica y acompañamiento en la implementación de estrategias educativas que promuevan la innovación educativa</t>
  </si>
  <si>
    <t>REGÍMEN ESPECIAL / CONVENIO APOYO ESAL</t>
  </si>
  <si>
    <t>CONTRATACIÓN DIRECTA / DESARROLLO DE ACTIVIDADES CIENTÍFICAS Y TECNOLÓGICAS</t>
  </si>
  <si>
    <t>2. SEGURIDAD HUMANA Y JUSTICIA SOCIAL / H. HACIA LA ERRADICACIÓN DE LOS ANALFABETISMOS Y EL CIERRE DE INEQUIDADES</t>
  </si>
  <si>
    <t>Gratuidad_ES</t>
  </si>
  <si>
    <t>2. SEGURIDAD HUMANA Y JUSTICIA SOCIAL / K30. EDUCACIÓN SUPERIOR COMO UN DERECHO - POLÍTICA DE GRATUIDAD DE LA EDUCACIÓN SUPERIOR PÚBLICA</t>
  </si>
  <si>
    <t>Servicio de apoyo financiero para el acceso a la educación superior</t>
  </si>
  <si>
    <t>Adjudicar Créditos Beca Omaira Sánchez - Ley 1632 de 2013</t>
  </si>
  <si>
    <t>TRANSF. CTES</t>
  </si>
  <si>
    <t>Adjudicar Créditos Beca "Omaira Sánchez"</t>
  </si>
  <si>
    <t>Adjudicar Crédito educativo para Posgrado en Derecho Internacional Humanitario-Alfonso López Michelsen - Ley 1599 de 2012</t>
  </si>
  <si>
    <t>Adjudicar créditos condonables del Fondo de Veteranos de la Fuerza Pública - Ley 1979 de 2019</t>
  </si>
  <si>
    <t>Adjudicar créditos condonables del Fondo de Veteranos de la Fuerza Pública</t>
  </si>
  <si>
    <t>Adjudicar Créditos condonables a población con discapacidad</t>
  </si>
  <si>
    <t>Adjudicar créditos condonables a población indígena - Ley 1989 de 2019</t>
  </si>
  <si>
    <t>Adjudicar créditos condonables a población indígena</t>
  </si>
  <si>
    <t>Adjudicar créditos condonables para población afrodescendiente - Ley 70 de 1993</t>
  </si>
  <si>
    <t>Adjudicar créditos condonables para población afrodescendiente</t>
  </si>
  <si>
    <t>Adjudicar créditos condonables para población Rrom</t>
  </si>
  <si>
    <t>Adjudicar créditos a población víctima - Ley 1448 de 2011</t>
  </si>
  <si>
    <t>Adjudicar créditos educativos en todas las líneas ICETEX</t>
  </si>
  <si>
    <t>Adjudicar Subsidios de sostenimiento a grupos focalizados por SISBÉN</t>
  </si>
  <si>
    <t>Adjudicar créditos Becas Hipólita</t>
  </si>
  <si>
    <t>Adjudicar créditos condonables a afrodescendientes para realizar estudios en los niveles de maestría o doctorado en el exterior</t>
  </si>
  <si>
    <t>Adjudicar Créditos Beca Luis Antonio Robles  - Ley 570 de 2000</t>
  </si>
  <si>
    <t>Adjudicar Créditos Beca "Luis Antonio Robles"</t>
  </si>
  <si>
    <t>Adjudicar créditos condonables a mujeres privadas de la libertad - Fondo Códigos de Paz - Ley 2292 de 2023</t>
  </si>
  <si>
    <t>Servicio de apoyo financiero para el fomento de la graduación en la educación superior</t>
  </si>
  <si>
    <t>Condonar créditos 25%</t>
  </si>
  <si>
    <t>Condonar créditos SABER PRO</t>
  </si>
  <si>
    <t>Servicio de apoyo financiero para la amortización de créditos educativos en la educación superior</t>
  </si>
  <si>
    <t>Ajustar tasas de interés de créditos de amortización</t>
  </si>
  <si>
    <t>ICETEX</t>
  </si>
  <si>
    <t>2. SEGURIDAD HUMANA Y JUSTICIA SOCIAL / K20. EDUCACIÓN SUPERIOR COMO UN DERECHO - SUBSIDIOS Y ALIVIOS PARA EL ACCESO A LA EDUCACIÓN SUPERIOR</t>
  </si>
  <si>
    <t>Servicio de apoyo financiero para la permanencia a la educación superior o terciaria</t>
  </si>
  <si>
    <t>Renovar créditos Beca "Ser Pilo Paga"</t>
  </si>
  <si>
    <t>Servicio de apoyo financiero para la permanencia a la educación superior</t>
  </si>
  <si>
    <t>Renovar créditos Beca Omaira Sánchez - Ley 1632 de 2013</t>
  </si>
  <si>
    <t>Renovar créditos Beca "Omaira Sánchez"</t>
  </si>
  <si>
    <t>Renovar créditos Beca Luis Antonio Robles - Ley 570 de 2000</t>
  </si>
  <si>
    <t>Renovar créditos Beca "Luis Antonio Robles"</t>
  </si>
  <si>
    <t>Renovar créditos condonables a población indígena - Ley 1986 de 2019</t>
  </si>
  <si>
    <t>Renovar créditos condonables a población indígena</t>
  </si>
  <si>
    <t>Renovar créditos condonables para población afrodescendiente - Ley 70 de 1993</t>
  </si>
  <si>
    <t>Renovar créditos condonables para población afrodescendiente</t>
  </si>
  <si>
    <t>Renovar beneficios de Gratuidad en Matrícula</t>
  </si>
  <si>
    <t>Renovar beneficios de Gratuidad en Sostenimiento</t>
  </si>
  <si>
    <t>Renovar créditos Beca en Matrícula "Excelencia"</t>
  </si>
  <si>
    <t>Renovar créditos Beca en sostenimiento "Excelencia"</t>
  </si>
  <si>
    <t>Renovar créditos educativos adjudicados en todas las líneas ICETEX</t>
  </si>
  <si>
    <t>Renovar Subsidios de sostenimiento a grupos focalizados por SISBÉN</t>
  </si>
  <si>
    <t>Renovar créditos condonables del Fondo de Veteranos de la Fuerza Pública - Ley 1979 de 2019</t>
  </si>
  <si>
    <t>Renovar créditos condonables del Fondo de Veteranos de la Fuerza Pública</t>
  </si>
  <si>
    <t>Otorgar apoyos económicos de la política de gratuidad en la matrícula de las Instituciones de Educación Superior Públicas - Ley 2307 de 2023</t>
  </si>
  <si>
    <t>Otorgar auxilios económicos para el pago de la matrícula de los jóvenes en condición de vulnerabilidad, en instituciones de educación superior pública</t>
  </si>
  <si>
    <t>Infraestructura_ES</t>
  </si>
  <si>
    <t>2. SEGURIDAD HUMANA Y JUSTICIA SOCIAL / K40. EDUCACIÓN SUPERIOR COMO UN DERECHO - INFRAESTRUCTURA</t>
  </si>
  <si>
    <t>Servicio de apoyo financiero a las Instituciones de Educación Superior</t>
  </si>
  <si>
    <t>Apoyar financieramente los estudios y diseños de proyectos de infraestructura para ambientes de aprendizaje en instituciones de educación superior públicas</t>
  </si>
  <si>
    <t>Apoyar financieramentea a las instituciones de educación superior públicas para la construcción de obra nueva y mejoramiento de ambientes de aprendizaje</t>
  </si>
  <si>
    <t>Fortalecimiento_IES_PFC</t>
  </si>
  <si>
    <t>Servicio de apoyo financiero a las Instituciones de Educación Superior - Instituciones de Educación Superior Públicas</t>
  </si>
  <si>
    <t>Distribuir y transferir los recursos adicionales a las instituciones de educación superior públicas con para financiar los proyectos de inversión enfocados a la calidad educativa (59 IES públicas)</t>
  </si>
  <si>
    <t>Trasladar los recursos adicionales a las IES públicas adscritas (5 IES públicas)</t>
  </si>
  <si>
    <t>2. Reglamentación del derecho a la educación superior- reformas de ley</t>
  </si>
  <si>
    <t>Estampilla</t>
  </si>
  <si>
    <t>Efectuar la distribución de los recursos conforme a la metodología definida en la Ley</t>
  </si>
  <si>
    <t>16-CSF</t>
  </si>
  <si>
    <t>Adelantar el proceso de verificación y recaudo de la contribución parafiscal prevista en la Ley 1697 de 2013.</t>
  </si>
  <si>
    <t>Fomento_ES</t>
  </si>
  <si>
    <t>Servicio de fomento para la regionalización en la educación superior o terciaria - Acompañamiento en procesos de regionalización a las IES</t>
  </si>
  <si>
    <t>Brindar acompañamiento a las IES en la implementación del Programa de Transito a la Educación Superior con enfoque poblacional y territorial</t>
  </si>
  <si>
    <t>Mayo</t>
  </si>
  <si>
    <t>BM-CONVENIOS INTERADMINISTRATIVOS</t>
  </si>
  <si>
    <t>Orientar a las IES en la formulación, implementación, ejecución y evaluación de planes y programas que contribuyan al fortalecimiento de la permanencia estudiantil en educación superior con enfoque poblacional y territorial que permita disminuir las brechas sociales.</t>
  </si>
  <si>
    <t>FORTALECIMIENTO DE LOS PROCESOS DE FOMENTO DE EDUCACIÓN SUPERIOR PARA MEJORAR LAS CONDICIONES INSTITUCIONALES QUE GARANTICEN EQUIDAD EN EL ACCESO, PERMANENCIA Y PERTINENCIA EN LA EDUCACIÓN SUPERIOR  NACIONAL</t>
  </si>
  <si>
    <t>C-2202-0700-55</t>
  </si>
  <si>
    <t>20203K40</t>
  </si>
  <si>
    <t xml:space="preserve">VES - DIR DE FOMENTO - </t>
  </si>
  <si>
    <t>Fomento_ES_2202038</t>
  </si>
  <si>
    <t>DF_ES</t>
  </si>
  <si>
    <t>Eje_E_8</t>
  </si>
  <si>
    <t>C_2202_0700_55</t>
  </si>
  <si>
    <t>FORTALECIMIENTO SISTEMA DE ES</t>
  </si>
  <si>
    <t>29</t>
  </si>
  <si>
    <t>Generar espacios de dialogo y planes o programas para que las IES fortalezcan sus políticas de regionalización de la educación superior.</t>
  </si>
  <si>
    <t>Papeleria y otros elementos de oficina</t>
  </si>
  <si>
    <t>Servicio de fomento para el acceso a la educación superior o terciaria  - Instituciones de educación terciaria o superior con acompañamiento en procesos de regionalización</t>
  </si>
  <si>
    <t>Brindar asistencia técnica y financiera para el fortalecimiento de la educación intercultural y propia</t>
  </si>
  <si>
    <t>Servicio de asistencia técnica para el fomento a la calidad y pertinencia de la educación superior</t>
  </si>
  <si>
    <t>Consolidar las rutas metodológicas que permitan a las IES la adopción del Marco Nacional de Cualificaciones para la formulación de programas académicos.</t>
  </si>
  <si>
    <t>Brindar apoyo a las IES para el fortalecimiento de sus procesos de investigación, internacionalización e innovación</t>
  </si>
  <si>
    <t>CONTRATOS DE ACTIVIDAD CIENTÍFICA Y TEC</t>
  </si>
  <si>
    <t>Calidad_ES</t>
  </si>
  <si>
    <t>2. SEGURIDAD HUMANA Y JUSTICIA SOCIAL / K41. RECONCEPTUALIZACIÓN DEL SISTEMA DE ASEGURAMIENTO DE LA CALIDAD DE LA EDUCACIÓN SUPERIOR</t>
  </si>
  <si>
    <t>Documentos de investigación aplicada  - Diseñar e implementar un mecanismo de contingencia para la resolución de procesos rezagados</t>
  </si>
  <si>
    <t>Documento con el diseño metodológico</t>
  </si>
  <si>
    <t>Junio</t>
  </si>
  <si>
    <t>Documentos de lineamientos técnicos  - Rediseñar los cuatro principales procesos del SACES registro calificado, acreditación en alta calidad, convalidaciones de títulos e inspección y vigilancia</t>
  </si>
  <si>
    <t>Documento con la descripción de procesos, métodos y herramientas</t>
  </si>
  <si>
    <t>Servicio de información implementado  - Sistemas de información y gestión para cada Proceso implementados</t>
  </si>
  <si>
    <t>Implementación del sistema</t>
  </si>
  <si>
    <t>Pruebas y aseguramiento de calidad</t>
  </si>
  <si>
    <t>Servicio de acreditación de la calidad de la educación superior</t>
  </si>
  <si>
    <t>Brindar lineamientos y acompañamiento a las IES sobre la acreditación en alta calidad de los programas académicos e instituciones, tomando como base los parámetros establecidos en el modelo de acreditación, con el apoyo del CNA</t>
  </si>
  <si>
    <t>Brindar lineamientos y acompañamiento a las instituciones autorizadas por la ley para ofertar programas académicos de educación superior en trámites de creación de instituciones y otorgamiento de registros calificados con la asesoría de la CONACES</t>
  </si>
  <si>
    <t xml:space="preserve">Servicio de asistencia técnica </t>
  </si>
  <si>
    <t>Acompañar, socializar y apoyar a los actores que hacen parte del SAC en los procesos de mejoramiento de la calidad de la educación superior</t>
  </si>
  <si>
    <t>Títulos convalidados - Evaluar los Títulos de educación superior otorgados por una institución extranjera para convalidación con el apoyo de la CONACES</t>
  </si>
  <si>
    <t>Servicio de inspección y vigilancia  - Apoyar, asesorar y brindar acompañamiento a las IES en los procesos de inspección y vigilancia de la Educación Superior, incluidas preventivas y sancionatorias</t>
  </si>
  <si>
    <t>Apoyar las actividades relacionadas con las actuaciones administrativas en ejercicio de las funciones preventivas y sancionatorias de inspección y vigilancia.</t>
  </si>
  <si>
    <t>Apoyar las actividades relacionadas con los diferentes trámites y solicitudes administrativas en el ejercicio de las funciones de inspección y vigilancia</t>
  </si>
  <si>
    <t>Apoyar, asesorar y brindar acompañamiento a las IES en los procesos de inspección y vigilancia de la Educación Superior.</t>
  </si>
  <si>
    <t>Estrategia integral de servicio al Ciudadano</t>
  </si>
  <si>
    <t>5. CONVERGENCIA REGIONAL / B. ENTIDADES PÚBLICAS TERRITORIALES Y NACIONALES FORTALECIDAS</t>
  </si>
  <si>
    <t>Servicio de gestión documental</t>
  </si>
  <si>
    <t>NO APLICA</t>
  </si>
  <si>
    <t>Servicio de Implementación Sistemas de Gestión</t>
  </si>
  <si>
    <t>Gestión estratégica e integral del Talento Humano</t>
  </si>
  <si>
    <t>Avanza digital con transformación, sostenibilidad y seguridad</t>
  </si>
  <si>
    <t>5. CONVERGENCIA REGIONAL / D. GOBIERNO DIGITAL PARA LA GENTE</t>
  </si>
  <si>
    <t>Servicios de información actualizados</t>
  </si>
  <si>
    <t>INSTRUMENTO DE AGREGACIÓN A LA DEMANDA</t>
  </si>
  <si>
    <t>MINIMA CUANTIA</t>
  </si>
  <si>
    <t>Documentos de lineamientos técnicos.</t>
  </si>
  <si>
    <t>Formalización del empleo público de conformidad con las capacidades institucionales</t>
  </si>
  <si>
    <t>5. CONVERGENCIA REGIONAL / A. CONDICIONES Y CAPACIDADES INSTITUCIONALES, ORGANIZATIVAS E INDIVIDUALES PARA LA PARTICIPACIÓN CIUDADANA</t>
  </si>
  <si>
    <t>5. CONVERGENCIA REGIONAL / E. CAPACIDADES Y ARTICULACIÓN PARA LA GESTIÓN TERRITORIAL</t>
  </si>
  <si>
    <t>5. CONVERGENCIA REGIONAL / A. LUCHA CONTRA LA CORRUPCIÓN EN LAS ENTIDADES PÚBLICAS NACIONALES Y TERRITORIALES</t>
  </si>
  <si>
    <t>PRESTACIÓN DE SERVICIOS APOYO</t>
  </si>
  <si>
    <t>Fortalecimiento y orientación de la defensa judicial del MEN</t>
  </si>
  <si>
    <t>2. SEGURIDAD HUMANA Y JUSTICIA SOCIAL / E. SISTEMA NACIONAL DE DEFENSA JURÍDICA DEL ESTADO</t>
  </si>
  <si>
    <t>Documentos de planeación</t>
  </si>
  <si>
    <t>2. SEGURIDAD HUMANA Y JUSTICIA SOCIAL / D. DATOS SECTORIALES PARA AUMENTAR EL APROVECHAMIENTO DE DATOS EN EL PAÍS</t>
  </si>
  <si>
    <t>Servicios de información implementados</t>
  </si>
  <si>
    <t>5. CONVERGENCIA REGIONAL / B. EFECTIVIDAD DE LOS DISPOSITIVOS DE PARTICIPACIÓN CIUDADANA, POLÍTICA Y ELECTORAL</t>
  </si>
  <si>
    <t>totales x proyecto</t>
  </si>
  <si>
    <t>Decret Liquidación 2024</t>
  </si>
  <si>
    <t>dif</t>
  </si>
  <si>
    <t>C-2201-0700-16</t>
  </si>
  <si>
    <t>CONSTRUCCIÓN , MEJORAMIENTO Y DOTACIÓN DE ESPACIOS DE APRENDIZAJE PARA PRESTACIÓN DEL SERVICIO EDUCATIVO E IMPLEMENTACIÓN DE ESTRATEGIAS DE CALIDAD Y COBERTURA   NACIONAL</t>
  </si>
  <si>
    <t>201020</t>
  </si>
  <si>
    <t>C-2201-0700-20</t>
  </si>
  <si>
    <t>TRANSFORMACIÓN  DE LA EDUCACIÓN INICIAL, PREESCOLAR, BÁSICA Y MEDIA CON ENFOQUE INTEGRAL PARA LA REDUCCIÓN DE DESIGUALDADES Y CONSTRUCCIÓN DE LA PAZ  NACIONAL</t>
  </si>
  <si>
    <t>20203A</t>
  </si>
  <si>
    <t>AGEGAR AL PROYECTO… TRASLADO A PODER PEDAGGICO</t>
  </si>
  <si>
    <t>20203B</t>
  </si>
  <si>
    <t>C-2201-0700-24</t>
  </si>
  <si>
    <t>FORTALECIMIENTO DE LAS CAPACIDADES TERRITORIALES PARA LA GESTIÓN EDUCATIVA CON ÉNFASIS EN ZONAS RURALES NACIONAL</t>
  </si>
  <si>
    <t>20203F</t>
  </si>
  <si>
    <t>20204B</t>
  </si>
  <si>
    <t>20203H</t>
  </si>
  <si>
    <t>C-2201-0700-23</t>
  </si>
  <si>
    <t>FORTALECIMIENTO DE LAS CAPACIDADES Y CONDICIONES DE BIENESTAR QUE DIGNIFIQUEN LA LABOR DOCENTE EN EDUCACIÓN INICIAL, PREESCOLAR, BÁSICA Y MEDIA.   NACIONAL</t>
  </si>
  <si>
    <t>20203C</t>
  </si>
  <si>
    <t>REDUCIR DE BECAS</t>
  </si>
  <si>
    <t>20203G</t>
  </si>
  <si>
    <t>C-2202-0700-47</t>
  </si>
  <si>
    <t>20203K20</t>
  </si>
  <si>
    <t>C-2202-0700-49</t>
  </si>
  <si>
    <t>C-2202-0700-50</t>
  </si>
  <si>
    <t>C-2202-0700-54</t>
  </si>
  <si>
    <t>C-2202-0700-56</t>
  </si>
  <si>
    <t>20203K41</t>
  </si>
  <si>
    <t>C-2202-0700-57</t>
  </si>
  <si>
    <t>20203K30</t>
  </si>
  <si>
    <t>C-2299-0700-10</t>
  </si>
  <si>
    <t>53105B</t>
  </si>
  <si>
    <t>53105D</t>
  </si>
  <si>
    <t>53106A</t>
  </si>
  <si>
    <t>53105E</t>
  </si>
  <si>
    <t>53105A</t>
  </si>
  <si>
    <t>20110E</t>
  </si>
  <si>
    <t>20104D</t>
  </si>
  <si>
    <t>53106B</t>
  </si>
  <si>
    <t>#N/D</t>
  </si>
  <si>
    <t>(en blanco)</t>
  </si>
  <si>
    <t>VEPBM-DIR DE CALIDAD - BM</t>
  </si>
  <si>
    <t xml:space="preserve">VEPBM- SUB DEACCESO - </t>
  </si>
  <si>
    <t>VEPBM-SUB REFERENTES - BM</t>
  </si>
  <si>
    <t xml:space="preserve">OFIC. COMUNICACIONES - </t>
  </si>
  <si>
    <t xml:space="preserve">OFIC. PLANEACIONFINA - </t>
  </si>
  <si>
    <t xml:space="preserve">OFIC. ASESORJURIDICA - </t>
  </si>
  <si>
    <t xml:space="preserve">OFIC. CONTROLINTERNO - </t>
  </si>
  <si>
    <t xml:space="preserve">OFIC. COOPERACIONINT - </t>
  </si>
  <si>
    <t xml:space="preserve">OFIC. INNOVACIONEDUC - </t>
  </si>
  <si>
    <t xml:space="preserve">SG -  SUB  FINANCIERA - </t>
  </si>
  <si>
    <t xml:space="preserve">OFIC. TECNOLOGIAYSIS - </t>
  </si>
  <si>
    <t>VICEMINISTER. BASICA -</t>
  </si>
  <si>
    <t xml:space="preserve">VEPBM-DIR DE CALIDAD - </t>
  </si>
  <si>
    <t xml:space="preserve">VEPBM-SUB REFERENTES - </t>
  </si>
  <si>
    <t xml:space="preserve">VEPBM-SUB FOMENTOCOM - </t>
  </si>
  <si>
    <t xml:space="preserve">VEPBM-DIR FORTALECIM - </t>
  </si>
  <si>
    <t xml:space="preserve">VEPBM-SUB RECURSOSH - </t>
  </si>
  <si>
    <t>VEPBM- SUB MONITOREO -</t>
  </si>
  <si>
    <t xml:space="preserve">VEPBM- SUB FORTALECI - </t>
  </si>
  <si>
    <t xml:space="preserve">VEPBM- DIR COBERTURA - </t>
  </si>
  <si>
    <t xml:space="preserve">VEPBM- SUB PERMANEN - </t>
  </si>
  <si>
    <t xml:space="preserve">VEPBM-DIR PRIMERAINF - </t>
  </si>
  <si>
    <t xml:space="preserve">VEPBM- SUB CALIDADPI - </t>
  </si>
  <si>
    <t xml:space="preserve">VEPBM-SUB COBERTURPI - </t>
  </si>
  <si>
    <t xml:space="preserve">VES - DIR DE CALIDAD - </t>
  </si>
  <si>
    <t xml:space="preserve">VES - SUB APOYOGESTI - </t>
  </si>
  <si>
    <t xml:space="preserve">VES - SUB DESARROLLO - </t>
  </si>
  <si>
    <t xml:space="preserve">SG - SUB DESARROLLOOR - </t>
  </si>
  <si>
    <t xml:space="preserve">SG - SUB TALENTOHUMAN - </t>
  </si>
  <si>
    <t>VEPBM- SUB CALIDADPI - BM</t>
  </si>
  <si>
    <t xml:space="preserve">SG - SUB R.CIUDADANIA - </t>
  </si>
  <si>
    <t>´2201089</t>
  </si>
  <si>
    <t>10</t>
  </si>
  <si>
    <t>16</t>
  </si>
  <si>
    <t>CONTRATO DE APORTE</t>
  </si>
  <si>
    <t>Dependencias x Dirección/oficina</t>
  </si>
  <si>
    <t>NOMBRE DEL OBJETO DE GASTO</t>
  </si>
  <si>
    <t>COD_OBJ GASTO</t>
  </si>
  <si>
    <t>FUENTE</t>
  </si>
  <si>
    <t>CONCEPTOS DE GASTO</t>
  </si>
  <si>
    <t>MES PRESENTACION OFERTA</t>
  </si>
  <si>
    <t>TIPO DURACIÓN</t>
  </si>
  <si>
    <t>TIPO DE CONTRATO</t>
  </si>
  <si>
    <t>MODALIDAD</t>
  </si>
  <si>
    <t>FUENTE RECURSOS</t>
  </si>
  <si>
    <t>ESTADO VF</t>
  </si>
  <si>
    <t>01</t>
  </si>
  <si>
    <t>Funcionamiento</t>
  </si>
  <si>
    <t>AGENCIA</t>
  </si>
  <si>
    <t>Categorías Trazador Equidad de la Mujer</t>
  </si>
  <si>
    <t>DC_PBM</t>
  </si>
  <si>
    <t>DCE</t>
  </si>
  <si>
    <t>DF_GT</t>
  </si>
  <si>
    <t>DPI</t>
  </si>
  <si>
    <t>DC_ES</t>
  </si>
  <si>
    <t>OAC</t>
  </si>
  <si>
    <t>OAPF</t>
  </si>
  <si>
    <t>OAJ</t>
  </si>
  <si>
    <t>OCI</t>
  </si>
  <si>
    <t>OCAI</t>
  </si>
  <si>
    <t>OIE</t>
  </si>
  <si>
    <t>OTSI</t>
  </si>
  <si>
    <t>SG</t>
  </si>
  <si>
    <t>SC</t>
  </si>
  <si>
    <t>SDO</t>
  </si>
  <si>
    <t>SGA</t>
  </si>
  <si>
    <t>SGF</t>
  </si>
  <si>
    <t>STH</t>
  </si>
  <si>
    <t>UAC</t>
  </si>
  <si>
    <t>Inversión</t>
  </si>
  <si>
    <t>ARRENDAMIENTO Y/O ADQUISICIÓN DE INMUEBL</t>
  </si>
  <si>
    <t>BM-SELECCIÓN CALIFICACIÓN CONSULTORES</t>
  </si>
  <si>
    <t>No solicitadas</t>
  </si>
  <si>
    <t>Autonomía económica y acceso a activos</t>
  </si>
  <si>
    <t>Pilar 1.4 Educación rural</t>
  </si>
  <si>
    <t>03</t>
  </si>
  <si>
    <t>Año (s)</t>
  </si>
  <si>
    <t>CESIÓN DE CRÉDITOS</t>
  </si>
  <si>
    <t>BM-BIENES / LICITACIÓN PÚBLICA INTERNACIONAL</t>
  </si>
  <si>
    <t>Solicitadas</t>
  </si>
  <si>
    <t>Educación y acceso a nuevas tecnologías</t>
  </si>
  <si>
    <t>Pilar 1.8 Planes de acción para la transformación regional
PDET</t>
  </si>
  <si>
    <t>COMISIÓN</t>
  </si>
  <si>
    <t>BM-BIENES / LICITACIÓN PÚBLICA NACIONAL</t>
  </si>
  <si>
    <t>RECURSOS PROPIOS</t>
  </si>
  <si>
    <t>Aprobadas</t>
  </si>
  <si>
    <t>Salud y derechos sexuales y reproductivos</t>
  </si>
  <si>
    <t xml:space="preserve">Pilar 2.2 Mecanismos demócraticos de participación ciudadana </t>
  </si>
  <si>
    <t>Evaluación de política</t>
  </si>
  <si>
    <t>Subdirección d Monitoreo y Control</t>
  </si>
  <si>
    <t xml:space="preserve">COMODATO                                </t>
  </si>
  <si>
    <t>BM-CONSULT / SELECC BASADA EN CALID Y COSTOS</t>
  </si>
  <si>
    <t>REGALÍAS</t>
  </si>
  <si>
    <t>Mujer libre de violencias</t>
  </si>
  <si>
    <r>
      <t>Pilar 4.1</t>
    </r>
    <r>
      <rPr>
        <b/>
        <sz val="10"/>
        <color rgb="FFCC00FF"/>
        <rFont val="Arial"/>
        <family val="2"/>
      </rPr>
      <t xml:space="preserve"> </t>
    </r>
    <r>
      <rPr>
        <b/>
        <sz val="10"/>
        <color rgb="FFFFFFFF"/>
        <rFont val="Arial"/>
        <family val="2"/>
      </rPr>
      <t>Programa Naciona Integral de Sustitución de Cultivos de uso ilícito (PNIS)</t>
    </r>
  </si>
  <si>
    <t xml:space="preserve">COMPRAVENTA MERCANTIL               </t>
  </si>
  <si>
    <t>SGP</t>
  </si>
  <si>
    <t>Participación en los escenarios de poder y toma de decisiones</t>
  </si>
  <si>
    <t>BID1</t>
  </si>
  <si>
    <t>Desarrollo institucional y transformación cultural</t>
  </si>
  <si>
    <t>BID2</t>
  </si>
  <si>
    <t xml:space="preserve">CONCESIÓN                               </t>
  </si>
  <si>
    <t>CAF</t>
  </si>
  <si>
    <t>Octubre</t>
  </si>
  <si>
    <t>Gestión de servicios TIC</t>
  </si>
  <si>
    <t>Noviembre</t>
  </si>
  <si>
    <t>BM-CONVENIOS DE COOPERACION</t>
  </si>
  <si>
    <t>Gestión del conocimiento e innovación</t>
  </si>
  <si>
    <t>CONTRATOS DE ESTABILIDAD JURÍDICA</t>
  </si>
  <si>
    <t>CONCURSO DE MÉRITOS / PTD</t>
  </si>
  <si>
    <t>CONCURSO DE MÉRITOS / PTS</t>
  </si>
  <si>
    <t>CONTRATACIÓN DIRECTA / ARRENDAMIENTO DE INMUEBLES</t>
  </si>
  <si>
    <t>CONTRATACIÓN DIRECTA / COMPRAVENTA DE INMUEBLES</t>
  </si>
  <si>
    <t>Implementación de política</t>
  </si>
  <si>
    <t>Códigos Rurales (Columna U)</t>
  </si>
  <si>
    <t>PRODUCTOS x PROYECTO  (columna P)</t>
  </si>
  <si>
    <t xml:space="preserve">CODIGO PPRODUCTO (Columna Q) </t>
  </si>
  <si>
    <t xml:space="preserve">ACTIVIDAD x PPRODUCTO (Columna R) </t>
  </si>
  <si>
    <t xml:space="preserve">CORRETAJE                               </t>
  </si>
  <si>
    <t>CONTRATACIÓN DIRECTA / CONTRATO DE APORTE</t>
  </si>
  <si>
    <t xml:space="preserve">DEPÓSITO                                </t>
  </si>
  <si>
    <t>Código</t>
  </si>
  <si>
    <t>Infraestructura_EPByM</t>
  </si>
  <si>
    <t>TRANSVERSAL</t>
  </si>
  <si>
    <t>FACTORING</t>
  </si>
  <si>
    <t xml:space="preserve">DEPENDENCIA </t>
  </si>
  <si>
    <t>SIGLA</t>
  </si>
  <si>
    <t>Nombre corto</t>
  </si>
  <si>
    <t>Dependencia Descripcion</t>
  </si>
  <si>
    <t>Nombre Proyecto</t>
  </si>
  <si>
    <t>BPIN</t>
  </si>
  <si>
    <t>Código Presupuestal</t>
  </si>
  <si>
    <t>Códigos Rurales</t>
  </si>
  <si>
    <t>CALIDAD_ES_2202004</t>
  </si>
  <si>
    <t>CALIDAD_ES_2202035</t>
  </si>
  <si>
    <t>CALIDAD_ES_2202054</t>
  </si>
  <si>
    <t>CALIDAD_ES_2202057</t>
  </si>
  <si>
    <t>CALIDAD_ES_2202059</t>
  </si>
  <si>
    <t>CALIDAD_ES_2202066</t>
  </si>
  <si>
    <t>Fomento_ES_2202005</t>
  </si>
  <si>
    <t>Fomento_ES_2202059</t>
  </si>
  <si>
    <t>PODER_PEDAGÓGICO_2201049</t>
  </si>
  <si>
    <t>PODER_PEDAGÓGICO_2201074</t>
  </si>
  <si>
    <t>PODER_PEDAGÓGICO_2201089</t>
  </si>
  <si>
    <t>PODER_PEDAGÓGICO_2201090</t>
  </si>
  <si>
    <t>PODER_PEDAGÓGICO_2201092</t>
  </si>
  <si>
    <t>ICETEX_2202007</t>
  </si>
  <si>
    <t>ICETEX_2202008</t>
  </si>
  <si>
    <t>ICETEX_2202047</t>
  </si>
  <si>
    <t>ICETEX_2202048</t>
  </si>
  <si>
    <t>Infraestructura_EPBM_2201004</t>
  </si>
  <si>
    <t>Infraestructura_EPBM_2201005</t>
  </si>
  <si>
    <t>Infraestructura_EPBM_2201006</t>
  </si>
  <si>
    <t>Infraestructura_EPBM_2201027</t>
  </si>
  <si>
    <t>Infraestructura_EPBM_2201048</t>
  </si>
  <si>
    <t>Infraestructura_EPBM_2201051</t>
  </si>
  <si>
    <t>Infraestructura_EPBM_2201052</t>
  </si>
  <si>
    <t>Infraestructura_EPBM_2201001</t>
  </si>
  <si>
    <t>Capacidades_Territoriales_2201032</t>
  </si>
  <si>
    <t>Capacidades_Territoriales_2201037</t>
  </si>
  <si>
    <t>Capacidades_Territoriales_2201048</t>
  </si>
  <si>
    <t>Capacidades_Territoriales_2201070</t>
  </si>
  <si>
    <t>Capacidades_Territoriales_2201089</t>
  </si>
  <si>
    <t>Capacidades_Territoriales_´2201089</t>
  </si>
  <si>
    <t>Capacidades_Territoriales_2201090</t>
  </si>
  <si>
    <t>Capacidades_Territoriales_2201094</t>
  </si>
  <si>
    <t>TRANSVERSAL_2299053</t>
  </si>
  <si>
    <t>TRANSVERSAL_2299052</t>
  </si>
  <si>
    <t>TRANSVERSAL_2299054</t>
  </si>
  <si>
    <t>TRANSVERSAL_2299060</t>
  </si>
  <si>
    <t>TRANSVERSAL_2299062</t>
  </si>
  <si>
    <t>TRANSVERSAL_2299063</t>
  </si>
  <si>
    <t>EDUCACIÓN_INTEGRAL_2201005</t>
  </si>
  <si>
    <t>EDUCACIÓN_INTEGRAL_2201030</t>
  </si>
  <si>
    <t>Educación_Integral_2201070</t>
  </si>
  <si>
    <t>Educación_Integral_2201089</t>
  </si>
  <si>
    <t>Educación_Integral_2201090</t>
  </si>
  <si>
    <t>ESTAMPILLA_2202030</t>
  </si>
  <si>
    <t>INFRAESTRUCTURA_ES_2202030</t>
  </si>
  <si>
    <t>INFRAESTRUCTURA_ES_2202059</t>
  </si>
  <si>
    <t>Fortalecimiento_IES_PFC_2202030</t>
  </si>
  <si>
    <t>Gratuidad_ES_2202063</t>
  </si>
  <si>
    <t>Gratuidad_ES_2202077</t>
  </si>
  <si>
    <t>Gratuidad_ES_2202076</t>
  </si>
  <si>
    <t>Gratuidad_ES_2202064</t>
  </si>
  <si>
    <t>CONTRATACIÓN DIRECTA / CONVENIO MARCO</t>
  </si>
  <si>
    <t>C_2201_0700_24</t>
  </si>
  <si>
    <t>F_ES_1</t>
  </si>
  <si>
    <t>PP_1</t>
  </si>
  <si>
    <t>C_ES_1</t>
  </si>
  <si>
    <t>E_1</t>
  </si>
  <si>
    <t>I_4</t>
  </si>
  <si>
    <t>INFRA_B_1</t>
  </si>
  <si>
    <t>CT_1</t>
  </si>
  <si>
    <t>T_1</t>
  </si>
  <si>
    <t>EI_1</t>
  </si>
  <si>
    <t>F_IES_1</t>
  </si>
  <si>
    <t>Divulgación</t>
  </si>
  <si>
    <t>Brindar acompañamiento a las IES en la implementación de planes y programas orientados al acceso, permanencia y graduación de personas de especial protección constitucional.</t>
  </si>
  <si>
    <t>Brindar acompañamiento a las IES en el desarrollo de estrategias orientadas al aseguramiento de la calidad y la pertinencia de la educación superior.</t>
  </si>
  <si>
    <t>Desarrollar actividades de bienestar de los docentes de educación inicial, preescolar, básica y media en los diferentes escenarios y actividades  programadas por el sector educativo.</t>
  </si>
  <si>
    <t>Brindar acompañamiento a las entidades territoriales certificadas y hacer seguimiento a la administración de plantas de personal del sector educativo.</t>
  </si>
  <si>
    <t>Adjudicar Beca "Jóvenes ciudadanos de paz"</t>
  </si>
  <si>
    <t>Actualizar, emitir y divulgar normas técnicas de infraestructura educativa y/o mobiliario escolar</t>
  </si>
  <si>
    <t>Actualizar, emitir y divulgar lineamientos técnicos de infraestructura educativa y/o mobiliario escolar</t>
  </si>
  <si>
    <t>Diseño de parámetros de articulación interinstitucional y/o de cooperación para la realización de proyectos de infraestructura educativa</t>
  </si>
  <si>
    <t>Adquirir y entregar dotación de mobiliario escolar para zonas rurales y rurales dispersas</t>
  </si>
  <si>
    <t>Desarrollar programa Jóvenes en Paz con oferta educativa pertinente y formación CRESE para consolidación de proyectos de vida de jóvenes en condiciones de vulnerabilidad.</t>
  </si>
  <si>
    <t>Acompañar y cooperar técnicamente con las ETC y EE en la implementación de estrategias de orientación socio ocupacional que se articulen con iniciativas comunitarias de innovación productiva y con la educación superior.</t>
  </si>
  <si>
    <t>Apoyar financieramente a las instituciones de educación superior públicas para la dotación de ambientes de aprendizaje</t>
  </si>
  <si>
    <t>Brindar asesoramiento y guía a las Instituciones de Educación Superior (IES) públicas, acorde con la normativa vigente en materia de proyectos de infraestructura.</t>
  </si>
  <si>
    <t>FLETAMENTO</t>
  </si>
  <si>
    <t>C_2201_0700_20</t>
  </si>
  <si>
    <t>F_ES_2</t>
  </si>
  <si>
    <t>PP_2</t>
  </si>
  <si>
    <t>C_ES_2</t>
  </si>
  <si>
    <t>Documentos de planeación.</t>
  </si>
  <si>
    <t>INFRA_B_2</t>
  </si>
  <si>
    <t>CT_2</t>
  </si>
  <si>
    <t>T_2</t>
  </si>
  <si>
    <t>EI_2</t>
  </si>
  <si>
    <t>Servicio de asistencia técnica para fortalecer la capacidad para la formulación, estructuración y seguimiento de proyectos de infraestructura en IES públicas</t>
  </si>
  <si>
    <t>Brindar asistencia   y soporte técnico para la implementación del sistema de gestión de la información</t>
  </si>
  <si>
    <t>Diseñar el programa de formación posgradual para docentes de educación inicial, preescolar, básica y media</t>
  </si>
  <si>
    <t>Establecer la ruta y el diseño de la evaluación de docentes oficiales en segunda lengua.</t>
  </si>
  <si>
    <t>Diseñar, actualizar y poner en marcha directrices y documentos de política para regular el proceso de selección y vinculación laboral de los docentes al sector educativo oficial.</t>
  </si>
  <si>
    <t>Adjudicar beneficios de Gratuidad en Matrícula</t>
  </si>
  <si>
    <t>Diagnosticar, diseñar y formular normas técnicas de infraestructura educativa y/o mobiliario escolar</t>
  </si>
  <si>
    <t>Diagnosticar, diseñar y formular lineamientos técnicos de infraestructura educativa y/o mobiliario escolar</t>
  </si>
  <si>
    <t>Analizar, diseñar y desarrollar el sistema de información de infraestructura educativa</t>
  </si>
  <si>
    <t>Realizar interventoría técnica, administrativa y financiera a las obras y contratos relacionados con la construcción de infraestructura educativa construida</t>
  </si>
  <si>
    <t>Realizar interventoría técnica, administrativa y financiera a las obras y contratos relacionados con el mejoramiento de infraestructura educativa</t>
  </si>
  <si>
    <t>Divulgar metodología para coordinar esfuerzos interinstitucionales y/o de cooperación para realizar proyectos de mejoramiento de infraestructura educativa</t>
  </si>
  <si>
    <t>Realizar interventoría administrativa, financiera, jurídica, pedagógica y técnica a los convenios y contratos para la atención de jóvenes y adultos analfabetas</t>
  </si>
  <si>
    <t>Realizar la interventoría técnica, administrativa, contable, financiera y jurídica al proceso de dotación de mobiliario escolar en zonas rurales y rurales dispersas</t>
  </si>
  <si>
    <t>Acompañar técnicamente a Secretarias de Educación y EE, en el desarrollo de estrategias de educaciones en emergencia y gestión de riesgos</t>
  </si>
  <si>
    <t>Plan de trabajo</t>
  </si>
  <si>
    <t>Diseñar modelos educativos flexibles</t>
  </si>
  <si>
    <t>Elaborar diseño, producción y postproducción de recursos educativos escolares (Libros, textos, guías, cuadernillos de trabajo, videos, entre otros) para el fortalecimiento de la educación media</t>
  </si>
  <si>
    <t>Asistencia técnica para la implementación de un sistema modular de formación certificada en la educación media para tránsito inmediato con la educación superior</t>
  </si>
  <si>
    <t>Implementar los mecanismos de seguimiento a los aprendizajes</t>
  </si>
  <si>
    <t>Evaluar y revisar los proyectos de infraestructura presentados por las IES públicas, garantizando que cumplan con los estándares y requisitos establecidos.</t>
  </si>
  <si>
    <t>FRANQUICIA</t>
  </si>
  <si>
    <t>C_2201_0700_23</t>
  </si>
  <si>
    <t>F_ES_3</t>
  </si>
  <si>
    <t>PP_3</t>
  </si>
  <si>
    <t>C_ES_3</t>
  </si>
  <si>
    <t>Documentos normativos</t>
  </si>
  <si>
    <t>INFRA_B_3</t>
  </si>
  <si>
    <t>CT_3</t>
  </si>
  <si>
    <t>T_3</t>
  </si>
  <si>
    <t>EI_3</t>
  </si>
  <si>
    <t>Desarrollar programas que permitan la implementación de las políticas de educación inclusiva, intercultural y diversa para la educación superior.</t>
  </si>
  <si>
    <t>Construir y socializar los lineamientos para la implementación de la política de gratuidad en cada de la IES</t>
  </si>
  <si>
    <t>Establecer alianzas con distintos actores interesados en promover participación de docentes y comunidades educativas en procesos de investigación e innovación de sus prácticas pedagógicas.</t>
  </si>
  <si>
    <t>Diseñar y desarrollar un mecanismo de diagnóstico de bienestar de los docentes.</t>
  </si>
  <si>
    <t>Hacer seguimiento en las Entidades Territoriales Certificadas a la provisión y verificación de transparencia del proceso de vacantes de docentes y directivos docentes del sector oficial.</t>
  </si>
  <si>
    <t>Adjudicar beneficios de Gratuidad en Sostenimiento</t>
  </si>
  <si>
    <t>Otorgar créditos condonables para fomentar la certificación en la educación para el trabajo y el desarrollo humano, en el marco del Decreto 662 de 2020</t>
  </si>
  <si>
    <t>Evaluar el impacto de las normas técnicas de infraestructura educativa y/o mobiliario escolar</t>
  </si>
  <si>
    <t>Evaluar el impacto de los lineamientos técnicos de infraestructura educativa y/o mobiliario escolar</t>
  </si>
  <si>
    <t>Realizar estudios de diagnósticos de estado, de diseño y de estructuración técnica y/o financiera de proyectos de infraestructura educativa</t>
  </si>
  <si>
    <t>Realizar seguimiento y revisión técnica, administrativa, financiera y jurídica a las adquisiciones de mobiliario escolar para instituciones educativas</t>
  </si>
  <si>
    <t>Capacitar y formar a funcionarios y a ETC en el sistema de información de infraestructura educativa</t>
  </si>
  <si>
    <t>Formular esquemas y/o metodologías de articulación interinstitucional y/o de cooperación para la realización de proyectos de infraestructura educativa</t>
  </si>
  <si>
    <t>Asistir y acompañar técnicamente a Secretarias de Educación y Establecimientos Educativos en el diseño e implementación de procesos de fortalecimiento a la estrategia de residencias escolares y los procesos de educación media rural</t>
  </si>
  <si>
    <t>Asistencia técnica y acompañamiento para diversificar la oferta educativa vocacional en articulación con el SENA</t>
  </si>
  <si>
    <t>Diseñar mecanismos para la evaluación de programas, proyectos y estrategias, con énfasis en formación integral y educación CRESE</t>
  </si>
  <si>
    <t>Otorgar viabilidad sectorial a los proyectos de infraestructura presentados por las IES públicas, asegurando que estén alineados con las políticas y prioridades del sector educativo.</t>
  </si>
  <si>
    <t>INTERMEDIACIÓN DE SEGUROS</t>
  </si>
  <si>
    <t>CONTRATACIÓN DIRECTA / EMPRÉSTITOS</t>
  </si>
  <si>
    <t>Infraestructura_ EPByM</t>
  </si>
  <si>
    <t>C_2201_0700_16</t>
  </si>
  <si>
    <t>PP_4</t>
  </si>
  <si>
    <t>C_ES_4</t>
  </si>
  <si>
    <t>INFRA_B_4</t>
  </si>
  <si>
    <t>CT_4</t>
  </si>
  <si>
    <t>T_4</t>
  </si>
  <si>
    <t>EI_4</t>
  </si>
  <si>
    <t>Construir e implementar planes, programas y proyectos que permitan el fortalecimiento de la educación técnica y tecnológica.</t>
  </si>
  <si>
    <t>Establecer alianzas estratégicas con Instituciones del sector para fortalecer la oferta institucional de las Escuelas Normales Superiores del país.</t>
  </si>
  <si>
    <t>Realizar seguimiento a la ejecución de los recursos del Sistema de Prestaciones sociales del Magisterio.</t>
  </si>
  <si>
    <t>Adjudicar Crédito educativo para Posgrado en Derecho Internacional Humanitario-Alfonso López Michelsen</t>
  </si>
  <si>
    <t>Renovar Beca "Jóvenes ciudadanos de paz"</t>
  </si>
  <si>
    <t>Realizar interventoría técnica, administrativa y financiera a estudios de diagnósticos de estado, de diseño y de estructuración técnica y/o financiera de proyectos de infraestructura educativa</t>
  </si>
  <si>
    <t>Implementar software complementario y de apoyo a la gestión del sistema de información de infraestructura educativa</t>
  </si>
  <si>
    <t>Elaborar estudios para el redireccionamiento estratégico del Sector a partir del análisis de la información sectorial y de otras fuentes</t>
  </si>
  <si>
    <t>Elaborar diseño, producción y postproducción de recursos educativos escolares (Libros, textos, guías, cuadernillos de trabajo, videos, entre otros) para la formación integral y la educación CRESE, entre otras estrategias educativas integrales</t>
  </si>
  <si>
    <t>Validar los mecanismos para la evaluación de programas, proyectos y estrategias, con énfasis en formación integral y educación CRESE</t>
  </si>
  <si>
    <t>Participar activamente en los comités técnicos encargados de la ejecución y supervisión de los recursos destinados a los proyectos de infraestructura educativa.</t>
  </si>
  <si>
    <t>INCREMENTO EN LA CALIDAD DEL SERVICIO PÚBLICO DE EDUCACIÓN SUPERIOR EN COLOMBIA NACIONAL  NACIONAL</t>
  </si>
  <si>
    <t>C_2202_0700_56</t>
  </si>
  <si>
    <t>PP_5</t>
  </si>
  <si>
    <t>C_ES_5</t>
  </si>
  <si>
    <t>INFRA_B_5</t>
  </si>
  <si>
    <t>CT_5</t>
  </si>
  <si>
    <t>T_5</t>
  </si>
  <si>
    <t>EI_5</t>
  </si>
  <si>
    <t>Adjudicar créditos a población víctima</t>
  </si>
  <si>
    <t>Levantamiento de información de inventario de infraestructura educativa</t>
  </si>
  <si>
    <t>Orientar y gestionar la viabilidad técnica de proyectos del sector educación financiados o cofinanciados con recursos del Sistema General de Regalías</t>
  </si>
  <si>
    <t>Desarrollar herramientas de aprendizaje organizacional en los procesos de asistencia técnica dirigidos a las entidades adscritas y vinculadas</t>
  </si>
  <si>
    <t>Prestar asistencia técnica para la formulación, ejecución y seguimiento de proyectos de infraestructura y dotación de ambientes de aprendizaje en educación superior</t>
  </si>
  <si>
    <t xml:space="preserve">LEASING                                 </t>
  </si>
  <si>
    <t>MEJORAMIENTO INTEGRAL DE LAS CONDICIONES DE CALIDAD DE LAS INSTITUCIONES DE EDUCACIÓN SUPERIOR PÚBLICAS NACIONAL - [DISTRIBUCION PREVIO CONCEPTO DNP]</t>
  </si>
  <si>
    <t>C_2202_0700_54</t>
  </si>
  <si>
    <t>C_ES_6</t>
  </si>
  <si>
    <t>Servicio de apoyo financiero para el acceso a la educación superior o terciaria</t>
  </si>
  <si>
    <t>I_1</t>
  </si>
  <si>
    <t>INFRA_B_6</t>
  </si>
  <si>
    <t>CT_6</t>
  </si>
  <si>
    <t>T_6</t>
  </si>
  <si>
    <t>Realizar soporte y mantenimiento al sistema de información de infraestructura educativa</t>
  </si>
  <si>
    <t>Realizar visitas de seguimiento in situ a los proyectos viabilizados y financiados por el Ministerio de Educación Nacional (MEN), con el fin de monitorear y evaluar su avance y cumplimiento de objetivos.</t>
  </si>
  <si>
    <t>MANTENIMIENTO Y/O REPARACIÓN</t>
  </si>
  <si>
    <t>APOYO PARA FOMENTAR EL ACCESO CON CALIDAD A LA EDUCACIÓN SUPERIOR A TRAVÉS DE INCENTIVOS A LA DEMANDA EN COLOMBIA   NACIONAL</t>
  </si>
  <si>
    <t>C_2202_0700_47</t>
  </si>
  <si>
    <t>Servicio de apoyo financiero para el fomento de la graduación en la educación superior o terciaria</t>
  </si>
  <si>
    <t>I_2</t>
  </si>
  <si>
    <t>INFRA_B_7</t>
  </si>
  <si>
    <t>CT_7</t>
  </si>
  <si>
    <t>Renovar créditos a población víctima</t>
  </si>
  <si>
    <t xml:space="preserve">MEDIACIÓN O MANDATO                   </t>
  </si>
  <si>
    <t>CONTRATACIÓN DIRECTA / URGENCIA MANIFIESTA</t>
  </si>
  <si>
    <t>Servicio de apoyo financiero para la amortización de créditos educativos en la educación superior o terciaria</t>
  </si>
  <si>
    <t>I_3</t>
  </si>
  <si>
    <t>INFRA_B_8</t>
  </si>
  <si>
    <t>CT_8</t>
  </si>
  <si>
    <t>Adjudicar Créditos Beca de la convocatoria del 0,1% de los mejores Saber Pro</t>
  </si>
  <si>
    <t xml:space="preserve">OBRA PUBLICA                            </t>
  </si>
  <si>
    <t>CONVENIO COMISIÓN DE ESTUDIOS</t>
  </si>
  <si>
    <t>Infraestructura_ ES</t>
  </si>
  <si>
    <t>MEJORAMIENTO DE LAS CONDICIONES DE INFRAESTRUCTURA DE LAS INSTITUCIONES DE EDUCACIÓN SUPERIOR PÚBLICAS  NACIONAL</t>
  </si>
  <si>
    <t>C_2202_0700_49</t>
  </si>
  <si>
    <t>Adjudicar créditos Beca en Matrícula "Excelencia"</t>
  </si>
  <si>
    <t>FORTALECIMIENTO DE LAS UNIVERSIDADES ESTATALES - ESTAMPILLA PRO UNIVERSIDAD LEY 1697 DE 2013  NACIONAL</t>
  </si>
  <si>
    <t>C_2202_0700_50</t>
  </si>
  <si>
    <t>C_2299_0700_10</t>
  </si>
  <si>
    <t>C_2202_0700_57</t>
  </si>
  <si>
    <t>Adjudicar créditos Beca en sostenimiento "Excelencia"</t>
  </si>
  <si>
    <t>Poner a disposición los canales del centro de contacto en atención a la política de servicio al ciudadano</t>
  </si>
  <si>
    <t>ORDEN DE TRABAJO</t>
  </si>
  <si>
    <t>DESARROLLO DE LAS CAPACIDADES DE PLANEACIÓN Y GESTIÓN INSTITUCIONALES Y SECTORIALES  NACIONAL</t>
  </si>
  <si>
    <t>Renovar créditos Beca de la convocatoria del 0,1% de los mejores Saber Pro</t>
  </si>
  <si>
    <t>LICITACIÓN / OBRA PÚBLICA</t>
  </si>
  <si>
    <t>IMPLEMENTACIÓN DE LA POLÍTICA DE GRATUIDAD Y ESTRATEGIAS PARA LA FINANCIACIÓN DEL ACCESO, LA PERMANENCIA Y LA GRADUACIÓN DE LOS ESTUDIANTES EN LA EDUCACIÓN SUPERIOR  NACIONAL</t>
  </si>
  <si>
    <t xml:space="preserve">PERMUTA                                 </t>
  </si>
  <si>
    <t>Adjudicar créditos condonables a población rural</t>
  </si>
  <si>
    <t>Renovar créditos condonables a población rural</t>
  </si>
  <si>
    <t>PRESTACIÓN DE SERVICIOS DE SALUD</t>
  </si>
  <si>
    <t>REDUCCIONES</t>
  </si>
  <si>
    <t>Renovar créditos condonables adjudicados a población con discapacidad</t>
  </si>
  <si>
    <t xml:space="preserve">PRÉSTAMO O MUTUO     </t>
  </si>
  <si>
    <t>Adjudicar créditos condonables para población ROM</t>
  </si>
  <si>
    <t>PUBLICIDAD</t>
  </si>
  <si>
    <t>Renovar créditos condonables para población ROM</t>
  </si>
  <si>
    <t>RENTING</t>
  </si>
  <si>
    <t>SELECCIÓN ABREVIADA / LICITACIÓN DECLARADA DESIERTA</t>
  </si>
  <si>
    <t>Adjudicar créditos Médicos Ley 100</t>
  </si>
  <si>
    <t xml:space="preserve">SEGUROS             </t>
  </si>
  <si>
    <t>Adjudicar créditos Posgrado Docentes</t>
  </si>
  <si>
    <t>Renovar créditos Médicos Ley 100</t>
  </si>
  <si>
    <t xml:space="preserve">TRANSPORTE                              </t>
  </si>
  <si>
    <t>5. CONVERGENCIA REGIONAL / C. APROPIACIÓN DE LO PÚBLICO DESDE EL EJERCICIO DEL CONTROL SOCIAL</t>
  </si>
  <si>
    <t>Adjudicar Subsidios a Mejores Bachilleres - Ley 1546 de 2012</t>
  </si>
  <si>
    <t>Renovar créditos Posgrado Docentes</t>
  </si>
  <si>
    <t>SELECCIÓN ABREVIADA / SUBASTA INVERSA PRESENCIAL</t>
  </si>
  <si>
    <t>5. CONVERGENCIA REGIONAL / C. CALIDAD, EFECTIVIDAD, TRANSPARENCIA Y COHERENCIA DE LAS NORMAS</t>
  </si>
  <si>
    <t>5. CONVERGENCIA REGIONAL / D. CONSOLIDACIÓN DE LA PLANEACIÓN PARTICIPATIVA</t>
  </si>
  <si>
    <t>Renovar subsidios a Mejores Bachilleres.- Ley 1546 de 2012</t>
  </si>
  <si>
    <t>Otorgar créditos a jóvenes del Archipiélago de San Andrés, Providencia y Santa Catalina</t>
  </si>
  <si>
    <t>2. SEGURIDAD HUMANA Y JUSTICIA SOCIAL / E. CURRÍCULOS PARA LA JUSTICIA SOCIAL</t>
  </si>
  <si>
    <t>5. CONVERGENCIA REGIONAL / F. EFICIENCIA INSTITUCIONAL PARA EL CUMPLIMIENTO DE LOS ACUERDOS REALIZADOS CON LAS COMUNIDADES</t>
  </si>
  <si>
    <t>2. SEGURIDAD HUMANA Y JUSTICIA SOCIAL / I. PROGRAMA DE EDUCACIÓN INTERCULTURAL Y BILINGÜE</t>
  </si>
  <si>
    <t>2. SEGURIDAD HUMANA Y JUSTICIA SOCIAL / C. FOMENTO Y ESTÍMULOS A LAS CULTURAS, LAS ARTES Y LOS SABERES</t>
  </si>
  <si>
    <t>20203E</t>
  </si>
  <si>
    <t>20203I</t>
  </si>
  <si>
    <t>2. SEGURIDAD HUMANA Y JUSTICIA SOCIAL / K30. EDUCACIÓN SUPERIOR COMO UN DERECHO - POLÍTICA DE GRATUIDAD DE LA EDUCACIÓN SUPERIOR</t>
  </si>
  <si>
    <t>2. SEGURIDAD HUMANA Y JUSTICIA SOCIAL / K40. EDUCACIÓN SUPERIOR COMO UN DERECHO - PLAN NACIONAL DE ESPACIOS EDUCATIVOS</t>
  </si>
  <si>
    <t>20302C</t>
  </si>
  <si>
    <t>2. SEGURIDAD HUMANA Y JUSTICIA SOCIAL / A. CONSOLIDACIÓN DEL SISTEMA DE EDUCACIÓN SUPERIOR COLOMBIANO</t>
  </si>
  <si>
    <t>20305A</t>
  </si>
  <si>
    <t>2. SEGURIDAD HUMANA Y JUSTICIA SOCIAL / B. RECONCEPTUALIZACIÓN DEL SISTEMA DE ASEGURAMIENTO DE LA CALIDAD DE LA EDUCACIÓN SUPERIOR</t>
  </si>
  <si>
    <t>20305B</t>
  </si>
  <si>
    <t>53105C</t>
  </si>
  <si>
    <t>53105F</t>
  </si>
  <si>
    <t>53106C</t>
  </si>
  <si>
    <t>53106D</t>
  </si>
  <si>
    <t xml:space="preserve">Estrategias </t>
  </si>
  <si>
    <t>Transformación_T</t>
  </si>
  <si>
    <t>Pilar_C</t>
  </si>
  <si>
    <t>Catalizador_ET</t>
  </si>
  <si>
    <t>Componentes_CPT</t>
  </si>
  <si>
    <t>Eje_E_1</t>
  </si>
  <si>
    <t>Eje_E_2</t>
  </si>
  <si>
    <t>Eje_E_3</t>
  </si>
  <si>
    <t>Eje_E_4</t>
  </si>
  <si>
    <t>Eje_E_5</t>
  </si>
  <si>
    <t>Eje_E_6</t>
  </si>
  <si>
    <t>Eje_E_7</t>
  </si>
  <si>
    <t>Eje_E_9</t>
  </si>
  <si>
    <t>Vacio</t>
  </si>
  <si>
    <t>D_MEN</t>
  </si>
  <si>
    <t>D_VPBM</t>
  </si>
  <si>
    <t>D_VES</t>
  </si>
  <si>
    <t xml:space="preserve">Compromisos </t>
  </si>
  <si>
    <t>Tipo Indicador</t>
  </si>
  <si>
    <t>Tipo de Acumulación</t>
  </si>
  <si>
    <t>Macrometa</t>
  </si>
  <si>
    <t>N_corto</t>
  </si>
  <si>
    <t>T_AD</t>
  </si>
  <si>
    <t>T_1_C_1</t>
  </si>
  <si>
    <t>T_2_C_1</t>
  </si>
  <si>
    <t>T_2_C_2</t>
  </si>
  <si>
    <t>T_2_C_3</t>
  </si>
  <si>
    <t>T_3_C_1</t>
  </si>
  <si>
    <t>T_5_C_1</t>
  </si>
  <si>
    <t>T_5_C_2</t>
  </si>
  <si>
    <t>T_AD_C_1</t>
  </si>
  <si>
    <t>T_AD_C_2</t>
  </si>
  <si>
    <t>T_AD_C_3</t>
  </si>
  <si>
    <t>T_AD_C_4</t>
  </si>
  <si>
    <t>T_AD_C_5</t>
  </si>
  <si>
    <t>T_AD_C_6</t>
  </si>
  <si>
    <t>T_AD_C_7</t>
  </si>
  <si>
    <t>T_AD_C_8</t>
  </si>
  <si>
    <t>T_1_C_1_ET_1</t>
  </si>
  <si>
    <t>T_2_C_1_ET_1</t>
  </si>
  <si>
    <t>T_2_C_1_ET_2</t>
  </si>
  <si>
    <t>T_2_C_1_ET_3</t>
  </si>
  <si>
    <t>T_2_C_2_ET_1</t>
  </si>
  <si>
    <t>T_2_C_2_ET_2</t>
  </si>
  <si>
    <t>T_2_C_3_ET_1</t>
  </si>
  <si>
    <t>T_2_C_3_ET_2</t>
  </si>
  <si>
    <t>T_2_C_3_ET_3</t>
  </si>
  <si>
    <t>T_2_C_3_ET_4</t>
  </si>
  <si>
    <t>T_2_C_3_ET_5</t>
  </si>
  <si>
    <t>T_2_C_3_ET_6</t>
  </si>
  <si>
    <t>T_3_C_1_ET_1</t>
  </si>
  <si>
    <t>T_5_C_1_ET_1</t>
  </si>
  <si>
    <t>T_5_C_1_ET_2</t>
  </si>
  <si>
    <t>T_5_C_1_ET_3</t>
  </si>
  <si>
    <t>T_5_C_1_ET_4</t>
  </si>
  <si>
    <t>T_5_C_1_ET_5</t>
  </si>
  <si>
    <t>T_5_C_1_ET_6</t>
  </si>
  <si>
    <t>T_5_C_2_ET_1</t>
  </si>
  <si>
    <t>T_5_C_2_ET_2</t>
  </si>
  <si>
    <t>T_5_C_2_ET_3</t>
  </si>
  <si>
    <t>T_5_C_2_ET_4</t>
  </si>
  <si>
    <t>T_AD_C_1_ET_1</t>
  </si>
  <si>
    <t>T_AD_C_1_ET_2</t>
  </si>
  <si>
    <t>T_AD_C_2_ET_1</t>
  </si>
  <si>
    <t>T_AD_C_2_ET_2</t>
  </si>
  <si>
    <t>T_AD_C_3_ET_1</t>
  </si>
  <si>
    <t>T_AD_C_4_ET_1</t>
  </si>
  <si>
    <t>T_AD_C_4_ET_2</t>
  </si>
  <si>
    <t>T_AD_C_5_ET_1</t>
  </si>
  <si>
    <t>T_AD_C_5_ET_2</t>
  </si>
  <si>
    <t>T_AD_C_6_ET_1</t>
  </si>
  <si>
    <t>T_AD_C_7_ET_1</t>
  </si>
  <si>
    <t>T_AD_C_8_ET_1</t>
  </si>
  <si>
    <t>1ª Dimensión: Talento Humano:
1.1 Alcance de la Dimensión
El propósito de esta dimensión es ofrecerle a la entidad pública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
Esta dimensión orienta el ingreso y desarrollo de los servidores garantizando el principio de mérito en la provisión de los empleos, el desarrollo de competencias, la prestación del servicio, la aplicación de estímulos y el desempeño individual.</t>
  </si>
  <si>
    <t>Eje_E_1_1</t>
  </si>
  <si>
    <t>Eje_E_2_1</t>
  </si>
  <si>
    <t>Eje_E_3_1</t>
  </si>
  <si>
    <t>Eje_E_4_1</t>
  </si>
  <si>
    <t>Eje_E_5_1</t>
  </si>
  <si>
    <t>Eje_E_6_1</t>
  </si>
  <si>
    <t>Eje_E_7_1</t>
  </si>
  <si>
    <t>Eje_E_8_1</t>
  </si>
  <si>
    <t>Viceministerio de Educación Superior</t>
  </si>
  <si>
    <t>Despacho VES</t>
  </si>
  <si>
    <t xml:space="preserve">Sentencias </t>
  </si>
  <si>
    <t>1. Ordenamiento del territorio alrededor del agua y justicia ambiental</t>
  </si>
  <si>
    <t>1. Justicia ambiental y gobernanza inclusiva</t>
  </si>
  <si>
    <t>2. Acceso físico a alimentos</t>
  </si>
  <si>
    <t>1. El cambio es con las mujeres</t>
  </si>
  <si>
    <t>a. Implementación del acuerdo de Escazú</t>
  </si>
  <si>
    <t>1. Bienestar físico, mental y social de la población.</t>
  </si>
  <si>
    <t>5. Prácticas de alimentación saludable y adecuadas al curso de vida, poblaciones y territorios</t>
  </si>
  <si>
    <t>1. Mujeres como motor del desarrollo económico sostenible y protectoras de la vida y del ambiente.</t>
  </si>
  <si>
    <t>1. Acceso a la educación y al trabajo libre de discriminación a personas con orientaciones sexuales e identidades de género diversas</t>
  </si>
  <si>
    <t>2. Estabilización socioeconómica para las víctimas</t>
  </si>
  <si>
    <t>2. Universalización de la atención integral a la primera infancia en los territorios con mayor riesgo de vulneración de derechos para la niñez</t>
  </si>
  <si>
    <t>2. Igualdad de oportunidades y garantías para poblaciones vulneradas y excluidas que garanticen la seguridad humana.</t>
  </si>
  <si>
    <t>1. Oportunidades para que los jóvenes puedan construir sus proyectos de vida.</t>
  </si>
  <si>
    <t>3. Educación y trabajo inclusivos para garantizar autonomía e independencia.</t>
  </si>
  <si>
    <t>2. Educación con pertinencia para la población campesina</t>
  </si>
  <si>
    <t xml:space="preserve">Programa nacional de educación ambiental </t>
  </si>
  <si>
    <t>T_1_C_1_ET_1_CPT_1</t>
  </si>
  <si>
    <t>T_2_C_1_ET_1_CPT_1</t>
  </si>
  <si>
    <t>d. Datos sectoriales para aumentar el aprovechamiento de datos en el país</t>
  </si>
  <si>
    <t>T_2_C_1_ET_2_CPT_1</t>
  </si>
  <si>
    <t>T_2_C_1_ET_3_CPT_1</t>
  </si>
  <si>
    <t>T_2_C_2_ET_1_CPT_1</t>
  </si>
  <si>
    <t>b. Alfabetización y apropiación digital como motor de oportunidades para la igualdad</t>
  </si>
  <si>
    <t>T_2_C_2_ET_2_CPT_1</t>
  </si>
  <si>
    <t>a. Promoción, prevención y atención integral de la salud mental</t>
  </si>
  <si>
    <t>T_2_C_3_ET_1_CPT_1</t>
  </si>
  <si>
    <t>T_2_C_3_ET_2_CPT_1</t>
  </si>
  <si>
    <t>a. Democratizar el acceso de la población al deporte, la recreación y la activdad física.</t>
  </si>
  <si>
    <t>T_2_C_3_ET_3_CPT_1</t>
  </si>
  <si>
    <t>b. Modelo de gobernanza y territorialización del Sistema Nacional del Cuidado</t>
  </si>
  <si>
    <t>T_2_C_3_ET_4_CPT_1</t>
  </si>
  <si>
    <t>a. Consolidación del Sistema de Educación Superior Colombiano</t>
  </si>
  <si>
    <t>T_2_C_3_ET_5_CPT_1</t>
  </si>
  <si>
    <t>T_2_C_3_ET_6_CPT_1</t>
  </si>
  <si>
    <t>b. Entornos de desarrollo que incentiven la alimentación saludable y adecuada</t>
  </si>
  <si>
    <t>T_3_C_1_ET_1_CPT_1</t>
  </si>
  <si>
    <t>T_5_C_1_ET_1_CPT_1</t>
  </si>
  <si>
    <t>T_5_C_1_ET_2_CPT_1</t>
  </si>
  <si>
    <t>Calidad, efectividad, transparencia y coherencia de las normas</t>
  </si>
  <si>
    <t>T_5_C_1_ET_3_CPT_1</t>
  </si>
  <si>
    <t>Gobierno digital</t>
  </si>
  <si>
    <t>T_5_C_1_ET_4_CPT_1</t>
  </si>
  <si>
    <t>Capacidades y articulación para la gestión territorial</t>
  </si>
  <si>
    <t>T_5_C_1_ET_5_CPT_1</t>
  </si>
  <si>
    <t>Cumplimiento de los acuerdos realizados con las comunidades</t>
  </si>
  <si>
    <t>T_5_C_1_ET_6_CPT_1</t>
  </si>
  <si>
    <t>Fortalecimiento de las capacidades institucionales en materia de participación ciudadana </t>
  </si>
  <si>
    <t>T_5_C_2_ET_1_CPT_1</t>
  </si>
  <si>
    <t>Promoción efectiva de la participación ciudadana en la gestión institucional</t>
  </si>
  <si>
    <t>T_5_C_2_ET_2_CPT_1</t>
  </si>
  <si>
    <t>Fortalecimiento de los mecanismos de participación y control social</t>
  </si>
  <si>
    <t>T_5_C_2_ET_3_CPT_1</t>
  </si>
  <si>
    <t>Promover la planeación participación en la gestión institucional</t>
  </si>
  <si>
    <t>T_5_C_2_ET_4_CPT_1</t>
  </si>
  <si>
    <t>T_AD_C_1_ET_1_CPT_1</t>
  </si>
  <si>
    <t>3. Hacia una vida libre de violencias contra mujer y por la garantía de sus derechos sexuales y reproductivos.</t>
  </si>
  <si>
    <t>T_AD_C_1_ET_2_CPT_1</t>
  </si>
  <si>
    <t>T_AD_C_2_ET_1_CPT_1</t>
  </si>
  <si>
    <t>3. Fortalecimiento de la institucionalidad</t>
  </si>
  <si>
    <t>T_AD_C_2_ET_2_CPT_1</t>
  </si>
  <si>
    <t>T_AD_C_3_ET_1_CPT_1</t>
  </si>
  <si>
    <t>T_AD_C_4_ET_1_CPT_1</t>
  </si>
  <si>
    <t>3. Protección de la trayectoria de vida y educativas a través del arte, deporte, cultura, ambiente y ciencia y tecnología</t>
  </si>
  <si>
    <t>T_AD_C_4_ET_2_CPT_1</t>
  </si>
  <si>
    <t>T_AD_C_5_ET_1_CPT_1</t>
  </si>
  <si>
    <t>5. Convergencia regional para el bienestar y buen vivir</t>
  </si>
  <si>
    <t>T_AD_C_5_ET_2_CPT_1</t>
  </si>
  <si>
    <t>T_AD_C_6_ET_1_CPT_1</t>
  </si>
  <si>
    <t>T_AD_C_7_ET_1_CPT_1</t>
  </si>
  <si>
    <t>T_AD_C_8_ET_1_CPT_1</t>
  </si>
  <si>
    <t xml:space="preserve">2ª Dimensión: Direccionamiento Estratégico y Planeación:
2.1 Alcance de esta Dimensión
El propósito de esta dimensión es permitirle a una entidad pública definir la ruta estratégica que guiará su gestión institucional, con miras a garantizar los derechos, satisfacer las necesidades y solucionar los problemas de los ciudadanos destinatarios de sus productos y servicios, así como fortalecer la confianza ciudadana y la legitimidad.
Un requisito básico para emprender un adecuado ejercicio de direccionamiento estratégico y de planeación, es que cada entidad tenga claro cuál es el propósito fundamental (misión, razón de ser u objeto social) para el cual fue creada y que enmarca lo que debe o tiene que hacer; para quién lo debe hacer, es decir, a qué grupo de ciudadanos debe dirigir sus productos y servicios (grupos de valor); para qué lo debe hacer ( necesidades o problemas sociales que debe resolver); cuáles son los derechos que debe garantizar; cuáles son sus prioridades fijadas en los planes de desarrollo (nacionales y territoriales), el presupuesto general asignado y, en general, el marco normativo que rige su actuación. Con base en esto, las entidades:
 Determinan las metas y resultados en términos de productos y servicios con las que espera resolver dichas necesidades o problemas en un periodo determinado – cuánto y cuándo -. Este proceso de decisión debe realizarse en forma participativa, involucrando a los grupos de valor en el diagnóstico y planeación organizacional.
 Identifican las capacidades con las que cuenta en términos de recursos, talento humano, procesos, y en general, todas las condiciones internas y externas que la caracterizan, para desarrollar su gestión y lograr un desempeño acorde con los resultados que se propone conseguir.
 Definen la manera de logar los resultados, teniendo en cuenta los insumos necesarios, los mejores cursos de acción (estrategias, actividades, responsables, plazos y puntos de control), los recursos que requiere (independiente de las fuentes de ingresos), la forma en que se organizará y operará, el talento humano requerido y los indicadores a través de los cuales llevará a cabo su seguimiento, control y evaluación.
</t>
  </si>
  <si>
    <t>Eje_E_1_2</t>
  </si>
  <si>
    <t>Eje_E_2_2</t>
  </si>
  <si>
    <t>Eje_E_3_2</t>
  </si>
  <si>
    <t>Eje_E_4_2</t>
  </si>
  <si>
    <t>Eje_E_5_2</t>
  </si>
  <si>
    <t>2. Fortalecimiento de la alimentación escolar</t>
  </si>
  <si>
    <t>Eje_E_6_2</t>
  </si>
  <si>
    <t>2. Fortalecimiento de la infraestructura de educación superior</t>
  </si>
  <si>
    <t>Eje_E_7_2</t>
  </si>
  <si>
    <t>Eje_E_8_2</t>
  </si>
  <si>
    <t>Subdirección de Aseguramiento de la Educación Superior</t>
  </si>
  <si>
    <t>Paro civico</t>
  </si>
  <si>
    <t>Bimenstral</t>
  </si>
  <si>
    <t>Gratuidad y ampliación de la cobertura en Educación Superior.</t>
  </si>
  <si>
    <t>2. Colombia igualitaria, diversa y libre de discriminación</t>
  </si>
  <si>
    <t>4. Acceso, uso y aprovechamiento de datos para impulsar la transformación social</t>
  </si>
  <si>
    <t>4. Conectividad digital para cambiar vidas</t>
  </si>
  <si>
    <t>b. Efectividad de los dispositivos de participación ciudadana, política y electoral</t>
  </si>
  <si>
    <t>T_2_C_2_ET_1_CPT_2</t>
  </si>
  <si>
    <t>T_2_C_3_ET_5_CPT_2</t>
  </si>
  <si>
    <t>T_5_C_1_ET_1_CPT_2</t>
  </si>
  <si>
    <t>T_5_C_1_ET_2_CPT_2</t>
  </si>
  <si>
    <t>3ª Dimensión: Gestión con valores para resultados
3.1 Alcance de esta Dimensión
El propósito de esta dimensión es permitirle a la entidad realizar las actividades que la conduzcan a lograr los resultados propuestos y a materializar las decisiones plasmadas en su planeación institucional, en el marco de los valores del servicio público.
Para concretar las decisiones tomadas en el proceso de planeación institucional, y teniendo en cuenta el talento humano del que se dispone, en esta Dimensión se abordan los aspectos más importantes que debe atender una organización para cumplir con las funciones y competencias que le han sido asignadas</t>
  </si>
  <si>
    <t>Eje_E_2_3</t>
  </si>
  <si>
    <t>Eje_E_3_3</t>
  </si>
  <si>
    <t>Eje_E_4_3</t>
  </si>
  <si>
    <t>Eje_E_5_3</t>
  </si>
  <si>
    <t>Eje_E_8_3</t>
  </si>
  <si>
    <t>3. Derecho humano a la alimentación</t>
  </si>
  <si>
    <t>3. Reparación efectiva e integral a las víctimas</t>
  </si>
  <si>
    <t>3. Derecho al deporte, la recreación y la actividad física para la convivencia y la paz</t>
  </si>
  <si>
    <t>c. Apropiación de lo público desde el ejercicio del control social</t>
  </si>
  <si>
    <t>T_2_C_2_ET_1_CPT_3</t>
  </si>
  <si>
    <t>c. Oportunidades de educación, formación y de inserción y reconversión laboral</t>
  </si>
  <si>
    <t>T_2_C_3_ET_5_CPT_3</t>
  </si>
  <si>
    <t>T_5_C_1_ET_1_CPT_3</t>
  </si>
  <si>
    <t>T_5_C_1_ET_2_CPT_3</t>
  </si>
  <si>
    <t>4.4  De aquí a 2030, aumentar considerablemente el número de jóvenes y adultos que tienen las competencias necesarias, en particular técnicas y profesionales, para acceder al empleo, el trabajo decente y el emprendimiento</t>
  </si>
  <si>
    <t>Evaluación de Resultados.</t>
  </si>
  <si>
    <t xml:space="preserve">4ª Dimensión: Evaluación de Resultados
4.1 Alcance de la Dimensión
Esta dimensión tiene como propósito promover en la entidad el seguimiento a la gestión y su desempeño, a fin de conocer permanentemente los avances en la consecución de los resultados previstos en su marco estratégico. Tener un conocimiento certero de cómo se comportan los factores más importantes en la ejecución de lo planeado, le permite a la entidad (i) saber permanentemente el estado de avance de su gestión, (ii) plantear las acciones para mitigar posibles riesgos que la puedan desviar del cumplimiento de sus metas, y (iii) al final del periodo, determinar si logró sus objetivos y metas en los tiempos  previstos, en las condiciones de cantidad y calidad esperadas y con un uso óptimo de recursos. La Evaluación de Resultados permite también definir los efectos de la gestión institucional en la garantía de los derechos, satisfacción de necesidades y resolución de los problemas de los grupos de valor.
En términos generales, MIPG busca que la Evaluación de Resultados se aprecie en dos momentos: a través del seguimiento a la gestión institucional, y en la evaluación propiamente de los resultados obtenidos. Tanto el seguimiento como la evaluación exigen contar con indicadores para monitorear y medir el desempeño de las entidades. Estos indicadores se diseñan en la dimensión de Direccionamiento Estratégico y Planeación, y dada la importancia que tienen, deben enfocarse en los criterios, directrices y normas que orientan la gestión, y en los productos, resultados e impactos derivados de ésta. </t>
  </si>
  <si>
    <t xml:space="preserve">4. Ruta para tránsito inmediato de media a superior </t>
  </si>
  <si>
    <t>Eje_E_3_4</t>
  </si>
  <si>
    <t>4. Crece la generación para la vida y la paz: niñas, niños y adolescentes protegidos, amados y con oportunidades</t>
  </si>
  <si>
    <t>4. Sistema de Cuidado para la vida y la paz</t>
  </si>
  <si>
    <t>d. Consolidación de la planeación participativa</t>
  </si>
  <si>
    <t>T_2_C_2_ET_1_CPT_4</t>
  </si>
  <si>
    <t>d. Talento digital para aumentar la productividad y la empleabilidad de las personas</t>
  </si>
  <si>
    <t>T_2_C_3_ET_5_CPT_4</t>
  </si>
  <si>
    <t>T_5_C_1_ET_1_CPT_4</t>
  </si>
  <si>
    <t>T_5_C_1_ET_2_CPT_4</t>
  </si>
  <si>
    <t xml:space="preserve">5ª Dimensión: Información y Comunicación
La dimensión tiene como propósito garantizar un adecuado flujo de información interna, es decir aquella que permite la operación interna de una entidad, así como de la información externa, esto es, aquella que le permite una interacción con los ciudadanos; para tales fines se requiere contar con canales de comunicación acordes con las capacidades organizacionales y con lo previsto en la Ley de Transparencia y Acceso a la Información.
En este sentido, es importante que tanto la información como los documentos que la soportan (escrito, electrónico, audiovisual, entre otros) sean gestionados para facilitar la operación de la entidad, el desarrollo de sus funciones, la seguridad y protección de datos y garantizar la trazabilidad de la gestión.
Por su parte, la comunicación hace posible difundir y transmitir la información de calidad que se genera en toda la entidad, tanto entre dependencias como frente a los grupos de valor. Contar con servidores públicos bien informados, sobre cómo opera la entidad, y con ciudadanos bien informados sobre cómo hacer efectivos sus derechos, fomenta la eficiencia, la eficacia, la calidad y la transparencia en la gestión pública, la rendición de cuentas por parte de la administración y el control social ciudadano.
</t>
  </si>
  <si>
    <t>5. Jóvenes en paz</t>
  </si>
  <si>
    <t>Eje_E_3_5</t>
  </si>
  <si>
    <t>PND_RROM</t>
  </si>
  <si>
    <t xml:space="preserve">Reducción </t>
  </si>
  <si>
    <t>Actores diferenciales para el cambio</t>
  </si>
  <si>
    <t>5. Pueblos y comunidades étnicas</t>
  </si>
  <si>
    <t>T_2_C_2_ET_1_CPT_5</t>
  </si>
  <si>
    <t>e. Capacidades y articulación para la gestión territorial</t>
  </si>
  <si>
    <t>T_5_C_1_ET_1_CPT_5</t>
  </si>
  <si>
    <t>Gestión del conocimiento.</t>
  </si>
  <si>
    <t>6ª Dimensión: Gestión del Conocimiento y la Innovación 
6.1 Alcance de esta Dimensión
La sexta dimensión de MIPG -gestión del conocimiento y la innovación- plantea la importancia de que las entidades conserven y compartan su conocimiento para dinamizar el ciclo de la política pública, facilitar el aprendizaje y la adaptación a las nuevas tecnologías, interconectar el conocimiento entre los servidores y dependencias y promover buenas prácticas de gestión.
En el sector público se genera una cantidad importante de datos, información, ideas, investigaciones y experiencias que, en conjunto, se transforman en conocimiento. Este debe estar disponible para todos, con procesos de búsqueda y aplicación efectivos, que consoliden y enriquezcan la gestión institucional.
Esta dimensión también promueve el desarrollo de mecanismos de experimentación e innovación para proporcionar soluciones efectivas, que permitan orientar la gestión al servicio de los ciudadanos. Las entidades públicas pueden reducir el riesgo en la implementación de nuevas iniciativas de gestión al optar por la construcción de ensayos, prototipos o experimentos que contribuyan a comprobar o visualizar posibles fallas antes de la introducción de nuevos o mejorados
productos y servicios.
El conocimiento (capital intelectual)23 en las entidades estatales es su activo principal y debe estar disponible para todos, con procesos de búsqueda y aplicación efectivos, que consoliden y enriquezcan la gestión institucional. 
La actual era digital o de la información le plantea al Estado retos de cambio y de adaptación para mejorar la atención de las necesidades de los ciudadanos, quienes exigen respuestas más rápidas y efectivas para la garantía de sus derechos. De esta forma, la gestión del conocimiento puede entenderse como el proceso mediante el cual se implementan acciones, mecanismos o instrumentos orientados a generar, identificar, valorar, capturar, transferir, apropiar, analizar, difundir y preservar el conocimiento para fortalecer la gestión de las entidades públicas, facilitar procesos de innovación y mejorar la prestación de bienes y servicios a sus grupos de valor.
La dimensión de la gestión del conocimiento y la innovación propone el desarrollo de acciones para compartir y difundir el conocimiento entre los servidores públicos y los grupos de valor, con el objetivo de garantizar su apropiación y aprovechamiento, esto implica, además, que las entidades promuevan el análisis, evaluación y retroalimentación de dichas acciones, lo que les permitirá el mejoramiento continuo. Esta dimensión facilita a las entidades aprender de sí mismas y de su entorno de manera práctica (aprender haciendo).
En síntesis, la gestión del conocimiento y la innovación dentro de MIPG busca que las entidades:
✓ Consoliden el aprendizaje adaptativo, mejorando los escenarios de análisis y retroalimentación para ayudar a resolver problemas de forma rápida.
✓ Mitiguen la fuga de conocimiento.
✓ Construyan espacios y procesos de ideación, experimentación, innovación e investigación que fortalezcan la atención de sus grupos de valor y la gestión del Estado.
✓ Usen y promuevan las nuevas tecnologías para que los grupos de valor puedan acceder con más facilidad a la información.
✓ Fomenten la cultura de la medición y el análisis de la gestión institucional y estatal.
✓ Identifiquen y transfieran el conocimiento, fortaleciendo los canales y espacios para su apropiación.
✓ Promuevan la cultura de la difusión y la comunicación del conocimiento en los servidores y entidades públicas.
✓ Propicien la implementación de mecanismos e instrumentos para la captura de la memoria institucional y la difusión de buenas prácticas y lecciones aprendidas.
✓ Estén a la vanguardia en los temas de su competencia.
El desarrollo de esta dimensión implica interacción entre todas las Políticas de Gestión y Desempeño y cumple un rol esencial en el fortalecimiento de las demás dimensiones de MIPG.</t>
  </si>
  <si>
    <t>6. Jóvenes con derechos que lideran las transformaciones para la vida</t>
  </si>
  <si>
    <t>f. Gestión territorial educativa y comunitaria</t>
  </si>
  <si>
    <t>T_2_C_2_ET_1_CPT_6</t>
  </si>
  <si>
    <t>T_5_C_1_ET_1_CPT_6</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</si>
  <si>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</si>
  <si>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7ª Dimensión: Control Interno
7.1 Alcance de esta Dimensión
La séptima dimensión de MIPG, el Control Interno24, se desarrolla a través del Modelo Estándar de Control Interno –MECI.
Es importante indicar que el Modelo Estándar de Control Interno -MECI se actualiza en el marco de MIPG; el MECI ha sido y continuará siendo la base para la implementación y fortalecimiento del Sistema de Control Interno de las entidades, que se encuentran dentro del campo de aplicación de la Ley 87 de 1993. En este sentido, el MECI es el Modelo que deberán seguir implementando tanto las entidades objeto de MIPG, como aquellas a las que no les aplica dicho modelo integralmente; por lo
tanto, los lineamientos para su implementación se enmarcan esta séptima Dimensión.
El objetivo del MECI es proporcionar una estructura de control de la gestión que especifique los elementos necesarios para construir y fortalecer el Sistema de Control Interno, a través de un modelo que determine los parámetros necesarios (autogestión) para que las entidades establezcan acciones, políticas, métodos, procedimientos, mecanismos de prevención, verificación y evaluación en procura de su mejoramiento continuo (autorregulación), en la cual cada uno de los servidores de la entidad se constituyen en parte integral (autocontrol).
Para MIPG es importante incorporar la política de control interno transversal a todas las actividades, procesos, procedimientos, políticas asociadas a la gestión, de manera tal que, a través de sus componentes, sea posible valorar la efectividad de la estructura de control interno.</t>
  </si>
  <si>
    <t>7. Garantías hacia un mundo sin barreras para las personas con discapacidad</t>
  </si>
  <si>
    <t>T_2_C_2_ET_1_CPT_7</t>
  </si>
  <si>
    <t>8. El campesinado colombiano como actor de cambio</t>
  </si>
  <si>
    <t>T_2_C_2_ET_1_CPT_8</t>
  </si>
  <si>
    <t>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</si>
  <si>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Oficina de Infraestructura Educativa</t>
  </si>
  <si>
    <t>i. Programa de Educación intercultural y Bilingüe</t>
  </si>
  <si>
    <t>T_2_C_2_ET_1_CPT_9</t>
  </si>
  <si>
    <t>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</si>
  <si>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j. Por un Programa de Alimentación Escolar (PAE) más equitativo, que contribuya al bienestar y la seguridad alimentaria</t>
  </si>
  <si>
    <t>T_2_C_2_ET_1_CPT_10</t>
  </si>
  <si>
    <t>k. Educación Superior como un derecho.</t>
  </si>
  <si>
    <t>T_2_C_2_ET_1_CPT_11</t>
  </si>
  <si>
    <t>ESTRATEGIAS</t>
  </si>
  <si>
    <t>AMPLIACION OFERTA ENFASIS RURALIDAD</t>
  </si>
  <si>
    <t>MEJORAMIENTO ATENCION INTEGRAL</t>
  </si>
  <si>
    <t>COORDINACION OFERTA INTERSECTORIAL</t>
  </si>
  <si>
    <t xml:space="preserve">Nombre dependencia </t>
  </si>
  <si>
    <t>Nombre ofc para Dep Afectación</t>
  </si>
  <si>
    <t>Codigo para Funcionamiento</t>
  </si>
  <si>
    <t>IMPLEMENTACION DE PTA-FI</t>
  </si>
  <si>
    <t>04</t>
  </si>
  <si>
    <t xml:space="preserve">DESPACHO_MINISTRO(A) - </t>
  </si>
  <si>
    <t>EVALUACION FORMACION INTEGRAL</t>
  </si>
  <si>
    <t>05</t>
  </si>
  <si>
    <t>EVALUACION FORMACION INTEGRAL- BM</t>
  </si>
  <si>
    <t>06</t>
  </si>
  <si>
    <t>BUSQUEDA ACTIVA</t>
  </si>
  <si>
    <t>07</t>
  </si>
  <si>
    <t>ESTRATEGIAS DE CALIDAD</t>
  </si>
  <si>
    <t>08</t>
  </si>
  <si>
    <t>ARTICULACION CON SENA, ENS Y IES</t>
  </si>
  <si>
    <t>09</t>
  </si>
  <si>
    <t xml:space="preserve">TRANSITO INMEDIATO DE MEDIA A SUPERIOR </t>
  </si>
  <si>
    <t>JOVENES EN PAZ</t>
  </si>
  <si>
    <t>11</t>
  </si>
  <si>
    <t>FORMACION DOCENTE</t>
  </si>
  <si>
    <t>12</t>
  </si>
  <si>
    <t>FORMACION DOCENTE- BM</t>
  </si>
  <si>
    <t>13</t>
  </si>
  <si>
    <t>BIENESTAR Y DIGNIFICACION LABOR DOCENTE</t>
  </si>
  <si>
    <t>14</t>
  </si>
  <si>
    <t>RECONOCIMIENTO SABERES Y FORTALEZAS PEDAGOG.</t>
  </si>
  <si>
    <t>15</t>
  </si>
  <si>
    <t>ATENCION DIFERENCIAL A 37 ETC PRIORIZADAS</t>
  </si>
  <si>
    <t>ATENCION DIFERENCIAL A 37 ETC PRIORIZADAS- BID1</t>
  </si>
  <si>
    <t>17</t>
  </si>
  <si>
    <t>FORTALECIMIENTO CAPACIDADES DE GESTION DE ETC</t>
  </si>
  <si>
    <t>18</t>
  </si>
  <si>
    <t>FORTALECIMIENTO CAPACIDADES DE GESTION DE ETC- BID1</t>
  </si>
  <si>
    <t>19</t>
  </si>
  <si>
    <t>VEPBM-SUB FOMENTOCOM - BM</t>
  </si>
  <si>
    <t xml:space="preserve">COLEGIOS Y COMUNIDADES </t>
  </si>
  <si>
    <t>20</t>
  </si>
  <si>
    <t>ACCESO Y PERMANENCIA AL DERECHO A LA EDUCACION</t>
  </si>
  <si>
    <t>21</t>
  </si>
  <si>
    <t>FORTALECIMIENTO DE LA ALIMENTACION ESCOLAR</t>
  </si>
  <si>
    <t>22</t>
  </si>
  <si>
    <t>FORTALECIMIENTO INFRAESTRUCTURA PBM</t>
  </si>
  <si>
    <t>23</t>
  </si>
  <si>
    <t>FORTALECIMIENTO INFRAESTRUCTURA PBM- CAF</t>
  </si>
  <si>
    <t>24</t>
  </si>
  <si>
    <t>FORTALECIMIENTO INFRAESTRUCTURA ES</t>
  </si>
  <si>
    <t>25</t>
  </si>
  <si>
    <t>UNIVERSIDAD EN TU TERRITORIO</t>
  </si>
  <si>
    <t>26</t>
  </si>
  <si>
    <t>UNIVERSIDAD EN TU TERRITORIO- BID2</t>
  </si>
  <si>
    <t>27</t>
  </si>
  <si>
    <t>REGLAMENTACION DEL DERECHO A LA ES REFORMAS DE LEY</t>
  </si>
  <si>
    <t>28</t>
  </si>
  <si>
    <t>FORTALECIMIENTO SISTEMA DE ES- BID2</t>
  </si>
  <si>
    <t>30</t>
  </si>
  <si>
    <t>FORTALECIMIENTO SISTEMA DE ES- CAF</t>
  </si>
  <si>
    <t>31</t>
  </si>
  <si>
    <t xml:space="preserve">VICEMINIST. SUPERIOR - </t>
  </si>
  <si>
    <t>32</t>
  </si>
  <si>
    <t>33</t>
  </si>
  <si>
    <t>Despacho Ministra</t>
  </si>
  <si>
    <t xml:space="preserve">VES - SUB ASEGURAMIE - </t>
  </si>
  <si>
    <t>|</t>
  </si>
  <si>
    <t>AVANZA DIGITAL</t>
  </si>
  <si>
    <t>34</t>
  </si>
  <si>
    <t xml:space="preserve">VES - SUB INSPECCION - </t>
  </si>
  <si>
    <t>35</t>
  </si>
  <si>
    <t>FORMALIZACIÓN DEL EMPLEO PÚBLICO</t>
  </si>
  <si>
    <t>36</t>
  </si>
  <si>
    <t>FORTALEC CAPACIDADES PARA POTENCIAR VÍNCULO ESTADO-CIUDADANÍA</t>
  </si>
  <si>
    <t>37</t>
  </si>
  <si>
    <t>COMUNICACIONES</t>
  </si>
  <si>
    <t>38</t>
  </si>
  <si>
    <t xml:space="preserve">SECRETARIA  GENERAL - </t>
  </si>
  <si>
    <t>DEFENSA JUDICIAL MEN</t>
  </si>
  <si>
    <t>39</t>
  </si>
  <si>
    <t xml:space="preserve">SG - SUB CONTRATACION - </t>
  </si>
  <si>
    <t>CONTROL, SEG Y EVAL TRANSPARENTE Y EFECTIVA</t>
  </si>
  <si>
    <t>40</t>
  </si>
  <si>
    <t>FORTALECIMIENTO MECANISMOS PLAN Y SEG INSTITUCIONAL</t>
  </si>
  <si>
    <t>41</t>
  </si>
  <si>
    <t xml:space="preserve">SG - SUB ADMINISTRATI - </t>
  </si>
  <si>
    <t>FINANCIACIÓN DEL SECTOR EDUCATIVO</t>
  </si>
  <si>
    <t>42</t>
  </si>
  <si>
    <t>Componentes</t>
  </si>
  <si>
    <t>FORTALEC ECOSISTEMA SECTORIAL DE DATOS EN EDUCACIÓN</t>
  </si>
  <si>
    <t>43</t>
  </si>
  <si>
    <t>PROMOCION DE LA PARTICIPACIÓN CIUDADANA</t>
  </si>
  <si>
    <t>44</t>
  </si>
  <si>
    <t>45</t>
  </si>
  <si>
    <t>46</t>
  </si>
  <si>
    <t>47</t>
  </si>
  <si>
    <t>48</t>
  </si>
  <si>
    <t>49</t>
  </si>
  <si>
    <t>50</t>
  </si>
  <si>
    <t>51</t>
  </si>
  <si>
    <t>Número de documentos digitalizados / total de documentos a digitalizar</t>
  </si>
  <si>
    <t>Dirección de Calidad PBM</t>
  </si>
  <si>
    <t>Acta y listas de asistencia</t>
  </si>
  <si>
    <t>Base de datos
Listas de asistencia</t>
  </si>
  <si>
    <t>Bases de datos del MEN y de entidades aliadas.</t>
  </si>
  <si>
    <t>Base de dato de los EE que implementan evaluación de formación integral y de educación CRESE (ciudadana, para la reconciliación, antirracista, socioemocional y para el cambio climático) con enfoques étnicos y poblacionales.</t>
  </si>
  <si>
    <t>Base de dato de los estudiantes de grados transición a sexto en establecimientos educativos oficiales beneficiarios de programas para promover el desarrollo integral y reducir brechas y rezagos de los aprendizajes</t>
  </si>
  <si>
    <t>Base de datos ICFES: Resultados de la aplicación de la prueba saber 11 con los Establecimientos Educativos rurales en categoría de desempeño D.</t>
  </si>
  <si>
    <t xml:space="preserve">Bases de datos con los EE que cuentan con esquemas de ampliación y/o resignificación del tiempo escolar, resultantes del análisis de: 
Sistema Integrado de Matrícula (SIMAT) y reporte de la Superintendencia de Subsidio Familiar, reportes de entidades aliadas. 
</t>
  </si>
  <si>
    <t>Base de datos ICFES: Con el cálculo del índice del desempeño satisfactorio de los estudiantes del sector oficial de los grados 5 y 9 que participan en las pruebas Saber Lenguaje.</t>
  </si>
  <si>
    <t>Base de datos ICFES: Con el cálculo del índice del desempeño satisfactorio de los estudiantes del sector oficial de los grados 5 y 9 que participan en las pruebas Saber matemática.</t>
  </si>
  <si>
    <t xml:space="preserve">Base de datos doble titulación (SENA), matrícula
Base de datos Fortalecimiento de la Media (UTP), listas de asistencia,
</t>
  </si>
  <si>
    <t xml:space="preserve">Bases de datos de los establecimientos y matrícula que cuentan con esquemas de ampliación del tiempo escolar, resultantes del análisis de: 
Sistema Integrado de Matrícula (SIMAT) y reporte de la Superintendencia de Subsidio Familiar, reportes de entidades aliadas. 
</t>
  </si>
  <si>
    <t>Compromiso Fecode</t>
  </si>
  <si>
    <t>Martha Hernández</t>
  </si>
  <si>
    <t>Karen López</t>
  </si>
  <si>
    <t>Natalia Mora</t>
  </si>
  <si>
    <t>Mauricio Rios</t>
  </si>
  <si>
    <t>Porcentaje de avance en la generación de conceptos de evaluación integral de procesos de acreditación, bajo el Acuerdo CESU 01 de 2017</t>
  </si>
  <si>
    <t>(A/B)*100
A= Número de solicitudes de acreditación en alta calidad finalizadas.
B= Número de solicitudes de acreditación en alta calidad rezagadas de vigencias anteriores.
Nota: Se entiende como finalizadas las solicitudes  que se encuentran con resolución ejecutoriada.</t>
  </si>
  <si>
    <t>Porcentaje de conceptos de evaluación integral atendidos a tiempo de procesos de acreditación, bajo el Acuerdo CESU 02 de 2020</t>
  </si>
  <si>
    <t>(A/B)*100 
A= Número de solicitudes de acreditación en alta calidad finalizadas a tiempo.
B= Número total de solicitudes de acreditación en alta calidad que vencen en el periodo de medición bajo el Acuerdo CESU 02 de 2020.
Notas:  Se entiende como finalizadas las solicitudes  que se encuentran con resolución ejecutoriada.
A Tiempo: 10 meses (Según Acuerdo CESU 02 de 2020)</t>
  </si>
  <si>
    <t>Fredy Rodriguez</t>
  </si>
  <si>
    <t>Definición del marco normativo que fundamenta la Reconceptualización del Sistema de Aseguramiento de la Calidad de la Educación Superior, así como de los instrumentos técnicos que lo acompañan</t>
  </si>
  <si>
    <t>Definición del marco normativo reglamentario que desarrolla el ejercicio de la inspección y vigilancia de la educación superior y la convalidación de títulos extranjeros</t>
  </si>
  <si>
    <t>Lograr cobertura del 90% de las  IES a nivel nacional con  actividades preventivas  que apoyen, monitoreen y evalúen la gestión institucional en componentes financiero, gobierno, académico y administrativo.</t>
  </si>
  <si>
    <t>Construir el plan anual de visitas preventivas a las IES
(Se tendrán en cuenta el Analisis; PQRS, Tablero financiero power BI, resultados informes financieros, medios de comunicación, solicitudes especificas de las diferentes áreas)</t>
  </si>
  <si>
    <t>Cronograma o plan de visitas</t>
  </si>
  <si>
    <t>Diseñar, construir y realizar pruebas del tablero financiero por parte del vehiculo contractual, supervisado por el área de sectorial.</t>
  </si>
  <si>
    <t>Contratar la Firma Financiera para llevar a cabo el estudio y análisis de la situación financiera de las Instituciones de Educación Superior priorizadas 
(que incluye: planeación, publicación, recepción de propuestas, evaluación de propuestas, adjudicación, firma del contrato, acta de inicio)</t>
  </si>
  <si>
    <t>Acta de inicio del contrato
Listado de IES priorizadas</t>
  </si>
  <si>
    <t>Establecer la problematización y diagnóstico de la aplicación de acciones afirmativas relacionadas con sujetos de especial protección constitucional en el 90% de las IES a nivel nacional.</t>
  </si>
  <si>
    <t>Concertar acciones para la contrucción del plan de trabajo en el que se defininan los hitos, responsables, fechas, y seguimiento.</t>
  </si>
  <si>
    <t>Elaborar informe diagnóstico de las IES priorizadas, que establezca un análisis y descripción de las situaciones particulares evidenciadas, recopilación de datos, conclusiones y recomendaciones.</t>
  </si>
  <si>
    <t>Informe diagnóstico con situaciones evidenciadas</t>
  </si>
  <si>
    <t>Automatizar y renovar del Sistema de información que soporta los trámites de Aseguramiento de la Calidad de la Educación Superior</t>
  </si>
  <si>
    <t>Implementar acciones que mejoren la oportunidad y la calidad de la respuesta de convalidaciones de Educación Superior</t>
  </si>
  <si>
    <t>Actas / listados de assitencia / informes</t>
  </si>
  <si>
    <t>Construir instrumentos que contribuyan a la mejora del proceso de Convalidación de título de Educación Superior</t>
  </si>
  <si>
    <t>Patricia Amórtegui</t>
  </si>
  <si>
    <t>Implementar acciones que mejoren la oportunidad y la calidad de la respuesta de Acreditación de Educación Superior</t>
  </si>
  <si>
    <t>Desarrollar talleres de capacitación a las Instituciones y a los pares académicos sobre el Marco conceptual del trámite y los procesos de acreditación.</t>
  </si>
  <si>
    <t>Informe trimestral de los talleres desarrollados (listas de asistencia, agendas, ponentes, etc.)</t>
  </si>
  <si>
    <t>Desarrollar las acciones que le permitan al CNA mantener u obtener los procesos de Internacionalización del Consejo Nacional de Acreditación - CNA</t>
  </si>
  <si>
    <t xml:space="preserve">Informe trimestral de las acciones adelantas </t>
  </si>
  <si>
    <t>Actualizar los procedimientos e instrumentos en el trámite del proceso de acreditación de programas académicos e instituciones de educación superior al interior del CNA</t>
  </si>
  <si>
    <t xml:space="preserve">Acuerdo del CESU, documentos o instrumentos que soportes la gestión  </t>
  </si>
  <si>
    <t>Luis Bernardo Carrillo</t>
  </si>
  <si>
    <t>Reconceptualización del Sistema de Aseguramiento de la Calidad de la Educación Superior</t>
  </si>
  <si>
    <t>Base de datos que contenga la caracterización de los actores del sistema</t>
  </si>
  <si>
    <t>Instrumentos o rubricas de evaluación, roles internos del sistema de aseguramiento de la calidad</t>
  </si>
  <si>
    <t xml:space="preserve">Documento de especificación técnica del control de cambio para la implementación de las rubricas </t>
  </si>
  <si>
    <t>Circular del viceministerio para informar a los pares de registro calificado, CNA e integrantes de la Conaces sobre la implementación de cada uno de los sistemas de evaluación, responsables, fechas de aplicación de las evaluaciones, respuestas y los planes de mejoramiento individual del caso</t>
  </si>
  <si>
    <t>Implementar mecanismos que permitan el mejoramiento continuo del proceso de Registro Calificado.</t>
  </si>
  <si>
    <t>Realizar los procesos contractuales que permitan contar con el personal capacitado e idoneo para la atención oportuna de los trámites de registro caliifcado.</t>
  </si>
  <si>
    <t>Pagina web de los micrositios actualizados</t>
  </si>
  <si>
    <t>Número de niñas y niños nuevos atendidos en el sistema educativo oficial en los grados de pre jardín, jardín y transición</t>
  </si>
  <si>
    <t>Número de niñas y niños con educación inicial en el marco de la atención integral matriculados en los grados de prejardín, jardín y transición</t>
  </si>
  <si>
    <t>Porcentaje de niñas y niños en la oferta oficial de prejardín, jardín y transición, que acceden a dotaciones de aula y otros recursos pedagógicos que potencian su desarrollo y aprendizaje.</t>
  </si>
  <si>
    <t xml:space="preserve">Número de SE con acompañamiento para la implementación de procesos de gestión de la educación inicial con calidad en el marco de la atención integral. </t>
  </si>
  <si>
    <t>Porcentaje de docentes de educación inicial que han participado en procesos de formación inicial, avanzada y en servicio</t>
  </si>
  <si>
    <t>Porcentaje de establecimientos educativos con ampliación de cobertura en los grados del preescolar acompañados para el fortalecimiento de la gestión escolar e institucional y armonización de la educación inicial en el marco de la atención integral.</t>
  </si>
  <si>
    <t>Número de colectivos pedagógicos conformados y/o consolidados para la gestión de la educación inicial en sus territorios</t>
  </si>
  <si>
    <t xml:space="preserve">Número de ETC con acompañamiento para la incorporación e implementación de acciones relacionadas con educación inicial en el marco de la atención integral en sus planes de desarrollo territoriales </t>
  </si>
  <si>
    <t>Número de ETC acompañadas en el diseño y/o implementación de estrategias flexibles para la educación inicial en la ruralidad y otros contextos para el cierre de brechas</t>
  </si>
  <si>
    <t>Sumatoria de ETC con acompañamiento</t>
  </si>
  <si>
    <t>Informes de avance del acompañamiento
Reporte CMR</t>
  </si>
  <si>
    <t>Porcentaje de niñas y niños con discapacidad que transitan al sistema educativo formal</t>
  </si>
  <si>
    <t>Número de niños y niñas con discapacidad matriculados en el sistema educativo/Niños y niñas con discapacidad identificados como candidatos a transitar al sistema educativo</t>
  </si>
  <si>
    <t>486893.00</t>
  </si>
  <si>
    <t>SUBDIRECCION DE GESTION FINANCIERA</t>
  </si>
  <si>
    <t>(Valor del recaudo mensual/Valor de la proyección mensual de recaudo)*100</t>
  </si>
  <si>
    <t>Seguimiento a la ejecución presupuestal del PAA</t>
  </si>
  <si>
    <t>(# de seguimientos realizados/# seguimientos programados)*100</t>
  </si>
  <si>
    <t>Informe de seguimiento</t>
  </si>
  <si>
    <t>Gestión del Recaudo</t>
  </si>
  <si>
    <t>Ejecución Plan Anual de Adqusiciones</t>
  </si>
  <si>
    <t>Aprobar la coherencia prespuestal de las necesidades de bienes y servicios del Plan Anual de Adquisiciones PAA y sus modificaciones.</t>
  </si>
  <si>
    <t>I. Porcentaje de Ejecucion del PAA Vs Programación</t>
  </si>
  <si>
    <t>Administrativa</t>
  </si>
  <si>
    <t>Seguimiento al cumplimiento de los Criterios de sostenibilidad ambiental en los contratos (priorizados) con responsabilidad ambiental</t>
  </si>
  <si>
    <t>No aplica, ya que es una meta nueva</t>
  </si>
  <si>
    <t>No aplica. el programa de cambio climático inició en el año 2023</t>
  </si>
  <si>
    <t>Informe final (trimestral)</t>
  </si>
  <si>
    <t>4000</t>
  </si>
  <si>
    <t>SG-SUB CONTRATACION</t>
  </si>
  <si>
    <t>Gestión Precontractual y Contractual Eficaz</t>
  </si>
  <si>
    <t>Porcentaje de ejecución de la Estrategia de Rendición de Cuentas y Participación Ciudadana</t>
  </si>
  <si>
    <t>(Número de actividades de la Estrategia de Rendición de Cuentas y Participación Ciudadana ejecutadas / Número de actividades de la Estrategia de Rendición de Cuentas y Participación Ciudadana programadas)*100</t>
  </si>
  <si>
    <t>Estrategias de participación ciudada y rendición de cuentas en el Programa de Tránsparencia y Ética Pública 2024</t>
  </si>
  <si>
    <t>Capacidades</t>
  </si>
  <si>
    <t>Estrategias de participación ciudada y rendición de cuentas en el Programa de Tránsparencia yÉtica Pública 2024</t>
  </si>
  <si>
    <t>Publicación y divulgación</t>
  </si>
  <si>
    <t>Estrategias de participación ciudada y rendición de cuentas en el Programa de Tránsparencia y Ética Pública 2024
Instrumento de identificación y seguimiento de espacios e instancias de participación</t>
  </si>
  <si>
    <t xml:space="preserve">Dieseño de Metodologías e Informes de resultados </t>
  </si>
  <si>
    <t>Control de Cambios</t>
  </si>
  <si>
    <t>Versión</t>
  </si>
  <si>
    <t>Fecha</t>
  </si>
  <si>
    <t>Observaciones</t>
  </si>
  <si>
    <t>Se crea el documento de conformidad con los lineamientos institucionales establecidos y la normatividad vigente.</t>
  </si>
  <si>
    <t>Aprobado en comité Institucional de Gestión y Desempeño</t>
  </si>
  <si>
    <t>Se realizaron ajustes después de validación de la completitud y coherencia de las fichas técnicas de todos los indicadores y de los elementos relacionados con las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</si>
</sst>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 #,##0.00;\-&quot;$&quot;\ #,##0.00"/>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_(* #,##0_);_(* \(#,##0\);_(* &quot;-&quot;??_);_(@_)"/>
    <numFmt numFmtId="171" formatCode="_-* #,##0_-;\-* #,##0_-;_-* &quot;-&quot;??_-;_-@_-"/>
    <numFmt numFmtId="172" formatCode="[$-1240A]&quot;$&quot;\ #,##0.00;\-&quot;$&quot;\ #,##0.00"/>
  </numFmts>
  <fonts count="40" x14ac:knownFonts="1">
    <font>
      <sz val="11"/>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sz val="11"/>
      <name val="Calibri"/>
      <family val="2"/>
      <scheme val="minor"/>
    </font>
    <font>
      <sz val="11"/>
      <color rgb="FF000000"/>
      <name val="Calibri"/>
      <family val="2"/>
    </font>
    <font>
      <b/>
      <sz val="11"/>
      <color theme="1"/>
      <name val="Calibri"/>
      <family val="2"/>
      <scheme val="minor"/>
    </font>
    <font>
      <sz val="10"/>
      <color theme="1"/>
      <name val="Calibri"/>
      <family val="2"/>
      <scheme val="minor"/>
    </font>
    <font>
      <sz val="11"/>
      <name val="Calibri"/>
      <family val="2"/>
    </font>
    <font>
      <sz val="11"/>
      <color theme="0"/>
      <name val="Calibri"/>
      <family val="2"/>
      <scheme val="minor"/>
    </font>
    <font>
      <sz val="11"/>
      <color rgb="FF000000"/>
      <name val="Calibri"/>
      <family val="2"/>
      <scheme val="minor"/>
    </font>
    <font>
      <sz val="10"/>
      <name val="Calibri"/>
      <family val="2"/>
      <scheme val="minor"/>
    </font>
    <font>
      <sz val="12"/>
      <color theme="0"/>
      <name val="Calibri"/>
      <family val="2"/>
      <scheme val="minor"/>
    </font>
    <font>
      <b/>
      <sz val="10"/>
      <name val="Calibri"/>
      <family val="2"/>
      <scheme val="minor"/>
    </font>
    <font>
      <sz val="8"/>
      <name val="Calibri"/>
      <family val="2"/>
      <scheme val="minor"/>
    </font>
    <font>
      <b/>
      <sz val="11"/>
      <color theme="0"/>
      <name val="Calibri"/>
      <family val="2"/>
      <scheme val="minor"/>
    </font>
    <font>
      <sz val="10"/>
      <name val="Arial"/>
      <family val="2"/>
    </font>
    <font>
      <sz val="11"/>
      <color rgb="FFFF0000"/>
      <name val="Calibri"/>
      <family val="2"/>
    </font>
    <font>
      <sz val="10"/>
      <color rgb="FFFF0000"/>
      <name val="Calibri"/>
      <family val="2"/>
      <scheme val="minor"/>
    </font>
    <font>
      <sz val="10"/>
      <name val="Calibri"/>
      <family val="2"/>
    </font>
    <font>
      <b/>
      <sz val="16"/>
      <color theme="1"/>
      <name val="Calibri"/>
      <family val="2"/>
      <scheme val="minor"/>
    </font>
    <font>
      <b/>
      <sz val="18"/>
      <color theme="1"/>
      <name val="Calibri"/>
      <family val="2"/>
      <scheme val="minor"/>
    </font>
    <font>
      <b/>
      <sz val="14"/>
      <color theme="0"/>
      <name val="Calibri"/>
      <family val="2"/>
      <scheme val="minor"/>
    </font>
    <font>
      <sz val="14"/>
      <color theme="1"/>
      <name val="Calibri"/>
      <family val="2"/>
      <scheme val="minor"/>
    </font>
    <font>
      <sz val="9"/>
      <color theme="0"/>
      <name val="Calibri"/>
      <family val="2"/>
      <scheme val="minor"/>
    </font>
    <font>
      <b/>
      <sz val="12"/>
      <name val="Calibri"/>
      <family val="2"/>
      <scheme val="minor"/>
    </font>
    <font>
      <b/>
      <sz val="10"/>
      <color rgb="FFCC00FF"/>
      <name val="Arial"/>
      <family val="2"/>
    </font>
    <font>
      <b/>
      <sz val="10"/>
      <color rgb="FFFFFFFF"/>
      <name val="Arial"/>
      <family val="2"/>
    </font>
    <font>
      <sz val="14"/>
      <name val="Calibri"/>
      <family val="2"/>
      <scheme val="minor"/>
    </font>
    <font>
      <sz val="11"/>
      <color rgb="FFFF0000"/>
      <name val="Calibri"/>
      <family val="2"/>
      <scheme val="minor"/>
    </font>
    <font>
      <b/>
      <sz val="11"/>
      <name val="Calibri"/>
      <family val="2"/>
      <scheme val="minor"/>
    </font>
    <font>
      <b/>
      <sz val="14"/>
      <color theme="1"/>
      <name val="Calibri"/>
      <family val="2"/>
      <scheme val="minor"/>
    </font>
    <font>
      <b/>
      <sz val="11"/>
      <color rgb="FFFF0000"/>
      <name val="Calibri"/>
      <family val="2"/>
      <scheme val="minor"/>
    </font>
    <font>
      <sz val="10"/>
      <color rgb="FF000000"/>
      <name val="Calibri"/>
      <family val="2"/>
      <scheme val="minor"/>
    </font>
    <font>
      <sz val="12"/>
      <name val="Calibri"/>
      <family val="2"/>
      <scheme val="minor"/>
    </font>
    <font>
      <sz val="12"/>
      <name val="Calibri"/>
      <family val="2"/>
    </font>
    <font>
      <sz val="18"/>
      <name val="Calibri"/>
      <family val="2"/>
      <scheme val="minor"/>
    </font>
    <font>
      <sz val="18"/>
      <name val="Calibri"/>
      <family val="2"/>
    </font>
    <font>
      <b/>
      <sz val="11"/>
      <color rgb="FFFFFFFF"/>
      <name val="Verdana"/>
      <family val="2"/>
    </font>
    <font>
      <sz val="11"/>
      <color rgb="FF000000"/>
      <name val="Verdana"/>
      <family val="2"/>
    </font>
  </fonts>
  <fills count="42">
    <fill>
      <patternFill patternType="none"/>
    </fill>
    <fill>
      <patternFill patternType="gray125"/>
    </fill>
    <fill>
      <patternFill patternType="solid">
        <fgColor rgb="FF0066CC"/>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theme="4"/>
      </patternFill>
    </fill>
    <fill>
      <patternFill patternType="solid">
        <fgColor theme="0"/>
        <bgColor indexed="64"/>
      </patternFill>
    </fill>
    <fill>
      <patternFill patternType="solid">
        <fgColor theme="5" tint="0.39997558519241921"/>
        <bgColor indexed="64"/>
      </patternFill>
    </fill>
    <fill>
      <patternFill patternType="solid">
        <fgColor rgb="FF7030A0"/>
        <bgColor indexed="64"/>
      </patternFill>
    </fill>
    <fill>
      <patternFill patternType="solid">
        <fgColor rgb="FFFFFF00"/>
        <bgColor indexed="64"/>
      </patternFill>
    </fill>
    <fill>
      <patternFill patternType="solid">
        <fgColor rgb="FF00B0F0"/>
        <bgColor indexed="64"/>
      </patternFill>
    </fill>
    <fill>
      <patternFill patternType="solid">
        <fgColor rgb="FF002060"/>
        <bgColor indexed="64"/>
      </patternFill>
    </fill>
    <fill>
      <patternFill patternType="solid">
        <fgColor rgb="FF0070C0"/>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rgb="FFFF6600"/>
        <bgColor indexed="64"/>
      </patternFill>
    </fill>
    <fill>
      <patternFill patternType="solid">
        <fgColor rgb="FFCC0066"/>
        <bgColor indexed="64"/>
      </patternFill>
    </fill>
    <fill>
      <patternFill patternType="solid">
        <fgColor theme="3" tint="-0.249977111117893"/>
        <bgColor indexed="64"/>
      </patternFill>
    </fill>
    <fill>
      <patternFill patternType="solid">
        <fgColor rgb="FF4472C4"/>
        <bgColor indexed="64"/>
      </patternFill>
    </fill>
    <fill>
      <patternFill patternType="solid">
        <fgColor rgb="FF7030A0"/>
        <bgColor theme="4"/>
      </patternFill>
    </fill>
    <fill>
      <patternFill patternType="solid">
        <fgColor rgb="FF954ECA"/>
        <bgColor indexed="64"/>
      </patternFill>
    </fill>
    <fill>
      <patternFill patternType="solid">
        <fgColor rgb="FF954ECA"/>
        <bgColor theme="4"/>
      </patternFill>
    </fill>
    <fill>
      <patternFill patternType="solid">
        <fgColor theme="9"/>
        <bgColor indexed="64"/>
      </patternFill>
    </fill>
    <fill>
      <patternFill patternType="solid">
        <fgColor theme="9"/>
        <bgColor theme="4"/>
      </patternFill>
    </fill>
    <fill>
      <patternFill patternType="solid">
        <fgColor rgb="FFCCECFF"/>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rgb="FF70AD47"/>
        <bgColor indexed="64"/>
      </patternFill>
    </fill>
    <fill>
      <patternFill patternType="solid">
        <fgColor theme="2"/>
        <bgColor indexed="64"/>
      </patternFill>
    </fill>
    <fill>
      <patternFill patternType="solid">
        <fgColor rgb="FFC0000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E7E6E6"/>
        <bgColor rgb="FF000000"/>
      </patternFill>
    </fill>
    <fill>
      <patternFill patternType="solid">
        <fgColor rgb="FFFFCCFF"/>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EDEDED"/>
        <bgColor indexed="64"/>
      </patternFill>
    </fill>
  </fills>
  <borders count="39">
    <border>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2060"/>
      </left>
      <right/>
      <top/>
      <bottom style="thin">
        <color rgb="FF00206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0"/>
      </left>
      <right style="thin">
        <color theme="0"/>
      </right>
      <top/>
      <bottom/>
      <diagonal/>
    </border>
    <border>
      <left style="thin">
        <color rgb="FF000000"/>
      </left>
      <right style="thin">
        <color rgb="FF000000"/>
      </right>
      <top/>
      <bottom style="thin">
        <color rgb="FF000000"/>
      </bottom>
      <diagonal/>
    </border>
    <border>
      <left style="thin">
        <color theme="4" tint="0.39997558519241921"/>
      </left>
      <right style="thin">
        <color theme="4" tint="0.39997558519241921"/>
      </right>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rgb="FFD3D3D3"/>
      </left>
      <right style="thin">
        <color rgb="FFD3D3D3"/>
      </right>
      <top style="thin">
        <color rgb="FFD3D3D3"/>
      </top>
      <bottom style="thin">
        <color rgb="FFD3D3D3"/>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rgb="FF002060"/>
      </top>
      <bottom style="thin">
        <color rgb="FF002060"/>
      </bottom>
      <diagonal/>
    </border>
    <border>
      <left style="thin">
        <color rgb="FF002060"/>
      </left>
      <right/>
      <top style="thin">
        <color rgb="FF002060"/>
      </top>
      <bottom/>
      <diagonal/>
    </border>
    <border>
      <left style="medium">
        <color rgb="FFFFFFFF"/>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189">
    <xf numFmtId="0" fontId="0" fillId="0" borderId="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0" fillId="0" borderId="0"/>
    <xf numFmtId="165"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6" fillId="0" borderId="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6"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xf numFmtId="0" fontId="10" fillId="0" borderId="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 fillId="0" borderId="0"/>
    <xf numFmtId="44" fontId="1" fillId="0" borderId="0" applyFont="0" applyFill="0" applyBorder="0" applyAlignment="0" applyProtection="0"/>
    <xf numFmtId="43" fontId="1" fillId="0" borderId="0" applyFont="0" applyFill="0" applyBorder="0" applyAlignment="0" applyProtection="0"/>
  </cellStyleXfs>
  <cellXfs count="440">
    <xf numFmtId="0" fontId="0" fillId="0" borderId="0" xfId="0"/>
    <xf numFmtId="0" fontId="0" fillId="0" borderId="0" xfId="0" applyAlignment="1">
      <alignment horizontal="left"/>
    </xf>
    <xf numFmtId="0" fontId="0" fillId="0" borderId="0" xfId="0" applyAlignment="1">
      <alignment horizontal="left" indent="1"/>
    </xf>
    <xf numFmtId="0" fontId="0" fillId="9" borderId="0" xfId="0" applyFill="1"/>
    <xf numFmtId="0" fontId="0" fillId="0" borderId="0" xfId="0" applyAlignment="1">
      <alignment horizontal="center"/>
    </xf>
    <xf numFmtId="1" fontId="0" fillId="0" borderId="0" xfId="0" applyNumberFormat="1"/>
    <xf numFmtId="0" fontId="0" fillId="6" borderId="0" xfId="0" applyFill="1" applyAlignment="1">
      <alignment horizontal="left"/>
    </xf>
    <xf numFmtId="0" fontId="4" fillId="6" borderId="3" xfId="0" applyFont="1" applyFill="1" applyBorder="1" applyAlignment="1" applyProtection="1">
      <alignment horizontal="center" vertical="center"/>
      <protection locked="0"/>
    </xf>
    <xf numFmtId="0" fontId="9" fillId="8" borderId="0" xfId="0" applyFont="1" applyFill="1" applyAlignment="1">
      <alignment horizontal="left" indent="1"/>
    </xf>
    <xf numFmtId="0" fontId="0" fillId="9" borderId="0" xfId="0" applyFill="1" applyAlignment="1">
      <alignment horizontal="left" indent="1"/>
    </xf>
    <xf numFmtId="0" fontId="9" fillId="4" borderId="0" xfId="0" applyFont="1" applyFill="1" applyAlignment="1">
      <alignment horizontal="left" indent="1"/>
    </xf>
    <xf numFmtId="0" fontId="0" fillId="10" borderId="0" xfId="0" applyFill="1" applyAlignment="1">
      <alignment horizontal="left" indent="1"/>
    </xf>
    <xf numFmtId="0" fontId="15" fillId="11" borderId="0" xfId="0" applyFont="1" applyFill="1" applyAlignment="1">
      <alignment horizontal="left"/>
    </xf>
    <xf numFmtId="0" fontId="6" fillId="0" borderId="0" xfId="0" applyFont="1"/>
    <xf numFmtId="0" fontId="15" fillId="11" borderId="0" xfId="0" applyFont="1" applyFill="1" applyAlignment="1">
      <alignment horizontal="center"/>
    </xf>
    <xf numFmtId="0" fontId="2" fillId="2" borderId="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0" fillId="9" borderId="0" xfId="0" applyFont="1" applyFill="1" applyAlignment="1">
      <alignment horizontal="left" indent="1"/>
    </xf>
    <xf numFmtId="0" fontId="21" fillId="9" borderId="0" xfId="0" applyFont="1" applyFill="1" applyAlignment="1">
      <alignment horizontal="left" indent="1"/>
    </xf>
    <xf numFmtId="0" fontId="7" fillId="0" borderId="7" xfId="0" applyFont="1" applyBorder="1" applyAlignment="1" applyProtection="1">
      <alignment horizontal="center"/>
      <protection locked="0"/>
    </xf>
    <xf numFmtId="0" fontId="2" fillId="2" borderId="15" xfId="0" applyFont="1" applyFill="1" applyBorder="1" applyAlignment="1">
      <alignment horizontal="center" vertical="center"/>
    </xf>
    <xf numFmtId="0" fontId="0" fillId="0" borderId="0" xfId="0" applyAlignment="1">
      <alignment vertical="center"/>
    </xf>
    <xf numFmtId="0" fontId="6" fillId="9" borderId="0" xfId="0" applyFont="1" applyFill="1"/>
    <xf numFmtId="0" fontId="15" fillId="12" borderId="0" xfId="0" applyFont="1" applyFill="1"/>
    <xf numFmtId="49" fontId="0" fillId="0" borderId="0" xfId="0" applyNumberFormat="1" applyAlignment="1">
      <alignment horizontal="center" vertical="center"/>
    </xf>
    <xf numFmtId="0" fontId="0" fillId="0" borderId="0" xfId="0" applyAlignment="1">
      <alignment horizontal="left" vertical="center"/>
    </xf>
    <xf numFmtId="0" fontId="16" fillId="0" borderId="0" xfId="134"/>
    <xf numFmtId="0" fontId="0" fillId="0" borderId="5" xfId="0" applyBorder="1" applyAlignment="1">
      <alignment horizontal="left" vertical="center"/>
    </xf>
    <xf numFmtId="0" fontId="0" fillId="0" borderId="22" xfId="0" applyBorder="1" applyAlignment="1">
      <alignment horizontal="left" vertical="center"/>
    </xf>
    <xf numFmtId="0" fontId="28" fillId="0" borderId="0" xfId="0" applyFont="1" applyAlignment="1">
      <alignment horizontal="left" vertical="center" readingOrder="1"/>
    </xf>
    <xf numFmtId="49" fontId="0" fillId="0" borderId="0" xfId="0" applyNumberFormat="1" applyAlignment="1">
      <alignment horizontal="center"/>
    </xf>
    <xf numFmtId="0" fontId="0" fillId="0" borderId="0" xfId="0" applyAlignment="1">
      <alignment horizontal="justify" vertical="center"/>
    </xf>
    <xf numFmtId="1" fontId="2" fillId="2" borderId="6" xfId="0" applyNumberFormat="1" applyFont="1" applyFill="1" applyBorder="1" applyAlignment="1">
      <alignment horizontal="center" vertical="center"/>
    </xf>
    <xf numFmtId="1" fontId="2" fillId="2" borderId="0" xfId="0" applyNumberFormat="1" applyFont="1" applyFill="1" applyAlignment="1">
      <alignment horizontal="center" vertical="center"/>
    </xf>
    <xf numFmtId="1" fontId="2" fillId="2" borderId="21" xfId="0" applyNumberFormat="1" applyFont="1" applyFill="1" applyBorder="1" applyAlignment="1">
      <alignment horizontal="center" vertical="center"/>
    </xf>
    <xf numFmtId="1" fontId="2" fillId="2" borderId="21" xfId="0" applyNumberFormat="1" applyFont="1" applyFill="1" applyBorder="1" applyAlignment="1">
      <alignment horizontal="left" vertical="center"/>
    </xf>
    <xf numFmtId="0" fontId="15" fillId="5" borderId="23" xfId="0" applyFont="1" applyFill="1" applyBorder="1" applyAlignment="1">
      <alignment horizontal="center"/>
    </xf>
    <xf numFmtId="0" fontId="15" fillId="5" borderId="23" xfId="0" applyFont="1" applyFill="1" applyBorder="1" applyAlignment="1">
      <alignment horizontal="left"/>
    </xf>
    <xf numFmtId="0" fontId="15" fillId="5" borderId="24" xfId="0" applyFont="1" applyFill="1" applyBorder="1" applyAlignment="1">
      <alignment horizontal="center"/>
    </xf>
    <xf numFmtId="0" fontId="9" fillId="26" borderId="0" xfId="0" applyFont="1" applyFill="1"/>
    <xf numFmtId="0" fontId="0" fillId="26" borderId="0" xfId="0" applyFill="1"/>
    <xf numFmtId="0" fontId="15" fillId="26" borderId="23" xfId="0" applyFont="1" applyFill="1" applyBorder="1"/>
    <xf numFmtId="0" fontId="0" fillId="27" borderId="25" xfId="0" applyFill="1" applyBorder="1"/>
    <xf numFmtId="0" fontId="0" fillId="0" borderId="24" xfId="0" applyBorder="1" applyAlignment="1">
      <alignment horizontal="left"/>
    </xf>
    <xf numFmtId="0" fontId="6" fillId="0" borderId="0" xfId="0" applyFont="1" applyAlignment="1">
      <alignment horizontal="left"/>
    </xf>
    <xf numFmtId="0" fontId="6" fillId="0" borderId="24" xfId="0" applyFont="1" applyBorder="1" applyAlignment="1">
      <alignment horizontal="left"/>
    </xf>
    <xf numFmtId="49" fontId="0" fillId="9" borderId="0" xfId="0" applyNumberFormat="1" applyFill="1" applyAlignment="1">
      <alignment horizontal="left" indent="1"/>
    </xf>
    <xf numFmtId="0" fontId="15" fillId="26" borderId="24" xfId="0" applyFont="1" applyFill="1" applyBorder="1"/>
    <xf numFmtId="0" fontId="23" fillId="0" borderId="7" xfId="0" applyFont="1" applyBorder="1"/>
    <xf numFmtId="0" fontId="23" fillId="0" borderId="7" xfId="0" applyFont="1" applyBorder="1" applyAlignment="1">
      <alignment horizontal="center"/>
    </xf>
    <xf numFmtId="0" fontId="13" fillId="13" borderId="7" xfId="0" applyFont="1" applyFill="1" applyBorder="1" applyAlignment="1">
      <alignment horizontal="center" vertical="center" wrapText="1"/>
    </xf>
    <xf numFmtId="0" fontId="6" fillId="0" borderId="7" xfId="0" applyFont="1" applyBorder="1"/>
    <xf numFmtId="0" fontId="6" fillId="0" borderId="7" xfId="0" applyFont="1" applyBorder="1" applyAlignment="1">
      <alignment horizontal="left" vertical="top"/>
    </xf>
    <xf numFmtId="0" fontId="7" fillId="6" borderId="0" xfId="0" applyFont="1" applyFill="1" applyAlignment="1">
      <alignment horizontal="left" vertical="center"/>
    </xf>
    <xf numFmtId="0" fontId="0" fillId="6" borderId="0" xfId="0" applyFill="1" applyAlignment="1">
      <alignment horizontal="left" vertical="top"/>
    </xf>
    <xf numFmtId="0" fontId="0" fillId="6" borderId="0" xfId="0" applyFill="1"/>
    <xf numFmtId="0" fontId="0" fillId="6" borderId="0" xfId="0" applyFill="1" applyAlignment="1">
      <alignment horizontal="center"/>
    </xf>
    <xf numFmtId="0" fontId="7" fillId="6" borderId="0" xfId="0" applyFont="1" applyFill="1" applyAlignment="1" applyProtection="1">
      <alignment horizontal="center"/>
      <protection locked="0"/>
    </xf>
    <xf numFmtId="0" fontId="7" fillId="6" borderId="0" xfId="0" applyFont="1" applyFill="1" applyAlignment="1">
      <alignment horizontal="center"/>
    </xf>
    <xf numFmtId="0" fontId="7" fillId="6" borderId="0" xfId="0" applyFont="1" applyFill="1" applyAlignment="1">
      <alignment horizontal="left"/>
    </xf>
    <xf numFmtId="0" fontId="8" fillId="6" borderId="19" xfId="0" applyFont="1" applyFill="1" applyBorder="1" applyAlignment="1" applyProtection="1">
      <alignment horizontal="center" vertical="center"/>
      <protection locked="0"/>
    </xf>
    <xf numFmtId="0" fontId="8" fillId="6" borderId="3" xfId="0" applyFont="1" applyFill="1" applyBorder="1" applyAlignment="1" applyProtection="1">
      <alignment horizontal="left" vertical="center"/>
      <protection locked="0"/>
    </xf>
    <xf numFmtId="0" fontId="4" fillId="6" borderId="19" xfId="0"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2" fontId="4" fillId="6" borderId="3" xfId="1" applyNumberFormat="1" applyFont="1" applyFill="1" applyBorder="1" applyAlignment="1" applyProtection="1">
      <alignment horizontal="center" vertical="center"/>
      <protection locked="0"/>
    </xf>
    <xf numFmtId="2" fontId="4" fillId="6" borderId="3" xfId="1" applyNumberFormat="1"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3" fontId="8" fillId="6" borderId="3" xfId="0" applyNumberFormat="1" applyFont="1" applyFill="1" applyBorder="1" applyAlignment="1" applyProtection="1">
      <alignment horizontal="center" vertical="center"/>
      <protection locked="0"/>
    </xf>
    <xf numFmtId="3" fontId="8" fillId="6" borderId="3" xfId="0" applyNumberFormat="1" applyFont="1" applyFill="1" applyBorder="1" applyAlignment="1" applyProtection="1">
      <alignment horizontal="left" vertical="center"/>
      <protection locked="0"/>
    </xf>
    <xf numFmtId="1" fontId="4" fillId="6" borderId="3" xfId="1" applyNumberFormat="1" applyFont="1" applyFill="1" applyBorder="1" applyAlignment="1" applyProtection="1">
      <alignment horizontal="center" vertical="center"/>
      <protection locked="0"/>
    </xf>
    <xf numFmtId="171" fontId="4" fillId="6" borderId="3" xfId="1" applyNumberFormat="1" applyFont="1" applyFill="1" applyBorder="1" applyAlignment="1" applyProtection="1">
      <alignment horizontal="left" vertical="center"/>
      <protection locked="0"/>
    </xf>
    <xf numFmtId="3" fontId="4" fillId="6" borderId="3" xfId="1" applyNumberFormat="1" applyFont="1" applyFill="1" applyBorder="1" applyAlignment="1" applyProtection="1">
      <alignment horizontal="center" vertical="center"/>
      <protection locked="0"/>
    </xf>
    <xf numFmtId="3" fontId="4" fillId="6" borderId="3" xfId="0" applyNumberFormat="1" applyFont="1" applyFill="1" applyBorder="1" applyAlignment="1" applyProtection="1">
      <alignment horizontal="center" vertical="center"/>
      <protection locked="0"/>
    </xf>
    <xf numFmtId="3" fontId="4" fillId="6" borderId="3" xfId="0" applyNumberFormat="1" applyFont="1" applyFill="1" applyBorder="1" applyAlignment="1" applyProtection="1">
      <alignment horizontal="left" vertical="center"/>
      <protection locked="0"/>
    </xf>
    <xf numFmtId="3" fontId="4" fillId="6" borderId="3" xfId="6" applyNumberFormat="1" applyFont="1" applyFill="1" applyBorder="1" applyAlignment="1" applyProtection="1">
      <alignment horizontal="center" vertical="center"/>
      <protection locked="0"/>
    </xf>
    <xf numFmtId="3" fontId="4" fillId="6" borderId="3" xfId="6" applyNumberFormat="1" applyFont="1" applyFill="1" applyBorder="1" applyAlignment="1" applyProtection="1">
      <alignment horizontal="left" vertical="center"/>
      <protection locked="0"/>
    </xf>
    <xf numFmtId="49" fontId="4" fillId="6" borderId="19" xfId="0" applyNumberFormat="1" applyFont="1" applyFill="1" applyBorder="1" applyAlignment="1" applyProtection="1">
      <alignment horizontal="center" vertical="center"/>
      <protection locked="0"/>
    </xf>
    <xf numFmtId="4" fontId="4" fillId="6" borderId="3" xfId="1" applyNumberFormat="1" applyFont="1" applyFill="1" applyBorder="1" applyAlignment="1" applyProtection="1">
      <alignment horizontal="center" vertical="center"/>
      <protection locked="0"/>
    </xf>
    <xf numFmtId="4" fontId="4" fillId="6" borderId="3" xfId="1" applyNumberFormat="1" applyFont="1" applyFill="1" applyBorder="1" applyAlignment="1" applyProtection="1">
      <alignment horizontal="left" vertical="center"/>
      <protection locked="0"/>
    </xf>
    <xf numFmtId="170" fontId="8" fillId="6" borderId="3" xfId="1" applyNumberFormat="1" applyFont="1" applyFill="1" applyBorder="1" applyAlignment="1" applyProtection="1">
      <alignment horizontal="center" vertical="center"/>
      <protection locked="0"/>
    </xf>
    <xf numFmtId="170" fontId="4" fillId="6" borderId="3" xfId="1" applyNumberFormat="1" applyFont="1" applyFill="1" applyBorder="1" applyAlignment="1" applyProtection="1">
      <alignment horizontal="center" vertical="center"/>
      <protection locked="0"/>
    </xf>
    <xf numFmtId="167" fontId="4" fillId="6" borderId="3" xfId="1" applyFont="1" applyFill="1" applyBorder="1" applyAlignment="1" applyProtection="1">
      <alignment horizontal="center" vertical="center"/>
      <protection locked="0"/>
    </xf>
    <xf numFmtId="171" fontId="4" fillId="6" borderId="3" xfId="1" applyNumberFormat="1" applyFont="1" applyFill="1" applyBorder="1" applyAlignment="1" applyProtection="1">
      <alignment horizontal="center" vertical="center"/>
      <protection locked="0"/>
    </xf>
    <xf numFmtId="168" fontId="4" fillId="6" borderId="3" xfId="1" applyNumberFormat="1" applyFont="1" applyFill="1" applyBorder="1" applyAlignment="1" applyProtection="1">
      <alignment horizontal="center" vertical="center"/>
      <protection locked="0"/>
    </xf>
    <xf numFmtId="168" fontId="4" fillId="6" borderId="3" xfId="1" applyNumberFormat="1" applyFont="1" applyFill="1" applyBorder="1" applyAlignment="1" applyProtection="1">
      <alignment horizontal="left" vertical="center"/>
      <protection locked="0"/>
    </xf>
    <xf numFmtId="1" fontId="4" fillId="6" borderId="3" xfId="1" applyNumberFormat="1" applyFont="1" applyFill="1" applyBorder="1" applyAlignment="1" applyProtection="1">
      <alignment horizontal="left" vertical="center"/>
      <protection locked="0"/>
    </xf>
    <xf numFmtId="49" fontId="4" fillId="6" borderId="3" xfId="1" applyNumberFormat="1" applyFont="1" applyFill="1" applyBorder="1" applyAlignment="1" applyProtection="1">
      <alignment horizontal="center" vertical="center"/>
      <protection locked="0"/>
    </xf>
    <xf numFmtId="49" fontId="4" fillId="6" borderId="3" xfId="1" applyNumberFormat="1" applyFont="1" applyFill="1" applyBorder="1" applyAlignment="1" applyProtection="1">
      <alignment horizontal="left" vertical="center"/>
      <protection locked="0"/>
    </xf>
    <xf numFmtId="0" fontId="4" fillId="6" borderId="9" xfId="0" applyFont="1" applyFill="1" applyBorder="1" applyAlignment="1" applyProtection="1">
      <alignment horizontal="left" vertical="center"/>
      <protection locked="0"/>
    </xf>
    <xf numFmtId="0" fontId="0" fillId="6" borderId="0" xfId="0" applyFill="1" applyAlignment="1">
      <alignment horizontal="left" vertical="center"/>
    </xf>
    <xf numFmtId="0" fontId="4" fillId="0" borderId="9" xfId="0" applyFont="1" applyBorder="1" applyAlignment="1" applyProtection="1">
      <alignment horizontal="left" vertical="center"/>
      <protection locked="0"/>
    </xf>
    <xf numFmtId="0" fontId="4" fillId="6" borderId="20" xfId="0" applyFont="1" applyFill="1" applyBorder="1" applyAlignment="1" applyProtection="1">
      <alignment horizontal="left" vertical="center"/>
      <protection locked="0"/>
    </xf>
    <xf numFmtId="0" fontId="0" fillId="0" borderId="0" xfId="0" applyAlignment="1">
      <alignment vertical="center" wrapText="1"/>
    </xf>
    <xf numFmtId="0" fontId="15" fillId="0" borderId="0" xfId="0" applyFont="1" applyAlignment="1">
      <alignment horizontal="center"/>
    </xf>
    <xf numFmtId="0" fontId="15" fillId="30" borderId="0" xfId="0" applyFont="1" applyFill="1" applyAlignment="1">
      <alignment horizontal="center"/>
    </xf>
    <xf numFmtId="0" fontId="4" fillId="0" borderId="0" xfId="0" applyFont="1"/>
    <xf numFmtId="0" fontId="30" fillId="0" borderId="0" xfId="0" applyFont="1" applyAlignment="1">
      <alignment horizontal="center"/>
    </xf>
    <xf numFmtId="0" fontId="31" fillId="9" borderId="0" xfId="0" applyFont="1" applyFill="1"/>
    <xf numFmtId="0" fontId="2" fillId="15" borderId="11" xfId="0" applyFont="1" applyFill="1" applyBorder="1" applyAlignment="1">
      <alignment horizontal="center" vertical="center" wrapText="1"/>
    </xf>
    <xf numFmtId="0" fontId="4" fillId="6" borderId="0" xfId="0" applyFont="1" applyFill="1" applyAlignment="1">
      <alignment horizontal="center" vertical="center"/>
    </xf>
    <xf numFmtId="0" fontId="0" fillId="31" borderId="0" xfId="0" applyFill="1"/>
    <xf numFmtId="0" fontId="9" fillId="30" borderId="0" xfId="0" applyFont="1" applyFill="1"/>
    <xf numFmtId="0" fontId="15" fillId="30" borderId="0" xfId="0" applyFont="1" applyFill="1" applyAlignment="1">
      <alignment horizontal="left"/>
    </xf>
    <xf numFmtId="0" fontId="29" fillId="0" borderId="0" xfId="0" applyFont="1"/>
    <xf numFmtId="0" fontId="32" fillId="0" borderId="0" xfId="0" applyFont="1"/>
    <xf numFmtId="0" fontId="0" fillId="0" borderId="15" xfId="0" applyBorder="1" applyAlignment="1">
      <alignment horizontal="center"/>
    </xf>
    <xf numFmtId="0" fontId="7" fillId="9" borderId="0" xfId="0" applyFont="1" applyFill="1" applyAlignment="1">
      <alignment horizontal="left" vertical="center"/>
    </xf>
    <xf numFmtId="0" fontId="0" fillId="9" borderId="0" xfId="0" applyFill="1" applyAlignment="1">
      <alignment horizontal="left"/>
    </xf>
    <xf numFmtId="0" fontId="0" fillId="6" borderId="0" xfId="0" applyFill="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2" fillId="20" borderId="7" xfId="0" applyFont="1" applyFill="1" applyBorder="1" applyAlignment="1">
      <alignment horizontal="center" vertical="center"/>
    </xf>
    <xf numFmtId="0" fontId="4" fillId="25" borderId="8" xfId="0" applyFont="1" applyFill="1" applyBorder="1" applyAlignment="1" applyProtection="1">
      <alignment horizontal="left" vertical="center"/>
      <protection locked="0"/>
    </xf>
    <xf numFmtId="0" fontId="0" fillId="0" borderId="20" xfId="0" applyBorder="1" applyProtection="1">
      <protection locked="0"/>
    </xf>
    <xf numFmtId="0" fontId="12" fillId="6" borderId="3" xfId="0" applyFont="1" applyFill="1" applyBorder="1" applyAlignment="1" applyProtection="1">
      <alignment horizontal="center" vertical="center"/>
      <protection locked="0"/>
    </xf>
    <xf numFmtId="0" fontId="4" fillId="6" borderId="3" xfId="134" applyFont="1" applyFill="1" applyBorder="1" applyAlignment="1" applyProtection="1">
      <alignment horizontal="left" vertical="top"/>
      <protection locked="0"/>
    </xf>
    <xf numFmtId="0" fontId="4" fillId="6" borderId="3" xfId="134" applyFont="1" applyFill="1" applyBorder="1" applyAlignment="1" applyProtection="1">
      <alignment horizontal="left" vertical="center"/>
      <protection locked="0"/>
    </xf>
    <xf numFmtId="2" fontId="0" fillId="6" borderId="2" xfId="0" applyNumberFormat="1" applyFill="1" applyBorder="1" applyAlignment="1" applyProtection="1">
      <alignment horizontal="center" vertical="center"/>
      <protection locked="0"/>
    </xf>
    <xf numFmtId="2" fontId="0" fillId="6" borderId="3" xfId="0" applyNumberFormat="1" applyFill="1" applyBorder="1" applyAlignment="1" applyProtection="1">
      <alignment horizontal="center" vertical="center"/>
      <protection locked="0"/>
    </xf>
    <xf numFmtId="3" fontId="0" fillId="6" borderId="2" xfId="0" applyNumberFormat="1" applyFill="1" applyBorder="1" applyAlignment="1" applyProtection="1">
      <alignment horizontal="center" vertical="center"/>
      <protection locked="0"/>
    </xf>
    <xf numFmtId="3" fontId="0" fillId="6" borderId="3" xfId="0" applyNumberFormat="1" applyFill="1" applyBorder="1" applyAlignment="1" applyProtection="1">
      <alignment horizontal="center" vertical="center"/>
      <protection locked="0"/>
    </xf>
    <xf numFmtId="167" fontId="0" fillId="6" borderId="2" xfId="1" applyFont="1" applyFill="1" applyBorder="1" applyAlignment="1" applyProtection="1">
      <alignment horizontal="center" vertical="center"/>
      <protection locked="0"/>
    </xf>
    <xf numFmtId="4" fontId="0" fillId="6" borderId="2" xfId="0" applyNumberFormat="1" applyFill="1" applyBorder="1" applyAlignment="1" applyProtection="1">
      <alignment horizontal="center" vertical="center"/>
      <protection locked="0"/>
    </xf>
    <xf numFmtId="4" fontId="0" fillId="6" borderId="3" xfId="0" applyNumberFormat="1" applyFill="1" applyBorder="1" applyAlignment="1" applyProtection="1">
      <alignment horizontal="center" vertical="center"/>
      <protection locked="0"/>
    </xf>
    <xf numFmtId="0" fontId="0" fillId="0" borderId="0" xfId="0" pivotButton="1"/>
    <xf numFmtId="43" fontId="0" fillId="0" borderId="0" xfId="0" applyNumberFormat="1"/>
    <xf numFmtId="0" fontId="6" fillId="13" borderId="0" xfId="0" applyFont="1" applyFill="1"/>
    <xf numFmtId="0" fontId="0" fillId="27" borderId="27" xfId="0" applyFill="1" applyBorder="1"/>
    <xf numFmtId="0" fontId="0" fillId="0" borderId="27" xfId="0" applyBorder="1"/>
    <xf numFmtId="0" fontId="15" fillId="35" borderId="0" xfId="0" applyFont="1" applyFill="1" applyAlignment="1">
      <alignment horizontal="center"/>
    </xf>
    <xf numFmtId="0" fontId="29" fillId="0" borderId="27" xfId="0" applyFont="1" applyBorder="1"/>
    <xf numFmtId="0" fontId="29" fillId="27" borderId="27" xfId="0" applyFont="1" applyFill="1" applyBorder="1"/>
    <xf numFmtId="0" fontId="15" fillId="5" borderId="0" xfId="0" applyFont="1" applyFill="1" applyAlignment="1">
      <alignment horizontal="center"/>
    </xf>
    <xf numFmtId="0" fontId="0" fillId="34" borderId="0" xfId="0" applyFill="1"/>
    <xf numFmtId="0" fontId="0" fillId="0" borderId="28" xfId="0" applyBorder="1"/>
    <xf numFmtId="0" fontId="29" fillId="0" borderId="0" xfId="0" applyFont="1" applyAlignment="1">
      <alignment horizontal="center"/>
    </xf>
    <xf numFmtId="43" fontId="0" fillId="0" borderId="0" xfId="0" applyNumberFormat="1" applyAlignment="1">
      <alignment vertical="center"/>
    </xf>
    <xf numFmtId="0" fontId="0" fillId="31" borderId="0" xfId="0" applyFill="1" applyAlignment="1">
      <alignment horizontal="center"/>
    </xf>
    <xf numFmtId="0" fontId="0" fillId="0" borderId="0" xfId="0" pivotButton="1" applyAlignment="1">
      <alignment vertical="center"/>
    </xf>
    <xf numFmtId="4" fontId="0" fillId="0" borderId="0" xfId="0" applyNumberFormat="1" applyAlignment="1">
      <alignment vertical="center"/>
    </xf>
    <xf numFmtId="167" fontId="0" fillId="0" borderId="0" xfId="1" applyFont="1" applyAlignment="1">
      <alignment vertical="center"/>
    </xf>
    <xf numFmtId="167" fontId="6" fillId="15" borderId="0" xfId="0" applyNumberFormat="1" applyFont="1" applyFill="1" applyAlignment="1">
      <alignment vertical="center"/>
    </xf>
    <xf numFmtId="0" fontId="0" fillId="31" borderId="0" xfId="0" applyFill="1" applyAlignment="1">
      <alignment vertical="center"/>
    </xf>
    <xf numFmtId="0" fontId="6" fillId="15" borderId="0" xfId="0" applyFont="1" applyFill="1" applyAlignment="1">
      <alignment vertical="center"/>
    </xf>
    <xf numFmtId="167" fontId="0" fillId="31" borderId="0" xfId="1" applyFont="1" applyFill="1" applyAlignment="1">
      <alignment vertical="center"/>
    </xf>
    <xf numFmtId="167" fontId="6" fillId="15" borderId="0" xfId="1" applyFont="1" applyFill="1" applyAlignment="1">
      <alignment vertical="center"/>
    </xf>
    <xf numFmtId="167" fontId="0" fillId="0" borderId="0" xfId="0" applyNumberFormat="1" applyAlignment="1">
      <alignment vertical="center"/>
    </xf>
    <xf numFmtId="167" fontId="0" fillId="36" borderId="0" xfId="1" applyFont="1" applyFill="1" applyAlignment="1">
      <alignment vertical="center"/>
    </xf>
    <xf numFmtId="167" fontId="6" fillId="0" borderId="0" xfId="0" applyNumberFormat="1" applyFont="1" applyAlignment="1">
      <alignment vertical="center"/>
    </xf>
    <xf numFmtId="167" fontId="0" fillId="37" borderId="0" xfId="1" applyFont="1" applyFill="1" applyAlignment="1">
      <alignment vertical="center"/>
    </xf>
    <xf numFmtId="4" fontId="0" fillId="37" borderId="0" xfId="0" applyNumberFormat="1" applyFill="1" applyAlignment="1">
      <alignment vertical="center"/>
    </xf>
    <xf numFmtId="43" fontId="0" fillId="9" borderId="0" xfId="0" applyNumberFormat="1" applyFill="1" applyAlignment="1">
      <alignment vertical="center"/>
    </xf>
    <xf numFmtId="0" fontId="0" fillId="9" borderId="0" xfId="0" applyFill="1" applyAlignment="1">
      <alignment horizontal="center" vertical="center"/>
    </xf>
    <xf numFmtId="4" fontId="0" fillId="0" borderId="0" xfId="0" applyNumberFormat="1"/>
    <xf numFmtId="0" fontId="0" fillId="38" borderId="0" xfId="0" applyFill="1"/>
    <xf numFmtId="172" fontId="33" fillId="0" borderId="26" xfId="0" applyNumberFormat="1" applyFont="1" applyBorder="1" applyAlignment="1">
      <alignment horizontal="right" vertical="center" readingOrder="1"/>
    </xf>
    <xf numFmtId="7" fontId="0" fillId="0" borderId="0" xfId="0" applyNumberFormat="1"/>
    <xf numFmtId="0" fontId="0" fillId="39" borderId="0" xfId="0" applyFill="1"/>
    <xf numFmtId="0" fontId="0" fillId="39" borderId="0" xfId="0" applyFill="1" applyAlignment="1">
      <alignment horizontal="center" vertical="center"/>
    </xf>
    <xf numFmtId="0" fontId="6" fillId="39" borderId="0" xfId="0" applyFont="1" applyFill="1"/>
    <xf numFmtId="0" fontId="4" fillId="6" borderId="3" xfId="0" applyFont="1" applyFill="1" applyBorder="1" applyAlignment="1" applyProtection="1">
      <alignment horizontal="left" vertical="center" indent="1"/>
      <protection locked="0"/>
    </xf>
    <xf numFmtId="0" fontId="2" fillId="20" borderId="7" xfId="0" applyFont="1" applyFill="1" applyBorder="1" applyAlignment="1">
      <alignment horizontal="center" vertical="center" wrapText="1"/>
    </xf>
    <xf numFmtId="0" fontId="11" fillId="6" borderId="3" xfId="0" applyFont="1" applyFill="1" applyBorder="1"/>
    <xf numFmtId="0" fontId="7" fillId="6" borderId="0" xfId="0" applyFont="1" applyFill="1"/>
    <xf numFmtId="0" fontId="11" fillId="6" borderId="3" xfId="0" applyFont="1" applyFill="1" applyBorder="1" applyAlignment="1">
      <alignment horizontal="center"/>
    </xf>
    <xf numFmtId="0" fontId="18" fillId="0" borderId="0" xfId="0" applyFont="1"/>
    <xf numFmtId="0" fontId="7" fillId="0" borderId="7" xfId="0" applyFont="1" applyBorder="1" applyProtection="1">
      <protection locked="0"/>
    </xf>
    <xf numFmtId="0" fontId="7" fillId="0" borderId="12" xfId="0" applyFont="1" applyBorder="1" applyProtection="1">
      <protection locked="0"/>
    </xf>
    <xf numFmtId="0" fontId="7" fillId="0" borderId="0" xfId="0" applyFont="1" applyProtection="1">
      <protection locked="0"/>
    </xf>
    <xf numFmtId="0" fontId="25" fillId="13" borderId="7" xfId="0" applyFont="1" applyFill="1" applyBorder="1" applyAlignment="1">
      <alignment horizontal="center"/>
    </xf>
    <xf numFmtId="0" fontId="2" fillId="28" borderId="7" xfId="0" applyFont="1" applyFill="1" applyBorder="1" applyAlignment="1">
      <alignment horizontal="center"/>
    </xf>
    <xf numFmtId="0" fontId="2" fillId="14" borderId="7" xfId="0" applyFont="1" applyFill="1" applyBorder="1" applyAlignment="1">
      <alignment horizontal="center"/>
    </xf>
    <xf numFmtId="0" fontId="2" fillId="7" borderId="7" xfId="0" applyFont="1" applyFill="1" applyBorder="1" applyAlignment="1">
      <alignment horizontal="center"/>
    </xf>
    <xf numFmtId="0" fontId="3" fillId="0" borderId="12" xfId="0" applyFont="1" applyBorder="1" applyAlignment="1" applyProtection="1">
      <alignment horizontal="center"/>
      <protection locked="0"/>
    </xf>
    <xf numFmtId="0" fontId="4" fillId="6" borderId="9" xfId="0" applyFont="1" applyFill="1" applyBorder="1" applyAlignment="1" applyProtection="1">
      <alignment horizontal="left"/>
      <protection locked="0"/>
    </xf>
    <xf numFmtId="0" fontId="7" fillId="6" borderId="0" xfId="0" applyFont="1" applyFill="1" applyProtection="1">
      <protection locked="0"/>
    </xf>
    <xf numFmtId="0" fontId="4" fillId="6" borderId="0" xfId="0" applyFont="1" applyFill="1" applyAlignment="1">
      <alignment horizontal="center"/>
    </xf>
    <xf numFmtId="0" fontId="18" fillId="6" borderId="0" xfId="0" applyFont="1" applyFill="1"/>
    <xf numFmtId="14" fontId="0" fillId="6" borderId="0" xfId="0" applyNumberFormat="1" applyFill="1" applyAlignment="1">
      <alignment horizontal="right"/>
    </xf>
    <xf numFmtId="0" fontId="2" fillId="3" borderId="7"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9" borderId="7" xfId="0" applyFont="1" applyFill="1" applyBorder="1" applyAlignment="1">
      <alignment horizontal="center" vertical="center" wrapText="1"/>
    </xf>
    <xf numFmtId="14" fontId="15" fillId="19" borderId="7" xfId="0" applyNumberFormat="1" applyFont="1" applyFill="1" applyBorder="1" applyAlignment="1">
      <alignment horizontal="right" vertical="center" wrapText="1"/>
    </xf>
    <xf numFmtId="0" fontId="2" fillId="15"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6" fillId="0" borderId="7" xfId="0" applyFont="1" applyBorder="1" applyAlignment="1">
      <alignment horizontal="center" vertical="center"/>
    </xf>
    <xf numFmtId="0" fontId="34" fillId="6" borderId="9" xfId="0" applyFont="1" applyFill="1" applyBorder="1" applyAlignment="1" applyProtection="1">
      <alignment horizontal="center" vertical="center"/>
      <protection locked="0"/>
    </xf>
    <xf numFmtId="0" fontId="4" fillId="6" borderId="0" xfId="0" applyFont="1" applyFill="1" applyAlignment="1">
      <alignment horizontal="left" vertical="top"/>
    </xf>
    <xf numFmtId="0" fontId="4" fillId="6" borderId="3" xfId="134" applyFont="1" applyFill="1" applyBorder="1" applyAlignment="1" applyProtection="1">
      <alignment horizontal="center" vertical="center"/>
      <protection locked="0"/>
    </xf>
    <xf numFmtId="0" fontId="13" fillId="13" borderId="0" xfId="0" applyFont="1" applyFill="1" applyAlignment="1">
      <alignment horizontal="center" vertical="center" wrapText="1"/>
    </xf>
    <xf numFmtId="0" fontId="2" fillId="3" borderId="0" xfId="0" applyFont="1" applyFill="1" applyAlignment="1">
      <alignment horizontal="center" vertical="center"/>
    </xf>
    <xf numFmtId="0" fontId="6" fillId="0" borderId="0" xfId="0" applyFont="1" applyAlignment="1">
      <alignment horizontal="left" vertical="top"/>
    </xf>
    <xf numFmtId="0" fontId="25" fillId="13" borderId="0" xfId="0" applyFont="1" applyFill="1" applyAlignment="1">
      <alignment horizontal="center"/>
    </xf>
    <xf numFmtId="0" fontId="2" fillId="3" borderId="0" xfId="0" applyFont="1" applyFill="1" applyAlignment="1">
      <alignment horizontal="center" vertical="center" wrapText="1"/>
    </xf>
    <xf numFmtId="4" fontId="0" fillId="6" borderId="0" xfId="0" applyNumberFormat="1" applyFill="1" applyAlignment="1">
      <alignment horizontal="left" vertical="top"/>
    </xf>
    <xf numFmtId="0" fontId="11" fillId="6" borderId="3" xfId="0" applyFont="1" applyFill="1" applyBorder="1" applyAlignment="1" applyProtection="1">
      <alignment horizontal="center"/>
      <protection locked="0"/>
    </xf>
    <xf numFmtId="0" fontId="11" fillId="6" borderId="3" xfId="0" applyFont="1" applyFill="1" applyBorder="1" applyProtection="1">
      <protection locked="0"/>
    </xf>
    <xf numFmtId="0" fontId="11" fillId="6" borderId="0" xfId="0" applyFont="1" applyFill="1" applyProtection="1">
      <protection locked="0"/>
    </xf>
    <xf numFmtId="0" fontId="4" fillId="6" borderId="0" xfId="0" applyFont="1" applyFill="1" applyAlignment="1">
      <alignment horizontal="left"/>
    </xf>
    <xf numFmtId="0" fontId="11" fillId="6" borderId="31" xfId="0" applyFont="1" applyFill="1" applyBorder="1" applyProtection="1">
      <protection locked="0"/>
    </xf>
    <xf numFmtId="0" fontId="4" fillId="6" borderId="0" xfId="0" applyFont="1" applyFill="1" applyAlignment="1" applyProtection="1">
      <alignment horizontal="center"/>
      <protection locked="0"/>
    </xf>
    <xf numFmtId="0" fontId="4" fillId="6" borderId="0" xfId="0" applyFont="1" applyFill="1"/>
    <xf numFmtId="0" fontId="4" fillId="6" borderId="0" xfId="0" applyFont="1" applyFill="1" applyProtection="1">
      <protection locked="0"/>
    </xf>
    <xf numFmtId="0" fontId="11" fillId="6" borderId="0" xfId="0" applyFont="1" applyFill="1" applyAlignment="1" applyProtection="1">
      <alignment horizontal="center"/>
      <protection locked="0"/>
    </xf>
    <xf numFmtId="0" fontId="11" fillId="6" borderId="0" xfId="0" applyFont="1" applyFill="1" applyAlignment="1">
      <alignment horizontal="center"/>
    </xf>
    <xf numFmtId="0" fontId="11" fillId="6" borderId="0" xfId="0" applyFont="1" applyFill="1"/>
    <xf numFmtId="0" fontId="11" fillId="6" borderId="19" xfId="0" applyFont="1" applyFill="1" applyBorder="1" applyAlignment="1">
      <alignment horizontal="center"/>
    </xf>
    <xf numFmtId="0" fontId="4" fillId="6" borderId="0" xfId="0" applyFont="1" applyFill="1" applyAlignment="1">
      <alignment horizontal="left" vertical="center"/>
    </xf>
    <xf numFmtId="0" fontId="11" fillId="6" borderId="0" xfId="0" applyFont="1" applyFill="1" applyAlignment="1" applyProtection="1">
      <alignment vertical="center"/>
      <protection locked="0"/>
    </xf>
    <xf numFmtId="0" fontId="4" fillId="6" borderId="9" xfId="0" applyFont="1" applyFill="1" applyBorder="1" applyAlignment="1">
      <alignment horizontal="left"/>
    </xf>
    <xf numFmtId="0" fontId="4" fillId="0" borderId="9" xfId="0" applyFont="1" applyBorder="1" applyAlignment="1">
      <alignment horizontal="left"/>
    </xf>
    <xf numFmtId="0" fontId="4" fillId="25" borderId="8" xfId="0" applyFont="1" applyFill="1" applyBorder="1" applyAlignment="1">
      <alignment horizontal="left"/>
    </xf>
    <xf numFmtId="0" fontId="11" fillId="6" borderId="3" xfId="0" applyFont="1" applyFill="1" applyBorder="1" applyAlignment="1">
      <alignment horizontal="left"/>
    </xf>
    <xf numFmtId="0" fontId="11" fillId="29" borderId="3" xfId="0" applyFont="1" applyFill="1" applyBorder="1"/>
    <xf numFmtId="0" fontId="4" fillId="0" borderId="3" xfId="0" applyFont="1" applyBorder="1"/>
    <xf numFmtId="0" fontId="4" fillId="0" borderId="3" xfId="0" applyFont="1" applyBorder="1" applyAlignment="1">
      <alignment horizontal="left"/>
    </xf>
    <xf numFmtId="0" fontId="11" fillId="0" borderId="3" xfId="0" applyFont="1" applyBorder="1" applyAlignment="1">
      <alignment horizontal="center"/>
    </xf>
    <xf numFmtId="14" fontId="4" fillId="0" borderId="3" xfId="0" applyNumberFormat="1" applyFont="1" applyBorder="1" applyAlignment="1">
      <alignment horizontal="right"/>
    </xf>
    <xf numFmtId="0" fontId="36" fillId="0" borderId="3" xfId="0" applyFont="1" applyBorder="1" applyAlignment="1">
      <alignment horizontal="center"/>
    </xf>
    <xf numFmtId="0" fontId="11" fillId="0" borderId="3" xfId="0" applyFont="1" applyBorder="1"/>
    <xf numFmtId="0" fontId="4" fillId="0" borderId="3" xfId="0" applyFont="1" applyBorder="1" applyAlignment="1">
      <alignment horizontal="left" indent="1"/>
    </xf>
    <xf numFmtId="0" fontId="19" fillId="32" borderId="3" xfId="0" applyFont="1" applyFill="1" applyBorder="1"/>
    <xf numFmtId="0" fontId="19" fillId="33" borderId="19" xfId="0" applyFont="1" applyFill="1" applyBorder="1"/>
    <xf numFmtId="0" fontId="8" fillId="0" borderId="19" xfId="0" applyFont="1" applyBorder="1" applyAlignment="1">
      <alignment horizontal="left" indent="1"/>
    </xf>
    <xf numFmtId="0" fontId="19" fillId="0" borderId="19" xfId="0" applyFont="1" applyBorder="1" applyAlignment="1">
      <alignment horizontal="center"/>
    </xf>
    <xf numFmtId="14" fontId="8" fillId="0" borderId="19" xfId="0" applyNumberFormat="1" applyFont="1" applyBorder="1" applyAlignment="1">
      <alignment horizontal="right"/>
    </xf>
    <xf numFmtId="0" fontId="8" fillId="0" borderId="19" xfId="0" applyFont="1" applyBorder="1"/>
    <xf numFmtId="0" fontId="19" fillId="32" borderId="9" xfId="0" applyFont="1" applyFill="1" applyBorder="1"/>
    <xf numFmtId="0" fontId="19" fillId="33" borderId="18" xfId="0" applyFont="1" applyFill="1" applyBorder="1"/>
    <xf numFmtId="0" fontId="8" fillId="0" borderId="18" xfId="0" applyFont="1" applyBorder="1" applyAlignment="1">
      <alignment horizontal="left" indent="1"/>
    </xf>
    <xf numFmtId="0" fontId="19" fillId="0" borderId="18" xfId="0" applyFont="1" applyBorder="1" applyAlignment="1">
      <alignment horizontal="center"/>
    </xf>
    <xf numFmtId="14" fontId="8" fillId="0" borderId="18" xfId="0" applyNumberFormat="1" applyFont="1" applyBorder="1" applyAlignment="1">
      <alignment horizontal="right"/>
    </xf>
    <xf numFmtId="0" fontId="8" fillId="0" borderId="18" xfId="0" applyFont="1" applyBorder="1"/>
    <xf numFmtId="0" fontId="37" fillId="0" borderId="18" xfId="0" applyFont="1" applyBorder="1"/>
    <xf numFmtId="0" fontId="19" fillId="0" borderId="18" xfId="0" applyFont="1" applyBorder="1"/>
    <xf numFmtId="0" fontId="11" fillId="0" borderId="3" xfId="0" applyFont="1" applyBorder="1" applyAlignment="1">
      <alignment horizontal="left"/>
    </xf>
    <xf numFmtId="0" fontId="4" fillId="6" borderId="3" xfId="0" applyFont="1" applyFill="1" applyBorder="1" applyAlignment="1">
      <alignment horizontal="left"/>
    </xf>
    <xf numFmtId="0" fontId="4" fillId="0" borderId="3" xfId="0" applyFont="1" applyBorder="1" applyAlignment="1">
      <alignment horizontal="center"/>
    </xf>
    <xf numFmtId="0" fontId="4" fillId="25" borderId="3" xfId="0" applyFont="1" applyFill="1" applyBorder="1" applyAlignment="1">
      <alignment horizontal="left"/>
    </xf>
    <xf numFmtId="0" fontId="4" fillId="6" borderId="3" xfId="0" applyFont="1" applyFill="1" applyBorder="1"/>
    <xf numFmtId="0" fontId="4" fillId="29" borderId="3" xfId="0" applyFont="1" applyFill="1" applyBorder="1"/>
    <xf numFmtId="0" fontId="4" fillId="6" borderId="29" xfId="0" applyFont="1" applyFill="1" applyBorder="1" applyAlignment="1">
      <alignment horizontal="left"/>
    </xf>
    <xf numFmtId="0" fontId="4" fillId="0" borderId="30" xfId="0" applyFont="1" applyBorder="1" applyAlignment="1">
      <alignment horizontal="left"/>
    </xf>
    <xf numFmtId="0" fontId="4" fillId="0" borderId="29" xfId="0" applyFont="1" applyBorder="1" applyAlignment="1">
      <alignment horizontal="left"/>
    </xf>
    <xf numFmtId="0" fontId="11" fillId="0" borderId="29" xfId="0" applyFont="1" applyBorder="1" applyAlignment="1">
      <alignment horizontal="left"/>
    </xf>
    <xf numFmtId="0" fontId="11" fillId="0" borderId="29" xfId="0" applyFont="1" applyBorder="1"/>
    <xf numFmtId="0" fontId="11" fillId="0" borderId="29" xfId="0" applyFont="1" applyBorder="1" applyAlignment="1">
      <alignment horizontal="center"/>
    </xf>
    <xf numFmtId="14" fontId="4" fillId="0" borderId="29" xfId="0" applyNumberFormat="1" applyFont="1" applyBorder="1" applyAlignment="1">
      <alignment horizontal="right"/>
    </xf>
    <xf numFmtId="0" fontId="11" fillId="6" borderId="31" xfId="0" applyFont="1" applyFill="1" applyBorder="1" applyAlignment="1">
      <alignment horizontal="left"/>
    </xf>
    <xf numFmtId="0" fontId="11" fillId="0" borderId="19" xfId="0" applyFont="1" applyBorder="1"/>
    <xf numFmtId="0" fontId="4" fillId="6" borderId="3" xfId="0" applyFont="1" applyFill="1" applyBorder="1" applyAlignment="1">
      <alignment horizontal="left" vertical="center"/>
    </xf>
    <xf numFmtId="0" fontId="4" fillId="0" borderId="3" xfId="0" applyFont="1" applyBorder="1" applyAlignment="1">
      <alignment horizontal="left" vertical="center"/>
    </xf>
    <xf numFmtId="0" fontId="11" fillId="6" borderId="3" xfId="0" applyFont="1" applyFill="1" applyBorder="1" applyAlignment="1">
      <alignment horizontal="left" vertical="center"/>
    </xf>
    <xf numFmtId="0" fontId="11" fillId="6" borderId="3" xfId="0" applyFont="1" applyFill="1" applyBorder="1" applyAlignment="1">
      <alignment vertical="center"/>
    </xf>
    <xf numFmtId="0" fontId="11" fillId="0" borderId="3" xfId="0" applyFont="1" applyBorder="1" applyAlignment="1">
      <alignment vertical="center"/>
    </xf>
    <xf numFmtId="0" fontId="11" fillId="0" borderId="3" xfId="0" applyFont="1" applyBorder="1" applyAlignment="1">
      <alignment horizontal="center" vertical="center"/>
    </xf>
    <xf numFmtId="14" fontId="4" fillId="0" borderId="3" xfId="0" applyNumberFormat="1" applyFont="1" applyBorder="1" applyAlignment="1">
      <alignment horizontal="right" vertical="center"/>
    </xf>
    <xf numFmtId="0" fontId="36" fillId="0" borderId="3" xfId="0" applyFont="1" applyBorder="1" applyAlignment="1">
      <alignment horizontal="center" vertical="center"/>
    </xf>
    <xf numFmtId="0" fontId="11" fillId="0" borderId="3" xfId="0" applyFont="1" applyBorder="1" applyAlignment="1">
      <alignment horizontal="left" vertical="center"/>
    </xf>
    <xf numFmtId="0" fontId="4" fillId="6" borderId="9" xfId="0" applyFont="1" applyFill="1" applyBorder="1" applyAlignment="1">
      <alignment horizontal="left" vertical="center"/>
    </xf>
    <xf numFmtId="0" fontId="4" fillId="0" borderId="9" xfId="0" applyFont="1" applyBorder="1" applyAlignment="1">
      <alignment horizontal="left" vertical="center"/>
    </xf>
    <xf numFmtId="0" fontId="4" fillId="6" borderId="3" xfId="0" applyFont="1" applyFill="1" applyBorder="1" applyAlignment="1">
      <alignment horizontal="left" vertical="center" indent="1"/>
    </xf>
    <xf numFmtId="0" fontId="4" fillId="25" borderId="8" xfId="0" applyFont="1" applyFill="1" applyBorder="1" applyAlignment="1">
      <alignment horizontal="left" vertical="center"/>
    </xf>
    <xf numFmtId="0" fontId="4" fillId="6" borderId="20" xfId="0" applyFont="1" applyFill="1" applyBorder="1" applyAlignment="1">
      <alignment horizontal="left" vertical="center"/>
    </xf>
    <xf numFmtId="0" fontId="0" fillId="0" borderId="20" xfId="0" applyBorder="1"/>
    <xf numFmtId="0" fontId="8" fillId="6" borderId="19" xfId="0" applyFont="1" applyFill="1" applyBorder="1" applyAlignment="1">
      <alignment horizontal="center" vertical="center"/>
    </xf>
    <xf numFmtId="0" fontId="8" fillId="6" borderId="3" xfId="0" applyFont="1" applyFill="1" applyBorder="1" applyAlignment="1">
      <alignment horizontal="left" vertical="center"/>
    </xf>
    <xf numFmtId="0" fontId="34" fillId="0" borderId="9" xfId="0" applyFont="1" applyBorder="1" applyAlignment="1">
      <alignment horizontal="center" vertical="center"/>
    </xf>
    <xf numFmtId="0" fontId="8" fillId="6" borderId="3" xfId="0" applyFont="1" applyFill="1" applyBorder="1" applyAlignment="1">
      <alignment horizontal="center" vertical="center"/>
    </xf>
    <xf numFmtId="0" fontId="4" fillId="6" borderId="3" xfId="0" applyFont="1" applyFill="1" applyBorder="1" applyAlignment="1">
      <alignment horizontal="center" vertical="center"/>
    </xf>
    <xf numFmtId="0" fontId="12" fillId="6" borderId="3" xfId="0" applyFont="1" applyFill="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0" fontId="34" fillId="6" borderId="9" xfId="0" applyFont="1" applyFill="1" applyBorder="1" applyAlignment="1">
      <alignment horizontal="center" vertical="center"/>
    </xf>
    <xf numFmtId="0" fontId="17" fillId="0" borderId="3" xfId="0" applyFont="1" applyBorder="1" applyAlignment="1">
      <alignment horizontal="center" vertical="center"/>
    </xf>
    <xf numFmtId="0" fontId="4" fillId="40" borderId="8" xfId="0" applyFont="1" applyFill="1" applyBorder="1" applyAlignment="1">
      <alignment horizontal="left" vertical="center"/>
    </xf>
    <xf numFmtId="1" fontId="8" fillId="0" borderId="3" xfId="1" applyNumberFormat="1" applyFont="1" applyFill="1" applyBorder="1" applyAlignment="1" applyProtection="1">
      <alignment horizontal="center" vertical="center"/>
    </xf>
    <xf numFmtId="1" fontId="8" fillId="0" borderId="3" xfId="1" applyNumberFormat="1" applyFont="1" applyFill="1" applyBorder="1" applyAlignment="1" applyProtection="1">
      <alignment horizontal="left" vertical="center"/>
    </xf>
    <xf numFmtId="0" fontId="4" fillId="9" borderId="9" xfId="0" applyFont="1" applyFill="1" applyBorder="1" applyAlignment="1">
      <alignment horizontal="left" vertical="center"/>
    </xf>
    <xf numFmtId="0" fontId="0" fillId="0" borderId="20" xfId="0" applyBorder="1" applyAlignment="1">
      <alignment vertical="center"/>
    </xf>
    <xf numFmtId="0" fontId="4" fillId="6" borderId="18" xfId="0" applyFont="1" applyFill="1" applyBorder="1" applyAlignment="1">
      <alignment horizontal="center" vertical="center"/>
    </xf>
    <xf numFmtId="0" fontId="4" fillId="6" borderId="9" xfId="0" applyFont="1" applyFill="1" applyBorder="1" applyAlignment="1">
      <alignment horizontal="center" vertical="center"/>
    </xf>
    <xf numFmtId="0" fontId="4" fillId="0" borderId="9" xfId="0" applyFont="1" applyBorder="1" applyAlignment="1">
      <alignment horizontal="center" vertical="center"/>
    </xf>
    <xf numFmtId="2" fontId="0" fillId="0" borderId="10" xfId="0" applyNumberFormat="1" applyBorder="1" applyAlignment="1">
      <alignment horizontal="center" vertical="center"/>
    </xf>
    <xf numFmtId="2" fontId="0" fillId="0" borderId="9" xfId="0" applyNumberFormat="1" applyBorder="1" applyAlignment="1">
      <alignment horizontal="center" vertical="center"/>
    </xf>
    <xf numFmtId="0" fontId="4" fillId="6" borderId="19" xfId="0" applyFont="1" applyFill="1" applyBorder="1" applyAlignment="1">
      <alignment horizontal="center" vertical="center"/>
    </xf>
    <xf numFmtId="2" fontId="4" fillId="0" borderId="3" xfId="1" applyNumberFormat="1" applyFont="1" applyFill="1" applyBorder="1" applyAlignment="1" applyProtection="1">
      <alignment horizontal="center" vertical="center"/>
    </xf>
    <xf numFmtId="2" fontId="4" fillId="0" borderId="3" xfId="1" applyNumberFormat="1" applyFont="1" applyFill="1" applyBorder="1" applyAlignment="1" applyProtection="1">
      <alignment horizontal="left" vertical="center"/>
    </xf>
    <xf numFmtId="2" fontId="8" fillId="0" borderId="3" xfId="0" applyNumberFormat="1" applyFont="1" applyBorder="1" applyAlignment="1">
      <alignment horizontal="left" vertical="center"/>
    </xf>
    <xf numFmtId="1" fontId="8" fillId="0" borderId="3" xfId="0" applyNumberFormat="1" applyFont="1" applyBorder="1" applyAlignment="1">
      <alignment horizontal="left" vertical="center"/>
    </xf>
    <xf numFmtId="2" fontId="0" fillId="0" borderId="2" xfId="0" applyNumberFormat="1" applyBorder="1" applyAlignment="1">
      <alignment horizontal="center" vertical="center" wrapText="1"/>
    </xf>
    <xf numFmtId="0" fontId="17" fillId="32" borderId="3" xfId="0" applyFont="1" applyFill="1" applyBorder="1" applyAlignment="1">
      <alignment horizontal="center" vertical="center"/>
    </xf>
    <xf numFmtId="0" fontId="17" fillId="32" borderId="19" xfId="0" applyFont="1" applyFill="1" applyBorder="1" applyAlignment="1">
      <alignment vertical="center"/>
    </xf>
    <xf numFmtId="0" fontId="8" fillId="32" borderId="3" xfId="0" applyFont="1" applyFill="1" applyBorder="1"/>
    <xf numFmtId="0" fontId="4" fillId="0" borderId="3" xfId="0" applyFont="1" applyBorder="1" applyAlignment="1">
      <alignment horizontal="center" vertical="center"/>
    </xf>
    <xf numFmtId="169" fontId="4" fillId="0" borderId="3" xfId="0" applyNumberFormat="1" applyFont="1" applyBorder="1" applyAlignment="1">
      <alignment horizontal="left" vertical="center"/>
    </xf>
    <xf numFmtId="0" fontId="17" fillId="32" borderId="9" xfId="0" applyFont="1" applyFill="1" applyBorder="1" applyAlignment="1">
      <alignment horizontal="center" vertical="center"/>
    </xf>
    <xf numFmtId="0" fontId="17" fillId="32" borderId="18" xfId="0" applyFont="1" applyFill="1" applyBorder="1" applyAlignment="1">
      <alignment vertical="center"/>
    </xf>
    <xf numFmtId="0" fontId="8" fillId="32" borderId="9" xfId="0" applyFont="1" applyFill="1" applyBorder="1"/>
    <xf numFmtId="0" fontId="8" fillId="6" borderId="9" xfId="0" applyFont="1" applyFill="1" applyBorder="1" applyAlignment="1">
      <alignment horizontal="center" vertical="center"/>
    </xf>
    <xf numFmtId="0" fontId="8" fillId="32" borderId="18" xfId="0" applyFont="1" applyFill="1" applyBorder="1" applyAlignment="1">
      <alignment vertical="center"/>
    </xf>
    <xf numFmtId="0" fontId="17" fillId="6" borderId="3" xfId="0" applyFont="1" applyFill="1" applyBorder="1" applyAlignment="1">
      <alignment horizontal="center" vertical="center"/>
    </xf>
    <xf numFmtId="0" fontId="8" fillId="0" borderId="19" xfId="0" applyFont="1" applyBorder="1" applyAlignment="1">
      <alignment vertical="center"/>
    </xf>
    <xf numFmtId="0" fontId="5" fillId="6" borderId="3" xfId="0" applyFont="1" applyFill="1" applyBorder="1" applyAlignment="1">
      <alignment horizontal="left" vertical="center"/>
    </xf>
    <xf numFmtId="0" fontId="17" fillId="6" borderId="19" xfId="0" applyFont="1" applyFill="1" applyBorder="1" applyAlignment="1">
      <alignment horizontal="center" vertical="center"/>
    </xf>
    <xf numFmtId="0" fontId="8" fillId="0" borderId="9" xfId="0" applyFont="1" applyBorder="1"/>
    <xf numFmtId="0" fontId="4" fillId="0" borderId="3" xfId="0" applyFont="1" applyBorder="1" applyAlignment="1">
      <alignment horizontal="left" vertical="center" indent="1"/>
    </xf>
    <xf numFmtId="3" fontId="8" fillId="0" borderId="3" xfId="0" applyNumberFormat="1" applyFont="1" applyBorder="1" applyAlignment="1">
      <alignment horizontal="center" vertical="center"/>
    </xf>
    <xf numFmtId="3" fontId="8" fillId="0" borderId="3" xfId="0" applyNumberFormat="1" applyFont="1" applyBorder="1" applyAlignment="1">
      <alignment horizontal="left" vertical="center"/>
    </xf>
    <xf numFmtId="2" fontId="8" fillId="0" borderId="3" xfId="0" applyNumberFormat="1" applyFont="1" applyBorder="1" applyAlignment="1">
      <alignment horizontal="center" vertical="center"/>
    </xf>
    <xf numFmtId="2" fontId="8" fillId="0" borderId="3" xfId="2" applyNumberFormat="1" applyFont="1" applyFill="1" applyBorder="1" applyAlignment="1" applyProtection="1">
      <alignment horizontal="center" vertical="center"/>
    </xf>
    <xf numFmtId="2" fontId="8" fillId="0" borderId="3" xfId="2" applyNumberFormat="1" applyFont="1" applyFill="1" applyBorder="1" applyAlignment="1" applyProtection="1">
      <alignment horizontal="left" vertical="center"/>
    </xf>
    <xf numFmtId="2" fontId="0" fillId="0" borderId="33" xfId="0" applyNumberFormat="1" applyBorder="1" applyAlignment="1">
      <alignment horizontal="center" vertical="center"/>
    </xf>
    <xf numFmtId="167" fontId="0" fillId="0" borderId="2" xfId="1" applyFont="1" applyFill="1" applyBorder="1" applyAlignment="1" applyProtection="1">
      <alignment horizontal="center" vertical="center"/>
    </xf>
    <xf numFmtId="167" fontId="0" fillId="0" borderId="3" xfId="1" applyFont="1" applyFill="1" applyBorder="1" applyAlignment="1" applyProtection="1">
      <alignment horizontal="center" vertical="center"/>
    </xf>
    <xf numFmtId="167" fontId="0" fillId="0" borderId="3" xfId="1" applyFont="1" applyFill="1" applyBorder="1" applyAlignment="1" applyProtection="1">
      <alignment horizontal="left"/>
    </xf>
    <xf numFmtId="167" fontId="0" fillId="0" borderId="32" xfId="1" applyFont="1" applyFill="1" applyBorder="1" applyAlignment="1" applyProtection="1">
      <alignment horizontal="center" vertical="center"/>
    </xf>
    <xf numFmtId="0" fontId="0" fillId="0" borderId="3" xfId="0" applyBorder="1" applyAlignment="1">
      <alignment horizontal="left"/>
    </xf>
    <xf numFmtId="2" fontId="0" fillId="0" borderId="32" xfId="0" applyNumberFormat="1" applyBorder="1" applyAlignment="1">
      <alignment horizontal="center" vertical="center"/>
    </xf>
    <xf numFmtId="1" fontId="4" fillId="0" borderId="3" xfId="1" applyNumberFormat="1" applyFont="1" applyFill="1" applyBorder="1" applyAlignment="1" applyProtection="1">
      <alignment horizontal="center" vertical="center"/>
    </xf>
    <xf numFmtId="2" fontId="4" fillId="0" borderId="3" xfId="3" applyNumberFormat="1" applyFont="1" applyFill="1" applyBorder="1" applyAlignment="1" applyProtection="1">
      <alignment horizontal="center" vertical="center"/>
    </xf>
    <xf numFmtId="9" fontId="4" fillId="0" borderId="3" xfId="2" applyFont="1" applyFill="1" applyBorder="1" applyAlignment="1" applyProtection="1">
      <alignment horizontal="left" vertical="center"/>
    </xf>
    <xf numFmtId="9" fontId="4" fillId="6" borderId="3" xfId="2" applyFont="1" applyFill="1" applyBorder="1" applyAlignment="1" applyProtection="1">
      <alignment horizontal="center" vertical="center"/>
    </xf>
    <xf numFmtId="171" fontId="4" fillId="0" borderId="3" xfId="1" applyNumberFormat="1" applyFont="1" applyFill="1" applyBorder="1" applyAlignment="1" applyProtection="1">
      <alignment horizontal="left" vertical="center"/>
    </xf>
    <xf numFmtId="3" fontId="4" fillId="0" borderId="3" xfId="1" applyNumberFormat="1" applyFont="1" applyFill="1" applyBorder="1" applyAlignment="1" applyProtection="1">
      <alignment horizontal="center" vertical="center"/>
    </xf>
    <xf numFmtId="0" fontId="4" fillId="0" borderId="9" xfId="0" applyFont="1" applyBorder="1" applyAlignment="1">
      <alignment horizontal="left" vertical="center" indent="1"/>
    </xf>
    <xf numFmtId="9" fontId="4" fillId="0" borderId="3" xfId="2" applyFont="1" applyFill="1" applyBorder="1" applyAlignment="1" applyProtection="1">
      <alignment horizontal="center" vertical="center"/>
    </xf>
    <xf numFmtId="1" fontId="8" fillId="0" borderId="3" xfId="0" applyNumberFormat="1" applyFont="1" applyBorder="1" applyAlignment="1">
      <alignment horizontal="center" vertical="center"/>
    </xf>
    <xf numFmtId="9" fontId="8" fillId="0" borderId="3" xfId="0" applyNumberFormat="1" applyFont="1" applyBorder="1" applyAlignment="1">
      <alignment horizontal="left" vertical="center"/>
    </xf>
    <xf numFmtId="0" fontId="19" fillId="6" borderId="19" xfId="0" applyFont="1" applyFill="1" applyBorder="1" applyAlignment="1">
      <alignment horizontal="center" vertical="center"/>
    </xf>
    <xf numFmtId="0" fontId="19" fillId="6" borderId="3" xfId="0" applyFont="1" applyFill="1" applyBorder="1" applyAlignment="1">
      <alignment horizontal="left" vertical="center"/>
    </xf>
    <xf numFmtId="0" fontId="19" fillId="6" borderId="3" xfId="0" applyFont="1" applyFill="1" applyBorder="1" applyAlignment="1">
      <alignment horizontal="center" vertical="center"/>
    </xf>
    <xf numFmtId="2" fontId="0" fillId="0" borderId="29" xfId="0" applyNumberForma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left" vertical="center"/>
    </xf>
    <xf numFmtId="0" fontId="19" fillId="0" borderId="3" xfId="0" applyFont="1" applyBorder="1" applyAlignment="1">
      <alignment horizontal="left" vertical="center"/>
    </xf>
    <xf numFmtId="0" fontId="0" fillId="6" borderId="3" xfId="0" applyFill="1" applyBorder="1" applyAlignment="1">
      <alignment horizontal="left" vertical="center"/>
    </xf>
    <xf numFmtId="4" fontId="4" fillId="0" borderId="9" xfId="0" applyNumberFormat="1" applyFont="1" applyBorder="1" applyAlignment="1">
      <alignment horizontal="center" vertical="center"/>
    </xf>
    <xf numFmtId="10" fontId="4" fillId="0" borderId="9" xfId="0" applyNumberFormat="1" applyFont="1" applyBorder="1" applyAlignment="1">
      <alignment horizontal="center" vertical="center"/>
    </xf>
    <xf numFmtId="10" fontId="4" fillId="0" borderId="9" xfId="0" applyNumberFormat="1" applyFont="1" applyBorder="1" applyAlignment="1">
      <alignment horizontal="left" vertical="center"/>
    </xf>
    <xf numFmtId="0" fontId="4" fillId="6" borderId="9" xfId="0" applyFont="1" applyFill="1" applyBorder="1" applyAlignment="1">
      <alignment horizontal="left" vertical="center" wrapText="1" indent="1"/>
    </xf>
    <xf numFmtId="2" fontId="4" fillId="0" borderId="9" xfId="0" applyNumberFormat="1" applyFont="1" applyBorder="1" applyAlignment="1">
      <alignment horizontal="left" vertical="center"/>
    </xf>
    <xf numFmtId="4" fontId="4" fillId="0" borderId="9" xfId="0" applyNumberFormat="1" applyFont="1" applyBorder="1" applyAlignment="1">
      <alignment horizontal="left" vertical="center"/>
    </xf>
    <xf numFmtId="0" fontId="4" fillId="0" borderId="20" xfId="0" applyFont="1" applyBorder="1" applyAlignment="1">
      <alignment horizontal="center" vertical="center"/>
    </xf>
    <xf numFmtId="0" fontId="4" fillId="6" borderId="18" xfId="0" applyFont="1" applyFill="1" applyBorder="1" applyAlignment="1">
      <alignment horizontal="left" vertical="center"/>
    </xf>
    <xf numFmtId="3" fontId="10" fillId="0" borderId="3" xfId="1" applyNumberFormat="1" applyFont="1" applyFill="1" applyBorder="1" applyAlignment="1" applyProtection="1">
      <alignment horizontal="left" vertical="center"/>
    </xf>
    <xf numFmtId="0" fontId="4" fillId="25" borderId="8" xfId="0" applyFont="1" applyFill="1" applyBorder="1" applyAlignment="1">
      <alignment horizontal="left" vertical="center" indent="1"/>
    </xf>
    <xf numFmtId="3" fontId="4" fillId="0" borderId="3" xfId="1" applyNumberFormat="1" applyFont="1" applyFill="1" applyBorder="1" applyAlignment="1" applyProtection="1">
      <alignment horizontal="left" vertical="center"/>
    </xf>
    <xf numFmtId="0" fontId="4" fillId="6" borderId="3" xfId="0" applyFont="1" applyFill="1" applyBorder="1" applyAlignment="1">
      <alignment horizontal="left" vertical="top"/>
    </xf>
    <xf numFmtId="0" fontId="4" fillId="6" borderId="3" xfId="0" applyFont="1" applyFill="1" applyBorder="1" applyAlignment="1">
      <alignment horizontal="center" vertical="top"/>
    </xf>
    <xf numFmtId="3" fontId="4" fillId="0" borderId="3" xfId="2" applyNumberFormat="1" applyFont="1" applyFill="1" applyBorder="1" applyAlignment="1" applyProtection="1">
      <alignment horizontal="center" vertical="center"/>
    </xf>
    <xf numFmtId="3" fontId="4" fillId="0" borderId="3" xfId="2" applyNumberFormat="1" applyFont="1" applyFill="1" applyBorder="1" applyAlignment="1" applyProtection="1">
      <alignment horizontal="left" vertical="center"/>
    </xf>
    <xf numFmtId="0" fontId="8" fillId="6" borderId="3" xfId="0" applyFont="1" applyFill="1" applyBorder="1" applyAlignment="1">
      <alignment horizontal="left" vertical="top"/>
    </xf>
    <xf numFmtId="0" fontId="8" fillId="9" borderId="3" xfId="0" applyFont="1" applyFill="1" applyBorder="1" applyAlignment="1">
      <alignment horizontal="center" vertical="top"/>
    </xf>
    <xf numFmtId="0" fontId="8" fillId="9" borderId="3" xfId="0" applyFont="1" applyFill="1" applyBorder="1" applyAlignment="1">
      <alignment horizontal="left" vertical="top"/>
    </xf>
    <xf numFmtId="0" fontId="4" fillId="9" borderId="3" xfId="0" applyFont="1" applyFill="1" applyBorder="1" applyAlignment="1">
      <alignment horizontal="center" vertical="center"/>
    </xf>
    <xf numFmtId="3" fontId="4" fillId="0" borderId="3" xfId="3" applyNumberFormat="1" applyFont="1" applyFill="1" applyBorder="1" applyAlignment="1" applyProtection="1">
      <alignment horizontal="center" vertical="center"/>
    </xf>
    <xf numFmtId="9" fontId="8" fillId="0" borderId="3" xfId="2" applyFont="1" applyFill="1" applyBorder="1" applyAlignment="1" applyProtection="1">
      <alignment horizontal="center" vertical="center"/>
    </xf>
    <xf numFmtId="9" fontId="0" fillId="0" borderId="2" xfId="2" applyFont="1" applyFill="1" applyBorder="1" applyAlignment="1" applyProtection="1">
      <alignment horizontal="center" vertical="center"/>
    </xf>
    <xf numFmtId="9" fontId="0" fillId="0" borderId="3" xfId="2" applyFont="1" applyFill="1" applyBorder="1" applyAlignment="1" applyProtection="1">
      <alignment horizontal="center" vertical="center"/>
    </xf>
    <xf numFmtId="3" fontId="4" fillId="0" borderId="3" xfId="3" applyNumberFormat="1" applyFont="1" applyFill="1" applyBorder="1" applyAlignment="1" applyProtection="1">
      <alignment horizontal="left" vertical="center"/>
    </xf>
    <xf numFmtId="0" fontId="4" fillId="0" borderId="3" xfId="0" applyFont="1" applyBorder="1" applyAlignment="1">
      <alignment horizontal="center" vertical="top"/>
    </xf>
    <xf numFmtId="0" fontId="4" fillId="9" borderId="3" xfId="0" applyFont="1" applyFill="1" applyBorder="1" applyAlignment="1">
      <alignment horizontal="left" vertical="center" indent="1"/>
    </xf>
    <xf numFmtId="0" fontId="4" fillId="9" borderId="3" xfId="0" applyFont="1" applyFill="1" applyBorder="1" applyAlignment="1">
      <alignment horizontal="left" vertical="center"/>
    </xf>
    <xf numFmtId="0" fontId="4" fillId="9" borderId="3" xfId="0" applyFont="1" applyFill="1" applyBorder="1" applyAlignment="1">
      <alignment horizontal="left" vertical="top"/>
    </xf>
    <xf numFmtId="0" fontId="4" fillId="0" borderId="3" xfId="0" applyFont="1" applyBorder="1" applyAlignment="1">
      <alignment horizontal="left" vertical="top"/>
    </xf>
    <xf numFmtId="0" fontId="4" fillId="9" borderId="3" xfId="0" applyFont="1" applyFill="1" applyBorder="1" applyAlignment="1">
      <alignment horizontal="center" vertical="top"/>
    </xf>
    <xf numFmtId="0" fontId="34" fillId="9" borderId="9" xfId="0" applyFont="1" applyFill="1" applyBorder="1" applyAlignment="1">
      <alignment horizontal="center" vertical="center"/>
    </xf>
    <xf numFmtId="4" fontId="4" fillId="0" borderId="3" xfId="2" applyNumberFormat="1" applyFont="1" applyFill="1" applyBorder="1" applyAlignment="1" applyProtection="1">
      <alignment horizontal="center" vertical="center"/>
    </xf>
    <xf numFmtId="4" fontId="4" fillId="0" borderId="3" xfId="2" applyNumberFormat="1" applyFont="1" applyFill="1" applyBorder="1" applyAlignment="1" applyProtection="1">
      <alignment horizontal="left" vertical="center"/>
    </xf>
    <xf numFmtId="4" fontId="0" fillId="0" borderId="2" xfId="0" applyNumberFormat="1" applyBorder="1" applyAlignment="1">
      <alignment horizontal="center" vertical="center"/>
    </xf>
    <xf numFmtId="4" fontId="0" fillId="0" borderId="3" xfId="0" applyNumberFormat="1" applyBorder="1" applyAlignment="1">
      <alignment horizontal="center" vertical="center"/>
    </xf>
    <xf numFmtId="4" fontId="4" fillId="0" borderId="3" xfId="1" applyNumberFormat="1" applyFont="1" applyFill="1" applyBorder="1" applyAlignment="1" applyProtection="1">
      <alignment horizontal="center" vertical="center"/>
    </xf>
    <xf numFmtId="4" fontId="4" fillId="0" borderId="3" xfId="1" applyNumberFormat="1" applyFont="1" applyFill="1" applyBorder="1" applyAlignment="1" applyProtection="1">
      <alignment horizontal="left" vertical="center"/>
    </xf>
    <xf numFmtId="169" fontId="4" fillId="0" borderId="3" xfId="1" applyNumberFormat="1" applyFont="1" applyFill="1" applyBorder="1" applyAlignment="1" applyProtection="1">
      <alignment horizontal="center" vertical="center"/>
    </xf>
    <xf numFmtId="169" fontId="4" fillId="0" borderId="3" xfId="1" applyNumberFormat="1" applyFont="1" applyFill="1" applyBorder="1" applyAlignment="1" applyProtection="1">
      <alignment horizontal="left" vertical="center"/>
    </xf>
    <xf numFmtId="169" fontId="0" fillId="0" borderId="2" xfId="1" applyNumberFormat="1" applyFont="1" applyFill="1" applyBorder="1" applyAlignment="1" applyProtection="1">
      <alignment horizontal="center" vertical="center"/>
    </xf>
    <xf numFmtId="169" fontId="0" fillId="0" borderId="3" xfId="1" applyNumberFormat="1" applyFont="1" applyFill="1" applyBorder="1" applyAlignment="1" applyProtection="1">
      <alignment horizontal="center" vertical="center"/>
    </xf>
    <xf numFmtId="0" fontId="8" fillId="32" borderId="18" xfId="0" applyFont="1" applyFill="1" applyBorder="1" applyAlignment="1">
      <alignment horizontal="left" vertical="center" indent="1"/>
    </xf>
    <xf numFmtId="0" fontId="8" fillId="0" borderId="18" xfId="0" applyFont="1" applyBorder="1" applyAlignment="1">
      <alignment vertical="center"/>
    </xf>
    <xf numFmtId="0" fontId="8" fillId="0" borderId="8" xfId="0" applyFont="1" applyBorder="1" applyAlignment="1">
      <alignment horizontal="left" vertical="center" indent="1"/>
    </xf>
    <xf numFmtId="0" fontId="8" fillId="32" borderId="3" xfId="0" applyFont="1" applyFill="1" applyBorder="1" applyAlignment="1">
      <alignment vertical="center"/>
    </xf>
    <xf numFmtId="0" fontId="35" fillId="32" borderId="18" xfId="0" applyFont="1" applyFill="1" applyBorder="1" applyAlignment="1">
      <alignment vertical="center"/>
    </xf>
    <xf numFmtId="0" fontId="8" fillId="32" borderId="18" xfId="0" applyFont="1" applyFill="1" applyBorder="1" applyAlignment="1">
      <alignment horizontal="center" vertical="center"/>
    </xf>
    <xf numFmtId="0" fontId="8" fillId="0" borderId="9" xfId="0" applyFont="1" applyBorder="1" applyAlignment="1">
      <alignment horizontal="left" vertical="center" indent="1"/>
    </xf>
    <xf numFmtId="0" fontId="8" fillId="32" borderId="9" xfId="0" applyFont="1" applyFill="1" applyBorder="1" applyAlignment="1">
      <alignment vertical="center"/>
    </xf>
    <xf numFmtId="3" fontId="4" fillId="0" borderId="3" xfId="0" applyNumberFormat="1" applyFont="1" applyBorder="1" applyAlignment="1">
      <alignment horizontal="center" vertical="center"/>
    </xf>
    <xf numFmtId="3" fontId="4" fillId="0" borderId="3" xfId="0" applyNumberFormat="1" applyFont="1" applyBorder="1" applyAlignment="1">
      <alignment horizontal="left" vertical="center"/>
    </xf>
    <xf numFmtId="0" fontId="4" fillId="6" borderId="3" xfId="134" applyFont="1" applyFill="1" applyBorder="1" applyAlignment="1">
      <alignment horizontal="left" vertical="top"/>
    </xf>
    <xf numFmtId="0" fontId="4" fillId="6" borderId="3" xfId="134" applyFont="1" applyFill="1" applyBorder="1" applyAlignment="1">
      <alignment horizontal="center" vertical="center"/>
    </xf>
    <xf numFmtId="3" fontId="4" fillId="0" borderId="3" xfId="6" applyNumberFormat="1" applyFont="1" applyFill="1" applyBorder="1" applyAlignment="1" applyProtection="1">
      <alignment horizontal="center" vertical="center"/>
    </xf>
    <xf numFmtId="3" fontId="4" fillId="0" borderId="3" xfId="6" applyNumberFormat="1" applyFont="1" applyFill="1" applyBorder="1" applyAlignment="1" applyProtection="1">
      <alignment horizontal="left"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22" fillId="23" borderId="7" xfId="0" applyFont="1" applyFill="1" applyBorder="1" applyAlignment="1">
      <alignment horizontal="center"/>
    </xf>
    <xf numFmtId="0" fontId="22" fillId="23" borderId="7" xfId="0" applyFont="1" applyFill="1" applyBorder="1" applyAlignment="1">
      <alignment horizontal="center" vertical="center"/>
    </xf>
    <xf numFmtId="0" fontId="2" fillId="3"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17" borderId="7" xfId="0" applyFont="1" applyFill="1" applyBorder="1" applyAlignment="1">
      <alignment horizontal="center" vertical="center" wrapText="1"/>
    </xf>
    <xf numFmtId="0" fontId="22" fillId="3" borderId="7" xfId="0" applyFont="1" applyFill="1" applyBorder="1" applyAlignment="1">
      <alignment horizontal="center" vertical="center"/>
    </xf>
    <xf numFmtId="0" fontId="22" fillId="16" borderId="7" xfId="0" applyFont="1" applyFill="1" applyBorder="1" applyAlignment="1">
      <alignment horizontal="center" vertical="center"/>
    </xf>
    <xf numFmtId="0" fontId="22" fillId="17" borderId="16" xfId="0" applyFont="1" applyFill="1" applyBorder="1" applyAlignment="1">
      <alignment horizontal="center" vertical="center"/>
    </xf>
    <xf numFmtId="0" fontId="22" fillId="17" borderId="15" xfId="0" applyFont="1" applyFill="1" applyBorder="1" applyAlignment="1">
      <alignment horizontal="center" vertical="center"/>
    </xf>
    <xf numFmtId="0" fontId="22" fillId="17" borderId="17" xfId="0" applyFont="1" applyFill="1" applyBorder="1" applyAlignment="1">
      <alignment horizontal="center" vertical="center"/>
    </xf>
    <xf numFmtId="0" fontId="22" fillId="18" borderId="12" xfId="0" applyFont="1" applyFill="1" applyBorder="1" applyAlignment="1">
      <alignment horizontal="center" vertical="center"/>
    </xf>
    <xf numFmtId="0" fontId="22" fillId="18" borderId="13" xfId="0" applyFont="1" applyFill="1" applyBorder="1" applyAlignment="1">
      <alignment horizontal="center" vertical="center"/>
    </xf>
    <xf numFmtId="0" fontId="22" fillId="18" borderId="14" xfId="0" applyFont="1" applyFill="1" applyBorder="1" applyAlignment="1">
      <alignment horizontal="center" vertical="center"/>
    </xf>
    <xf numFmtId="0" fontId="22" fillId="20" borderId="7" xfId="0" applyFont="1" applyFill="1" applyBorder="1" applyAlignment="1">
      <alignment horizontal="center" vertical="center"/>
    </xf>
    <xf numFmtId="0" fontId="22" fillId="21" borderId="7" xfId="0" applyFont="1" applyFill="1" applyBorder="1" applyAlignment="1">
      <alignment horizontal="center"/>
    </xf>
    <xf numFmtId="0" fontId="2" fillId="18" borderId="7" xfId="0" applyFont="1" applyFill="1" applyBorder="1" applyAlignment="1">
      <alignment horizontal="center" vertical="center"/>
    </xf>
    <xf numFmtId="0" fontId="2" fillId="17" borderId="7" xfId="0" applyFont="1" applyFill="1" applyBorder="1" applyAlignment="1">
      <alignment horizontal="center" vertical="center"/>
    </xf>
    <xf numFmtId="0" fontId="2" fillId="17" borderId="11" xfId="0" applyFont="1" applyFill="1" applyBorder="1" applyAlignment="1">
      <alignment horizontal="center" vertical="center"/>
    </xf>
    <xf numFmtId="0" fontId="2" fillId="20" borderId="7" xfId="0" applyFont="1" applyFill="1" applyBorder="1" applyAlignment="1">
      <alignment horizontal="center" vertical="center" wrapText="1"/>
    </xf>
    <xf numFmtId="0" fontId="2" fillId="18" borderId="11" xfId="0" applyFont="1" applyFill="1" applyBorder="1" applyAlignment="1">
      <alignment horizontal="center" vertical="center"/>
    </xf>
    <xf numFmtId="0" fontId="2" fillId="18" borderId="6" xfId="0" applyFont="1" applyFill="1" applyBorder="1" applyAlignment="1">
      <alignment horizontal="center" vertical="center"/>
    </xf>
    <xf numFmtId="0" fontId="2" fillId="24" borderId="7" xfId="0" applyFont="1" applyFill="1" applyBorder="1" applyAlignment="1">
      <alignment horizontal="center" vertical="center"/>
    </xf>
    <xf numFmtId="0" fontId="2" fillId="22" borderId="7" xfId="0" applyFont="1" applyFill="1" applyBorder="1" applyAlignment="1">
      <alignment horizontal="center" vertical="center"/>
    </xf>
    <xf numFmtId="0" fontId="2" fillId="35" borderId="7" xfId="0" applyFont="1" applyFill="1" applyBorder="1" applyAlignment="1">
      <alignment horizontal="center" vertical="center"/>
    </xf>
    <xf numFmtId="0" fontId="2" fillId="24" borderId="7" xfId="0" applyFont="1" applyFill="1" applyBorder="1" applyAlignment="1">
      <alignment horizontal="center" vertical="center" wrapText="1"/>
    </xf>
    <xf numFmtId="0" fontId="22" fillId="19" borderId="7" xfId="0" applyFont="1" applyFill="1" applyBorder="1" applyAlignment="1">
      <alignment horizontal="center"/>
    </xf>
    <xf numFmtId="0" fontId="22" fillId="17" borderId="12" xfId="0" applyFont="1" applyFill="1" applyBorder="1" applyAlignment="1">
      <alignment horizontal="center"/>
    </xf>
    <xf numFmtId="0" fontId="22" fillId="17" borderId="14" xfId="0" applyFont="1" applyFill="1" applyBorder="1" applyAlignment="1">
      <alignment horizontal="center"/>
    </xf>
    <xf numFmtId="0" fontId="22" fillId="28" borderId="12" xfId="0" applyFont="1" applyFill="1" applyBorder="1" applyAlignment="1">
      <alignment horizontal="center"/>
    </xf>
    <xf numFmtId="0" fontId="22" fillId="28" borderId="13" xfId="0" applyFont="1" applyFill="1" applyBorder="1" applyAlignment="1">
      <alignment horizontal="center"/>
    </xf>
    <xf numFmtId="0" fontId="22" fillId="28" borderId="14" xfId="0" applyFont="1" applyFill="1" applyBorder="1" applyAlignment="1">
      <alignment horizontal="center"/>
    </xf>
    <xf numFmtId="0" fontId="22" fillId="3" borderId="7" xfId="0" applyFont="1" applyFill="1" applyBorder="1" applyAlignment="1">
      <alignment horizontal="center"/>
    </xf>
    <xf numFmtId="0" fontId="2" fillId="17" borderId="7" xfId="0" applyFont="1" applyFill="1" applyBorder="1" applyAlignment="1">
      <alignment horizontal="center"/>
    </xf>
    <xf numFmtId="0" fontId="38" fillId="30" borderId="34" xfId="0" applyFont="1" applyFill="1" applyBorder="1" applyAlignment="1">
      <alignment horizontal="center" vertical="center" wrapText="1"/>
    </xf>
    <xf numFmtId="0" fontId="38" fillId="30" borderId="0" xfId="0" applyFont="1" applyFill="1" applyAlignment="1">
      <alignment horizontal="center" vertical="center" wrapText="1"/>
    </xf>
    <xf numFmtId="0" fontId="38" fillId="30" borderId="35" xfId="0" applyFont="1" applyFill="1" applyBorder="1" applyAlignment="1">
      <alignment horizontal="center" vertical="center" wrapText="1"/>
    </xf>
    <xf numFmtId="0" fontId="38" fillId="30" borderId="36" xfId="0" applyFont="1" applyFill="1" applyBorder="1" applyAlignment="1">
      <alignment horizontal="center" vertical="center" wrapText="1"/>
    </xf>
    <xf numFmtId="0" fontId="39" fillId="41" borderId="37" xfId="0" applyFont="1" applyFill="1" applyBorder="1" applyAlignment="1">
      <alignment horizontal="center" vertical="center" wrapText="1"/>
    </xf>
    <xf numFmtId="15" fontId="39" fillId="41" borderId="38" xfId="0" applyNumberFormat="1" applyFont="1" applyFill="1" applyBorder="1" applyAlignment="1">
      <alignment horizontal="center" vertical="center" wrapText="1"/>
    </xf>
    <xf numFmtId="0" fontId="39" fillId="41" borderId="37" xfId="0" applyFont="1" applyFill="1" applyBorder="1" applyAlignment="1">
      <alignment horizontal="justify" vertical="center" wrapText="1"/>
    </xf>
  </cellXfs>
  <cellStyles count="189">
    <cellStyle name="Millares" xfId="1" builtinId="3"/>
    <cellStyle name="Millares [0]" xfId="3" builtinId="6"/>
    <cellStyle name="Millares [0] 10" xfId="125" xr:uid="{B3195663-4B3D-4FA4-AF1A-C9DA51D568F5}"/>
    <cellStyle name="Millares [0] 11" xfId="171" xr:uid="{6743647D-EB8B-43F0-AA56-5E9356674228}"/>
    <cellStyle name="Millares [0] 12" xfId="184" xr:uid="{60923D6D-BCB6-4C11-AD84-9F172C596307}"/>
    <cellStyle name="Millares [0] 2" xfId="7" xr:uid="{4BE8EB4E-0D00-4BC6-B15E-73DE18895B45}"/>
    <cellStyle name="Millares [0] 2 2" xfId="15" xr:uid="{BC75B072-7B98-4C2E-BBC3-2E65DAD195A9}"/>
    <cellStyle name="Millares [0] 2 2 2" xfId="84" xr:uid="{4A377FD0-ABFB-4488-9FAC-65A0A360B2FF}"/>
    <cellStyle name="Millares [0] 2 2 3" xfId="58" xr:uid="{0E12D924-7AA9-484B-A88A-C43170531235}"/>
    <cellStyle name="Millares [0] 2 3" xfId="26" xr:uid="{34AF2A4A-E68D-490F-B1CD-AC783BCF6285}"/>
    <cellStyle name="Millares [0] 2 3 2" xfId="91" xr:uid="{A103D773-925B-4F80-98F9-EA23B4FE763A}"/>
    <cellStyle name="Millares [0] 2 3 3" xfId="65" xr:uid="{706C9F56-476F-4547-9214-D23DFE45E0D7}"/>
    <cellStyle name="Millares [0] 2 4" xfId="72" xr:uid="{11D9B971-9A4E-457F-B5B3-B37D2141E7C1}"/>
    <cellStyle name="Millares [0] 2 5" xfId="98" xr:uid="{37D244F3-DF22-4B3C-BD91-66E6A27FC385}"/>
    <cellStyle name="Millares [0] 2 6" xfId="46" xr:uid="{B0243A25-599A-4193-A1D9-953DE17AE1F5}"/>
    <cellStyle name="Millares [0] 2 7" xfId="129" xr:uid="{2AB1DC7B-B6C7-4994-B6FF-1A59C56212D2}"/>
    <cellStyle name="Millares [0] 2 8" xfId="177" xr:uid="{A92E81BD-EC26-4B74-BBAB-3E9EB922B035}"/>
    <cellStyle name="Millares [0] 3" xfId="8" xr:uid="{BBDC8248-7B60-4817-827D-0AAC84E4030D}"/>
    <cellStyle name="Millares [0] 3 2" xfId="17" xr:uid="{7EF540B4-F1CD-4776-8A71-7C23E6FD2D4F}"/>
    <cellStyle name="Millares [0] 3 2 2" xfId="78" xr:uid="{CE7B7315-D5DA-4E61-916D-4D6F33952083}"/>
    <cellStyle name="Millares [0] 3 3" xfId="27" xr:uid="{A1DD67E2-6294-4CEA-A8DD-1BABBD97F7B9}"/>
    <cellStyle name="Millares [0] 3 3 2" xfId="104" xr:uid="{8D2F8474-4953-412C-915B-74145645F7A0}"/>
    <cellStyle name="Millares [0] 3 4" xfId="52" xr:uid="{362D1E74-DD92-4FA6-9261-BC65C0E01920}"/>
    <cellStyle name="Millares [0] 3 5" xfId="131" xr:uid="{EC760E72-75A0-4DBA-9200-DD301686EDF6}"/>
    <cellStyle name="Millares [0] 4" xfId="11" xr:uid="{C5CC7337-C349-42FE-95F9-C49A369750E4}"/>
    <cellStyle name="Millares [0] 4 2" xfId="82" xr:uid="{56B7DF70-5C63-4B14-9420-460E54C0A586}"/>
    <cellStyle name="Millares [0] 4 3" xfId="56" xr:uid="{0785F877-0BD8-464D-BE1D-B774B1D16DBE}"/>
    <cellStyle name="Millares [0] 5" xfId="19" xr:uid="{693739C2-3B3B-4E9A-8C6F-D4DAC2390FF2}"/>
    <cellStyle name="Millares [0] 5 2" xfId="89" xr:uid="{88E8E3BF-9E97-4341-921B-06C1D64ABD5E}"/>
    <cellStyle name="Millares [0] 5 3" xfId="63" xr:uid="{A8FDD08F-D933-4B40-96BD-7BFA1793636D}"/>
    <cellStyle name="Millares [0] 6" xfId="28" xr:uid="{424E1428-2031-43F1-A730-A24B6929F866}"/>
    <cellStyle name="Millares [0] 6 2" xfId="69" xr:uid="{991F02F1-1257-4952-AB58-F24019B4972F}"/>
    <cellStyle name="Millares [0] 7" xfId="96" xr:uid="{8B0CF7B4-CE62-4938-A98E-885A946E3386}"/>
    <cellStyle name="Millares [0] 8" xfId="44" xr:uid="{4A3B0BAE-90F2-45F5-AF4D-0029D945985A}"/>
    <cellStyle name="Millares [0] 9" xfId="120" xr:uid="{A5BBAD10-F647-44CB-BED6-3F0E55613480}"/>
    <cellStyle name="Millares 10" xfId="22" xr:uid="{46F625F9-EE0E-471E-9A1F-2C3724FA0EAA}"/>
    <cellStyle name="Millares 10 2" xfId="81" xr:uid="{92EBE855-80CB-4A72-9C16-AD2B1099D8CE}"/>
    <cellStyle name="Millares 10 3" xfId="55" xr:uid="{A565B309-75B0-4FEF-9A55-615CE5138A9D}"/>
    <cellStyle name="Millares 11" xfId="23" xr:uid="{BAFCC5A2-15AB-47E3-A155-021020CE71FA}"/>
    <cellStyle name="Millares 11 2" xfId="88" xr:uid="{52654C9F-7093-409E-AEAE-0D85F9C6C33F}"/>
    <cellStyle name="Millares 11 3" xfId="62" xr:uid="{2E72F57C-C7F6-4897-A75E-2FD4E4A3BA19}"/>
    <cellStyle name="Millares 12" xfId="24" xr:uid="{D87AA64D-EADC-4071-BDF6-F934EF28AA51}"/>
    <cellStyle name="Millares 12 2" xfId="80" xr:uid="{B3B0BFAA-E370-4315-B200-AE227DBFD3A4}"/>
    <cellStyle name="Millares 12 3" xfId="54" xr:uid="{52AFB64F-768A-459F-9256-B07ADE87B1F2}"/>
    <cellStyle name="Millares 13" xfId="25" xr:uid="{92DB0C9B-9A3E-452B-914C-ABD2BA12868A}"/>
    <cellStyle name="Millares 13 2" xfId="90" xr:uid="{368052E2-E196-4E4A-B140-825F8F788ADF}"/>
    <cellStyle name="Millares 13 3" xfId="64" xr:uid="{A13429FD-0CD9-4E8E-AF5D-1BCFE26A7976}"/>
    <cellStyle name="Millares 14" xfId="34" xr:uid="{24753F4C-DF0E-48E0-BF93-F92A9DDB52D1}"/>
    <cellStyle name="Millares 14 2" xfId="94" xr:uid="{8FEF3495-EC4E-4538-93AE-84804530C097}"/>
    <cellStyle name="Millares 14 3" xfId="68" xr:uid="{84AC9E1A-F99A-4729-A09E-91E70E96481A}"/>
    <cellStyle name="Millares 15" xfId="35" xr:uid="{221FEDE2-6E1A-4DEE-ADC6-B90757959ADF}"/>
    <cellStyle name="Millares 15 2" xfId="70" xr:uid="{0AA70AE9-9C43-4CB4-9241-290087E507F3}"/>
    <cellStyle name="Millares 16" xfId="36" xr:uid="{10B7601C-E39A-4C7B-B031-C72411021A80}"/>
    <cellStyle name="Millares 16 2" xfId="71" xr:uid="{B5F2D80E-C0F1-46C9-9753-6AC729503117}"/>
    <cellStyle name="Millares 17" xfId="37" xr:uid="{44A646E2-628D-4183-9C58-FBBD64DD7F5E}"/>
    <cellStyle name="Millares 17 2" xfId="97" xr:uid="{6AF6EFE7-6128-4E53-9915-8E498375BC74}"/>
    <cellStyle name="Millares 18" xfId="38" xr:uid="{FF498346-FC8A-41EB-847A-940F330BBA15}"/>
    <cellStyle name="Millares 18 2" xfId="106" xr:uid="{A1D34E41-CA0F-4279-864F-560EC6FE7781}"/>
    <cellStyle name="Millares 19" xfId="108" xr:uid="{C73EB987-EB23-4FDD-B0F3-0D75A46C6F8A}"/>
    <cellStyle name="Millares 2" xfId="5" xr:uid="{64470C57-1AA9-4D82-A75B-65F6F09A0407}"/>
    <cellStyle name="Millares 2 2" xfId="13" xr:uid="{396CCB37-3DD2-4712-8C7B-0D20274060DD}"/>
    <cellStyle name="Millares 2 2 2" xfId="85" xr:uid="{F58752F8-4D45-450C-884B-F7B24583B8AB}"/>
    <cellStyle name="Millares 2 2 3" xfId="59" xr:uid="{C8A0F742-489B-4E2B-AAB1-C46EA3937B9D}"/>
    <cellStyle name="Millares 2 3" xfId="29" xr:uid="{E5860415-51B1-4E51-A204-7799C520D4DC}"/>
    <cellStyle name="Millares 2 3 2" xfId="92" xr:uid="{D5790391-6FB5-49AA-85F4-40C01430B9C2}"/>
    <cellStyle name="Millares 2 3 3" xfId="66" xr:uid="{BBB0CE2E-361D-4B58-889F-6C3FE5A38D5B}"/>
    <cellStyle name="Millares 2 4" xfId="73" xr:uid="{976089AC-5CA9-486C-B813-BABB92F5DBAF}"/>
    <cellStyle name="Millares 2 5" xfId="99" xr:uid="{61891544-FFCF-4E24-8962-5CDE659AFE98}"/>
    <cellStyle name="Millares 2 6" xfId="47" xr:uid="{DAD8C4C0-280F-4AC0-BA05-5EC3591A4EA0}"/>
    <cellStyle name="Millares 2 7" xfId="127" xr:uid="{639481D3-F0FF-4787-88D9-CA9D7D9348B4}"/>
    <cellStyle name="Millares 2 8" xfId="188" xr:uid="{05CA7484-F109-4FD5-B967-DDD6A6F85680}"/>
    <cellStyle name="Millares 20" xfId="39" xr:uid="{8219B89C-C09C-4ACB-83EB-6855B0CF4B24}"/>
    <cellStyle name="Millares 20 2" xfId="107" xr:uid="{B204A32A-D175-4649-A33F-8FE8221BF49F}"/>
    <cellStyle name="Millares 21" xfId="40" xr:uid="{A60ED69D-F2C3-412B-8577-E637F4883DCB}"/>
    <cellStyle name="Millares 21 2" xfId="109" xr:uid="{BD10BA0C-D49C-42D4-8724-5A8795BE917E}"/>
    <cellStyle name="Millares 22" xfId="41" xr:uid="{3CAF2C4F-7A04-44A3-A96E-8CC9113607DD}"/>
    <cellStyle name="Millares 22 2" xfId="95" xr:uid="{AB544A8B-1426-4141-8A74-E8389B8849E3}"/>
    <cellStyle name="Millares 23" xfId="42" xr:uid="{9C76677A-28D2-4870-92C6-FA76EBAE09BB}"/>
    <cellStyle name="Millares 23 2" xfId="110" xr:uid="{3FA18FBA-178A-4DC8-9280-6E25DBA3AAE1}"/>
    <cellStyle name="Millares 24" xfId="45" xr:uid="{70980549-7AA4-4382-B747-B602E78D8D6E}"/>
    <cellStyle name="Millares 25" xfId="111" xr:uid="{D1157236-F6F3-422D-9148-3A3F874C41B9}"/>
    <cellStyle name="Millares 26" xfId="112" xr:uid="{739A16E7-B76E-4A47-AC5E-51FEE1221C7F}"/>
    <cellStyle name="Millares 27" xfId="113" xr:uid="{96824B9A-22F7-4CAD-AEDF-F5D74F95B9CC}"/>
    <cellStyle name="Millares 28" xfId="114" xr:uid="{FBBAEDE0-2FA9-4CAA-A676-3F64208E9A0F}"/>
    <cellStyle name="Millares 29" xfId="115" xr:uid="{AE6942BC-7AEB-4E01-A085-7352E94BFBD4}"/>
    <cellStyle name="Millares 3" xfId="4" xr:uid="{60405D15-4836-403A-83F4-9611A6F0A980}"/>
    <cellStyle name="Millares 3 2" xfId="12" xr:uid="{21DEEF54-D542-4237-B873-7679122B3348}"/>
    <cellStyle name="Millares 3 2 2" xfId="86" xr:uid="{1148F25B-0AA0-44CA-A88F-3B50A1A2961A}"/>
    <cellStyle name="Millares 3 2 3" xfId="60" xr:uid="{B7DF4DDC-ECC5-4BCC-8BA2-E5C93DAFA836}"/>
    <cellStyle name="Millares 3 3" xfId="30" xr:uid="{4768548E-362D-4D54-8511-91318AAB2522}"/>
    <cellStyle name="Millares 3 3 2" xfId="93" xr:uid="{E88E98D2-B585-40C1-97E5-4D402B497CD9}"/>
    <cellStyle name="Millares 3 3 3" xfId="67" xr:uid="{53E7EFE2-72EF-465E-BCD7-BCE623AE07DB}"/>
    <cellStyle name="Millares 3 4" xfId="74" xr:uid="{E6E2F4D7-61FA-46D6-BAC2-EA97AD1CF08C}"/>
    <cellStyle name="Millares 3 5" xfId="100" xr:uid="{1EC3EFE6-DEC0-48FB-BD12-D626FBEE946B}"/>
    <cellStyle name="Millares 3 6" xfId="48" xr:uid="{2ACAD39D-13E4-4173-9188-A640D6F6EE4F}"/>
    <cellStyle name="Millares 3 7" xfId="126" xr:uid="{103D1EDA-2C4B-4782-8E01-E42786DCBC07}"/>
    <cellStyle name="Millares 30" xfId="116" xr:uid="{6CF5DE3B-B63A-4233-BEC3-EE73BFF53FCD}"/>
    <cellStyle name="Millares 31" xfId="117" xr:uid="{91171EBE-B8F7-4E99-93D1-799829DD365A}"/>
    <cellStyle name="Millares 32" xfId="119" xr:uid="{E19F53BD-B996-45D2-BEBD-8BB608CEF8B3}"/>
    <cellStyle name="Millares 33" xfId="118" xr:uid="{537C6A81-C46E-43C4-94F4-8328E17FB5C7}"/>
    <cellStyle name="Millares 34" xfId="121" xr:uid="{0AE7079E-FA0F-4934-9005-78EB5F81AEE1}"/>
    <cellStyle name="Millares 35" xfId="123" xr:uid="{C8C62D20-5C9C-4986-B418-B7F4BC3C0C41}"/>
    <cellStyle name="Millares 36" xfId="122" xr:uid="{6F0B7A0C-0B60-4C0C-ACA4-7B3AF3B8AAD4}"/>
    <cellStyle name="Millares 37" xfId="124" xr:uid="{0B8872C4-F315-425D-8157-2D343F450C92}"/>
    <cellStyle name="Millares 38" xfId="132" xr:uid="{9F8C6A37-B63C-448A-B2C6-92CD611CEAFA}"/>
    <cellStyle name="Millares 39" xfId="137" xr:uid="{B5385A94-EAB9-41DB-A221-E35D7FD2A0F4}"/>
    <cellStyle name="Millares 4" xfId="6" xr:uid="{86932785-EED0-4AC5-9710-A05CC714B641}"/>
    <cellStyle name="Millares 4 2" xfId="14" xr:uid="{3EAD307B-EFC7-40A4-831B-F5262BAACA31}"/>
    <cellStyle name="Millares 4 2 2" xfId="77" xr:uid="{C5F9E344-7A64-4AAF-A1A0-DD5C84848EEB}"/>
    <cellStyle name="Millares 4 3" xfId="31" xr:uid="{245B1B71-5E20-4EC7-AB0B-A2DCFA423A8F}"/>
    <cellStyle name="Millares 4 3 2" xfId="103" xr:uid="{E18B0108-49EB-4D56-B846-9D5A969A322B}"/>
    <cellStyle name="Millares 4 4" xfId="51" xr:uid="{F1FC5276-A96E-4CD1-980E-1489B65EAEC6}"/>
    <cellStyle name="Millares 4 5" xfId="128" xr:uid="{8921DF26-1900-49D2-92BF-819A446F1CDB}"/>
    <cellStyle name="Millares 4 6" xfId="176" xr:uid="{9B4CBBFE-3678-4B27-B3B4-CB4D90A0E181}"/>
    <cellStyle name="Millares 4 7" xfId="185" xr:uid="{804BE1D3-C07D-40B8-A227-7F2E58E4211B}"/>
    <cellStyle name="Millares 40" xfId="133" xr:uid="{ED84CEE8-E80E-41E9-9178-BA2F325E549E}"/>
    <cellStyle name="Millares 41" xfId="138" xr:uid="{1C340774-5AF5-421B-8A17-3BC4C52AC7E3}"/>
    <cellStyle name="Millares 42" xfId="141" xr:uid="{0DBF290F-BB8F-461F-8900-F43E51E4223E}"/>
    <cellStyle name="Millares 42 2" xfId="173" xr:uid="{2412930E-2BA4-4C51-B459-4303DB12025C}"/>
    <cellStyle name="Millares 43" xfId="135" xr:uid="{61F7A180-0962-4EF2-931C-7B902ED48C8E}"/>
    <cellStyle name="Millares 44" xfId="136" xr:uid="{C2EEAF83-C41A-4F85-AF64-AA58EA692216}"/>
    <cellStyle name="Millares 45" xfId="139" xr:uid="{910AE19D-767F-43F6-874F-8FBBB2692EDB}"/>
    <cellStyle name="Millares 45 2" xfId="174" xr:uid="{CCA26AAF-D3D6-4007-8CF2-648A06997FF6}"/>
    <cellStyle name="Millares 46" xfId="143" xr:uid="{F566699A-5940-4520-8A37-498A23F092F8}"/>
    <cellStyle name="Millares 46 2" xfId="175" xr:uid="{4FF40229-5144-4057-916E-21C4DFDD4B46}"/>
    <cellStyle name="Millares 47" xfId="140" xr:uid="{CB219ECD-604A-4C44-A87A-AB052C4B1E2E}"/>
    <cellStyle name="Millares 48" xfId="144" xr:uid="{42F208D2-FBF0-441E-9CBC-DF936E85713E}"/>
    <cellStyle name="Millares 49" xfId="155" xr:uid="{B0827A36-F54D-4F37-88A9-FDF154262FF3}"/>
    <cellStyle name="Millares 5" xfId="10" xr:uid="{BC9735B4-BF5A-4C13-9EA5-B8AB3C5E094F}"/>
    <cellStyle name="Millares 5 2" xfId="79" xr:uid="{BFA2188D-5868-4F36-B974-AA3BF85D24C4}"/>
    <cellStyle name="Millares 5 3" xfId="105" xr:uid="{F4E4DFDF-936A-4EC5-AFAC-F667F804F163}"/>
    <cellStyle name="Millares 5 4" xfId="53" xr:uid="{8ACF9C81-6C0A-4097-B7A2-7A6E227E2D2F}"/>
    <cellStyle name="Millares 50" xfId="154" xr:uid="{D0862B96-5AE7-47A1-A06A-90977C47D131}"/>
    <cellStyle name="Millares 51" xfId="153" xr:uid="{78BE88ED-8673-4DCC-B0F6-EF5A7C961376}"/>
    <cellStyle name="Millares 52" xfId="156" xr:uid="{5CA84ABF-F99B-4A7A-93F2-8ECBE3E52007}"/>
    <cellStyle name="Millares 53" xfId="145" xr:uid="{7C202AA0-599C-423E-9233-A857ED637B3E}"/>
    <cellStyle name="Millares 54" xfId="147" xr:uid="{3499E18C-EA88-4F9B-BD05-F52DDD72370B}"/>
    <cellStyle name="Millares 55" xfId="157" xr:uid="{2D69BFF7-F01F-4A36-9E0C-E3D835B3CA22}"/>
    <cellStyle name="Millares 56" xfId="159" xr:uid="{2C03309B-35F5-43BF-AFA2-ECC98C74BA19}"/>
    <cellStyle name="Millares 57" xfId="158" xr:uid="{8E53C09C-547E-481E-8C10-D74145137F2C}"/>
    <cellStyle name="Millares 58" xfId="160" xr:uid="{B653E3AB-2EDD-4686-80D9-84DB0121ECEA}"/>
    <cellStyle name="Millares 59" xfId="161" xr:uid="{8BD8A9B7-5FF6-4884-8D5D-C7C02E6A95E7}"/>
    <cellStyle name="Millares 6" xfId="9" xr:uid="{01B9ECB1-59FA-4E8F-B684-6057A8BD7C53}"/>
    <cellStyle name="Millares 6 2" xfId="75" xr:uid="{28381225-AEAC-4A7C-B152-0A5B7BBDD9A6}"/>
    <cellStyle name="Millares 6 3" xfId="101" xr:uid="{2E20416E-7335-4B4D-9255-70BB090390DF}"/>
    <cellStyle name="Millares 6 4" xfId="49" xr:uid="{0ED285CE-5EF1-4A9D-960B-FEED01BE48D6}"/>
    <cellStyle name="Millares 60" xfId="152" xr:uid="{80B68E57-726D-4DF3-A955-4CB3AA6ED3A4}"/>
    <cellStyle name="Millares 61" xfId="142" xr:uid="{790CA8BA-BB98-4AD1-B07A-452ADCD2685C}"/>
    <cellStyle name="Millares 62" xfId="162" xr:uid="{99A6D0BA-BC11-431F-9AD4-C55C00EC1858}"/>
    <cellStyle name="Millares 63" xfId="163" xr:uid="{3030A1B8-39CE-4C5D-9DB0-77067472512F}"/>
    <cellStyle name="Millares 64" xfId="164" xr:uid="{F9CBF9E8-C65E-4974-AF42-ACFBEB4526A0}"/>
    <cellStyle name="Millares 65" xfId="167" xr:uid="{4BA8E7F6-46E3-4D17-B91F-6E9C434F1EE5}"/>
    <cellStyle name="Millares 66" xfId="165" xr:uid="{67EBC0A0-7F78-4155-9154-BBAE80D5469B}"/>
    <cellStyle name="Millares 67" xfId="146" xr:uid="{80C3F7F4-171E-40C2-AE87-EA4EF6CDDC8D}"/>
    <cellStyle name="Millares 68" xfId="166" xr:uid="{07DEE8F6-3FCD-4C2B-A118-8D806F9E9359}"/>
    <cellStyle name="Millares 69" xfId="168" xr:uid="{938BE97E-10D8-43C2-AA2D-320AF2AF2123}"/>
    <cellStyle name="Millares 7" xfId="32" xr:uid="{26979FA5-1450-4B06-AE30-7BABDF9A6326}"/>
    <cellStyle name="Millares 7 2" xfId="76" xr:uid="{FD66362A-003D-4FB6-BD48-D1396866A6DB}"/>
    <cellStyle name="Millares 7 3" xfId="102" xr:uid="{EEE1795A-769F-453A-ADB5-949566A2CA0B}"/>
    <cellStyle name="Millares 7 4" xfId="50" xr:uid="{EC07FBDD-6097-4330-BB68-A74B01489C69}"/>
    <cellStyle name="Millares 70" xfId="170" xr:uid="{1FE087B6-47EC-47F7-BD86-028CFB10851C}"/>
    <cellStyle name="Millares 71" xfId="169" xr:uid="{915D0151-CB30-4949-8481-060663CCF2EC}"/>
    <cellStyle name="Millares 72" xfId="172" xr:uid="{414CA53D-A7BE-4F90-89E1-8430FDAAFCFE}"/>
    <cellStyle name="Millares 73" xfId="179" xr:uid="{859218F4-9F93-4E4B-8598-734F69719548}"/>
    <cellStyle name="Millares 74" xfId="180" xr:uid="{EC8A02F5-F3D7-4444-A872-2A94EC3611CF}"/>
    <cellStyle name="Millares 75" xfId="182" xr:uid="{BC649062-8A0D-4797-A481-B66FC25B6B18}"/>
    <cellStyle name="Millares 76" xfId="178" xr:uid="{6B53190D-B1ED-471E-ACC1-EB37C033C00C}"/>
    <cellStyle name="Millares 77" xfId="181" xr:uid="{75BB033C-BDD2-4AF3-8436-CF6EB4287092}"/>
    <cellStyle name="Millares 78" xfId="183" xr:uid="{40CCC7C0-F405-404D-966F-03495F165EEF}"/>
    <cellStyle name="Millares 8" xfId="20" xr:uid="{A25E337D-238A-4FCA-ADD3-A2CE1F274A91}"/>
    <cellStyle name="Millares 8 2" xfId="83" xr:uid="{1C8CD575-023D-4570-9DA0-94D6ADB0F560}"/>
    <cellStyle name="Millares 8 3" xfId="57" xr:uid="{6A3C674C-11A0-4AF3-A343-E55BE636094D}"/>
    <cellStyle name="Millares 9" xfId="21" xr:uid="{E23D11CB-DD11-4BE4-8620-9059D7FE626F}"/>
    <cellStyle name="Millares 9 2" xfId="87" xr:uid="{8DA4763C-8758-4C5F-A188-AF3E16DE5A9A}"/>
    <cellStyle name="Millares 9 3" xfId="61" xr:uid="{E757CC16-68B9-43EE-858A-A105849BE649}"/>
    <cellStyle name="Moneda [0] 2" xfId="16" xr:uid="{12233F34-3F02-429D-9A38-E004F828EDAA}"/>
    <cellStyle name="Moneda [0] 3" xfId="33" xr:uid="{E95E0577-7552-4627-8BC1-C7ADED76065F}"/>
    <cellStyle name="Moneda [0] 4" xfId="130" xr:uid="{C1B057F3-E0BC-4ED5-9766-59DE36173CE3}"/>
    <cellStyle name="Moneda 2" xfId="148" xr:uid="{E20DBD5A-D5B5-401F-8481-A32ACA5586C0}"/>
    <cellStyle name="Moneda 2 2" xfId="187" xr:uid="{6802DF61-F8C7-4EDD-96AF-7CCA7C69C0C4}"/>
    <cellStyle name="Moneda 3" xfId="151" xr:uid="{BD88FFD8-77D4-472C-A61B-5733A7B491F6}"/>
    <cellStyle name="Normal" xfId="0" builtinId="0"/>
    <cellStyle name="Normal 2" xfId="18" xr:uid="{BE757CE5-9A79-4FAB-995D-471273DA774D}"/>
    <cellStyle name="Normal 2 2" xfId="150" xr:uid="{F250C96C-7F62-4E21-9792-2B258E4569D4}"/>
    <cellStyle name="Normal 2 3" xfId="134" xr:uid="{4A99C625-2296-4679-A78D-0DD3BE671B68}"/>
    <cellStyle name="Normal 3" xfId="149" xr:uid="{82F8784F-2430-4474-BAD2-1E21DA60872E}"/>
    <cellStyle name="Normal 4" xfId="186" xr:uid="{F4FCF136-A7D4-4439-B331-EDE937B71A09}"/>
    <cellStyle name="Normal 7" xfId="43" xr:uid="{A08A967A-60E3-49B8-B512-C7CB1E901B77}"/>
    <cellStyle name="Porcentaje" xfId="2" builtinId="5"/>
  </cellStyles>
  <dxfs count="428">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bottom" textRotation="0" wrapText="0" indent="0" justifyLastLine="0" shrinkToFit="0" readingOrder="0"/>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solid">
          <fgColor rgb="FF00B050"/>
          <bgColor rgb="FF000000"/>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dxf>
    <dxf>
      <alignment horizontal="left" vertical="bottom" textRotation="0" wrapText="0" indent="0" justifyLastLine="0" shrinkToFit="0" readingOrder="0"/>
    </dxf>
    <dxf>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dxf>
    <dxf>
      <alignment horizontal="left" vertical="bottom" textRotation="0" wrapText="0" indent="0" justifyLastLine="0" shrinkToFit="0" readingOrder="0"/>
    </dxf>
    <dxf>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border outline="0">
        <bottom style="thin">
          <color theme="0"/>
        </bottom>
      </border>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dxf>
    <dxf>
      <fill>
        <patternFill patternType="solid">
          <fgColor indexed="64"/>
          <bgColor theme="4"/>
        </patternFill>
      </fill>
    </dxf>
    <dxf>
      <border outline="0">
        <top style="thin">
          <color theme="0"/>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dxf>
    <dxf>
      <border outline="0">
        <top style="thin">
          <color theme="0"/>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dxf>
    <dxf>
      <alignment horizontal="left" vertical="bottom" textRotation="0" wrapText="0" indent="0" justifyLastLine="0" shrinkToFit="0" readingOrder="0"/>
    </dxf>
    <dxf>
      <border outline="0">
        <top style="thin">
          <color theme="4" tint="0.39997558519241921"/>
        </top>
      </border>
    </dxf>
    <dxf>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dxf>
    <dxf>
      <alignment horizontal="left" vertical="bottom" textRotation="0" wrapText="0" indent="0" justifyLastLine="0" shrinkToFit="0" readingOrder="0"/>
    </dxf>
    <dxf>
      <border outline="0">
        <top style="thin">
          <color theme="4" tint="0.39997558519241921"/>
        </top>
      </border>
    </dxf>
    <dxf>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indexed="64"/>
          <bgColor theme="4"/>
        </patternFill>
      </fill>
    </dxf>
    <dxf>
      <font>
        <strike val="0"/>
        <outline val="0"/>
        <shadow val="0"/>
        <u val="none"/>
        <vertAlign val="baseline"/>
        <sz val="11"/>
        <color theme="0"/>
        <name val="Calibri"/>
        <family val="2"/>
        <scheme val="minor"/>
      </font>
      <fill>
        <patternFill patternType="solid">
          <fgColor indexed="64"/>
          <bgColor theme="4"/>
        </patternFill>
      </fill>
    </dxf>
    <dxf>
      <border outline="0">
        <top style="thin">
          <color theme="0"/>
        </top>
      </border>
    </dxf>
    <dxf>
      <font>
        <strike val="0"/>
        <outline val="0"/>
        <shadow val="0"/>
        <u val="none"/>
        <vertAlign val="baseline"/>
        <sz val="11"/>
        <color theme="0"/>
        <name val="Calibri"/>
        <family val="2"/>
        <scheme val="minor"/>
      </font>
      <fill>
        <patternFill patternType="solid">
          <fgColor indexed="64"/>
          <bgColor theme="4"/>
        </patternFill>
      </fil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left"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bottom style="thin">
          <color theme="0"/>
        </bottom>
      </border>
    </dxf>
    <dxf>
      <alignment horizontal="center" vertical="bottom"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alignment wrapText="0"/>
    </dxf>
    <dxf>
      <alignment wrapText="0"/>
    </dxf>
    <dxf>
      <alignment wrapText="0"/>
    </dxf>
    <dxf>
      <alignment wrapTex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vertical="center"/>
    </dxf>
    <dxf>
      <alignment vertical="center"/>
    </dxf>
    <dxf>
      <alignment vertical="center"/>
    </dxf>
    <dxf>
      <alignment vertical="center"/>
    </dxf>
    <dxf>
      <alignment vertical="center"/>
    </dxf>
    <dxf>
      <alignment vertical="center"/>
    </dxf>
    <dxf>
      <alignment vertical="center"/>
    </dxf>
    <dxf>
      <numFmt numFmtId="1" formatCode="0"/>
    </dxf>
    <dxf>
      <numFmt numFmtId="1" formatCode="0"/>
    </dxf>
    <dxf>
      <numFmt numFmtId="1" formatCode="0"/>
    </dxf>
    <dxf>
      <numFmt numFmtId="1" formatCode="0"/>
    </dxf>
  </dxfs>
  <tableStyles count="0" defaultTableStyle="TableStyleMedium2" defaultPivotStyle="PivotStyleLight16"/>
  <colors>
    <mruColors>
      <color rgb="FFCC0066"/>
      <color rgb="FFFFCCFF"/>
      <color rgb="FF70AD47"/>
      <color rgb="FFC65911"/>
      <color rgb="FF1F4E78"/>
      <color rgb="FF305496"/>
      <color rgb="FF4472C4"/>
      <color rgb="FFCCECFF"/>
      <color rgb="FF954EC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pivotCacheDefinition" Target="pivotCache/pivotCacheDefinition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personal/clindo_mineducacion_gov_co/Documents/DISCO%20D/PRESUPUESTO%202021/PAA/Plantilla%20PLC%202021%20Cargue%20NEON-Direcci&#243;n%20de%20Fomento%20de%20la%20Educaci&#243;n%20Superi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educaciongovco.sharepoint.com/Users/User/OneDrive%20-%20mineducacion.gov.co/Planeaci&#243;n%20MEN/2020/OAPF/PAI/Anexo%20presupuestal%20final%20OAPF.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triz%20de%20Eventos%20TEQUENDAM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educaciongovco.sharepoint.com/cleaned"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mineducaciongovco-my.sharepoint.com/personal/alzambrano_mineducacion_gov_co/Documents/ALBERTO%20-%20AOPLA/2024/Presupuesto/PAI%202024%20Consolidado_V2_Ajt%20Decreto%20sin%20estrategias_ALB.xlsx" TargetMode="External"/><Relationship Id="rId1" Type="http://schemas.openxmlformats.org/officeDocument/2006/relationships/externalLinkPath" Target="https://mineducaciongovco-my.sharepoint.com/personal/alzambrano_mineducacion_gov_co/Documents/ALBERTO%20-%20AOPLA/2024/Presupuesto/PAI%202024%20Consolidado_V2_Ajt%20Decreto%20sin%20estrategias_AL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C 2021"/>
      <sheetName val="Hoja2"/>
      <sheetName val="PLC 2021 (2)"/>
      <sheetName val="PROGRAMABLE EN PLC"/>
      <sheetName val="OPS"/>
      <sheetName val="Hoja1"/>
      <sheetName val="Listas"/>
    </sheetNames>
    <sheetDataSet>
      <sheetData sheetId="0"/>
      <sheetData sheetId="1"/>
      <sheetData sheetId="2"/>
      <sheetData sheetId="3"/>
      <sheetData sheetId="4"/>
      <sheetData sheetId="5"/>
      <sheetData sheetId="6">
        <row r="2">
          <cell r="A2">
            <v>2021</v>
          </cell>
          <cell r="B2" t="str">
            <v>DÍAS CALENDARIO</v>
          </cell>
          <cell r="D2" t="str">
            <v>ACUERDO MARCO DE PRECIOS</v>
          </cell>
          <cell r="F2" t="str">
            <v>AGENCIA</v>
          </cell>
          <cell r="H2" t="str">
            <v>NO APLICA</v>
          </cell>
          <cell r="J2" t="str">
            <v>ALFABETIZAR JÓVENES Y ADULTOS</v>
          </cell>
        </row>
        <row r="3">
          <cell r="D3" t="str">
            <v>BM-SELECCIÓN CALIFICACIÓN CONSULTORES</v>
          </cell>
          <cell r="F3" t="str">
            <v>ARRENDAMIENTO Y/O ADQUISICIÓN DE INMUEBL</v>
          </cell>
          <cell r="H3" t="str">
            <v>PRESUPUESTO DE ENTIDAD NACIONAL</v>
          </cell>
          <cell r="J3" t="str">
            <v>DESPACHO MINISTRO(A) DE EDUCACIÓN NACIONAL</v>
          </cell>
        </row>
        <row r="4">
          <cell r="D4" t="str">
            <v>BM-BIENES / LICITACIÓN PÚBLICA INTERNACIONAL</v>
          </cell>
          <cell r="F4" t="str">
            <v>CESIÓN DE CRÉDITOS</v>
          </cell>
          <cell r="H4" t="str">
            <v>RECURSOS DE CRÉDITO</v>
          </cell>
          <cell r="J4" t="str">
            <v>DIRECCIÓN DE CALIDAD PARA LA EDUCACIÓN PREESCOLAR, BÁSICA Y MEDIA</v>
          </cell>
        </row>
        <row r="5">
          <cell r="D5" t="str">
            <v>BM-BIENES / LICITACIÓN PÚBLICA NACIONAL</v>
          </cell>
          <cell r="F5" t="str">
            <v>COMISIÓN</v>
          </cell>
          <cell r="H5" t="str">
            <v>RECURSOS PROPIOS</v>
          </cell>
          <cell r="J5" t="str">
            <v>DIRECCIÓN DE COBERTURA Y EQUIDAD</v>
          </cell>
        </row>
        <row r="6">
          <cell r="D6" t="str">
            <v>BM-CONSULT / SELECC BASADA EN CALID Y COSTOS</v>
          </cell>
          <cell r="F6" t="str">
            <v xml:space="preserve">COMODATO                                </v>
          </cell>
          <cell r="H6" t="str">
            <v>REGALÍAS</v>
          </cell>
          <cell r="J6" t="str">
            <v>DIRECCIÓN DE FOMENTO DE LA EDUCACIÓN SUPERIOR</v>
          </cell>
        </row>
        <row r="7">
          <cell r="D7" t="str">
            <v>BM-CONSULT / SELECC DE CONSULT INDIV CONT DIRECTA</v>
          </cell>
          <cell r="F7" t="str">
            <v xml:space="preserve">COMPRAVENTA MERCANTIL               </v>
          </cell>
          <cell r="H7" t="str">
            <v>SGP</v>
          </cell>
          <cell r="J7" t="str">
            <v>DIRECCIÓN DE LA CALIDAD PARA LA EDUCACIÓN SUPERIOR</v>
          </cell>
        </row>
        <row r="8">
          <cell r="D8" t="str">
            <v>BM-CONSULT / SELECC CONSULTOR INDIV COMP 3HV</v>
          </cell>
          <cell r="F8" t="str">
            <v xml:space="preserve">COMPRAVENTA Y/O SUMINISTRO </v>
          </cell>
          <cell r="J8" t="str">
            <v>DIRECCIÓN DE PRIMERA INFANCIA</v>
          </cell>
        </row>
        <row r="9">
          <cell r="D9" t="str">
            <v>BM-CONSULT/SELECCION FTE UNICA FIRMA</v>
          </cell>
          <cell r="F9" t="str">
            <v xml:space="preserve">CONCESIÓN                               </v>
          </cell>
          <cell r="J9" t="str">
            <v>DIRECCÍON DE FORTALECIMIENTO A LA GESTIÓN TERRITORIAL</v>
          </cell>
        </row>
        <row r="10">
          <cell r="D10" t="str">
            <v>BM-COMPARACION DE PRECIOS</v>
          </cell>
          <cell r="F10" t="str">
            <v xml:space="preserve">CONSULTORÍA                             </v>
          </cell>
          <cell r="J10" t="str">
            <v>FORTALECIMIENTO DEL DESARROLLO DE COMPETENCIAS EN LENGUA EXTRANJERA</v>
          </cell>
        </row>
        <row r="11">
          <cell r="D11" t="str">
            <v>BM-CONVENIOS INTERADMINISTRATIVOS</v>
          </cell>
          <cell r="F11" t="str">
            <v>CONTRATO DE APORTE</v>
          </cell>
          <cell r="J11" t="str">
            <v>JORNADA UNICA</v>
          </cell>
        </row>
        <row r="12">
          <cell r="D12" t="str">
            <v>BM-CONVENIOS DE COOPERACION</v>
          </cell>
          <cell r="F12" t="str">
            <v>CONTRATO INTERADMINISTRATIVO</v>
          </cell>
          <cell r="J12" t="str">
            <v>MODERNIZACIÓN DE LA EDUCACIÓN MEDIA</v>
          </cell>
        </row>
        <row r="13">
          <cell r="D13" t="str">
            <v>CONCURSO DE MÉRITOS / ABIERTO</v>
          </cell>
          <cell r="F13" t="str">
            <v>CONTRATOS DE ACTIVIDAD CIENTÍFICA Y TEC</v>
          </cell>
          <cell r="J13" t="str">
            <v>OFICINA ASESORA DE COMUNICACIONES</v>
          </cell>
        </row>
        <row r="14">
          <cell r="D14" t="str">
            <v>CONCURSO DE MÉRITOS / PTD</v>
          </cell>
          <cell r="F14" t="str">
            <v>CONTRATOS DE ESTABILIDAD JURÍDICA</v>
          </cell>
          <cell r="J14" t="str">
            <v>OFICINA ASESORA DE PLANEACIÓN Y FINANZAS</v>
          </cell>
        </row>
        <row r="15">
          <cell r="D15" t="str">
            <v>CONCURSO DE MÉRITOS / PTS</v>
          </cell>
          <cell r="F15" t="str">
            <v>CONVENIO DE ASOCIACIÓN</v>
          </cell>
          <cell r="J15" t="str">
            <v>OFICINA ASESORA JURÍDICA</v>
          </cell>
        </row>
        <row r="16">
          <cell r="D16" t="str">
            <v>CONTRATACIÓN DIRECTA / ARRENDAMIENTO DE INMUEBLES</v>
          </cell>
          <cell r="F16" t="str">
            <v>CONVENIO DE COOPERACIÓN</v>
          </cell>
          <cell r="J16" t="str">
            <v>OFICINA DE CONTROL INTERNO</v>
          </cell>
        </row>
        <row r="17">
          <cell r="D17" t="str">
            <v>CONTRATACIÓN DIRECTA / COMPRAVENTA DE INMUEBLES</v>
          </cell>
          <cell r="F17" t="str">
            <v>CONVENIO INTERADMINISTRATIVO</v>
          </cell>
          <cell r="J17" t="str">
            <v>OFICINA DE COOPERACIÓN Y ASUNTOS INTERNACIONALES</v>
          </cell>
        </row>
        <row r="18">
          <cell r="D18" t="str">
            <v>CONTRATACIÓN DIRECTA / CONTRATO DE APORTE</v>
          </cell>
          <cell r="F18" t="str">
            <v xml:space="preserve">CORRETAJE                               </v>
          </cell>
          <cell r="J18" t="str">
            <v>OFICINA DE INNOVACIÓN EDUCATIVA CON USO DE NUEVAS TECNOLOGÍAS</v>
          </cell>
        </row>
        <row r="19">
          <cell r="D19" t="str">
            <v>CONTRATACIÓN DIRECTA / CONTRATOS INTERADMINISTRATIVOS</v>
          </cell>
          <cell r="F19" t="str">
            <v xml:space="preserve">DEPÓSITO                                </v>
          </cell>
          <cell r="J19" t="str">
            <v>OFICINA DE TECNOLOGÍA Y SISTEMAS DE INFORMACIÓN</v>
          </cell>
        </row>
        <row r="20">
          <cell r="D20" t="str">
            <v>CONTRATACIÓN DIRECTA / CONVENIO COOPERACIÓN</v>
          </cell>
          <cell r="F20" t="str">
            <v>FACTORING</v>
          </cell>
          <cell r="J20" t="str">
            <v>PLAN NACIONAL DE LECTURA</v>
          </cell>
        </row>
        <row r="21">
          <cell r="D21" t="str">
            <v>CONTRATACIÓN DIRECTA / CONVENIO MARCO</v>
          </cell>
          <cell r="F21" t="str">
            <v xml:space="preserve">FIDUCIA Y/O ENCARGO FIDUCIARIO          </v>
          </cell>
          <cell r="J21" t="str">
            <v>PROGRAMA DE APOYO EN GESTIÓN AL PLAN DE EDUCACIÓN DE CALIDAD</v>
          </cell>
        </row>
        <row r="22">
          <cell r="D22" t="str">
            <v>CONTRATACIÓN DIRECTA / CONVENIOS INTERADMINISTRATIVOS</v>
          </cell>
          <cell r="F22" t="str">
            <v>FLETAMENTO</v>
          </cell>
          <cell r="J22" t="str">
            <v>PROGRAMA TODOS A APRENDER</v>
          </cell>
        </row>
        <row r="23">
          <cell r="D23" t="str">
            <v>CONTRATACIÓN DIRECTA / DESARROLLO DE ACTIVIDADES CIENTÍFICAS Y TECNOLÓGICAS</v>
          </cell>
          <cell r="F23" t="str">
            <v>FRANQUICIA</v>
          </cell>
          <cell r="J23" t="str">
            <v>PROYECTO DE EDUCACIÓN RURAL PER II</v>
          </cell>
        </row>
        <row r="24">
          <cell r="D24" t="str">
            <v>CONTRATACIÓN DIRECTA / EMPRÉSTITOS</v>
          </cell>
          <cell r="F24" t="str">
            <v>INTERMEDIACIÓN DE SEGUROS</v>
          </cell>
          <cell r="J24" t="str">
            <v>PROYECTO DE MODERNIZACIÓN</v>
          </cell>
        </row>
        <row r="25">
          <cell r="D25" t="str">
            <v>CONTRATACIÓN DIRECTA / NO EXISTA PLURALIDAD DE OFERENTES</v>
          </cell>
          <cell r="F25" t="str">
            <v>INTERVENTORÍA</v>
          </cell>
          <cell r="J25" t="str">
            <v>SECRETARÍA GENERAL</v>
          </cell>
        </row>
        <row r="26">
          <cell r="D26" t="str">
            <v>CONTRATACIÓN DIRECTA / SERVICIOS DE APOYO</v>
          </cell>
          <cell r="F26" t="str">
            <v xml:space="preserve">LEASING                                 </v>
          </cell>
          <cell r="J26" t="str">
            <v>SUBDIRECCION DE CALIDAD DE PRIMERA INFANCIA</v>
          </cell>
        </row>
        <row r="27">
          <cell r="D27" t="str">
            <v>CONTRATACIÓN DIRECTA / SERVICIOS PROFESIONALES</v>
          </cell>
          <cell r="F27" t="str">
            <v>MANTENIMIENTO Y/O REPARACIÓN</v>
          </cell>
          <cell r="J27" t="str">
            <v>SUBDIRECCIÓN DE ACCESO</v>
          </cell>
        </row>
        <row r="28">
          <cell r="D28" t="str">
            <v>CONTRATACIÓN DIRECTA / URGENCIA MANIFIESTA</v>
          </cell>
          <cell r="F28" t="str">
            <v xml:space="preserve">MEDIACIÓN O MANDATO                   </v>
          </cell>
          <cell r="J28" t="str">
            <v>SUBDIRECCIÓN DE APOYO A LA GESTIÓN DE LAS INST. DE EDU. SUPERIOR</v>
          </cell>
        </row>
        <row r="29">
          <cell r="D29" t="str">
            <v>CONVENIO COMISIÓN DE ESTUDIOS</v>
          </cell>
          <cell r="F29" t="str">
            <v xml:space="preserve">OBRA PUBLICA                            </v>
          </cell>
          <cell r="J29" t="str">
            <v>SUBDIRECCIÓN DE ASEGURAMIENTO DE LA CALIDAD DE LA EDUCACIÓN SUPERIOR</v>
          </cell>
        </row>
        <row r="30">
          <cell r="D30" t="str">
            <v>INSTRUMENTO DE AGREGACIÓN A LA DEMANDA</v>
          </cell>
          <cell r="F30" t="str">
            <v>ORDEN DE COMPRA</v>
          </cell>
          <cell r="J30" t="str">
            <v>SUBDIRECCIÓN DE COBERTURA DE PRIMERA INFANCIA</v>
          </cell>
        </row>
        <row r="31">
          <cell r="D31" t="str">
            <v>LICITACIÓN / ENCARGO FIDUCIARIO</v>
          </cell>
          <cell r="F31" t="str">
            <v>ORDEN DE TRABAJO</v>
          </cell>
          <cell r="J31" t="str">
            <v>SUBDIRECCIÓN DE CONTRATACIÓN</v>
          </cell>
        </row>
        <row r="32">
          <cell r="D32" t="str">
            <v>LICITACIÓN / OBRA PÚBLICA</v>
          </cell>
          <cell r="F32" t="str">
            <v xml:space="preserve">OTROS          </v>
          </cell>
          <cell r="J32" t="str">
            <v>SUBDIRECCIÓN DE DESARROLLO ORGANIZACIONAL</v>
          </cell>
        </row>
        <row r="33">
          <cell r="D33" t="str">
            <v>LICITACIÓN PÚBLICA</v>
          </cell>
          <cell r="F33" t="str">
            <v xml:space="preserve">PERMUTA                                 </v>
          </cell>
          <cell r="J33" t="str">
            <v>SUBDIRECCIÓN DE DESARROLLO SECTORIAL DE LA EDUCACIÓN SUPERIOR</v>
          </cell>
        </row>
        <row r="34">
          <cell r="D34" t="str">
            <v>MINIMA CUANTIA</v>
          </cell>
          <cell r="F34" t="str">
            <v xml:space="preserve">PRESTACIÓN DE SERVICIOS                 </v>
          </cell>
          <cell r="J34" t="str">
            <v>SUBDIRECCIÓN DE FOMENTO DE COMPETENCIAS</v>
          </cell>
        </row>
        <row r="35">
          <cell r="D35" t="str">
            <v>MODIFICATORIOS (ADICIONES, PRÓRROGAS Y MODIFICACIONES)</v>
          </cell>
          <cell r="F35" t="str">
            <v>PRESTACIÓN DE SERVICIOS APOYO</v>
          </cell>
          <cell r="J35" t="str">
            <v>SUBDIRECCIÓN DE FORTALECIMIENTO INSTITUCIONAL</v>
          </cell>
        </row>
        <row r="36">
          <cell r="D36" t="str">
            <v>REDUCCIONES</v>
          </cell>
          <cell r="F36" t="str">
            <v>PRESTACIÓN DE SERVICIOS DE SALUD</v>
          </cell>
          <cell r="J36" t="str">
            <v>SUBDIRECCIÓN DE GESTIÓN ADMINISTRATIVA Y OPERACIONES</v>
          </cell>
        </row>
        <row r="37">
          <cell r="D37" t="str">
            <v>REGÍMEN ESPECIAL / CONVENIO ASOCIACIÓN</v>
          </cell>
          <cell r="F37" t="str">
            <v>PRESTACIÓN DE SERVICIOS PROFESIONALES</v>
          </cell>
          <cell r="J37" t="str">
            <v>SUBDIRECCIÓN DE GESTIÓN FINANCIERA</v>
          </cell>
        </row>
        <row r="38">
          <cell r="D38" t="str">
            <v>SELECCIÓN ABREVIADA / BOLSA DE PRODUCTOS</v>
          </cell>
          <cell r="F38" t="str">
            <v xml:space="preserve">PRÉSTAMO O MUTUO     </v>
          </cell>
          <cell r="J38" t="str">
            <v>SUBDIRECCIÓN DE INSPECCIÓN Y VIGILANCIA</v>
          </cell>
        </row>
        <row r="39">
          <cell r="D39" t="str">
            <v>SELECCIÓN ABREVIADA / LICITACIÓN DECLARADA DESIERTA</v>
          </cell>
          <cell r="F39" t="str">
            <v>PUBLICIDAD</v>
          </cell>
          <cell r="J39" t="str">
            <v>SUBDIRECCIÓN DE MONITOREO Y CONTROL</v>
          </cell>
        </row>
        <row r="40">
          <cell r="D40" t="str">
            <v>SELECCIÓN ABREVIADA / MENOR CUANTÍA</v>
          </cell>
          <cell r="F40" t="str">
            <v>RENTING</v>
          </cell>
          <cell r="J40" t="str">
            <v>SUBDIRECCIÓN DE PERMANENCIA</v>
          </cell>
        </row>
        <row r="41">
          <cell r="D41" t="str">
            <v>SELECCIÓN ABREVIADA / SUBASTA INVERSA ELECTRÓNICA</v>
          </cell>
          <cell r="F41" t="str">
            <v xml:space="preserve">SEGUROS             </v>
          </cell>
          <cell r="J41" t="str">
            <v>SUBDIRECCIÓN DE RECURSOS HUMANOS DEL SECTOR EDUCATIVO</v>
          </cell>
        </row>
        <row r="42">
          <cell r="D42" t="str">
            <v>SELECCIÓN ABREVIADA / SUBASTA INVERSA PRESENCIAL</v>
          </cell>
          <cell r="F42" t="str">
            <v xml:space="preserve">TRANSPORTE                              </v>
          </cell>
          <cell r="J42" t="str">
            <v>SUBDIRECCIÓN DE REFERENTES Y EVALUACIÓN DE LA CALIDAD EDUCATIVA</v>
          </cell>
        </row>
        <row r="43">
          <cell r="J43" t="str">
            <v>SUBDIRECCIÓN DE TALENTO HUMANO</v>
          </cell>
        </row>
        <row r="44">
          <cell r="J44" t="str">
            <v>UNIDAD DE ATENCIÓN AL CIUDADANO</v>
          </cell>
        </row>
        <row r="45">
          <cell r="J45" t="str">
            <v>VICEMINISTERIO DE EDUCACIÓN PREESCOLAR, BÁSICA Y MEDIA</v>
          </cell>
        </row>
        <row r="46">
          <cell r="J46" t="str">
            <v>VICEMINISTRO DE EDUCACIÓN SUPERIOR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sheetData sheetId="1"/>
      <sheetData sheetId="2"/>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sheetName val="MATRIZ"/>
      <sheetName val="SEMÁFORO"/>
      <sheetName val="INFORME"/>
      <sheetName val="CONTROL SALDOS"/>
      <sheetName val="Saldos y adicion"/>
      <sheetName val="RUBROS Y CDP"/>
      <sheetName val="Indicadores TC"/>
      <sheetName val="PLANTILLA"/>
      <sheetName val="SALDOS ÁREAS"/>
      <sheetName val="SALDO CONTRATO"/>
      <sheetName val="Hoja1"/>
    </sheetNames>
    <sheetDataSet>
      <sheetData sheetId="0">
        <row r="3">
          <cell r="L3" t="str">
            <v>Alimentación</v>
          </cell>
        </row>
        <row r="4">
          <cell r="L4" t="str">
            <v>Salón Dotado</v>
          </cell>
        </row>
        <row r="5">
          <cell r="L5" t="str">
            <v>Alojamiento</v>
          </cell>
        </row>
        <row r="6">
          <cell r="L6" t="str">
            <v>Movilización y/o Convocatoria</v>
          </cell>
        </row>
        <row r="7">
          <cell r="L7" t="str">
            <v>Montaje de Escenario</v>
          </cell>
        </row>
        <row r="8">
          <cell r="L8" t="str">
            <v>Eventos Ministerio</v>
          </cell>
        </row>
        <row r="18">
          <cell r="Q18" t="str">
            <v>Si</v>
          </cell>
        </row>
        <row r="19">
          <cell r="Q19" t="str">
            <v>No</v>
          </cell>
        </row>
      </sheetData>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4"/>
      <sheetName val="Hoja1"/>
      <sheetName val="2019 actualizado"/>
      <sheetName val="2020 actualizado"/>
      <sheetName val="Hoja3"/>
      <sheetName val="Hoja2"/>
      <sheetName val="2019 RESUMEN"/>
      <sheetName val="2020  RESUMEN"/>
      <sheetName val="2019 detalle"/>
      <sheetName val="2020 detalle"/>
      <sheetName val="Convenios"/>
      <sheetName val="Listas"/>
      <sheetName val="2. Ingresos (2)"/>
      <sheetName val="CUOTA DE AUDITAJE"/>
      <sheetName val="REP_PRG023_VersionesProgramacio"/>
      <sheetName val="Ingresos"/>
      <sheetName val="MGMP TOT."/>
      <sheetName val="TOT. FUNCIONAMI"/>
      <sheetName val="Inversión"/>
      <sheetName val="CONPES"/>
      <sheetName val="TECHOS ADSCRITAS"/>
      <sheetName val="VF2018"/>
      <sheetName val="VF.ANTERIORES"/>
      <sheetName val="INFLEXINVERSION2020"/>
      <sheetName val="CONSOLIDADVF"/>
      <sheetName val="2020-2023"/>
      <sheetName val="APP"/>
      <sheetName val="solicitudes a OAPF"/>
      <sheetName val="MGMP-APP-VF"/>
      <sheetName val="proyecciones"/>
      <sheetName val="antep 2021"/>
      <sheetName val="decreto"/>
      <sheetName val="desagregado"/>
      <sheetName val="Programas Presupuestales"/>
      <sheetName val="1. Principales Metas"/>
      <sheetName val="2. Ingresos"/>
      <sheetName val="2.1 Ingresos supuestos"/>
      <sheetName val="2.2 Tendencia Ingresos"/>
      <sheetName val="3. MGMP Sector"/>
      <sheetName val="3. Vig. Futuras"/>
      <sheetName val="3.1 V.F. Gráfica"/>
      <sheetName val="4. MGMP FTO. Sector"/>
      <sheetName val="4.1 MGMP FTO. Entidad"/>
      <sheetName val="4.2 MGMP FTO. Entidad"/>
      <sheetName val="5. Inversión"/>
      <sheetName val="5.1 Inversión Prog."/>
      <sheetName val="5.2 Inversión Prog."/>
      <sheetName val="6.1 Acuerdo de Paz FTO."/>
      <sheetName val="6.1 Acuerdo de Paz Inversión"/>
      <sheetName val="6.2 Víctimas- Desplazados FUNC."/>
      <sheetName val="6.2 Víctimas- Desplazados INV."/>
      <sheetName val="6.3 Equidad Mujer Func."/>
      <sheetName val="6.3 Equidad Mujer Inv."/>
      <sheetName val="6.4 Indígenas_Func."/>
      <sheetName val="6.4 Indígenas_Inv."/>
      <sheetName val="6.4 Anexo_PND indígenas MPC"/>
      <sheetName val="6.4 Anexo_ indigenas CRIC"/>
      <sheetName val="6.5 NARP_Func."/>
      <sheetName val="6.5 NARP_Inv."/>
      <sheetName val="6.5 Anexo_PND NARP"/>
      <sheetName val="6.6 Rrom_Func."/>
      <sheetName val="6.6 Rrom_Inv."/>
      <sheetName val="6.6 Anexo_PND Rrom"/>
      <sheetName val="1. Principales Metas Basica"/>
      <sheetName val="1. Principales Metas superior"/>
      <sheetName val="PROYECCIÓN CESANTÍAS"/>
      <sheetName val="BASE PAGADAS 2015-2018"/>
      <sheetName val="Ces Pagas"/>
      <sheetName val="Aprobadas NURF-"/>
      <sheetName val="Consolidado"/>
      <sheetName val="FORMATO"/>
      <sheetName val="LISTAS (NO MODIFICAR)"/>
      <sheetName val="PARAMETRIZADO"/>
      <sheetName val="SALUD 2019 ULT"/>
      <sheetName val="PENSIONES 2020 ULT"/>
      <sheetName val="DETALLADO CES PARC ULT"/>
      <sheetName val="Detallado - CES PARCIAL"/>
      <sheetName val="PROY CES DEF"/>
      <sheetName val="DETALLADO CES DEFINITIVAS ULT"/>
      <sheetName val="Anteproy 2020"/>
      <sheetName val="CálcaportesSGP2020-AnteproyMEN"/>
      <sheetName val="SALUD"/>
      <sheetName val="ADRES"/>
      <sheetName val="PENSION"/>
      <sheetName val="CESANTIAS DEF"/>
      <sheetName val="CESANTIAS PARC"/>
      <sheetName val="Intereses a las Cesantias"/>
      <sheetName val="Auxilios"/>
      <sheetName val="Reembolso de Incapacidades"/>
      <sheetName val="Promedio Auxilios"/>
      <sheetName val="CONCILIACIONES"/>
      <sheetName val="Resumen Sanción Moratoria"/>
      <sheetName val="Sancion moratoria"/>
      <sheetName val="Resumen Ejecutivos"/>
      <sheetName val="Ejecutivos"/>
      <sheetName val="Ces Def y Parc Nov y Dic 2017"/>
      <sheetName val=" Pensiones Oct Nov y Dic 2017"/>
      <sheetName val="Mesadas Atrasadas RT 2017"/>
      <sheetName val="Aporte Nac Pensiones12%"/>
      <sheetName val="Nomina Ene 2018"/>
      <sheetName val="Nomina Febrero 2018"/>
      <sheetName val="Proy Fosyga2"/>
      <sheetName val="Proyeccion Pension2018-2022"/>
      <sheetName val="Ajuste Pension NAF y M.atras"/>
      <sheetName val="Proyeccion 2019-2022 Cesantias"/>
      <sheetName val="TD DE COMPROBACION"/>
      <sheetName val="DetalleCostoReliquidaciones2019"/>
      <sheetName val="NvosPensionados2020 adelante"/>
      <sheetName val="EJECUCION 2.015"/>
      <sheetName val="EJECUCIÓN 2.016"/>
      <sheetName val="EJECUCIÓN 2.017"/>
      <sheetName val="EJECUCIÓN 2.018 GASTO"/>
      <sheetName val="EJECUCIÓN 2.018 CRP"/>
      <sheetName val="EJECUCIÓN 2019-GASTO"/>
      <sheetName val="CRP SOLO FISICOS"/>
      <sheetName val="CDP FISICOS"/>
      <sheetName val="OPERACION NORMAL PROYECTADO"/>
      <sheetName val="CDP PENDIENTES POR PEDIDO"/>
      <sheetName val="Present Junio Gasto CRP"/>
      <sheetName val="SALDO DISPONIBLE 2018"/>
      <sheetName val="TD CRP GASTO"/>
      <sheetName val="CRP"/>
      <sheetName val="Hoja5"/>
      <sheetName val="CDP "/>
      <sheetName val="MEMO"/>
      <sheetName val="DISPONIBILIDAD SALUD"/>
      <sheetName val="TRIBUNALES DE ARBITRAMENTO"/>
      <sheetName val="CDP y CRP DE EMP"/>
      <sheetName val="regiones"/>
      <sheetName val="TD CDP"/>
      <sheetName val="TD CRP"/>
      <sheetName val="Anulados y  Vigencia 2017"/>
      <sheetName val="CASO"/>
      <sheetName val="Hoja6"/>
      <sheetName val="METAS PND"/>
      <sheetName val="CV_PAE"/>
      <sheetName val="CV_Infraestructura"/>
      <sheetName val="CV_Fortalecimiento"/>
      <sheetName val="CV_Trayectorias"/>
      <sheetName val="CV_Rural"/>
      <sheetName val="METAS"/>
      <sheetName val="Metas Superior"/>
      <sheetName val="Productos Acuerdo de Paz"/>
      <sheetName val="6. P. T. Posconflicto Funcion."/>
      <sheetName val="6. P. T. Posconflicto Inv."/>
      <sheetName val="6. P. T. Desplazados"/>
      <sheetName val="6. P. T. Víctimas"/>
      <sheetName val="6. P. T. Indígenas"/>
      <sheetName val="6. P. T. Negritudes"/>
      <sheetName val="6. P. T. Mujer"/>
      <sheetName val="2. IngresosTODAS"/>
      <sheetName val="6. P. T. Desplazados Func"/>
      <sheetName val="6. P. T. Desplazados Inv"/>
      <sheetName val="6. P. T. Víctimas Func"/>
      <sheetName val="6. P. T. Víctimas Inv"/>
      <sheetName val="6. P. T. Indígenas Func"/>
      <sheetName val="6. P. T. Indígenas Inv"/>
      <sheetName val="6. P. T. Negritudes Func"/>
      <sheetName val="6. P. T. Negritudes Inv"/>
      <sheetName val="6. P. T. Mujer Func"/>
      <sheetName val="6. P. T. Mujer Inv"/>
      <sheetName val="3. MGMP MEN"/>
      <sheetName val="3.1 V.F. Gráfica "/>
      <sheetName val="5.1 Inversión Prog"/>
      <sheetName val="MGMPVIGENTE2019"/>
      <sheetName val="MGMPsector (2)"/>
      <sheetName val="MGMPVIGENTE2019 (2)"/>
      <sheetName val="Base_MGMP Inversion"/>
      <sheetName val="FINANCIAC_VS_METAS"/>
      <sheetName val="METAS CON CUOTA 3,6"/>
      <sheetName val="19vs20"/>
      <sheetName val="REP_EPG034_EjecucionPresupuesta"/>
      <sheetName val="FLUJO DE CAJA OPER CORRIENTE"/>
      <sheetName val="FLUJO DE CAJA CON SXM"/>
      <sheetName val="Pagos Sanc por mora y Fallos"/>
      <sheetName val="Digitalización Expediente"/>
      <sheetName val="REZAGO CONTRATO ANT GSS"/>
      <sheetName val="Cesantias"/>
      <sheetName val="Adress"/>
      <sheetName val="DISPONIBILIDAD INICIAL"/>
      <sheetName val="Intereses Cesantias"/>
      <sheetName val="Pensiones 2019"/>
      <sheetName val="Salud nec 2019"/>
      <sheetName val="APORTES NACION CON AJUSTE 2010"/>
      <sheetName val="RESUMEN"/>
      <sheetName val="2009-2010-PROY. 2011 "/>
      <sheetName val="2009-2010-PROY. 2011  (2)"/>
      <sheetName val="PER CAPITA"/>
      <sheetName val="RESUMEN (12-07-11))"/>
      <sheetName val="2012"/>
      <sheetName val="APORTES SIN 66 MM  (05-06-12)UV"/>
      <sheetName val="RESUMEN (08-03-12) UV"/>
      <sheetName val="ARTICULO 87"/>
      <sheetName val="PERCAPITA"/>
      <sheetName val="RESUMEN SIN 66 MM"/>
      <sheetName val="APORTES  CON 66 MM  (05-07-12) "/>
      <sheetName val="RESUMEN CON 66 MM"/>
      <sheetName val="RESUMEN PARA MINISTRO MHCP"/>
      <sheetName val="APORTES SIN 66 MM(01-10-12)"/>
      <sheetName val="AP.  NACION 10-13(14-11-12) "/>
      <sheetName val="PARA SENADOR"/>
      <sheetName val="AP.NAC (09-01-2019) "/>
      <sheetName val="ACUERDO1 IESP"/>
      <sheetName val="ACUERDO2 IESP "/>
      <sheetName val="ACUERDO2 IESP-proy DGPPN"/>
      <sheetName val="CONCURRENCIA NACION PENSIONES"/>
      <sheetName val="OTRAS TRANSF2018"/>
      <sheetName val="PPTO RESUMIDO 1993-2019"/>
      <sheetName val="ARTICULO 87 (2)"/>
      <sheetName val="RESUMEN PARA MINISTRO MHCP (2)"/>
      <sheetName val="AJUSTE IPC 2012"/>
      <sheetName val="RECURSOS CREE 2013"/>
      <sheetName val="REC ADICIONALES"/>
      <sheetName val="PPTO RESUMIDO 93-16SINDICATO"/>
      <sheetName val="PPTO RESUMIDO 93-18 UNITOLIMA"/>
      <sheetName val="ART.87 (20-04-17)UV "/>
      <sheetName val="PPTO RESUMIDO UNAL"/>
      <sheetName val="DIFERENCIA IPC 2016"/>
      <sheetName val="PPTO RESUMIDO 93-16 UNINARIÑO"/>
      <sheetName val="PPTO RESUMIDO 93-17 UNICUNDI"/>
      <sheetName val="PPTO RESUMIDO UNICORDOBA"/>
      <sheetName val="OFICIO SUE"/>
      <sheetName val="REFORMA UNIV"/>
      <sheetName val="PPTO RESUMIDO UNICORDOBA (2)"/>
      <sheetName val="PPTO RESUMIDO 93-17 UNICUND (2"/>
      <sheetName val="ART.87 (16-11-18)UV  "/>
      <sheetName val="PPTO RESUMIDO 93-17 UNIMAG"/>
      <sheetName val="MODIF.86-87 LEY30-92"/>
      <sheetName val="PPTO RESUMIDO UNISUCRE"/>
      <sheetName val="ICETEX CON 2019"/>
      <sheetName val="PPTO RESUMIDO UNAL (2)"/>
      <sheetName val="PPTO RESUM 93-18 UNIGUAJIRA"/>
      <sheetName val="PPTO RESUM 03-18 UMNG"/>
      <sheetName val="PPTO RESUM 93-18 UIS"/>
      <sheetName val="PPTO RESUMIDO UPN"/>
      <sheetName val="PPTO RESUMIDO 1993-2018"/>
      <sheetName val="ACUERDO2 IESP-proy DGPPN (2)"/>
      <sheetName val="ACUERDO ESTUDIANTES IESP"/>
      <sheetName val="PPTO RESUMIDO UNICHOCO"/>
      <sheetName val="Cuadro Mensaje"/>
      <sheetName val="Ingresos y Gastos Fomag"/>
      <sheetName val="PROYECCION 2014-2025 (22-01-14)"/>
      <sheetName val="PROYECCION 2014-2025 (22-01 (2"/>
      <sheetName val="PROYECCION 2014-2025 AJUSTADA"/>
      <sheetName val="PROY.16-26 FOMAG"/>
      <sheetName val="PROY.01-06-18 gpms"/>
      <sheetName val="EXPLICACIONES"/>
      <sheetName val="DATOS"/>
      <sheetName val="EXPLICACIONES (2)"/>
      <sheetName val="PROYECCION 2018-2019"/>
      <sheetName val="PPTO 2017-2019 s-FOMAG"/>
      <sheetName val="PROYECCION 2018-2019 UV (2)"/>
      <sheetName val="COMPARTIDOS"/>
      <sheetName val="Reciprocas"/>
      <sheetName val="Transferencias"/>
      <sheetName val="Reclasifica Entrada"/>
      <sheetName val="SUPUESTOS"/>
      <sheetName val="ECOPETROL"/>
      <sheetName val="PESOS + DOLARES"/>
      <sheetName val="ENTRADA"/>
      <sheetName val="OEC TRIM"/>
      <sheetName val="ESTACIONALIDAD"/>
      <sheetName val="EJERCICIO"/>
      <sheetName val="Consolidados"/>
      <sheetName val="Sectores"/>
      <sheetName val="Gobierno-Resto"/>
      <sheetName val="Gráficas"/>
      <sheetName val="GIROS SITUAD.FISCAL- 2000"/>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0 Y 2001- PRESUPUESTO"/>
      <sheetName val="SITUAD. FISC.FEC 96-01-PRESUPU "/>
      <sheetName val="TOTAL SITUADO FISCAL + $250.288"/>
      <sheetName val="SITUAD.FISC.FEC 96-01-PLAN FINA"/>
      <sheetName val="DISTRIBICION DE $784 Y $427"/>
      <sheetName val="TOTAL SITUADO 1996 Vs 2001"/>
      <sheetName val="SITUADO FISCAL 1993 "/>
      <sheetName val="SITUADO FISCAL 1993 A 1998"/>
      <sheetName val="RESUMEN 1996 A 2001 (2)"/>
      <sheetName val="RESUMEN 1996 A 2001"/>
      <sheetName val="SITUADO FISCAL 2001"/>
      <sheetName val="SITUADO FISCAL AFORADO"/>
      <sheetName val="VALOR UN PUNTO 200-9%-2,5%  "/>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ACTUAL"/>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COSTOS 2000 MEN"/>
      <sheetName val="COSTOS 2000-01 EN MILLONES"/>
      <sheetName val="VALOR PUNTO 2001-9%-8.75-2,5%  "/>
      <sheetName val="SGP 2002 A 2020"/>
      <sheetName val="SGP-PRESUPUESTADO 2003"/>
      <sheetName val="Distr. S.G.P."/>
      <sheetName val="BASE DE COSTOS MUNICIPIOS-MEN"/>
      <sheetName val="CALIDAD-2002"/>
      <sheetName val="BASE DE COSTOS MUNICIPIOS-DNP"/>
      <sheetName val="PROPUESTA REFORMA PENSIONAL"/>
      <sheetName val="RESPUESTA DERECHO DE PETICION"/>
      <sheetName val="PICN para Educación"/>
      <sheetName val="SITUAD FISCAL Y FEC 1996 A 2002"/>
      <sheetName val="RECURSOS FEC"/>
      <sheetName val="Distribuc.SGP Municipios 2002"/>
      <sheetName val="COSTOS Vs. INGRESOS SGP-2002"/>
      <sheetName val="COMPARATIVO"/>
      <sheetName val="RESUMEN COSTOS Vs. SGP 2002"/>
      <sheetName val="SITUACION FINANCIERA A 2002"/>
      <sheetName val="SITUACION FINANCIERA 2003 11-12"/>
      <sheetName val="SITUACION FINANCIERA 2003-12-12"/>
      <sheetName val="EDUCACION Vs. SALUD"/>
      <sheetName val="Prestserv-MEN-Proyectar  SGP"/>
      <sheetName val="Prestserv-MEN-Proyect.IPC Real"/>
      <sheetName val="Prestserv-MEN-2001-Proy.2002"/>
      <sheetName val="Aportespatr.-MEN-2001-Proy.2002"/>
      <sheetName val="Respresaport-MEN-2001-Proy.2002"/>
      <sheetName val="Resumendeficit-MEN-2001"/>
      <sheetName val="costosprestservcdeudas-MEN-2001"/>
      <sheetName val="DEFICITCONVEN-MEN-2001"/>
      <sheetName val="Deudas Paragrafo 3 artículo 15 "/>
      <sheetName val="deudas verificadas a 2001"/>
      <sheetName val="Deudas a 31-12-2001-Millones"/>
      <sheetName val="DEUDAS A 31-12-2001-Pesos"/>
      <sheetName val="DEUDAS 31-12-2000"/>
      <sheetName val="GIROS SITUADO FISCAL Y FEC 2001"/>
      <sheetName val="COMPROMISOS Y PAGOS SGP 2002"/>
      <sheetName val="COSTOS 2001-VERSION DGP-SEPTIEM"/>
      <sheetName val="RESUMEN COSTOS 2001"/>
      <sheetName val="COSTOS 2001-ACTUALIZ.COSTOS MEN"/>
      <sheetName val="MENSUALIDAD 2002 DEPTOS Y MUNIC"/>
      <sheetName val="MENSUALIDAD 2002 MUNIC.NO CERTI"/>
      <sheetName val="EJECUCION  POR RUBRO A 2001"/>
      <sheetName val="COSTOS PROYECTADOS 2002"/>
      <sheetName val="VALOR PUNTO 2001-DECRETO 2713  "/>
      <sheetName val="VALOR PUNTO 2002-DECRETO 688"/>
      <sheetName val="VALOR PUNTO 2002-DECRETO 68 (3)"/>
      <sheetName val="VALOR PUNTO 2002-DECRETO 68 (4)"/>
      <sheetName val="incremento salarial por rangos"/>
      <sheetName val="VALOR PUNTO PROYECTADO 2003"/>
      <sheetName val="AHORRO POR POLÍTICA SALARIAL"/>
      <sheetName val="CARTAGENA"/>
      <sheetName val="BOYACA"/>
      <sheetName val="ANTIOQUIA"/>
      <sheetName val="QUINDIO"/>
      <sheetName val="VALLE"/>
      <sheetName val="BOGOTA"/>
      <sheetName val="SUCRE"/>
      <sheetName val="HUILA"/>
      <sheetName val="VALOR PUNTO 2002-DECRETO 68 (2)"/>
      <sheetName val="DECRETOS SALARIALES DOCENTES"/>
      <sheetName val="EVOLUCION DE LOS SALARIOS"/>
      <sheetName val="98-2002"/>
      <sheetName val="D1"/>
      <sheetName val="D2"/>
      <sheetName val="D_2_1"/>
      <sheetName val="D_2_2"/>
      <sheetName val="D_2_2_1"/>
      <sheetName val="D3"/>
      <sheetName val="D4"/>
      <sheetName val="D5"/>
      <sheetName val="D6"/>
      <sheetName val="D6_1"/>
      <sheetName val="D6_2"/>
      <sheetName val="D7_Icfes 02"/>
      <sheetName val="D7_1"/>
      <sheetName val="D8"/>
      <sheetName val="D8_1"/>
      <sheetName val="D9_Saber 97-99"/>
      <sheetName val="D10"/>
      <sheetName val="Cober Bruta 96-01 "/>
      <sheetName val="Posición Colegios Icfes"/>
      <sheetName val="Salud "/>
      <sheetName val="Educa 94-01 miles const (2001)"/>
      <sheetName val="Educa 94-02 miles const (2002)"/>
      <sheetName val="Educa 94-01 miles corrientes"/>
      <sheetName val="matricula 94-02 final"/>
      <sheetName val="ENVIA"/>
      <sheetName val="RECIBE"/>
      <sheetName val="RESUMEN FMI"/>
      <sheetName val="CAMBIOS FMI"/>
      <sheetName val="RESMEING"/>
      <sheetName val="AING"/>
      <sheetName val="GASTOS"/>
      <sheetName val="OEC"/>
      <sheetName val="INTE"/>
      <sheetName val="RECLASIF"/>
      <sheetName val="APACDO"/>
      <sheetName val="FL OEC"/>
      <sheetName val="CONVERSION PPTO"/>
      <sheetName val="Desplegables"/>
      <sheetName val="PAGOFMI"/>
      <sheetName val="PAGOS VIGENCIA t"/>
      <sheetName val="PAGORES"/>
      <sheetName val="SPC"/>
      <sheetName val="VIGN"/>
      <sheetName val="RUBRO LEY"/>
      <sheetName val="cuadros resumen 1 (2)"/>
      <sheetName val="datos proy."/>
      <sheetName val="Cta Cte"/>
      <sheetName val="Cta Cte % PIB"/>
      <sheetName val="ctactecrecim."/>
      <sheetName val="Cta K y Finan"/>
      <sheetName val="Cta K y Finan% PIB"/>
      <sheetName val="Cta K y Financrecim."/>
      <sheetName val="supexpo"/>
      <sheetName val="Indicadores 1"/>
      <sheetName val="Indicadores 2"/>
      <sheetName val="LP Activos"/>
      <sheetName val="LP pasivos presentar"/>
      <sheetName val="CP Activos presentar"/>
      <sheetName val="CP Pasivos presentar"/>
      <sheetName val="indic hdo"/>
      <sheetName val="cuadros resumen 1"/>
      <sheetName val="cuadros resumen 2"/>
      <sheetName val="cuadros resumen 3"/>
      <sheetName val="Saldos deuda ext"/>
      <sheetName val="Saldos deuda ext % del PIB"/>
      <sheetName val="Saldos deuda ext (tc fin)"/>
      <sheetName val="beaufor (2) "/>
      <sheetName val="privatizaciones"/>
      <sheetName val="CP Activos"/>
      <sheetName val="CP Pasivos"/>
      <sheetName val="Otros Flujos LP"/>
      <sheetName val="Exp"/>
      <sheetName val="Imp"/>
      <sheetName val="Oper Esp Cio"/>
      <sheetName val="Exp Serv"/>
      <sheetName val="Imp Serv"/>
      <sheetName val="Transf"/>
      <sheetName val="detalle reservas"/>
      <sheetName val="beaufor"/>
      <sheetName val="Renta"/>
      <sheetName val="saldoactext"/>
      <sheetName val="Flujos Esp Capital"/>
      <sheetName val="consol"/>
      <sheetName val="formato congreso"/>
      <sheetName val="Reservas"/>
      <sheetName val="financ. neto % del PIB"/>
      <sheetName val="financ. neto"/>
      <sheetName val="Para cuenta de capital corto pl"/>
      <sheetName val="Para cuenta de capital largo pl"/>
      <sheetName val="Vol. y Prec. Expo"/>
      <sheetName val="Para importaciones"/>
      <sheetName val="opciones beaufor"/>
      <sheetName val="De Brigard"/>
      <sheetName val="beaufor (2)"/>
      <sheetName val="BPene27-2000AJUSTE IMPO DEUDA B"/>
      <sheetName val="precios expo e impo"/>
      <sheetName val="sensib"/>
      <sheetName val="titularizacion"/>
      <sheetName val="invsinpriv"/>
      <sheetName val="invexabierto"/>
      <sheetName val="amortizacion deuda"/>
      <sheetName val="IED 96-98"/>
      <sheetName val="para J"/>
      <sheetName val="salida pib"/>
      <sheetName val="para pib"/>
      <sheetName val="crecimiento países"/>
      <sheetName val="SR1"/>
      <sheetName val="Volumen Petróleo"/>
      <sheetName val="LIQUIDACION98"/>
      <sheetName val="RESUOPE(fmi)"/>
      <sheetName val="RESUOPE"/>
      <sheetName val="MODELO"/>
      <sheetName val="INGRESOS GOB"/>
      <sheetName val="PAGOS GOB"/>
      <sheetName val="FINANCIAMIENTO GOB"/>
      <sheetName val="DETALL SP Y GG"/>
      <sheetName val="EXEDENT FINANC Y UTILI"/>
      <sheetName val="CAMBIOS2001"/>
      <sheetName val="ING-PROY-02 "/>
      <sheetName val="APRyPAGO-TRANSFE"/>
      <sheetName val="BDGOBIERNO"/>
      <sheetName val="SGPET"/>
      <sheetName val="FONPET PPTO"/>
      <sheetName val="TRANSF_REFORMA98"/>
      <sheetName val="COSTO LEY100"/>
      <sheetName val="FINANCIAMIENTO"/>
      <sheetName val="DIFERIDOS"/>
      <sheetName val="CONSOLIDADO  FMI"/>
      <sheetName val="PRES NETO"/>
      <sheetName val="DEUDA EXTERNA"/>
      <sheetName val="proyeccionTESJULIO"/>
      <sheetName val="proyeccionTES (2)"/>
      <sheetName val="proyeccionTES"/>
      <sheetName val="RESUMEN CON PLAN"/>
      <sheetName val="PIB"/>
      <sheetName val="DEUDA"/>
      <sheetName val="RESUOPE (2)"/>
      <sheetName val="Liquidación"/>
      <sheetName val="PROYECCION2000"/>
      <sheetName val="Cuadros CONFIS"/>
      <sheetName val=" SP y GG Leo"/>
      <sheetName val="deuda interna"/>
      <sheetName val="Proyecto Reforma Tributaria"/>
      <sheetName val="excedentes financieros"/>
      <sheetName val="Módulo1"/>
      <sheetName val="Módulo2"/>
      <sheetName val="DIFINGRESOS"/>
      <sheetName val="proy9798"/>
      <sheetName val="rezago"/>
      <sheetName val="I-FBKF"/>
      <sheetName val="DETALLE-INV"/>
      <sheetName val="detalle-planfin97-julio"/>
      <sheetName val="DEUDA ALTERN"/>
      <sheetName val="Formato Largo"/>
      <sheetName val="MODGOBIE"/>
      <sheetName val="TRIBUTARIOS"/>
      <sheetName val="APORTES A SEGSO"/>
      <sheetName val="TERRITORIALES"/>
      <sheetName val="OTROS CAPITAL"/>
      <sheetName val="% PIB"/>
      <sheetName val="DETALLE SERV.PERS. Y GTOS.GRALS"/>
      <sheetName val="TES"/>
      <sheetName val="DEUDA EXTERNA Y PRES NETO"/>
      <sheetName val="GOBIERNO"/>
      <sheetName val="Gráfico1"/>
      <sheetName val="PROYECCION 2003"/>
      <sheetName val="DOSX100099"/>
      <sheetName val="CUADRES"/>
      <sheetName val="Gráfico3"/>
      <sheetName val="Gráfico2"/>
      <sheetName val="Dint. 00-02"/>
      <sheetName val="Transf Regio 2001-2"/>
      <sheetName val="Alicuotas"/>
      <sheetName val="Fondos"/>
      <sheetName val="gestion"/>
      <sheetName val="rendimientos financieros 01"/>
      <sheetName val="otros pagos FOPEP"/>
      <sheetName val="CRSF"/>
      <sheetName val="Crecimiento pensiones Agosto05"/>
      <sheetName val="Dint. 01-02"/>
      <sheetName val="FONDOS CSF - SSF"/>
      <sheetName val="INVERSION"/>
      <sheetName val="Pob"/>
      <sheetName val="Supuestos (2)"/>
      <sheetName val="extraordina (2)"/>
      <sheetName val="extraordina (constantes 2002)"/>
      <sheetName val="extraordinainicial"/>
      <sheetName val="extraorsin-inver"/>
      <sheetName val="extraordina"/>
      <sheetName val="cua2planfinanciero"/>
      <sheetName val="02-03"/>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98_2002"/>
      <sheetName val="resu-cta"/>
      <sheetName val="modgobie CHEQUEO"/>
      <sheetName val="BDCARBOCOL"/>
      <sheetName val="PPTO97"/>
      <sheetName val="CARBOCOL"/>
      <sheetName val="INTERESES"/>
      <sheetName val="AMORTIZA"/>
      <sheetName val="DEXT"/>
      <sheetName val="Diálogo1"/>
      <sheetName val="PROYECTO97"/>
      <sheetName val="SEG99"/>
      <sheetName val="RESU99"/>
      <sheetName val="SEG2000"/>
      <sheetName val="RESU2000"/>
      <sheetName val="C1-3vig97-00"/>
      <sheetName val="C1-3vIg98-00"/>
      <sheetName val="chequeo99"/>
      <sheetName val="plano-mensaje"/>
      <sheetName val="C1-3men"/>
      <sheetName val="DIFERENCIAS SIMUL"/>
      <sheetName val="MODCARBO"/>
      <sheetName val="BDCAFE"/>
      <sheetName val="CRECIMIENTOS %"/>
      <sheetName val="ANUAL1"/>
      <sheetName val="Asesores Junio 01"/>
      <sheetName val="MODCAFE"/>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Cuadro Resumen 2000-01"/>
      <sheetName val="Cuadro Resumen 02-03 FMIvsActua"/>
      <sheetName val="Cuadro Resumen 02-03"/>
      <sheetName val="OEC Revision 2002"/>
      <sheetName val="Resumen Supuestos 2002"/>
      <sheetName val="ResumenFinal2002"/>
      <sheetName val="2003 2004"/>
      <sheetName val="GráficoPrecio2002"/>
      <sheetName val="ASIG"/>
      <sheetName val="Crec ASIG"/>
      <sheetName val="Crec"/>
      <sheetName val="P ca"/>
      <sheetName val="P po"/>
      <sheetName val="SGP 2003"/>
      <sheetName val="PERIODO"/>
      <sheetName val="2003 N"/>
      <sheetName val="03."/>
      <sheetName val="03"/>
      <sheetName val="SGP 03"/>
      <sheetName val="EF_SAL"/>
      <sheetName val="01-03"/>
      <sheetName val="POBLACIÓN"/>
      <sheetName val="03-06"/>
      <sheetName val="D8_MS"/>
      <sheetName val="D8_1_Bajo"/>
      <sheetName val="20 Magdalena"/>
      <sheetName val="proyecINGRESOS99"/>
      <sheetName val="proyecINGRESOS99 (det)"/>
      <sheetName val="proyecINGRESOS99 _det_"/>
      <sheetName val="prese"/>
      <sheetName val="MOD"/>
      <sheetName val="BCol"/>
      <sheetName val="INI98"/>
      <sheetName val="Recorte"/>
      <sheetName val="Basico"/>
      <sheetName val="Solicitudes Filtradas"/>
      <sheetName val="APOR.LEY21-2000 Y 2001"/>
      <sheetName val="ART.86 LEY 30-92"/>
      <sheetName val="JUNTA CENT.CONTAD. 2000 Y 2001"/>
      <sheetName val="CALCULO LEY 21 1982 =&gt; 1998 "/>
      <sheetName val="CALCULO LEY 21 DE 1982 =&gt; 1999"/>
      <sheetName val="ART.87 LEY 30 1992"/>
      <sheetName val="NORMAS LEGALES"/>
      <sheetName val="JUSTIFICACION DIFERENCIAS"/>
      <sheetName val="GASTOS (2)"/>
      <sheetName val="APOR.LEY21"/>
      <sheetName val="JUNTA CENTRAL DE CONTADORES"/>
      <sheetName val="pricing"/>
      <sheetName val="comparativo bonos"/>
      <sheetName val="financ noticias"/>
      <sheetName val="EMBI"/>
      <sheetName val="peru_12"/>
      <sheetName val="grafs"/>
      <sheetName val="spreads bonos Col"/>
      <sheetName val="perfil sep"/>
      <sheetName val="emision bonos"/>
      <sheetName val="calendario"/>
      <sheetName val="2003"/>
      <sheetName val="2002"/>
      <sheetName val="perfil"/>
      <sheetName val="perfil (2)"/>
      <sheetName val="propuestas bancos"/>
      <sheetName val="LEAME"/>
      <sheetName val="INFORMACION"/>
      <sheetName val="SALDOS"/>
      <sheetName val="OEC - FIN"/>
      <sheetName val="VALIDACION BR"/>
      <sheetName val="cua2castigo"/>
      <sheetName val="CUA1-3"/>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94-03 Mil Corr "/>
      <sheetName val="edu_sal_agua_milcte"/>
      <sheetName val="Educación"/>
      <sheetName val="Agua"/>
      <sheetName val="94_03 Mil Corr "/>
      <sheetName val="BDSOCIAL"/>
      <sheetName val="ICBF"/>
      <sheetName val="SENA"/>
      <sheetName val="SENA2%YPORTAF"/>
      <sheetName val="REZAGOS"/>
      <sheetName val="ICBF3%"/>
      <sheetName val="SENA2%"/>
      <sheetName val="ID"/>
      <sheetName val="GT BM"/>
      <sheetName val="MODELO DE GASOLINA"/>
      <sheetName val="MODELO DE TRANSF.IMPUESTOS"/>
      <sheetName val="SUPUESTOS BASICOS"/>
      <sheetName val="OPE DOLARES"/>
      <sheetName val="OPE PESOS"/>
      <sheetName val="OPE TOTALES"/>
      <sheetName val="Supuestos Macro"/>
      <sheetName val="Volumenes"/>
      <sheetName val="Precios"/>
      <sheetName val="OPEC Pesos y US$"/>
      <sheetName val="OPEC Pesos + US$"/>
      <sheetName val="Consolidado Diego"/>
      <sheetName val="CAJA MENSUAL PESOS"/>
      <sheetName val="CAJA MENSUAL DOLARES"/>
      <sheetName val="OPE CAJA PESOS"/>
      <sheetName val="OPE CAJA DOLARES"/>
      <sheetName val="OPE CAJA TOTAL"/>
      <sheetName val="FINANCIAMIENTO "/>
      <sheetName val="RESUMENES"/>
      <sheetName val="INVERSIONES "/>
      <sheetName val="MODELO DE REGALÍAS"/>
      <sheetName val="MODELO DE TRANSF_IMPUESTOS"/>
      <sheetName val="CODE LIST"/>
      <sheetName val="Seguimiento CSF"/>
      <sheetName val="Seguim. SSF"/>
      <sheetName val="Seguimiento SSF"/>
      <sheetName val="Resumen OPEF"/>
      <sheetName val="Reporte OPEF"/>
      <sheetName val="Resumen MES OPEF"/>
      <sheetName val="Confis Marzo 7-97"/>
      <sheetName val="Reclasificación"/>
      <sheetName val="Historia desembolsos"/>
      <sheetName val="Contingencias 1997"/>
      <sheetName val="Formato FMI"/>
      <sheetName val="Elasticidad"/>
      <sheetName val="Que pasaría si...."/>
      <sheetName val="P+D pagos"/>
      <sheetName val="P+D ingresos"/>
      <sheetName val="Dolares ingresos"/>
      <sheetName val="Pesos ingresos"/>
      <sheetName val="Dolares pagos"/>
      <sheetName val="Pesos pagos"/>
      <sheetName val="Seguimiento pagos"/>
      <sheetName val="Seguimiento ingresos"/>
      <sheetName val="Seguimiento Flujo"/>
      <sheetName val="Seguimiento Transferencias"/>
      <sheetName val="Reporte de Pagos"/>
      <sheetName val="Reporte Vicetecnico"/>
      <sheetName val="Calculo TC"/>
      <sheetName val="Gráfico TC"/>
      <sheetName val="Ejercicio Portafolio"/>
      <sheetName val="Rend. financieros"/>
      <sheetName val="Contingencias"/>
      <sheetName val="Resumen TES Convenidas"/>
      <sheetName val="TES Convenidas"/>
      <sheetName val="Comparación Tributarios"/>
      <sheetName val="Comparación Servicio Deuda"/>
      <sheetName val="Ahorro TES"/>
      <sheetName val="Flujo Tesorería"/>
      <sheetName val="P_D ingresos"/>
      <sheetName val="EPS"/>
      <sheetName val="IPM"/>
      <sheetName val="Histórico Predial"/>
      <sheetName val="SitaCat"/>
      <sheetName val="MADRE"/>
      <sheetName val="RecTot"/>
      <sheetName val="Dpto"/>
      <sheetName val=" "/>
      <sheetName val="TarEfec"/>
      <sheetName val="VarCat"/>
      <sheetName val="CatPreTot"/>
      <sheetName val="Reten social"/>
      <sheetName val="Admin"/>
      <sheetName val="Prof"/>
      <sheetName val="Coord"/>
      <sheetName val="Sup-Tec"/>
      <sheetName val="Otros"/>
      <sheetName val="Conven"/>
      <sheetName val="Pr 2003"/>
      <sheetName val="Prest"/>
      <sheetName val="Estadist"/>
      <sheetName val="EP y CdeA"/>
      <sheetName val="Trab Of"/>
      <sheetName val="Costo"/>
      <sheetName val="i"/>
      <sheetName val="Dinam inic"/>
      <sheetName val="modific"/>
      <sheetName val="RESUMENV"/>
      <sheetName val="VIGP"/>
      <sheetName val="RESUMENCXP"/>
      <sheetName val="PROPIOSCXP"/>
      <sheetName val="NACIONCXP"/>
      <sheetName val="RESUMENR"/>
      <sheetName val="PROPIOSR"/>
      <sheetName val="NACIONR"/>
      <sheetName val="BDGOBLOCAL"/>
      <sheetName val="BDEMPLOCAL"/>
      <sheetName val="RESUMENLG"/>
      <sheetName val="RESUMENLE"/>
      <sheetName val="Resumen x Entidades"/>
      <sheetName val="FMI DEPARTAMENTOS"/>
      <sheetName val=" FMI MUNICIPIOS"/>
      <sheetName val="FMI FNR"/>
      <sheetName val="FMI EMPRESAS"/>
      <sheetName val="MUNICIPIOS"/>
      <sheetName val="DEPARTAM"/>
      <sheetName val="LICORERA"/>
      <sheetName val="EMPTERRI"/>
      <sheetName val="FNR"/>
      <sheetName val="EJEC. REGALIAS"/>
      <sheetName val="REZAGO FNR"/>
      <sheetName val="DEUDA FLOTANTE-FNR"/>
      <sheetName val="FNR-PROYECCIONES"/>
      <sheetName val="FNR-LEY 756"/>
      <sheetName val="VERIFICACION NETEO2"/>
      <sheetName val="SISTEMA GRAL.PART."/>
      <sheetName val="COMPARATIVO FMI-PF"/>
      <sheetName val="COMPARATIVO FMI-PF $MM"/>
      <sheetName val="FNR-PROYECCIONES MFMP"/>
      <sheetName val="ModDeuda"/>
      <sheetName val="PROY. REGALIAS"/>
      <sheetName val="DPTOS"/>
      <sheetName val="MPIOS"/>
      <sheetName val="EJCLOTERIA"/>
      <sheetName val="EJLICOR"/>
      <sheetName val="EEPP"/>
      <sheetName val="Prepag deud Faep art133 ley633"/>
      <sheetName val="DF FNR (C. Zambrano)"/>
      <sheetName val="FNR Dic 5 (C.Zam)"/>
      <sheetName val="FNR Dic 13-02 (C.Zam)"/>
      <sheetName val="FNR Dic 18-02(C.Zam)"/>
      <sheetName val="FNR Dic 20-02(C.Zam)"/>
      <sheetName val="DEUDA FLOTANTE-FNR SIN FAEP"/>
      <sheetName val="DEUDA FLOTANTE-INV."/>
      <sheetName val=" FAEP Mensual "/>
      <sheetName val="DEUDA FLOTANTE-INV. sin faep"/>
      <sheetName val="cuadros"/>
      <sheetName val="faep (2)"/>
      <sheetName val="DEUDA FLOTANTE fnr"/>
      <sheetName val="FNR reducc"/>
      <sheetName val="FMI redu2)"/>
      <sheetName val="EJECUCION FAEP"/>
      <sheetName val="RESUMEN FMI DEPARTAMENTOS"/>
      <sheetName val="RESUMEN FMI MUNICIPIOS"/>
      <sheetName val="RESUMEN FMI FNR"/>
      <sheetName val="fn version1"/>
      <sheetName val="CUADRO No 4"/>
      <sheetName val="BASE 2006 - 2012"/>
      <sheetName val="PREANT1"/>
      <sheetName val="LIQUI-TRANSF"/>
      <sheetName val="LIQUI_TRANSF"/>
      <sheetName val="INDICADDIST"/>
      <sheetName val="DISTRIBVTAS"/>
      <sheetName val="PROVYOTF"/>
      <sheetName val="MFISICA"/>
      <sheetName val="Inv"/>
      <sheetName val="O&amp;A"/>
      <sheetName val="calendar"/>
      <sheetName val="WS CLEAN"/>
      <sheetName val="RICS NUEVA HOJA DIARIA"/>
      <sheetName val="HOJA DIARIA NUEVA"/>
      <sheetName val="Gasolina de temporada"/>
      <sheetName val="Current"/>
      <sheetName val="cuadro7"/>
      <sheetName val="PLANOJUL13"/>
      <sheetName val="ingresos (Uribe)"/>
      <sheetName val="gastos (Uribe)"/>
      <sheetName val="cambios déficit"/>
      <sheetName val="DNP Vs proyec"/>
      <sheetName val="ZARATE"/>
      <sheetName val="SGP"/>
      <sheetName val="detalle transf modgobie"/>
      <sheetName val="FONDOS ESPECIALES ARREGLADA"/>
      <sheetName val="RECLASIF. DEUDA"/>
      <sheetName val="Validador deuda"/>
      <sheetName val="Pensiones Funcional Nación"/>
      <sheetName val="NACION PENSIONES"/>
      <sheetName val="DNP Vs proyec (mar 10)"/>
      <sheetName val="ESCENARIOS "/>
      <sheetName val="resumen (escen 10 mar)"/>
      <sheetName val="FUNCIONAMIENTO 1 (mar 10)"/>
      <sheetName val="INVERSION 1 (mar 10)"/>
      <sheetName val="TOTAL 1 (mar 10)"/>
      <sheetName val="FUNCIONAMIENTO 2 (mar 10)"/>
      <sheetName val="INVERSION 2 (mar 10)"/>
      <sheetName val="TOTAL 2 (mar 10)"/>
      <sheetName val="DEC TOMADAS (mar 10)"/>
      <sheetName val="DEC TRAMITE (2) (mar 10)"/>
      <sheetName val="GNC CONFIS  vs mar 10"/>
      <sheetName val="OPERTESO"/>
      <sheetName val="por Cuenta"/>
      <sheetName val="OPERTESO (DGPPN)"/>
      <sheetName val="REZAGOactual"/>
      <sheetName val="transf pensionesConfis marzo 3"/>
      <sheetName val="perdidasnac"/>
      <sheetName val="fosyga"/>
      <sheetName val="res nación postRuedaPrens"/>
      <sheetName val="res nación postRuedaPrens (2)"/>
      <sheetName val="Bucaramanga"/>
      <sheetName val="Bogotá"/>
      <sheetName val="Cundinamarca"/>
      <sheetName val="Caldas"/>
      <sheetName val="Cali"/>
      <sheetName val="Manizales"/>
      <sheetName val="Medellin"/>
      <sheetName val="Risaralda"/>
      <sheetName val="Todas"/>
      <sheetName val="Cuadro SAlida 2002"/>
      <sheetName val="Fosit Bogotá 2001"/>
      <sheetName val="Fosit 2001"/>
      <sheetName val="Salida Bogotá 2001 - 2002"/>
      <sheetName val="dtfcol92-96"/>
      <sheetName val="SEMOC"/>
      <sheetName val="1"/>
      <sheetName val="2"/>
      <sheetName val="3"/>
      <sheetName val="Cuadros Grales"/>
      <sheetName val="Base"/>
      <sheetName val="Pob afro"/>
      <sheetName val="Pobla"/>
      <sheetName val="Matrícula"/>
      <sheetName val="Mat afro"/>
      <sheetName val="Matric"/>
      <sheetName val="Icfes afro"/>
      <sheetName val="Icfes oficial 03 afro"/>
      <sheetName val="Acu y Alc"/>
      <sheetName val="Acu y Alc Afro"/>
      <sheetName val="AcyAl"/>
      <sheetName val="Salud Afro 1"/>
      <sheetName val="Sal Afro 2"/>
      <sheetName val="Sal"/>
      <sheetName val="Sal1"/>
      <sheetName val="TD Sal"/>
      <sheetName val="Salidas"/>
      <sheetName val="Gráfico4"/>
      <sheetName val="Gráfico5"/>
      <sheetName val="Gráfico6"/>
      <sheetName val="Gráfico7"/>
      <sheetName val="Gráfico8"/>
      <sheetName val="Gráfico9"/>
      <sheetName val="Gráfico10"/>
      <sheetName val="Gráfico11"/>
      <sheetName val="Gráfico12"/>
      <sheetName val="Gráfico13"/>
      <sheetName val="Gráfico14"/>
      <sheetName val="Gráfico15"/>
      <sheetName val="Gráfico16"/>
      <sheetName val="Gráfico17"/>
      <sheetName val="Gráfico18"/>
      <sheetName val="Dat Sal"/>
      <sheetName val="due dilligence"/>
      <sheetName val="Ingresos00"/>
      <sheetName val="Pagos00"/>
      <sheetName val="Financiamiento00"/>
      <sheetName val="opetesorer"/>
      <sheetName val="CAIDAINGRESOS"/>
      <sheetName val="caidaTRAS.TERRIT"/>
      <sheetName val="variacionapropiacion"/>
      <sheetName val="METAPAGOS.REZAGO(sincambio)"/>
      <sheetName val="REZAGO CON Y SIN ESPACIO"/>
      <sheetName val="REZAGO CON ESPACIO FISCAL(FMI)"/>
      <sheetName val="REZAGO CON ESPACIO FISCAL(F (2)"/>
      <sheetName val="REZAGO CON ESPACIO FISCAL (2)"/>
      <sheetName val="REZAGO CON ESPACIO FISCAL 4813"/>
      <sheetName val="REZAGO CON ESPACIO FISCAL M-25"/>
      <sheetName val="ESCENA(CON ESPACIO)"/>
      <sheetName val="ESCENA(CON Y SIN ESPACIO)"/>
      <sheetName val="ESCENARIOS(BASICO)"/>
      <sheetName val="DETALLE-DEUDA"/>
      <sheetName val="ESCENARIOS(BASICO) (2)"/>
      <sheetName val="DETALLE_DEUDA"/>
      <sheetName val="ISS"/>
      <sheetName val="MAGI"/>
      <sheetName val="CAJANAL"/>
      <sheetName val="CAPRECOM"/>
      <sheetName val="FSP"/>
      <sheetName val="totaleses"/>
      <sheetName val="luiscarlosgalan"/>
      <sheetName val="JOSEPADILLA"/>
      <sheetName val="FRANCISCODEPAULA"/>
      <sheetName val="RAFAELURIBE"/>
      <sheetName val="RITAARANGO"/>
      <sheetName val="ANTONINARIÑO"/>
      <sheetName val="POLICARPASALAVARIETA"/>
      <sheetName val="O.Enti"/>
      <sheetName val="FM"/>
      <sheetName val="FN"/>
      <sheetName val="PN"/>
      <sheetName val="CASUB"/>
      <sheetName val="CON"/>
      <sheetName val="SEG MENSUAL 2003"/>
      <sheetName val="Tasa de Cambio"/>
      <sheetName val="nombres"/>
      <sheetName val="Base Precios"/>
      <sheetName val="Producción Pto"/>
      <sheetName val="Producción"/>
      <sheetName val="PRDC. NAL. DE CRUDOS"/>
      <sheetName val="BAL.VOL.CRUDO PAÍS"/>
      <sheetName val="BAL.VOL.CRUDO ECP"/>
      <sheetName val="COMERCIAL (KBD)"/>
      <sheetName val="COMERCIAL JUNIO presse(US$  BL)"/>
      <sheetName val="COMERCIAL JUNIO (MUS$)"/>
      <sheetName val="INGR. MILLARDOS"/>
      <sheetName val="VOLUMENESVTASNLES(P)"/>
      <sheetName val="preciosREGUVTASNLES (Q)"/>
      <sheetName val="ingresosregulado"/>
      <sheetName val="transporteejecutado"/>
      <sheetName val="OTROS INGRESOS"/>
      <sheetName val="ingrsos gas 2"/>
      <sheetName val="COMPRAS CRUDOS Y PRODUCTOS"/>
      <sheetName val="COMPRA GAS"/>
      <sheetName val="balance vol. gas"/>
      <sheetName val="bolsaANTIGUA"/>
      <sheetName val="IGBC"/>
      <sheetName val="REZAGO  PF"/>
      <sheetName val="REZAGO anterior"/>
      <sheetName val="REZAGOantes de carta 105"/>
      <sheetName val="CONTRALORIA"/>
      <sheetName val="TOTAL UNIVERSIDADES"/>
      <sheetName val="REP_EPG034_EjecucionPresupu (2"/>
      <sheetName val="PRY 2020 NACION FUNC"/>
      <sheetName val="Eje Transf"/>
      <sheetName val="BASE ACTUAL"/>
      <sheetName val="TD-AMC (Sector)"/>
      <sheetName val="TD-AMC (Agregado)"/>
      <sheetName val="TD-Entidad (Agregado)"/>
      <sheetName val="TD-Entidad (Desagregado)"/>
      <sheetName val="TD-Entidad (17-18)"/>
      <sheetName val="Historicos"/>
      <sheetName val="Historico-Variaciones"/>
      <sheetName val="TOTAL SPPS"/>
      <sheetName val="AGRO"/>
      <sheetName val="CULTURA"/>
      <sheetName val="DEFENSA"/>
      <sheetName val="DEPORTE"/>
      <sheetName val="EDUCACION"/>
      <sheetName val="EMPLEO"/>
      <sheetName val="HACIENDA"/>
      <sheetName val="INCLUSION"/>
      <sheetName val="ORGANISMOS"/>
      <sheetName val="PRESIDENCIA"/>
      <sheetName val="REGISTRADURIA"/>
      <sheetName val="TRABAJO"/>
      <sheetName val="Adicion17-Carta1"/>
      <sheetName val="TopesPresupuestales"/>
      <sheetName val="AntePL18"/>
      <sheetName val="Rest Tierras"/>
      <sheetName val="MinCultura"/>
      <sheetName val="Antrop e Hist"/>
      <sheetName val="Archivo Gral"/>
      <sheetName val="Caro y Cuervo"/>
      <sheetName val="Caja Militar"/>
      <sheetName val="Caja Policia"/>
      <sheetName val="Club Militar"/>
      <sheetName val="Hospital Militar"/>
      <sheetName val="Coldeportes"/>
      <sheetName val="MinEducacion"/>
      <sheetName val="INCI"/>
      <sheetName val="INSOR"/>
      <sheetName val="Int Cesar"/>
      <sheetName val="Int San Andres"/>
      <sheetName val="Int Simon Rodrig"/>
      <sheetName val="Int Tolimense"/>
      <sheetName val="Tecnico Central"/>
      <sheetName val="ESAP"/>
      <sheetName val="UGPP"/>
      <sheetName val="DPS"/>
      <sheetName val="Unidad Victimas"/>
      <sheetName val="Centro Memoria"/>
      <sheetName val="Defensoria"/>
      <sheetName val="Procuraduria"/>
      <sheetName val="Inst Estudios"/>
      <sheetName val="Reintegracion"/>
      <sheetName val="Registraduria Nal"/>
      <sheetName val="F Registraduria"/>
      <sheetName val="CNE"/>
      <sheetName val="MinSalud + Dir Fondos"/>
      <sheetName val="MinSalud"/>
      <sheetName val="Dir Admon Fondos"/>
      <sheetName val="Dermatologico"/>
      <sheetName val="F Congreso"/>
      <sheetName val="F Estupefacientes"/>
      <sheetName val="F Ferrocarriles"/>
      <sheetName val="INS"/>
      <sheetName val="Inst Cancerolo"/>
      <sheetName val="Invima"/>
      <sheetName val="Sanat - Agua"/>
      <sheetName val="Sanat - Contratacion"/>
      <sheetName val="SuperSalud"/>
      <sheetName val="MinTrabajo"/>
      <sheetName val="Org Solidarias"/>
      <sheetName val="Serv Empleo"/>
      <sheetName val="SuperSubsidio"/>
      <sheetName val="TOTAL UNIVERSIDADES (2)"/>
      <sheetName val="Distribución"/>
      <sheetName val="Distribución (2)"/>
      <sheetName val="Distribución (3)"/>
      <sheetName val="Distribución (4)"/>
      <sheetName val="Distribución (5)"/>
      <sheetName val="UP2017"/>
      <sheetName val="TD"/>
      <sheetName val="PROYECTO 2017"/>
      <sheetName val="Base 2014-2016"/>
      <sheetName val="Vigencia"/>
      <sheetName val="C x P"/>
      <sheetName val="PAE  UV"/>
      <sheetName val="PAE "/>
      <sheetName val="F&amp;U MEN-SGP"/>
      <sheetName val="ACUERDO FECODE"/>
      <sheetName val="ICETEX"/>
      <sheetName val="SGP 2006-2018"/>
      <sheetName val="2% END"/>
      <sheetName val="AP.NAC (28-06-2017) "/>
      <sheetName val="PARA INGRESOS"/>
      <sheetName val="INGRESOS-EDUCACION"/>
      <sheetName val="INGRESOS-CULTURA"/>
      <sheetName val="PARA INGRESOS (2)"/>
      <sheetName val="Indígenas"/>
      <sheetName val="Indígenas (OPT)"/>
      <sheetName val="Afrodescendientes"/>
      <sheetName val="Afrodescendientes (OPT)"/>
      <sheetName val="Médicos Ley 100"/>
      <sheetName val="Médicos Ley 100 (OPT)"/>
      <sheetName val="Rrom"/>
      <sheetName val="Rrom (OPT)"/>
      <sheetName val="Discapacitados"/>
      <sheetName val="Víctimas"/>
      <sheetName val="Víctimas (OPT)"/>
      <sheetName val="Mejores Bachilleres"/>
      <sheetName val="Saber PRO Nacional"/>
      <sheetName val="Saber PRO Internacional"/>
      <sheetName val="Excelencia Docente"/>
      <sheetName val="Excelencia Docente (OPT)"/>
      <sheetName val="Condonación Saber Pro 100%"/>
      <sheetName val="Subsidio Sostenimiento"/>
      <sheetName val="Condonación 25% grad."/>
      <sheetName val="CALCULO SUBSIDIO TASA 2018"/>
      <sheetName val="0-Recursos-ICETEX"/>
      <sheetName val="PROGR. GASTOS MEN"/>
      <sheetName val="MEN A 31 DIC. 2013"/>
      <sheetName val="MEN - ENERO A 30 DE ABRIL 2014"/>
      <sheetName val="PLANTA MEN A PRECIOS 2014"/>
      <sheetName val="func real"/>
      <sheetName val="AP.NAC (2.44%)(09-05-14) "/>
      <sheetName val="ARTICULO 87 (09-05-14)"/>
      <sheetName val="Fondos Esp. y Rent. Parafisc."/>
      <sheetName val="RiskSim"/>
      <sheetName val="COMBINADO BASE + VF"/>
      <sheetName val="BASE INICIAL"/>
      <sheetName val="REVISION GPmS"/>
      <sheetName val="MGMP- FOMAG 2018-2022"/>
      <sheetName val="NECESIDADES MEN"/>
      <sheetName val="Cálculo aportes FOMAG 2018-2022"/>
      <sheetName val="Balance SGP Edu"/>
      <sheetName val="ProyenómpensaFOMAG"/>
      <sheetName val="Inversiónmen"/>
      <sheetName val="ICETEX-2019 ajustado UV"/>
      <sheetName val="FOMAG"/>
      <sheetName val="Distribución aportes"/>
      <sheetName val="FOMAGajustada"/>
      <sheetName val="Presupuesto 2017"/>
      <sheetName val="CON 7.77%"/>
      <sheetName val="CON 6.5%"/>
      <sheetName val="ENERO 2019"/>
      <sheetName val="tabla"/>
      <sheetName val="censo"/>
      <sheetName val="CED 062"/>
      <sheetName val="madres catolicas"/>
      <sheetName val="ANJOSU"/>
      <sheetName val="retiros 2012"/>
      <sheetName val="temporal"/>
      <sheetName val="nueva granada"/>
      <sheetName val="CASTILLO LA ALBORAYA"/>
      <sheetName val="SAN GABRIEL"/>
      <sheetName val="INEDIFI"/>
      <sheetName val="san vicente de paul"/>
      <sheetName val="pestalozzi"/>
      <sheetName val="experiencias"/>
      <sheetName val="tecnico de comercio"/>
      <sheetName val="eduardo santos"/>
      <sheetName val="cañahuate"/>
      <sheetName val="las flores"/>
      <sheetName val="san salvador"/>
      <sheetName val="santa magdalena sofia"/>
      <sheetName val="pies descalzos"/>
      <sheetName val="LOS LAURELES "/>
      <sheetName val="Hoja1 (3)"/>
      <sheetName val="bd"/>
      <sheetName val="mejora"/>
      <sheetName val="planta"/>
      <sheetName val="ENE- AGOS CON EJECUCIÓN"/>
      <sheetName val="SEP - DIC CON PROYECCIÓN"/>
      <sheetName val="PROYECCION HE REAL"/>
      <sheetName val="PROYECCION HE EJERCICIO"/>
      <sheetName val="Proyeccion final"/>
      <sheetName val="PROYECCION HE EJERCICIO (2)"/>
      <sheetName val="IED DEL CARIBE"/>
      <sheetName val="LAS NUBES"/>
      <sheetName val="CEB 103"/>
      <sheetName val="hilda"/>
      <sheetName val="G-diario"/>
      <sheetName val="Andrés"/>
      <sheetName val=" DIA94-98"/>
      <sheetName val="TCN"/>
      <sheetName val="volatilidad"/>
      <sheetName val="ITCR base 94"/>
      <sheetName val="ITCR-prom"/>
      <sheetName val="ITCR-fin"/>
      <sheetName val="TCNMEN"/>
      <sheetName val="ITCR-resumen"/>
      <sheetName val="FINMENS"/>
      <sheetName val="PROMENS"/>
      <sheetName val="ITCR"/>
      <sheetName val="Hoja 1"/>
      <sheetName val="RESUMEN DEFICIT"/>
      <sheetName val="PROPUESTA EXTINCION DE DOMINIO"/>
      <sheetName val="ESCRIBIENTES"/>
      <sheetName val="GLOBAL CARGOS DESCONGESTION"/>
      <sheetName val="JOSE I. DE MARQUEZ"/>
      <sheetName val="PROYCARGOS2002"/>
      <sheetName val="PROYCARGOS2001"/>
      <sheetName val="UNIDAD 08"/>
      <sheetName val="CONSOLIDADO 08"/>
      <sheetName val="Unidad082002"/>
      <sheetName val="Tabla Otra 1999"/>
      <sheetName val="Tabla Otra 2000"/>
      <sheetName val="Interna 2000"/>
      <sheetName val="Otra Deuda Interna"/>
      <sheetName val="Base Saldo"/>
      <sheetName val="Tabla Saldo 99"/>
      <sheetName val="Tabla Col 99"/>
      <sheetName val="Tabla Col 00"/>
      <sheetName val="FN 99"/>
      <sheetName val="FN 00"/>
      <sheetName val="FN 01"/>
      <sheetName val="FN 02"/>
      <sheetName val="FN 03"/>
      <sheetName val="FN 04"/>
      <sheetName val="FN 05"/>
      <sheetName val="FN 06"/>
      <sheetName val="FN 07"/>
      <sheetName val="XPA90"/>
      <sheetName val="TASAS"/>
      <sheetName val="DIARIO"/>
      <sheetName val="ITCR FIN DE"/>
      <sheetName val="GRAFICO ITCR (IPP)"/>
      <sheetName val="GRAFICO ITCR (IPC)"/>
      <sheetName val="ITCRIPC(NT)"/>
      <sheetName val="ITCRIPP(NT)"/>
      <sheetName val="EST. IPM - IPC"/>
      <sheetName val="grfipc"/>
      <sheetName val="ITCRIPP(T)"/>
      <sheetName val="ITCRIPC(T)"/>
      <sheetName val="revista"/>
      <sheetName val="ITCRFMI"/>
      <sheetName val="ITCR(TR-NTR)"/>
      <sheetName val="RESULTADOS"/>
      <sheetName val="GRAFICO ITCR"/>
      <sheetName val="Recuperado_Hoja1 (6)"/>
      <sheetName val="Bquilla"/>
      <sheetName val="Riohacha"/>
      <sheetName val="Maicao"/>
      <sheetName val="Sta Marta"/>
      <sheetName val="San Andres"/>
      <sheetName val="REGIONAL"/>
      <sheetName val="DIRECTIVOS"/>
      <sheetName val="Costo planta actual 2013 1"/>
      <sheetName val="Actual 2013 copia"/>
      <sheetName val="Actual 2013 copia Unit"/>
      <sheetName val="AJUSTES PLANTA"/>
      <sheetName val="COSTOS CONSOLIDADO"/>
      <sheetName val="ACTUAL Q SIGUE"/>
      <sheetName val="NEW FEBRERO 14"/>
      <sheetName val="NEW JULIO 14"/>
      <sheetName val="NEW NOVIEMBRE 14"/>
      <sheetName val="Comparativo 2014 (Gradual)"/>
      <sheetName val="Resumen Planta por concepto "/>
      <sheetName val="Planta 2013 Ana C"/>
      <sheetName val="RESUMEN PLANTA"/>
      <sheetName val="PLANTA FGN (CARGOS VARIABLES)"/>
      <sheetName val="PARAMETROS"/>
      <sheetName val="CARGOS CTI"/>
      <sheetName val="Hoja8"/>
      <sheetName val="ESCENARIOS NUEVOS CARGOS 15-16"/>
      <sheetName val="2016 5%"/>
      <sheetName val="Costo 18 sept."/>
      <sheetName val="PLANTA Actual (22mil)+Nuevos "/>
      <sheetName val="PLANTA FGN (nuevos 1371) 2014"/>
      <sheetName val="PLANTA FGN (26.601 CARGOS)"/>
      <sheetName val="PLANTA FGN (960 CARGOS)"/>
      <sheetName val="PLANTA FGN (2015_27.063)"/>
      <sheetName val="PLANTA FGN (1275 CARGOS)"/>
      <sheetName val="COSTO BONIFICACIONES (2014-18) "/>
      <sheetName val="PASAN 2015"/>
      <sheetName val="NEW FEBRERO 15 (2)"/>
      <sheetName val="NEW FEBRERO 2015"/>
      <sheetName val="NEW 2015 JUNIO "/>
      <sheetName val="2015 (12 MESES)"/>
      <sheetName val="PASAN 2016"/>
      <sheetName val="NEW 2016 "/>
      <sheetName val="NEW NOV 2016"/>
      <sheetName val="2016 (12 meses)"/>
      <sheetName val="Comprobación 2014"/>
      <sheetName val="TODOS LOS CARGOS con ajustes"/>
      <sheetName val="PLANTA 2017"/>
      <sheetName val="PLANTA 2018"/>
      <sheetName val="BONIFICACIONES (2014-2018)"/>
      <sheetName val="Gastos Generales"/>
      <sheetName val="Planta 22608 Cargos Pl1058"/>
      <sheetName val="Hoja7"/>
      <sheetName val="Cargos"/>
      <sheetName val="Indicadores inflación"/>
      <sheetName val="Gráficos"/>
      <sheetName val="Resumen gráficos"/>
      <sheetName val="devaluación"/>
      <sheetName val="Indicadores inflación IPC-08"/>
      <sheetName val="Componentes IPC-08"/>
      <sheetName val="Componentes IPC-98"/>
      <sheetName val="Help"/>
      <sheetName val="Cover page"/>
      <sheetName val="Level of government"/>
      <sheetName val="HF report_Stat I"/>
      <sheetName val="Statement I_Accrual"/>
      <sheetName val="Table1_A"/>
      <sheetName val="Table2_A"/>
      <sheetName val="Table3_A"/>
      <sheetName val="Table4_A"/>
      <sheetName val="Table5_A"/>
      <sheetName val="Table6_A"/>
      <sheetName val="Table6_A_additional"/>
      <sheetName val="Integrated Balance Sheet"/>
      <sheetName val="Resultados PGN"/>
      <sheetName val="HF report_Stat II"/>
      <sheetName val="Statement II_Cash"/>
      <sheetName val="Stat II_CGN"/>
      <sheetName val="Table1_C"/>
      <sheetName val="Table2_C"/>
      <sheetName val="Table3_C"/>
      <sheetName val="Table6_C"/>
      <sheetName val="Table6_C_additional"/>
      <sheetName val="HF report_Balance sheet"/>
      <sheetName val="Agregado"/>
      <sheetName val="1-AUTORIZACION"/>
      <sheetName val="011999"/>
      <sheetName val="021999"/>
      <sheetName val="031999"/>
      <sheetName val="041999"/>
      <sheetName val="011998"/>
      <sheetName val="021998"/>
      <sheetName val="031998"/>
      <sheetName val="041998"/>
      <sheetName val="IPC"/>
      <sheetName val="EMPALMES"/>
      <sheetName val="WPI"/>
      <sheetName val="Codes"/>
      <sheetName val="Compare"/>
      <sheetName val="Table1"/>
      <sheetName val="Table2"/>
      <sheetName val="Table3"/>
      <sheetName val="Table4"/>
      <sheetName val="Previous"/>
      <sheetName val="ControlSheet"/>
      <sheetName val="Weights"/>
      <sheetName val="Sheet1"/>
      <sheetName val="Sheet2"/>
      <sheetName val="Sheet3"/>
      <sheetName val="TRIBUTARIOS DIAN"/>
      <sheetName val="PAGOS"/>
      <sheetName val="REVISI METAS"/>
      <sheetName val="PAC-REAL"/>
      <sheetName val="GESTION DIAN"/>
      <sheetName val="MENSUAL DIAN"/>
      <sheetName val=" DESE PROGR. 2000(MENs)"/>
      <sheetName val="FN 00 "/>
      <sheetName val="INVERSION NO"/>
      <sheetName val="SERVICIO DEUDA EXTERNA NO"/>
      <sheetName val="SERVICIO DEUDA INTERNA NO"/>
      <sheetName val="ENDEUDAMIENTO NO"/>
      <sheetName val="Formato Largo NO"/>
      <sheetName val="Metas PAC NO"/>
      <sheetName val=" Cuadro Financiamiento NO"/>
      <sheetName val="deuda flotante NO"/>
      <sheetName val="inversión NO"/>
      <sheetName val="TES1 NO"/>
      <sheetName val="RENDIM.TESORERIA NO"/>
      <sheetName val="TRANSFERENCIAS NO"/>
      <sheetName val="Flujo de Trabajo"/>
      <sheetName val="Fondos $"/>
      <sheetName val="Fondos US"/>
      <sheetName val="Fondos $+US"/>
      <sheetName val="Proy con Carta"/>
      <sheetName val="Aprop Detalle x Sector"/>
      <sheetName val="Detalle Ppto 10-12 Vrs"/>
      <sheetName val="Detalle Ppto 10-12"/>
      <sheetName val="Detalle Ppto"/>
      <sheetName val="Detalle Ppto Valores"/>
      <sheetName val="LISTA"/>
      <sheetName val="PGN"/>
      <sheetName val="Sector 11-12"/>
      <sheetName val="Propios x Entidad"/>
      <sheetName val="Ppales Trans"/>
      <sheetName val="Resto Transf"/>
      <sheetName val="Plano 31 de Dic"/>
      <sheetName val="PGN Nacion-Propios"/>
      <sheetName val="PGN Sectorial"/>
      <sheetName val="PGN x Subsector"/>
      <sheetName val="Aplazamiento"/>
      <sheetName val="X Subsector"/>
      <sheetName val="X Subsector Tip Gas"/>
      <sheetName val="X Situacion"/>
      <sheetName val="DetallexSectorXEntidad"/>
      <sheetName val="Ministerios"/>
      <sheetName val="Asociados a Nomina"/>
      <sheetName val="Ejecucion"/>
      <sheetName val="Ppto Inicial"/>
      <sheetName val="Total 2011 x Entidad"/>
      <sheetName val="Propios"/>
      <sheetName val="SGP SECTOR"/>
      <sheetName val="DowJones"/>
      <sheetName val="IGBC empalmado"/>
      <sheetName val="Real (2)"/>
      <sheetName val="DATOSSEM"/>
      <sheetName val="C-TISEMA"/>
      <sheetName val="Margen"/>
      <sheetName val="TIMENSUAL"/>
      <sheetName val="DATOSMENS"/>
      <sheetName val="Real"/>
      <sheetName val="Ministro"/>
      <sheetName val="TBSSEM"/>
      <sheetName val="COLObancos"/>
      <sheetName val="Libor"/>
      <sheetName val="Entidades_Actual"/>
      <sheetName val="TD_Actual"/>
      <sheetName val="Entidades_Nuevo"/>
      <sheetName val="TD_Nuevo"/>
      <sheetName val="salida"/>
      <sheetName val="Gráfico básica"/>
      <sheetName val="cuadro6A"/>
      <sheetName val="1954 - 2005"/>
      <sheetName val="indicadores hdo"/>
      <sheetName val="CUADRO CONGRESO"/>
      <sheetName val="deuda priv amort. LP no financ."/>
      <sheetName val="amortizacion LEASING"/>
      <sheetName val="Detalle Prepagos"/>
      <sheetName val="RESUMEN GTE"/>
      <sheetName val="RESUM GTE % PIB"/>
      <sheetName val="SALIDA CON SUPUESTOS"/>
      <sheetName val="Resumen chequeo"/>
      <sheetName val="interés implícito"/>
      <sheetName val="cuadro ignacio"/>
      <sheetName val="EXTERNO US$"/>
      <sheetName val="ENCUESTAS"/>
      <sheetName val="titularización"/>
      <sheetName val="ORDEN"/>
      <sheetName val="TEMARIO"/>
      <sheetName val="Nomina (Detalle)"/>
      <sheetName val="RESUMEN NOMINA"/>
      <sheetName val="EjecucionPresupuesta2014"/>
      <sheetName val="PGN 2015-2026"/>
      <sheetName val="Costo Anual"/>
      <sheetName val="VI.1.2 - Nivelacion Vs Agencias"/>
      <sheetName val="IV.1 - IV.2 - E. Territoriales"/>
      <sheetName val="VI.1.1 - Aumento Salarial"/>
      <sheetName val="VI.2 - Prima Técnica"/>
      <sheetName val="VI.7 - Vacaciones"/>
      <sheetName val="Planta, Jornada y Personal"/>
      <sheetName val="I.1 - Laboralizacion Contratist"/>
      <sheetName val="III.2 - Prestacion Servicios"/>
      <sheetName val="Bienestar, Capacitacion y Estim"/>
      <sheetName val="VI.5 - Servicio Transp."/>
      <sheetName val="VI. 6 - Sub Transp Desplaz"/>
      <sheetName val="VI. 8.1 - Apoyo Educativo"/>
      <sheetName val="VI. 9 - Centro Formacion"/>
      <sheetName val="Sueldo Magistrados 2005"/>
      <sheetName val="Sueldo Magistrados 2004"/>
      <sheetName val="Sueldo Magistrados 2003"/>
      <sheetName val="Sueldo Magistrados 2002"/>
      <sheetName val="Sueldo Magistrados 2001"/>
      <sheetName val="Sueldo Magistrados 2000"/>
      <sheetName val="Sueldo Magistrados 1999"/>
      <sheetName val="Sueldo Magistrados 2006"/>
      <sheetName val="Sueldo Magistrados 2007"/>
      <sheetName val="Sueldo Magistrados 2008"/>
      <sheetName val="Sueldo Magistrados 2009"/>
      <sheetName val="ACOGIDOS 02 Y 08"/>
      <sheetName val="ACOGIDOS UE08"/>
      <sheetName val="Grados Dec 724 - 2009 DEAJ"/>
      <sheetName val="Grados Dec 722 - 2009 No Acogid"/>
      <sheetName val="Grados Decreto 723 - 2009"/>
      <sheetName val="SUELDO 2009"/>
      <sheetName val="BASEvf"/>
      <sheetName val="BASEds"/>
      <sheetName val="Combust"/>
      <sheetName val="Combust02CON"/>
      <sheetName val="Combust02DEAJ"/>
      <sheetName val="SerPúb"/>
      <sheetName val="SerPúb02CON"/>
      <sheetName val="SerPúb02DEAJ"/>
      <sheetName val="ViatGast"/>
      <sheetName val="CompEquip02CON"/>
      <sheetName val="CompEquip02DEAJ"/>
      <sheetName val="MatSum02CON"/>
      <sheetName val="MatSum02DEAJ"/>
      <sheetName val="MatSum03"/>
      <sheetName val="MatSum04"/>
      <sheetName val="MatSum05"/>
      <sheetName val="Mant02CON"/>
      <sheetName val="Mant02DEAJ"/>
      <sheetName val="Mant03"/>
      <sheetName val="Mant04"/>
      <sheetName val="Mant05"/>
      <sheetName val="Arrend02"/>
      <sheetName val="Arrend03"/>
      <sheetName val="Arrend04"/>
      <sheetName val="Arrend05"/>
      <sheetName val="ImprPubl02CON"/>
      <sheetName val="ImprPubl02DEAJ"/>
      <sheetName val="ImprPubl03"/>
      <sheetName val="ImprPubl04"/>
      <sheetName val="ImprPubl05"/>
      <sheetName val="ComTrasCON"/>
      <sheetName val="ComTras02DEAJ"/>
      <sheetName val="ComTras03"/>
      <sheetName val="ComTras04"/>
      <sheetName val="ComTras05"/>
      <sheetName val="Impues02CON"/>
      <sheetName val="Impues02DEAJ"/>
      <sheetName val="Impues03"/>
      <sheetName val="Impues04"/>
      <sheetName val="Impues05"/>
      <sheetName val="Segur02"/>
      <sheetName val="Propuesta 24.251 Cargos"/>
      <sheetName val="Planta Entidad  2016"/>
      <sheetName val="DecretoV1"/>
      <sheetName val="Decretov2"/>
      <sheetName val="Decretov3"/>
      <sheetName val="Deficit"/>
      <sheetName val="Deficit MHCP"/>
      <sheetName val="INFLEXINVERSION"/>
      <sheetName val="ENERO CRP 2019 "/>
      <sheetName val="ENERO OBLIGACIÓN 2019"/>
      <sheetName val="ENERO PAGO 2019 "/>
      <sheetName val="FEBRERO CRP 2019-AJUSTADO"/>
      <sheetName val="FEBRERO OBLIGACIÓN 2019"/>
      <sheetName val="MARZO CRP 2019"/>
      <sheetName val="MARZOOBLIGACIÓN 2019"/>
      <sheetName val="ABRIL CRP 2019 "/>
      <sheetName val="ABRIL OBLIGACIÓN 2019"/>
      <sheetName val="MAYO CRP 2019"/>
      <sheetName val="Febrero 2019"/>
      <sheetName val="Marzo 2019"/>
      <sheetName val="Abril 2019"/>
      <sheetName val="Mayo 2019"/>
      <sheetName val="Total_IES"/>
      <sheetName val="concurrencia"/>
      <sheetName val="UNIVERISIDAES"/>
      <sheetName val="concurrencia (2)"/>
      <sheetName val="Ejec. Pptal Agregada Enero"/>
      <sheetName val="Resumen Enero"/>
      <sheetName val="Ejec. Pptal Agregada Febrero"/>
      <sheetName val="Resumen Febrero"/>
      <sheetName val="Ejec. Pptal Agragado Marzo"/>
      <sheetName val="Resumen marzo"/>
      <sheetName val="Ejec. Pptal Abril"/>
      <sheetName val="Presupuesto E. Superior Marzo"/>
      <sheetName val="Omaira"/>
      <sheetName val="Robles"/>
      <sheetName val="Jovenes de Paz"/>
      <sheetName val="Formación Postgrado Docente"/>
      <sheetName val="Educación rural"/>
      <sheetName val="Fuentes &amp; Usos 2018-2019"/>
      <sheetName val="Fuentes &amp; Usos 2019"/>
      <sheetName val="Ftes &amp; Usos Resumen"/>
      <sheetName val="Ftes &amp; Usos Total Presupuesto"/>
      <sheetName val="Detalle Funcionamiento"/>
      <sheetName val="Detalle Inversión"/>
      <sheetName val="RES00001 "/>
      <sheetName val="DECRETO2467"/>
      <sheetName val="FUNCIONAMIENTO COMPLETO"/>
      <sheetName val="PLANTA 2016"/>
      <sheetName val=" VACANTES 2017"/>
      <sheetName val="NOMINA 2017"/>
      <sheetName val="PROY A JUNIO 18 PLANTARECLD (2"/>
      <sheetName val="Planta 407 cargos-Planta ESAP"/>
      <sheetName val="Planta407carg ESAPprec2018"/>
      <sheetName val="Planta407carg ESAPprec2019 4,5%"/>
      <sheetName val="NÓMINA A28 FEBRE-2019"/>
      <sheetName val="NOMINASEDECENT2014-dec199"/>
      <sheetName val="PROYEC A MAYO 21 NÓMINA"/>
      <sheetName val="Planta407carg ESAP-2019directiv"/>
      <sheetName val="PROYEC A MAYO 21 PLANTA"/>
      <sheetName val="NÓMINA A28 FEBRE-2019 DEC1011"/>
      <sheetName val="PROYEC A MAYO 21 2019 NÓMINA"/>
      <sheetName val="Planta407carg ESAP-2019VIGENTE"/>
      <sheetName val="NÓMINA A28 FEBRE-2019 VIGENTE"/>
      <sheetName val="PROYEC A MAYO 21 PLANTAVIGENTE"/>
      <sheetName val="PROYEC A MAYO 21 2019 NÓMINVIGE"/>
      <sheetName val="PROYEC AJUNIO 18 2019 NÓMIN"/>
      <sheetName val="PROYEC A JUNIO 18 PLANTAVIGE"/>
      <sheetName val="PROY A JUNIO 21 PLANTARECLDIREC"/>
      <sheetName val="Formulario 1.1- Ingresos E.P"/>
      <sheetName val="Formulario 1.1A - Cálculo I-E.P"/>
      <sheetName val="Formulario 1.2 - Ingresos F.E "/>
      <sheetName val="Formulario 1.2A-Cálculo I-F.E"/>
      <sheetName val="Formulario 2- Gasto"/>
      <sheetName val="Formulario 3-Clas. Económica"/>
      <sheetName val="Formulario 5- Deuda Pública"/>
      <sheetName val="Formulario 4- Planta"/>
      <sheetName val="Formulario 4A - Nómina"/>
      <sheetName val="sena 20.02"/>
      <sheetName val="diana 20.02"/>
      <sheetName val="MODESTSO"/>
      <sheetName val="MAYO PPTO ADICION"/>
      <sheetName val="MAYO OBLIGACION 2019"/>
      <sheetName val="JUNIO CRP 2019 "/>
      <sheetName val="JUNIO OBLIGACION 2019"/>
      <sheetName val="JUNIO CRP 2019 FORMULADO"/>
      <sheetName val="Mayo 2019  "/>
      <sheetName val="Junio 2019 "/>
      <sheetName val="Junio 2019  formulado"/>
      <sheetName val="5.1 Inversión Prog. (2)"/>
      <sheetName val="resumen program"/>
      <sheetName val="Costo 2018Grupo"/>
      <sheetName val="Indirectos 2018 Grupo"/>
      <sheetName val="Costo 2017Grupo"/>
      <sheetName val="Indirectos 2017 Grupo"/>
      <sheetName val="Cargos y Costo Defensa 19"/>
      <sheetName val="Costo2018 Defensa Sin Ali+Segu"/>
      <sheetName val="Cuadro 2019-2020"/>
      <sheetName val="Resumen 2019-2020"/>
      <sheetName val="Cuadro 2019-2020 explica"/>
      <sheetName val="resumen13-20"/>
      <sheetName val="resumen08-12"/>
      <sheetName val="resumen homologado"/>
      <sheetName val="Administrativos"/>
      <sheetName val="Docentes_2018"/>
      <sheetName val="Tabla ministra"/>
      <sheetName val="INFLEXIBLE "/>
      <sheetName val="FORMULARIO 1 - INGRESOS"/>
      <sheetName val="FORMULARIO 1A - CAL. INGRESOS"/>
      <sheetName val="FORMU.2 GASTOS"/>
      <sheetName val="FORMULARIO 3 - CLAS. ECONÓMICA"/>
      <sheetName val="FORMULARIO 4 - PLANTA"/>
      <sheetName val="FORMULARIO 4A - NOMINA"/>
      <sheetName val="FORMULARIO 5 - DEUDA PUBLICA"/>
      <sheetName val="ACTUAL"/>
      <sheetName val="PROYECTADO INICIAL 1200"/>
      <sheetName val="COMPARATIVO UNIFICADO"/>
      <sheetName val="R OPTIMO NUEVOS EMPLEOS (367)"/>
      <sheetName val="R OPTIMO AJUSTADO (235)"/>
      <sheetName val="R OPTIMO AJUSTADO 185 2019"/>
      <sheetName val="R OPTIMO AJUSTADO 2020"/>
      <sheetName val="R OPTIMO AJUSTADO 2021"/>
      <sheetName val="R OPTIMO AJUSTADO 2022"/>
      <sheetName val="Instructivo FUC 2017"/>
      <sheetName val="Inf. Contrato y Contratista "/>
      <sheetName val="Información Sedes"/>
      <sheetName val="Banco de Oferentes"/>
      <sheetName val="Matriculados"/>
      <sheetName val="Desertores&gt;=5meses"/>
      <sheetName val="Discapacidad"/>
      <sheetName val="Capacidades Excep"/>
      <sheetName val="Jornada Unica"/>
      <sheetName val="Internado"/>
      <sheetName val="Responsabilidad Penal"/>
      <sheetName val="1,1. Metas Superior"/>
      <sheetName val="6. P. T. Posconflicto Inv"/>
      <sheetName val="FUNCIONAMIENTO"/>
      <sheetName val="GASTO ED.SUPERIOR"/>
      <sheetName val="ves inversion"/>
      <sheetName val="vpbm inversion"/>
      <sheetName val="tot.inver"/>
      <sheetName val="T.HUMANO"/>
      <sheetName val="S.ADMINIS"/>
      <sheetName val="JURIDICA"/>
      <sheetName val="2020 SIIF"/>
      <sheetName val="COOPERAC"/>
      <sheetName val="OAPF"/>
      <sheetName val="VES-CALIDAD"/>
      <sheetName val="VPBM"/>
      <sheetName val="S.FINANCIERA"/>
      <sheetName val="GASTO"/>
      <sheetName val="1-CálcaporSGP2020-Anteproy"/>
      <sheetName val="2-CálaporSGP2020-Anteproy-AJS"/>
      <sheetName val="Variaciones2-1"/>
      <sheetName val="MGMP-2019-2023"/>
      <sheetName val="Presupuesto 2019"/>
      <sheetName val="Resumen faltante 2019"/>
      <sheetName val="DESCUENTO CONSOLIDADO IES"/>
      <sheetName val="InfMesPptoCDPEjec.rpt"/>
      <sheetName val="PASIVA FUT (2)"/>
      <sheetName val="PASIVA FUT"/>
      <sheetName val="ARCHIVO PLANO"/>
      <sheetName val="PROYECCION (2)"/>
      <sheetName val="PROYECCION"/>
      <sheetName val="base (2)"/>
      <sheetName val="Deptos"/>
      <sheetName val="Distritos"/>
      <sheetName val="Muni Certif"/>
      <sheetName val="Munic no Certif"/>
      <sheetName val="RESUMEN SGP"/>
      <sheetName val="FORMULARIO SGP2015"/>
      <sheetName val="Presupuesto 2020 Ley PPTO"/>
      <sheetName val="Otros Gastos"/>
      <sheetName val="Pensiones pend estudio"/>
      <sheetName val="Digitalización Exp"/>
      <sheetName val="JULIO CRP 2019  "/>
      <sheetName val="JULIO OBLIGACIÓN 2019"/>
      <sheetName val="Present traslado pptal"/>
      <sheetName val="AGOSTO OBLIGACIÓN 2019"/>
      <sheetName val="AGOSTO CRP 2019"/>
      <sheetName val=" ACUMUMULADO AGO 2019 VS 2018 "/>
      <sheetName val="SEPTIEMBRE OBLIGACIÓN 2019 "/>
      <sheetName val="Ajuste SGP Sept ing Ene 19"/>
      <sheetName val="Agregados"/>
      <sheetName val="DINAMICA"/>
      <sheetName val="D.Programa"/>
      <sheetName val="Ed Sup"/>
      <sheetName val="HOJA DE CARGUE CGE"/>
      <sheetName val="CIyT"/>
      <sheetName val="PGN MEN Desag"/>
      <sheetName val="Entidades PGN"/>
      <sheetName val="Seguridad Social"/>
      <sheetName val="Programas"/>
      <sheetName val="Base act 2015"/>
      <sheetName val="Anexo 1"/>
      <sheetName val="Anexo 2"/>
      <sheetName val="Anexo 3"/>
      <sheetName val="Anexo 4"/>
      <sheetName val="Anexo 5"/>
      <sheetName val="Anexo 6"/>
      <sheetName val="Anexo 7"/>
      <sheetName val="Anexo 8"/>
      <sheetName val="CPE"/>
      <sheetName val="SITUADO FISCAL"/>
      <sheetName val="DEUDAS ET"/>
      <sheetName val="GASTO PRIVADO"/>
      <sheetName val="COMPUTADORES PARA EDUCAR"/>
      <sheetName val="cajas de compensacion"/>
      <sheetName val="REGALIAS"/>
      <sheetName val="U LEY 30"/>
      <sheetName val="ALIM ESCO"/>
      <sheetName val="cooperativas"/>
      <sheetName val="PI &gt; SGP 4%"/>
      <sheetName val="familias en accion "/>
      <sheetName val="2014"/>
      <sheetName val="2013"/>
      <sheetName val="2011"/>
      <sheetName val="2010"/>
      <sheetName val="Conslidado ICBF-PAE"/>
      <sheetName val="2009"/>
      <sheetName val="2000B"/>
      <sheetName val="2000"/>
      <sheetName val="2000 DESA"/>
      <sheetName val="2001"/>
      <sheetName val="2001 DESA"/>
      <sheetName val="desagregado 2002"/>
      <sheetName val="desagregado 2003"/>
      <sheetName val="2004B"/>
      <sheetName val="2005 B"/>
      <sheetName val="desagregado 2005"/>
      <sheetName val="2006"/>
      <sheetName val="2007"/>
      <sheetName val="desagregado 2007"/>
      <sheetName val="2008"/>
      <sheetName val="DESAGREGADO2008"/>
      <sheetName val="2009 (proyectado para UNESCO)"/>
      <sheetName val="resumen}"/>
      <sheetName val="2004"/>
      <sheetName val="desagregado 04"/>
      <sheetName val="2005"/>
      <sheetName val="desagregado 06"/>
      <sheetName val="Discriminación"/>
      <sheetName val="Proyectos Aprobados"/>
      <sheetName val="2009 proyectado UNESCO"/>
      <sheetName val="Total gastos"/>
      <sheetName val="Rubros 2000-2015p"/>
      <sheetName val="SGP Alimentación Escolar"/>
      <sheetName val="FOMAG "/>
      <sheetName val="Otras Trans PPTO MEN"/>
      <sheetName val="Infraestratructura"/>
      <sheetName val="INVERSION  MEN"/>
      <sheetName val="MEN-INCI-INSOR"/>
      <sheetName val="Otras Trans MEN"/>
      <sheetName val="Trans PPTO MEN sin clasif"/>
      <sheetName val="OTROS ESTAPUBLICOS"/>
      <sheetName val="Colciencias"/>
      <sheetName val="Cobertura,calidad,efici"/>
      <sheetName val="Sena Inver desagr"/>
      <sheetName val="Gasto Depto-Mun"/>
      <sheetName val="Trans PPMEN a ICETEX"/>
      <sheetName val="Primera infancia"/>
      <sheetName val="Alimentacion escolar"/>
      <sheetName val="COLBOY- MAC"/>
      <sheetName val="Tranf Universidades"/>
      <sheetName val="pensiones Univerdidades"/>
      <sheetName val="Trans EstaPublicos"/>
      <sheetName val="FUT_GASTOS_DE_INVERSION - GASTO"/>
      <sheetName val="deptos inversion basicam"/>
      <sheetName val="mpios inversion basicamedia"/>
      <sheetName val="Educacion superior departamento"/>
      <sheetName val="Est. Part Gasto Educación"/>
      <sheetName val="CFH Corrientes 18-03-2016"/>
      <sheetName val="d02"/>
      <sheetName val="d03"/>
      <sheetName val="d04"/>
      <sheetName val="d05"/>
      <sheetName val="d06"/>
      <sheetName val="d07"/>
      <sheetName val="d08"/>
      <sheetName val="d09"/>
      <sheetName val="MHCP"/>
      <sheetName val="AP"/>
      <sheetName val="Aportes Percápita"/>
      <sheetName val="Aportes Percápita (2)"/>
      <sheetName val="DEFINITIVO"/>
      <sheetName val="APORTE2008"/>
      <sheetName val="APORTE2007 fin"/>
      <sheetName val="APORTE2007"/>
      <sheetName val="APORTES 2006"/>
      <sheetName val="APORTES2005"/>
      <sheetName val="APORTES 2004"/>
      <sheetName val="APORTES2003"/>
      <sheetName val="UN"/>
      <sheetName val="un.inv"/>
      <sheetName val="un.87"/>
      <sheetName val="U.CAUCA"/>
      <sheetName val="cau.inv"/>
      <sheetName val="Cauca.87"/>
      <sheetName val="PEDAG.NAL."/>
      <sheetName val="ped.inv"/>
      <sheetName val="Ped.87"/>
      <sheetName val="Caldas.inv"/>
      <sheetName val="Cald.87"/>
      <sheetName val="UTPC"/>
      <sheetName val="UPTC.inv"/>
      <sheetName val="UPTC.87"/>
      <sheetName val="CÓRDOBA"/>
      <sheetName val="Cord.inv"/>
      <sheetName val="Cord.87"/>
      <sheetName val="CHOCÓ"/>
      <sheetName val="Chocó.inv"/>
      <sheetName val="Chocó.87"/>
      <sheetName val="U.LLANOS"/>
      <sheetName val="Llanos.inv"/>
      <sheetName val="Llanos.87"/>
      <sheetName val="UTP"/>
      <sheetName val="UPT.inv"/>
      <sheetName val="UTP.87"/>
      <sheetName val="CESAR"/>
      <sheetName val="cesar.inv"/>
      <sheetName val="Cesar.87"/>
      <sheetName val="SURCO"/>
      <sheetName val="surco.inv"/>
      <sheetName val="Surco.87"/>
      <sheetName val="AMAZONÍA"/>
      <sheetName val="amaz.inv"/>
      <sheetName val="Amaz.87"/>
      <sheetName val="COL.MAY."/>
      <sheetName val="colmay.inv"/>
      <sheetName val="Mayor.87"/>
      <sheetName val="PACÍFICO"/>
      <sheetName val="Pac.87"/>
      <sheetName val="MILITAR"/>
      <sheetName val="Mili.87"/>
      <sheetName val="UNAD"/>
      <sheetName val="U. ANTIOQUIA"/>
      <sheetName val="UA.87"/>
      <sheetName val="Cart.87"/>
      <sheetName val="NARIÑO"/>
      <sheetName val="Nar.87"/>
      <sheetName val="PAMPLONA"/>
      <sheetName val="Pam.87"/>
      <sheetName val="ATLÁNTICO"/>
      <sheetName val="Atl.87"/>
      <sheetName val="QUINDÍO"/>
      <sheetName val="Quin.87"/>
      <sheetName val="TOLIMA"/>
      <sheetName val="Tol.87"/>
      <sheetName val="Valle.87"/>
      <sheetName val="DISTRITAL"/>
      <sheetName val="Dist.87"/>
      <sheetName val="U.I.S."/>
      <sheetName val="UIS.87"/>
      <sheetName val="MAGDALENA"/>
      <sheetName val="mag.87"/>
      <sheetName val="CÚCUTA"/>
      <sheetName val="Cuc.87"/>
      <sheetName val="OCAÑA"/>
      <sheetName val="ocañ.87"/>
      <sheetName val="Suc.87"/>
      <sheetName val="GUAJIRA"/>
      <sheetName val="Gua.87"/>
      <sheetName val="CMARCA"/>
      <sheetName val="Cundi.87"/>
      <sheetName val="srea5_007"/>
      <sheetName val="d11"/>
      <sheetName val="DISPONIBILIDAD A NIVEL DE CRP"/>
      <sheetName val="OPERACION NORMAL REAL"/>
      <sheetName val="DISP. A NIVEL DE CRP"/>
      <sheetName val="OPERACION  PROYECTADO"/>
      <sheetName val="CADENA PPTAL"/>
      <sheetName val="CXP (2)"/>
      <sheetName val="TRAZABILIDAD ORIGINAL"/>
      <sheetName val="vopucher con dos pedidos"/>
      <sheetName val="TD GSS"/>
      <sheetName val="TRAZABILIDAD 2018"/>
      <sheetName val="CXP"/>
      <sheetName val="CRUCE CON EL SOPORTE"/>
      <sheetName val="CXP 2018"/>
      <sheetName val="EJECUCION CXP"/>
      <sheetName val="TD RESERVA"/>
      <sheetName val="RESERVA "/>
      <sheetName val="casos"/>
      <sheetName val="CANCELADAS"/>
      <sheetName val="TD TRAZABILIDAD"/>
      <sheetName val="COMPROBACIÓN DE TRAZABILIDAD"/>
      <sheetName val="CDP ANULADOS"/>
      <sheetName val="TD PENSION A OCT"/>
      <sheetName val="TD PENSIONA SEPT"/>
      <sheetName val="CDP"/>
      <sheetName val="SEGUIMIENTO RUBROS DE PENSION"/>
      <sheetName val="PEOPLE"/>
      <sheetName val="TRAZA 2018"/>
      <sheetName val="TD PENSION"/>
      <sheetName val="TD CONSULTA"/>
      <sheetName val="TD COMPROBACIÓN"/>
      <sheetName val="CANCELADOS"/>
      <sheetName val="TRAZABILIDAD ENE A JUL 2018"/>
      <sheetName val="TD2 RUBROS PENDIENTES"/>
      <sheetName val="ANALISIS GSS ENE A JUL 2018"/>
      <sheetName val="DISP. A NIVEL DE CDP "/>
      <sheetName val="CAPITAS 2018"/>
      <sheetName val="OTROS RUBROS DE GSS"/>
      <sheetName val="PYP"/>
      <sheetName val="VALIDACION"/>
      <sheetName val="TRAZABILIDAD (2)"/>
      <sheetName val="TRAZABILIDAD"/>
      <sheetName val="IVA"/>
      <sheetName val="TD ABRIL"/>
      <sheetName val="TRAZA ENE A ABRIL 2019"/>
      <sheetName val="TD SALUD"/>
      <sheetName val="CS DEF"/>
      <sheetName val="SENT CE DEF"/>
      <sheetName val="SENT CS PARC"/>
      <sheetName val="CS PARCIAL"/>
      <sheetName val="INT CES"/>
      <sheetName val="COMISION"/>
      <sheetName val="LICENCIAS"/>
      <sheetName val="DIGITALIZACION"/>
      <sheetName val="PISIS"/>
      <sheetName val="CALCULO"/>
      <sheetName val="REPRO CS DEF"/>
      <sheetName val="REPRO CS PAR"/>
      <sheetName val="REPRO PENSION"/>
      <sheetName val="REPRO SALUD"/>
      <sheetName val="ESPECIALES"/>
      <sheetName val="CDP Y CRP JULI"/>
      <sheetName val="TD PESNION"/>
      <sheetName val="CES DEF"/>
      <sheetName val="SENT Y CONC CS DEF"/>
      <sheetName val="SENT Y CON CS PARC"/>
      <sheetName val="CS PARC"/>
      <sheetName val="COMISON FID"/>
      <sheetName val="LICENCIAS ORAC"/>
      <sheetName val="DIGITALIZACION EXP"/>
      <sheetName val="APP PISIS"/>
      <sheetName val="DEFENSA JUD"/>
      <sheetName val="CALCULO ACT"/>
      <sheetName val="REPRO CS PARC"/>
      <sheetName val="sheet1 (2)"/>
      <sheetName val="TD CDP Y CRP"/>
      <sheetName val="TD ,"/>
      <sheetName val="TRAZA A JUNIO 2019"/>
      <sheetName val="VOCUHER AFECTANBDO DOS CRP"/>
      <sheetName val="comparativo de salud de mayo"/>
      <sheetName val="SALUD-CONTRATOS DE SERV"/>
      <sheetName val="CES. DEFINITIVAS"/>
      <sheetName val="CES. PARCIALES"/>
      <sheetName val="INTERESES DE CES."/>
      <sheetName val="COMSION FID"/>
      <sheetName val="REN. LICENCIAS"/>
      <sheetName val="DIG. DE EXPEDIENTES"/>
      <sheetName val="Recaudo de Cartera"/>
      <sheetName val="Act Calculo Actuarial"/>
      <sheetName val=" SALUD"/>
      <sheetName val="AUX, INDEMN Y SEGUROS"/>
      <sheetName val="CES DEFINITIVAS"/>
      <sheetName val="CES PARCIALES"/>
      <sheetName val="INT CESANTIAS"/>
      <sheetName val="COMISION FIDUCIARIA"/>
      <sheetName val="DIGITALIZACIÓN EXP."/>
      <sheetName val="ASESORIA LEGAL"/>
      <sheetName val="RECAUDO CARTERA"/>
      <sheetName val="CÁLCULO ACTUARIAL"/>
      <sheetName val="1. SALUD"/>
      <sheetName val="2. AUXILIOS, INDEM Y SEGRUROS"/>
      <sheetName val="3. ADRES"/>
      <sheetName val="4. PENSION"/>
      <sheetName val="5. CES DEFINITIVAS"/>
      <sheetName val="6. CES PARCIALES"/>
      <sheetName val="7. INT DE CESANTIAS"/>
      <sheetName val="8. COMISION FIDUC"/>
      <sheetName val="9. REN LICENCIAS"/>
      <sheetName val="10. DIGITALIZACIÓN"/>
      <sheetName val="11. ASESORIA LEGAL"/>
      <sheetName val="12. RECAUDO CARTERA"/>
      <sheetName val="13. CALCULO ACT"/>
      <sheetName val="INTERESES CS"/>
      <sheetName val="PARTIDAS X DSTR"/>
      <sheetName val="COMISION FID"/>
      <sheetName val="RENOVACIÓN LICENCIAS"/>
      <sheetName val="CÁLCULO ACT"/>
      <sheetName val="PLANTA-ITC"/>
      <sheetName val="SALARIOS"/>
      <sheetName val="DENOMINACIONES"/>
      <sheetName val="APROPIACION"/>
      <sheetName val="ESCE"/>
      <sheetName val="Plan Moder"/>
      <sheetName val="tablas"/>
      <sheetName val="planta p"/>
      <sheetName val="resum"/>
      <sheetName val="cp"/>
      <sheetName val="dnp"/>
      <sheetName val="dnp1"/>
      <sheetName val="fp2"/>
      <sheetName val="fp3"/>
      <sheetName val="TRANS ES"/>
      <sheetName val="cr"/>
      <sheetName val="ret2"/>
      <sheetName val="ret1"/>
      <sheetName val="ret"/>
      <sheetName val="fp"/>
      <sheetName val="ma"/>
      <sheetName val="planta base"/>
      <sheetName val="tb"/>
      <sheetName val="Febrero"/>
      <sheetName val="Marzo"/>
      <sheetName val=" Abril Gasto"/>
      <sheetName val="Mayo Gasto"/>
      <sheetName val="Mayo CRP "/>
      <sheetName val="Junio Gasto"/>
      <sheetName val="Abril CRP"/>
      <sheetName val="Presentación Mayo CRP 2018"/>
      <sheetName val="Marzo Presentación CD"/>
      <sheetName val="Presenta Abril 2018"/>
      <sheetName val="Present Junio Gasto"/>
      <sheetName val=" Junio CRP"/>
      <sheetName val="Julio Gasto "/>
      <sheetName val="Julio Gasto  CRP"/>
      <sheetName val="Agosto Gasto"/>
      <sheetName val="Agosto Gasto CRP"/>
      <sheetName val="Traslado presupuestal Cesantias"/>
      <sheetName val="Presenta traslado Ces Parc"/>
      <sheetName val="Septiembre Gasto "/>
      <sheetName val="Septiembre Gasto CRP "/>
      <sheetName val="Octubre Gasto"/>
      <sheetName val="Octubre Gasto CRP"/>
      <sheetName val="Octubre Gasto CRP FINAL"/>
      <sheetName val="Noviembre Gasto"/>
      <sheetName val="Octubre Gasto CRP Ppto"/>
      <sheetName val="Noviembre CDP"/>
      <sheetName val="Noviembre CRP"/>
      <sheetName val="Diciembre Ingreso"/>
      <sheetName val="Dic Gasto sin aj"/>
      <sheetName val="Diciembre Gasto CRP"/>
      <sheetName val="Diciembre Gasto CRP-OBLIG"/>
      <sheetName val="Septiembre Gasto CRP  PPTO"/>
      <sheetName val=" Julio CRP,"/>
      <sheetName val="Julio Gasto  Ppto Final"/>
      <sheetName val="Julio Gasto  ppto1"/>
      <sheetName val="Presenta Mayo Millones $"/>
      <sheetName val="Julio pTE FORM"/>
      <sheetName val="Present. Comite Junio Gasto "/>
      <sheetName val="Mayo (2)"/>
      <sheetName val="Anteproy 2019 LEY PPTO"/>
      <sheetName val="Anteproy 2019 Necesidades"/>
      <sheetName val="TRIBUNALES"/>
      <sheetName val="AportesSGP2019"/>
      <sheetName val="Cálculo aportes 2018-2022"/>
      <sheetName val="Aportes 12% Mesada"/>
      <sheetName val="Aportes Rendimientos"/>
      <sheetName val="OCTUBRE CRP 2019 "/>
      <sheetName val="OCTUBRE OBLIGACION 2019"/>
      <sheetName val="PAC MEN"/>
      <sheetName val="FLUJO DE CAJA OPER CORRIENT % "/>
      <sheetName val="Eje SXM Fallos y Conc"/>
      <sheetName val="MAYO OBLIGACION 2019 "/>
      <sheetName val="JULIO CRP"/>
      <sheetName val=" JULIO OBLIGACION"/>
      <sheetName val="SEPTIEMBRE CRP 2019  "/>
      <sheetName val="SEPT OBLIGACIONES"/>
      <sheetName val="ENERO A DICIEMBRE 2019"/>
      <sheetName val="Penact12-2018"/>
      <sheetName val="Persreqpens2019-2022"/>
      <sheetName val="ProyecostoNP23-05"/>
      <sheetName val="Proyecostonómpens25-05"/>
      <sheetName val="Impacto sobresueldo"/>
      <sheetName val="Pensiones 2019 SEP"/>
      <sheetName val="PROMEDIO MESADAS ATRASADAS"/>
      <sheetName val="Pensiones 2019 jul"/>
      <sheetName val="Pensiones 2019 agos (2)"/>
      <sheetName val="Pensiones 2020 "/>
      <sheetName val="AnexoPresupuestoGener 2019"/>
      <sheetName val="2018 2019  2020"/>
      <sheetName val="analisis 2019 2020"/>
      <sheetName val="ENERO 2020"/>
      <sheetName val="EJEUCIÓN ENERO 2020"/>
      <sheetName val="EJEUCIÓN ENERO 2020 OBLIGACION"/>
      <sheetName val="GIROS NACION Y 12%"/>
      <sheetName val="funcionamieto"/>
      <sheetName val="19vs20 Inversion"/>
      <sheetName val="19 VS 20 FUNCIONAM"/>
      <sheetName val="revision $ 1er y 2do debate"/>
      <sheetName val="VPBYM"/>
      <sheetName val="INFORME "/>
      <sheetName val="NOMBRE"/>
      <sheetName val="TIPO CTA"/>
      <sheetName val="Formulario 3-Clas. Económic (2)"/>
      <sheetName val="BALANCE_SUIFP"/>
      <sheetName val="INCONSIS_ANTEPMEN2020"/>
      <sheetName val="PRODUCTOS"/>
      <sheetName val="REGIONALIZACION ICETEX"/>
      <sheetName val="REGIONALIZACION PAE"/>
      <sheetName val="REGIONALIZACION TRAYECTORIAS"/>
      <sheetName val="REGIONALIZACION FOMENTO"/>
      <sheetName val="PRINCIPALES FOCALIZACIONES"/>
      <sheetName val="REGIONALIZACION RURALIDAD"/>
      <sheetName val="Base proy_Inversion MEN 2020"/>
      <sheetName val="Focalizacion Victimas"/>
      <sheetName val="Obligaciones Sentencia T-622"/>
      <sheetName val="Focalizacion Posconflicto"/>
      <sheetName val="PPTO 2020 LEY PPTO AJUSTADO INI"/>
      <sheetName val="PPTO 2020 LEY PPTO AJUSTADO"/>
      <sheetName val="PPTO 2020 LEY PPTO AJUSTAD inte"/>
      <sheetName val="SALUD RDMP"/>
      <sheetName val="PENSION RDMP"/>
      <sheetName val="PARA SEPARACION CONTABLE"/>
      <sheetName val="analisis 2019 2020 AJUSTADO SGP"/>
      <sheetName val="PRESUPUESTO 2019 2020 FOMAG"/>
      <sheetName val="CALCULO VALOR ARL"/>
      <sheetName val="CLASIFICACION EMP ACTIVIDADES"/>
      <sheetName val="ESTUDIO FOMAG"/>
      <sheetName val="Cesantias_2019"/>
      <sheetName val="FALLOS CESANTIAS_2019"/>
      <sheetName val="Sancion Por Mora_2019"/>
      <sheetName val="Comite Primario"/>
      <sheetName val="UNIVERSIDADES"/>
      <sheetName val="TOTAL 2007 CLASIFICADO"/>
      <sheetName val="EGRREjccionPptalXCrtriosAcum.rp"/>
      <sheetName val="Resumen Gastos"/>
      <sheetName val="EJECUCION 2010"/>
      <sheetName val="EJECUCION 2011 "/>
      <sheetName val="EJECUCION 2012"/>
      <sheetName val="EJECUCION 2013"/>
      <sheetName val="EJECUCION 2014"/>
      <sheetName val="EJECUCION 2015"/>
      <sheetName val="EJECUCION 2016"/>
      <sheetName val="EJECUCION 2017"/>
      <sheetName val="EJECUCION 2018"/>
      <sheetName val="EJECUCION 2019"/>
      <sheetName val="EJECUCION 2020"/>
      <sheetName val="PENSIONES"/>
      <sheetName val="FOMAG 2017-2030 (UV) (2)"/>
      <sheetName val="DESBLOQUE (2)"/>
      <sheetName val="DESBLOQUE"/>
      <sheetName val="ESCENARIOS BLOQUE"/>
      <sheetName val="FOCALIZACIONES 2020"/>
      <sheetName val="APROPIACION  2020 DEPENCIA"/>
      <sheetName val="2020 HACIENDA"/>
      <sheetName val="2020 FUNCIONAMIENTO"/>
      <sheetName val="CONSOLIDADDO"/>
      <sheetName val="INC"/>
      <sheetName val="DESBLOQUE (3)"/>
      <sheetName val="pytos (4)"/>
      <sheetName val="pytos"/>
      <sheetName val="LIBRO_CODIGOS_2019"/>
      <sheetName val="TECHOS"/>
      <sheetName val=" Plan acción seguimiento"/>
      <sheetName val="Indicadores de Resultado (IR)"/>
      <sheetName val="Hoja de vida IR #1"/>
      <sheetName val="Hoja de vida IR #2"/>
      <sheetName val="Hoja de vida IR #3"/>
      <sheetName val="Instrucciones PAS"/>
      <sheetName val="RESUMEN "/>
      <sheetName val="CS DEFINITIVAS"/>
      <sheetName val="SENTENCIAS Y CONCILIACIONES"/>
      <sheetName val="CESANTIAS PARCIALES"/>
      <sheetName val="SXM"/>
      <sheetName val="LICENCIAS ORACLE"/>
      <sheetName val="CÁLCULO"/>
      <sheetName val="FIRMA DIGITAL"/>
      <sheetName val="DEFENSA JUDICIAL"/>
      <sheetName val="EJECUCIÓN -GASTO 2020"/>
      <sheetName val="Ejec. Gastos G. Prom. Social"/>
      <sheetName val="Sector Entidad Tipo cuenta"/>
      <sheetName val="Formulario 4- Planta 224100"/>
      <sheetName val="GERENCIAL"/>
      <sheetName val="GTOS VERSIONES OFICIALES"/>
      <sheetName val="INGRESOS  VERSIONES OFICIALES"/>
      <sheetName val="EJECUCIÓN ENERO 2020 (CRP)"/>
      <sheetName val="EJECUCIÓN ENERO 2020 OBLIGACION"/>
      <sheetName val="EJECUCIÓN FEBRERO 2020 (CRP)"/>
      <sheetName val="EJECUCIÓN FEB 2020 OBLIGACION"/>
      <sheetName val="giro sgp"/>
      <sheetName val="2018 2019  2020 2021"/>
      <sheetName val="Presupuesto 2020"/>
      <sheetName val="Presupuesto 2021"/>
      <sheetName val="ADMINISTRAT"/>
      <sheetName val="COOPERACION"/>
      <sheetName val="FOMENTO VES"/>
      <sheetName val="CALIDAD VES"/>
      <sheetName val="Sub.Financiera"/>
      <sheetName val="AOAPF"/>
      <sheetName val="PPTO 2020"/>
      <sheetName val="PPTO 2021 GSS"/>
      <sheetName val="LIBERACIONES"/>
      <sheetName val="RESUMEN RESERVA Y CXP 2018 AJUS"/>
      <sheetName val="RESUMEN RESERVA Y CXP 2018"/>
      <sheetName val="CAPITAS 2019"/>
      <sheetName val="POBLACION"/>
      <sheetName val="OTROS RUBROS"/>
      <sheetName val="EJECUCIÓN 2018 GASTO ENE A NOV "/>
      <sheetName val="RECEPCIONES CANCELAR"/>
      <sheetName val="PROYECCIONES 20 21"/>
      <sheetName val="PPTO 2020 GSS"/>
      <sheetName val="PAC MEN AJUSTADO CESANTIAS"/>
      <sheetName val="PAC INICIAL  MEN"/>
      <sheetName val="FC OPER CORRIENTE-MEMO FONPET"/>
      <sheetName val="FLUJO DE CAJA OPER CORRIENT-FON"/>
      <sheetName val="Proyectado-Deficit SALUD"/>
      <sheetName val="PPTO 2019 (LIB)"/>
      <sheetName val="FUENTE PENSION"/>
      <sheetName val="FUENTE SALUD"/>
      <sheetName val="FUENTE CESANTIAS"/>
      <sheetName val="FLUJO DE CAJA CON SXM sin sgp"/>
      <sheetName val="RESUMEN FIN AÑO 2019"/>
      <sheetName val="Pensiones 2016"/>
      <sheetName val="Pensiones 2017"/>
      <sheetName val="Pensiones 2018"/>
      <sheetName val="Pensiones 2019 present"/>
      <sheetName val="Pensiones 2019 presebase"/>
      <sheetName val="Pensiones 2019 rev por fomag"/>
      <sheetName val="Pensiones 2019 revis rdmp"/>
      <sheetName val="Pensiones 2019 revis rdmp conej"/>
      <sheetName val="Pensiones 2020 revis rdmp conej"/>
      <sheetName val="Pensiones 2020 revis rdmp conre"/>
      <sheetName val="pensiones 2020 area fomag"/>
      <sheetName val="pensiones 2019 ANALISIS MEN"/>
      <sheetName val="pensiones 2020 ANALISIS MEN"/>
      <sheetName val="Pensiones 2021 revis rdmp EJEC"/>
      <sheetName val="Cesantias-Aux_2020"/>
      <sheetName val="FALLOS CESANTIAS_2020"/>
      <sheetName val="FALLOS -CONCILIACIONES SXM_2020"/>
      <sheetName val="embargos nomina normal"/>
      <sheetName val="Estadisticas"/>
      <sheetName val="Junio 2019"/>
      <sheetName val="Julio 2019"/>
      <sheetName val="Agosto 2019"/>
      <sheetName val="Septiembre 2019"/>
      <sheetName val="Octubre 2019"/>
      <sheetName val="Noviembre 2019"/>
      <sheetName val="Junio 2019 formulado"/>
      <sheetName val="Instrucciones"/>
      <sheetName val="Técnico Central"/>
      <sheetName val="(word E) (1)"/>
      <sheetName val="Modelo Memo"/>
      <sheetName val="Nombre E (1)"/>
      <sheetName val="VALOR"/>
      <sheetName val="REGISTROS"/>
      <sheetName val="TOTAL"/>
      <sheetName val="Promedios"/>
      <sheetName val="1 portafolio FE"/>
      <sheetName val="2 flujo FE"/>
      <sheetName val="base legal FE"/>
      <sheetName val="1 portafolio EPN"/>
      <sheetName val="base legal EPN"/>
      <sheetName val="listado FE 2006"/>
      <sheetName val="ANTEPROY 2021"/>
      <sheetName val="PPTO 2021 GSS SALUD"/>
      <sheetName val="Cesantias 2021"/>
      <sheetName val="CESANTIAS DEF Y PARC"/>
      <sheetName val="INICIO"/>
      <sheetName val="DATOS PERSONALES"/>
      <sheetName val="INFORMACION TRIBUTARIA"/>
      <sheetName val="ANEXO1"/>
      <sheetName val="DECLARACION JURAMENTADA"/>
      <sheetName val="ENVIA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sheetData sheetId="26"/>
      <sheetData sheetId="27" refreshError="1"/>
      <sheetData sheetId="28"/>
      <sheetData sheetId="29"/>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sheetData sheetId="65"/>
      <sheetData sheetId="66"/>
      <sheetData sheetId="67"/>
      <sheetData sheetId="68"/>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refreshError="1"/>
      <sheetData sheetId="90"/>
      <sheetData sheetId="91"/>
      <sheetData sheetId="92" refreshError="1"/>
      <sheetData sheetId="93"/>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sheetData sheetId="186"/>
      <sheetData sheetId="187" refreshError="1"/>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sheetData sheetId="249"/>
      <sheetData sheetId="250"/>
      <sheetData sheetId="25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sheetData sheetId="264"/>
      <sheetData sheetId="265"/>
      <sheetData sheetId="266"/>
      <sheetData sheetId="267" refreshError="1"/>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sheetData sheetId="402" refreshError="1"/>
      <sheetData sheetId="403" refreshError="1"/>
      <sheetData sheetId="404" refreshError="1"/>
      <sheetData sheetId="405" refreshError="1"/>
      <sheetData sheetId="406" refreshError="1"/>
      <sheetData sheetId="407" refreshError="1"/>
      <sheetData sheetId="408"/>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sheetData sheetId="468"/>
      <sheetData sheetId="469"/>
      <sheetData sheetId="470"/>
      <sheetData sheetId="471"/>
      <sheetData sheetId="472"/>
      <sheetData sheetId="473"/>
      <sheetData sheetId="474"/>
      <sheetData sheetId="475"/>
      <sheetData sheetId="476"/>
      <sheetData sheetId="477"/>
      <sheetData sheetId="478" refreshError="1"/>
      <sheetData sheetId="479" refreshError="1"/>
      <sheetData sheetId="480" refreshError="1"/>
      <sheetData sheetId="481" refreshError="1"/>
      <sheetData sheetId="482"/>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sheetData sheetId="507" refreshError="1"/>
      <sheetData sheetId="508" refreshError="1"/>
      <sheetData sheetId="509" refreshError="1"/>
      <sheetData sheetId="510" refreshError="1"/>
      <sheetData sheetId="511" refreshError="1"/>
      <sheetData sheetId="512" refreshError="1"/>
      <sheetData sheetId="513" refreshError="1"/>
      <sheetData sheetId="514"/>
      <sheetData sheetId="515" refreshError="1"/>
      <sheetData sheetId="516" refreshError="1"/>
      <sheetData sheetId="517" refreshError="1"/>
      <sheetData sheetId="518" refreshError="1"/>
      <sheetData sheetId="519"/>
      <sheetData sheetId="520" refreshError="1"/>
      <sheetData sheetId="521" refreshError="1"/>
      <sheetData sheetId="522" refreshError="1"/>
      <sheetData sheetId="523" refreshError="1"/>
      <sheetData sheetId="524" refreshError="1"/>
      <sheetData sheetId="525" refreshError="1"/>
      <sheetData sheetId="526"/>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sheetData sheetId="621"/>
      <sheetData sheetId="622"/>
      <sheetData sheetId="623"/>
      <sheetData sheetId="624"/>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sheetData sheetId="647" refreshError="1"/>
      <sheetData sheetId="648" refreshError="1"/>
      <sheetData sheetId="649"/>
      <sheetData sheetId="650" refreshError="1"/>
      <sheetData sheetId="651" refreshError="1"/>
      <sheetData sheetId="652" refreshError="1"/>
      <sheetData sheetId="653" refreshError="1"/>
      <sheetData sheetId="654" refreshError="1"/>
      <sheetData sheetId="655"/>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sheetData sheetId="675"/>
      <sheetData sheetId="676"/>
      <sheetData sheetId="677" refreshError="1"/>
      <sheetData sheetId="678"/>
      <sheetData sheetId="679"/>
      <sheetData sheetId="680"/>
      <sheetData sheetId="681"/>
      <sheetData sheetId="682"/>
      <sheetData sheetId="683"/>
      <sheetData sheetId="684"/>
      <sheetData sheetId="685"/>
      <sheetData sheetId="686"/>
      <sheetData sheetId="687"/>
      <sheetData sheetId="688"/>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sheetData sheetId="712" refreshError="1"/>
      <sheetData sheetId="713" refreshError="1"/>
      <sheetData sheetId="714"/>
      <sheetData sheetId="715"/>
      <sheetData sheetId="716"/>
      <sheetData sheetId="717"/>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sheetData sheetId="727" refreshError="1"/>
      <sheetData sheetId="728" refreshError="1"/>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sheetData sheetId="787" refreshError="1"/>
      <sheetData sheetId="788" refreshError="1"/>
      <sheetData sheetId="789" refreshError="1"/>
      <sheetData sheetId="790" refreshError="1"/>
      <sheetData sheetId="791" refreshError="1"/>
      <sheetData sheetId="792" refreshError="1"/>
      <sheetData sheetId="793"/>
      <sheetData sheetId="794" refreshError="1"/>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sheetData sheetId="874" refreshError="1"/>
      <sheetData sheetId="875" refreshError="1"/>
      <sheetData sheetId="876" refreshError="1"/>
      <sheetData sheetId="877"/>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refreshError="1"/>
      <sheetData sheetId="920"/>
      <sheetData sheetId="921"/>
      <sheetData sheetId="922" refreshError="1"/>
      <sheetData sheetId="923"/>
      <sheetData sheetId="924"/>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sheetData sheetId="1046"/>
      <sheetData sheetId="1047" refreshError="1"/>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refreshError="1"/>
      <sheetData sheetId="1146"/>
      <sheetData sheetId="1147" refreshError="1"/>
      <sheetData sheetId="1148"/>
      <sheetData sheetId="1149" refreshError="1"/>
      <sheetData sheetId="1150"/>
      <sheetData sheetId="1151" refreshError="1"/>
      <sheetData sheetId="1152"/>
      <sheetData sheetId="1153"/>
      <sheetData sheetId="1154" refreshError="1"/>
      <sheetData sheetId="1155"/>
      <sheetData sheetId="1156"/>
      <sheetData sheetId="1157"/>
      <sheetData sheetId="1158" refreshError="1"/>
      <sheetData sheetId="1159" refreshError="1"/>
      <sheetData sheetId="1160" refreshError="1"/>
      <sheetData sheetId="1161" refreshError="1"/>
      <sheetData sheetId="1162" refreshError="1"/>
      <sheetData sheetId="1163" refreshError="1"/>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refreshError="1"/>
      <sheetData sheetId="1185" refreshError="1"/>
      <sheetData sheetId="1186" refreshError="1"/>
      <sheetData sheetId="1187"/>
      <sheetData sheetId="1188"/>
      <sheetData sheetId="1189"/>
      <sheetData sheetId="1190"/>
      <sheetData sheetId="1191" refreshError="1"/>
      <sheetData sheetId="1192"/>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sheetData sheetId="1203"/>
      <sheetData sheetId="1204"/>
      <sheetData sheetId="1205"/>
      <sheetData sheetId="1206"/>
      <sheetData sheetId="1207"/>
      <sheetData sheetId="1208"/>
      <sheetData sheetId="1209"/>
      <sheetData sheetId="1210"/>
      <sheetData sheetId="1211"/>
      <sheetData sheetId="1212" refreshError="1"/>
      <sheetData sheetId="1213" refreshError="1"/>
      <sheetData sheetId="1214"/>
      <sheetData sheetId="1215"/>
      <sheetData sheetId="1216"/>
      <sheetData sheetId="1217" refreshError="1"/>
      <sheetData sheetId="1218" refreshError="1"/>
      <sheetData sheetId="1219"/>
      <sheetData sheetId="1220" refreshError="1"/>
      <sheetData sheetId="1221" refreshError="1"/>
      <sheetData sheetId="1222" refreshError="1"/>
      <sheetData sheetId="1223" refreshError="1"/>
      <sheetData sheetId="1224" refreshError="1"/>
      <sheetData sheetId="1225" refreshError="1"/>
      <sheetData sheetId="1226" refreshError="1"/>
      <sheetData sheetId="1227"/>
      <sheetData sheetId="1228"/>
      <sheetData sheetId="1229"/>
      <sheetData sheetId="1230" refreshError="1"/>
      <sheetData sheetId="1231"/>
      <sheetData sheetId="1232"/>
      <sheetData sheetId="1233"/>
      <sheetData sheetId="1234"/>
      <sheetData sheetId="1235"/>
      <sheetData sheetId="1236"/>
      <sheetData sheetId="1237"/>
      <sheetData sheetId="1238"/>
      <sheetData sheetId="1239"/>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sheetData sheetId="1340"/>
      <sheetData sheetId="1341" refreshError="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sheetData sheetId="1379"/>
      <sheetData sheetId="1380"/>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refreshError="1"/>
      <sheetData sheetId="1459" refreshError="1"/>
      <sheetData sheetId="1460" refreshError="1"/>
      <sheetData sheetId="1461" refreshError="1"/>
      <sheetData sheetId="1462" refreshError="1"/>
      <sheetData sheetId="1463" refreshError="1"/>
      <sheetData sheetId="1464"/>
      <sheetData sheetId="1465" refreshError="1"/>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refreshError="1"/>
      <sheetData sheetId="1481" refreshError="1"/>
      <sheetData sheetId="1482" refreshError="1"/>
      <sheetData sheetId="1483"/>
      <sheetData sheetId="1484" refreshError="1"/>
      <sheetData sheetId="1485"/>
      <sheetData sheetId="1486"/>
      <sheetData sheetId="1487" refreshError="1"/>
      <sheetData sheetId="1488" refreshError="1"/>
      <sheetData sheetId="1489" refreshError="1"/>
      <sheetData sheetId="1490" refreshError="1"/>
      <sheetData sheetId="1491" refreshError="1"/>
      <sheetData sheetId="1492"/>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sheetData sheetId="1606"/>
      <sheetData sheetId="1607"/>
      <sheetData sheetId="1608"/>
      <sheetData sheetId="1609" refreshError="1"/>
      <sheetData sheetId="1610" refreshError="1"/>
      <sheetData sheetId="1611" refreshError="1"/>
      <sheetData sheetId="1612"/>
      <sheetData sheetId="1613" refreshError="1"/>
      <sheetData sheetId="1614" refreshError="1"/>
      <sheetData sheetId="1615" refreshError="1"/>
      <sheetData sheetId="1616"/>
      <sheetData sheetId="1617" refreshError="1"/>
      <sheetData sheetId="1618" refreshError="1"/>
      <sheetData sheetId="1619" refreshError="1"/>
      <sheetData sheetId="1620"/>
      <sheetData sheetId="1621" refreshError="1"/>
      <sheetData sheetId="1622" refreshError="1"/>
      <sheetData sheetId="1623" refreshError="1"/>
      <sheetData sheetId="1624" refreshError="1"/>
      <sheetData sheetId="1625" refreshError="1"/>
      <sheetData sheetId="1626" refreshError="1"/>
      <sheetData sheetId="1627"/>
      <sheetData sheetId="1628"/>
      <sheetData sheetId="1629"/>
      <sheetData sheetId="1630"/>
      <sheetData sheetId="1631"/>
      <sheetData sheetId="1632"/>
      <sheetData sheetId="1633"/>
      <sheetData sheetId="1634"/>
      <sheetData sheetId="1635"/>
      <sheetData sheetId="1636" refreshError="1"/>
      <sheetData sheetId="1637" refreshError="1"/>
      <sheetData sheetId="1638" refreshError="1"/>
      <sheetData sheetId="1639"/>
      <sheetData sheetId="1640"/>
      <sheetData sheetId="1641"/>
      <sheetData sheetId="1642"/>
      <sheetData sheetId="1643"/>
      <sheetData sheetId="1644"/>
      <sheetData sheetId="1645"/>
      <sheetData sheetId="1646"/>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sheetData sheetId="1682"/>
      <sheetData sheetId="1683"/>
      <sheetData sheetId="1684"/>
      <sheetData sheetId="1685"/>
      <sheetData sheetId="1686"/>
      <sheetData sheetId="1687"/>
      <sheetData sheetId="1688"/>
      <sheetData sheetId="1689"/>
      <sheetData sheetId="1690"/>
      <sheetData sheetId="1691"/>
      <sheetData sheetId="1692" refreshError="1"/>
      <sheetData sheetId="1693" refreshError="1"/>
      <sheetData sheetId="1694"/>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sheetData sheetId="1717"/>
      <sheetData sheetId="1718"/>
      <sheetData sheetId="1719"/>
      <sheetData sheetId="1720"/>
      <sheetData sheetId="1721"/>
      <sheetData sheetId="1722"/>
      <sheetData sheetId="1723" refreshError="1"/>
      <sheetData sheetId="1724" refreshError="1"/>
      <sheetData sheetId="1725"/>
      <sheetData sheetId="1726" refreshError="1"/>
      <sheetData sheetId="1727" refreshError="1"/>
      <sheetData sheetId="1728" refreshError="1"/>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refreshError="1"/>
      <sheetData sheetId="1761" refreshError="1"/>
      <sheetData sheetId="1762" refreshError="1"/>
      <sheetData sheetId="1763" refreshError="1"/>
      <sheetData sheetId="1764"/>
      <sheetData sheetId="1765" refreshError="1"/>
      <sheetData sheetId="1766" refreshError="1"/>
      <sheetData sheetId="1767" refreshError="1"/>
      <sheetData sheetId="1768" refreshError="1"/>
      <sheetData sheetId="1769" refreshError="1"/>
      <sheetData sheetId="1770" refreshError="1"/>
      <sheetData sheetId="1771" refreshError="1"/>
      <sheetData sheetId="1772"/>
      <sheetData sheetId="1773"/>
      <sheetData sheetId="1774" refreshError="1"/>
      <sheetData sheetId="1775" refreshError="1"/>
      <sheetData sheetId="1776"/>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sheetData sheetId="1801" refreshError="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sheetData sheetId="1923" refreshError="1"/>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sheetData sheetId="2037"/>
      <sheetData sheetId="2038"/>
      <sheetData sheetId="2039"/>
      <sheetData sheetId="2040" refreshError="1"/>
      <sheetData sheetId="2041"/>
      <sheetData sheetId="2042" refreshError="1"/>
      <sheetData sheetId="2043" refreshError="1"/>
      <sheetData sheetId="2044" refreshError="1"/>
      <sheetData sheetId="2045" refreshError="1"/>
      <sheetData sheetId="2046"/>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sheetData sheetId="2062" refreshError="1"/>
      <sheetData sheetId="2063"/>
      <sheetData sheetId="2064"/>
      <sheetData sheetId="2065"/>
      <sheetData sheetId="2066"/>
      <sheetData sheetId="2067"/>
      <sheetData sheetId="2068"/>
      <sheetData sheetId="2069"/>
      <sheetData sheetId="2070"/>
      <sheetData sheetId="2071"/>
      <sheetData sheetId="2072"/>
      <sheetData sheetId="2073"/>
      <sheetData sheetId="2074"/>
      <sheetData sheetId="2075"/>
      <sheetData sheetId="2076"/>
      <sheetData sheetId="2077"/>
      <sheetData sheetId="2078"/>
      <sheetData sheetId="2079"/>
      <sheetData sheetId="2080"/>
      <sheetData sheetId="2081"/>
      <sheetData sheetId="2082"/>
      <sheetData sheetId="2083"/>
      <sheetData sheetId="2084"/>
      <sheetData sheetId="2085"/>
      <sheetData sheetId="2086"/>
      <sheetData sheetId="2087"/>
      <sheetData sheetId="2088"/>
      <sheetData sheetId="2089"/>
      <sheetData sheetId="2090"/>
      <sheetData sheetId="2091"/>
      <sheetData sheetId="2092"/>
      <sheetData sheetId="2093"/>
      <sheetData sheetId="2094"/>
      <sheetData sheetId="2095"/>
      <sheetData sheetId="2096"/>
      <sheetData sheetId="2097"/>
      <sheetData sheetId="2098"/>
      <sheetData sheetId="2099"/>
      <sheetData sheetId="2100"/>
      <sheetData sheetId="2101"/>
      <sheetData sheetId="2102"/>
      <sheetData sheetId="2103"/>
      <sheetData sheetId="2104"/>
      <sheetData sheetId="2105"/>
      <sheetData sheetId="2106"/>
      <sheetData sheetId="2107"/>
      <sheetData sheetId="2108"/>
      <sheetData sheetId="2109" refreshError="1"/>
      <sheetData sheetId="2110"/>
      <sheetData sheetId="2111"/>
      <sheetData sheetId="2112"/>
      <sheetData sheetId="2113"/>
      <sheetData sheetId="2114"/>
      <sheetData sheetId="2115"/>
      <sheetData sheetId="2116"/>
      <sheetData sheetId="2117"/>
      <sheetData sheetId="2118"/>
      <sheetData sheetId="2119"/>
      <sheetData sheetId="2120"/>
      <sheetData sheetId="2121"/>
      <sheetData sheetId="2122"/>
      <sheetData sheetId="2123"/>
      <sheetData sheetId="2124"/>
      <sheetData sheetId="2125"/>
      <sheetData sheetId="2126"/>
      <sheetData sheetId="2127"/>
      <sheetData sheetId="2128"/>
      <sheetData sheetId="2129"/>
      <sheetData sheetId="2130" refreshError="1"/>
      <sheetData sheetId="2131"/>
      <sheetData sheetId="2132"/>
      <sheetData sheetId="2133"/>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sheetData sheetId="2143"/>
      <sheetData sheetId="2144"/>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sheetData sheetId="2191"/>
      <sheetData sheetId="2192"/>
      <sheetData sheetId="2193"/>
      <sheetData sheetId="2194"/>
      <sheetData sheetId="2195"/>
      <sheetData sheetId="2196"/>
      <sheetData sheetId="2197"/>
      <sheetData sheetId="2198"/>
      <sheetData sheetId="2199"/>
      <sheetData sheetId="2200"/>
      <sheetData sheetId="2201" refreshError="1"/>
      <sheetData sheetId="2202" refreshError="1"/>
      <sheetData sheetId="2203" refreshError="1"/>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refreshError="1"/>
      <sheetData sheetId="2234" refreshError="1"/>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sheetData sheetId="2276"/>
      <sheetData sheetId="2277"/>
      <sheetData sheetId="2278"/>
      <sheetData sheetId="2279"/>
      <sheetData sheetId="2280"/>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refreshError="1"/>
      <sheetData sheetId="2299" refreshError="1"/>
      <sheetData sheetId="2300"/>
      <sheetData sheetId="2301" refreshError="1"/>
      <sheetData sheetId="2302" refreshError="1"/>
      <sheetData sheetId="2303" refreshError="1"/>
      <sheetData sheetId="2304" refreshError="1"/>
      <sheetData sheetId="2305"/>
      <sheetData sheetId="2306"/>
      <sheetData sheetId="2307"/>
      <sheetData sheetId="2308"/>
      <sheetData sheetId="2309"/>
      <sheetData sheetId="2310"/>
      <sheetData sheetId="2311"/>
      <sheetData sheetId="2312"/>
      <sheetData sheetId="2313"/>
      <sheetData sheetId="23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rtada"/>
      <sheetName val="Indicadores"/>
      <sheetName val="Acciones"/>
      <sheetName val="Anexo ppal Inversión"/>
      <sheetName val="Hoja2"/>
      <sheetName val="Res Desagre"/>
      <sheetName val="Hoja1"/>
      <sheetName val="Anexo pptal funcionamiento"/>
      <sheetName val="desplegables"/>
      <sheetName val="Listas_desplega"/>
      <sheetName val="Proyectos i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J2" t="str">
            <v>Eje estratégico</v>
          </cell>
          <cell r="K2"/>
          <cell r="BY2" t="str">
            <v>Transformación</v>
          </cell>
          <cell r="BZ2" t="str">
            <v>N_corto</v>
          </cell>
        </row>
        <row r="3">
          <cell r="J3" t="str">
            <v xml:space="preserve">1. Educación inicial en el marco de la atención integral </v>
          </cell>
          <cell r="K3" t="str">
            <v>Eje_E_1</v>
          </cell>
          <cell r="BY3" t="str">
            <v>1. Ordenamiento del territorio alrededor del agua y justicia ambiental</v>
          </cell>
          <cell r="BZ3" t="str">
            <v>T_1</v>
          </cell>
        </row>
        <row r="4">
          <cell r="J4" t="str">
            <v>2. Formación Integral</v>
          </cell>
          <cell r="K4" t="str">
            <v>Eje_E_2</v>
          </cell>
          <cell r="BY4" t="str">
            <v>2. Seguridad humana y justicia social</v>
          </cell>
          <cell r="BZ4" t="str">
            <v>T_2</v>
          </cell>
        </row>
        <row r="5">
          <cell r="J5" t="str">
            <v>3. Educación Media: General y Sistema regional de educación media y superior, en zonas de ruralidad dispersa (SIMES)</v>
          </cell>
          <cell r="K5" t="str">
            <v>Eje_E_3</v>
          </cell>
          <cell r="BY5" t="str">
            <v>3. Derecho humano a la alimentación</v>
          </cell>
          <cell r="BZ5" t="str">
            <v>T_3</v>
          </cell>
        </row>
        <row r="6">
          <cell r="J6" t="str">
            <v>4. Poder pedagógico popular</v>
          </cell>
          <cell r="K6" t="str">
            <v>Eje_E_4</v>
          </cell>
          <cell r="BY6" t="str">
            <v>5. Convergencia Regional</v>
          </cell>
          <cell r="BZ6" t="str">
            <v>T_5</v>
          </cell>
        </row>
        <row r="7">
          <cell r="J7" t="str">
            <v>5. Capacidades territoriales</v>
          </cell>
          <cell r="K7" t="str">
            <v>Eje_E_5</v>
          </cell>
          <cell r="BY7" t="str">
            <v>Actores diferenciales para el cambio</v>
          </cell>
          <cell r="BZ7" t="str">
            <v>T_AD</v>
          </cell>
        </row>
        <row r="8">
          <cell r="J8" t="str">
            <v>6. Acceso al derecho (transversal)</v>
          </cell>
          <cell r="K8" t="str">
            <v>Eje_E_6</v>
          </cell>
        </row>
        <row r="9">
          <cell r="J9" t="str">
            <v>7. Espacios educativos como centro de la vida comunitaria y la paz</v>
          </cell>
          <cell r="K9" t="str">
            <v>Eje_E_7</v>
          </cell>
        </row>
        <row r="10">
          <cell r="J10" t="str">
            <v>8. Educación superior como un derecho fundamental</v>
          </cell>
          <cell r="K10" t="str">
            <v>Eje_E_8</v>
          </cell>
          <cell r="BY10" t="str">
            <v>1. Justicia ambiental y gobernanza inclusiva</v>
          </cell>
          <cell r="BZ10" t="str">
            <v>T_1_C_1</v>
          </cell>
        </row>
        <row r="11">
          <cell r="J11" t="str">
            <v>9. Humanización y fortalecimiento organizacional - acompañamiento al cambio</v>
          </cell>
          <cell r="K11" t="str">
            <v>Eje_E_9</v>
          </cell>
          <cell r="BY11" t="str">
            <v>1. Habilitadores que potencian la seguridad humana y las oportunidades de bienestar.</v>
          </cell>
          <cell r="BZ11" t="str">
            <v>T_2_C_1</v>
          </cell>
        </row>
        <row r="12">
          <cell r="BY12" t="str">
            <v>2. Superación de privaciones como fundamento de la dignidad humana y condiciones básicas para el bienestar</v>
          </cell>
          <cell r="BZ12" t="str">
            <v>T_2_C_2</v>
          </cell>
        </row>
        <row r="13">
          <cell r="BY13" t="str">
            <v>3. Expansión de capacidades: más y mejores oportunidades de la población para lograr sus proyectos de vida</v>
          </cell>
          <cell r="BZ13" t="str">
            <v>T_2_C_3</v>
          </cell>
        </row>
        <row r="14">
          <cell r="BY14" t="str">
            <v>2. Acceso físico a alimentos</v>
          </cell>
          <cell r="BZ14" t="str">
            <v>T_3_C_1</v>
          </cell>
        </row>
        <row r="15">
          <cell r="BY15" t="str">
            <v>31.  Bloque estratégico III  3. Bloque habilitador de la convergencia regional</v>
          </cell>
          <cell r="BZ15" t="str">
            <v>T_5_C_1</v>
          </cell>
        </row>
        <row r="16">
          <cell r="BY16" t="str">
            <v>1. El cambio es con las mujeres</v>
          </cell>
          <cell r="BZ16" t="str">
            <v>T_AD_C_1</v>
          </cell>
        </row>
        <row r="17">
          <cell r="BY17" t="str">
            <v>2. Colombia igualitaria, diversa y libre de discriminación</v>
          </cell>
          <cell r="BZ17" t="str">
            <v>T_AD_C_2</v>
          </cell>
        </row>
        <row r="18">
          <cell r="BY18" t="str">
            <v>3. Reparación efectiva e integral a las víctimas</v>
          </cell>
          <cell r="BZ18" t="str">
            <v>T_AD_C_3</v>
          </cell>
        </row>
        <row r="19">
          <cell r="BY19" t="str">
            <v>4. Crece la generación para la vida y la paz: niñas, niños y adolescentes protegidos, amados y con oportunidades</v>
          </cell>
          <cell r="BZ19" t="str">
            <v>T_AD_C_4</v>
          </cell>
        </row>
        <row r="20">
          <cell r="BY20" t="str">
            <v>5. Pueblos y comunidades étnicas</v>
          </cell>
          <cell r="BZ20" t="str">
            <v>T_AD_C_5</v>
          </cell>
        </row>
        <row r="21">
          <cell r="BY21" t="str">
            <v>6. Jóvenes con derechos que lideran las transformaciones para la vida</v>
          </cell>
          <cell r="BZ21" t="str">
            <v>T_AD_C_6</v>
          </cell>
        </row>
        <row r="22">
          <cell r="AI22" t="str">
            <v>Despacho Ministr@</v>
          </cell>
          <cell r="AJ22" t="str">
            <v>D_MEN</v>
          </cell>
          <cell r="BY22" t="str">
            <v>7. Garantías hacia un mundo sin barreras para las personas con discapacidad</v>
          </cell>
          <cell r="BZ22" t="str">
            <v>T_AD_C_7</v>
          </cell>
        </row>
        <row r="23">
          <cell r="AI23" t="str">
            <v>Viceministerio de Educación Preescolar, Básica y Media</v>
          </cell>
          <cell r="AJ23" t="str">
            <v>D_VPBM</v>
          </cell>
          <cell r="BY23" t="str">
            <v>8. El campesinado colombiano como actor de cambio</v>
          </cell>
          <cell r="BZ23" t="str">
            <v>T_AD_C_8</v>
          </cell>
        </row>
        <row r="24">
          <cell r="AI24" t="str">
            <v>Viceministerio de Educación Superior</v>
          </cell>
          <cell r="AJ24" t="str">
            <v>D_VES</v>
          </cell>
        </row>
        <row r="25">
          <cell r="AI25" t="str">
            <v>Oficina Asesora de Comunicaciones</v>
          </cell>
          <cell r="AJ25" t="str">
            <v>OAC</v>
          </cell>
        </row>
        <row r="26">
          <cell r="AI26" t="str">
            <v>Oficina Asesora de Planeación y Finanzas</v>
          </cell>
          <cell r="AJ26" t="str">
            <v>OAPF</v>
          </cell>
        </row>
        <row r="27">
          <cell r="AI27" t="str">
            <v>Oficina Asesora Jurídica</v>
          </cell>
          <cell r="AJ27" t="str">
            <v>OAJ</v>
          </cell>
          <cell r="BY27" t="str">
            <v>Catalizador</v>
          </cell>
          <cell r="BZ27" t="str">
            <v>N_corto</v>
          </cell>
        </row>
        <row r="28">
          <cell r="AI28" t="str">
            <v>Oficina de Control Interno</v>
          </cell>
          <cell r="AJ28" t="str">
            <v>OCI</v>
          </cell>
          <cell r="BY28" t="str">
            <v>a. Implementación del acuerdo de Escazú</v>
          </cell>
          <cell r="BZ28" t="str">
            <v>T_1_C_1_ET_1</v>
          </cell>
        </row>
        <row r="29">
          <cell r="AI29" t="str">
            <v>Oficina de Cooperación y Asuntos Internacionales</v>
          </cell>
          <cell r="AJ29" t="str">
            <v>OCAI</v>
          </cell>
          <cell r="BY29" t="str">
            <v>2. Fortalecimiento y desarrollo de infraestructura social_x000D_</v>
          </cell>
          <cell r="BZ29" t="str">
            <v>T_2_C_1_ET_1</v>
          </cell>
        </row>
        <row r="30">
          <cell r="AI30" t="str">
            <v>Oficina de Innovación Educativa con Uso de Nuevas Tecnologías</v>
          </cell>
          <cell r="AJ30" t="str">
            <v>OIE</v>
          </cell>
          <cell r="BY30" t="str">
            <v>4. Acceso, uso y aprovechamiento de datos para impulsar la transformación social</v>
          </cell>
          <cell r="BZ30" t="str">
            <v>T_2_C_1_ET_2</v>
          </cell>
        </row>
        <row r="31">
          <cell r="AI31" t="str">
            <v>Oficina de Tecnología y Sistemas de Información</v>
          </cell>
          <cell r="AJ31" t="str">
            <v>OTSI</v>
          </cell>
          <cell r="BY31" t="str">
            <v>10. Servicios de justicia centrados en las personas, comunidades y territorios</v>
          </cell>
          <cell r="BZ31" t="str">
            <v>T_2_C_1_ET_3</v>
          </cell>
        </row>
        <row r="32">
          <cell r="AI32" t="str">
            <v>Secretaría General</v>
          </cell>
          <cell r="AJ32" t="str">
            <v>SG</v>
          </cell>
          <cell r="BY32" t="str">
            <v>3. Educación de calidad para reducir la desigualdad</v>
          </cell>
          <cell r="BZ32" t="str">
            <v>T_2_C_2_ET_1</v>
          </cell>
        </row>
        <row r="33">
          <cell r="AI33" t="str">
            <v>Subdirección de Contratación</v>
          </cell>
          <cell r="AJ33" t="str">
            <v>SC</v>
          </cell>
          <cell r="BY33" t="str">
            <v>4. Conectividad digital para cambiar vidas</v>
          </cell>
          <cell r="BZ33" t="str">
            <v>T_2_C_2_ET_2</v>
          </cell>
        </row>
        <row r="34">
          <cell r="AI34" t="str">
            <v>Subdirección de Desarrollo Organizacional</v>
          </cell>
          <cell r="AJ34" t="str">
            <v>SDO</v>
          </cell>
          <cell r="BY34" t="str">
            <v>1. Bienestar físico, mental y social de la población.</v>
          </cell>
          <cell r="BZ34" t="str">
            <v>T_2_C_3_ET_1</v>
          </cell>
        </row>
        <row r="35">
          <cell r="AI35" t="str">
            <v>Subdirección de Gestión Administrativa</v>
          </cell>
          <cell r="AJ35" t="str">
            <v>SGA</v>
          </cell>
          <cell r="BY35" t="str">
            <v>2. Garantía del disfrute y ejercicio de los derechos culturales para la vida y la paz</v>
          </cell>
          <cell r="BZ35" t="str">
            <v>T_2_C_3_ET_2</v>
          </cell>
        </row>
        <row r="36">
          <cell r="AI36" t="str">
            <v>Subdirección de Gestión Financiera</v>
          </cell>
          <cell r="AJ36" t="str">
            <v>SGF</v>
          </cell>
          <cell r="BY36" t="str">
            <v>3. Derecho al deporte, la recreación y la actividad física para la convivencia y la paz</v>
          </cell>
          <cell r="BZ36" t="str">
            <v>T_2_C_3_ET_3</v>
          </cell>
        </row>
        <row r="37">
          <cell r="AI37" t="str">
            <v>Subdirección de Talento Humano</v>
          </cell>
          <cell r="AJ37" t="str">
            <v>STH</v>
          </cell>
          <cell r="BY37" t="str">
            <v>4. Sistema de Cuidado para la vida y la paz</v>
          </cell>
          <cell r="BZ37" t="str">
            <v>T_2_C_3_ET_4</v>
          </cell>
        </row>
        <row r="38">
          <cell r="AI38" t="str">
            <v>Unidad de Atención al Ciudadano</v>
          </cell>
          <cell r="AJ38" t="str">
            <v>UAC</v>
          </cell>
          <cell r="BY38" t="str">
            <v>5. Educación, formación y reconversión laboral como respuesta al cambio productivo</v>
          </cell>
          <cell r="BZ38" t="str">
            <v>T_2_C_3_ET_5</v>
          </cell>
        </row>
        <row r="39">
          <cell r="AI39" t="str">
            <v>Dirección de Calidad para la Educación Superior</v>
          </cell>
          <cell r="AJ39" t="str">
            <v>DC_ES</v>
          </cell>
          <cell r="BY39" t="str">
            <v>6. Trabajo digno y decente</v>
          </cell>
          <cell r="BZ39" t="str">
            <v>T_2_C_3_ET_6</v>
          </cell>
        </row>
        <row r="40">
          <cell r="AI40" t="str">
            <v>Dirección de Fomento de la Educación Superior</v>
          </cell>
          <cell r="AJ40" t="str">
            <v>DF_ES</v>
          </cell>
          <cell r="BY40" t="str">
            <v>5. Prácticas de alimentación saludable y adecuadas al curso de vida, poblaciones y territorios</v>
          </cell>
          <cell r="BZ40" t="str">
            <v>T_3_C_1_ET_1</v>
          </cell>
        </row>
        <row r="41">
          <cell r="AI41" t="str">
            <v>Dirección de Calidad para la Educación Preescolar, Básica y Media</v>
          </cell>
          <cell r="AJ41" t="str">
            <v>DC_PBM</v>
          </cell>
          <cell r="BY41" t="str">
            <v>5. Fortalecimiento institucional como motor de cambio para recuperar la confianza de la ciudadanía y para el fortalecimiento del vínculo Estado-Ciudadanía</v>
          </cell>
          <cell r="BZ41" t="str">
            <v>T_5_C_1_ET_1</v>
          </cell>
        </row>
        <row r="42">
          <cell r="AI42" t="str">
            <v>Dirección de Cobertura y Equidad</v>
          </cell>
          <cell r="AJ42" t="str">
            <v>DCE</v>
          </cell>
          <cell r="BY42" t="str">
            <v>6. Dispositivos democráticos de participación: política de diálogo permanente con decisiones desde y para el territorio</v>
          </cell>
          <cell r="BZ42" t="str">
            <v>T_5_C_1_ET_2</v>
          </cell>
        </row>
        <row r="43">
          <cell r="AI43" t="str">
            <v>Dirección de Fortalecimiento a la Gestión Territorial</v>
          </cell>
          <cell r="AJ43" t="str">
            <v>DF_GT</v>
          </cell>
          <cell r="BY43" t="str">
            <v>1. Mujeres como motor del desarrollo económico sostenible y protectoras de la vida y del ambiente.</v>
          </cell>
          <cell r="BZ43" t="str">
            <v>T_AD_C_1_ET_1</v>
          </cell>
        </row>
        <row r="44">
          <cell r="AI44" t="str">
            <v>Dirección de Primera Infancia</v>
          </cell>
          <cell r="AJ44" t="str">
            <v>DPI</v>
          </cell>
          <cell r="BY44" t="str">
            <v>3. Hacia una vida libre de violencias contra mujer y por la garantía de sus derechos sexuales y reproductivos.</v>
          </cell>
          <cell r="BZ44" t="str">
            <v>T_AD_C_1_ET_2</v>
          </cell>
        </row>
        <row r="45">
          <cell r="BY45" t="str">
            <v>1. Acceso a la educación y al trabajo libre de discriminación a personas con orientaciones sexuales e identidades de género diversas</v>
          </cell>
          <cell r="BZ45" t="str">
            <v>T_AD_C_2_ET_1</v>
          </cell>
        </row>
        <row r="46">
          <cell r="BY46" t="str">
            <v>3. Fortalecimiento de la institucionalidad</v>
          </cell>
          <cell r="BZ46" t="str">
            <v>T_AD_C_2_ET_2</v>
          </cell>
        </row>
        <row r="47">
          <cell r="BY47" t="str">
            <v>2. Estabilización socioeconómica para las víctimas</v>
          </cell>
          <cell r="BZ47" t="str">
            <v>T_AD_C_3_ET_1</v>
          </cell>
        </row>
        <row r="48">
          <cell r="BY48" t="str">
            <v>2. Universalización de la atención integral a la primera infancia en los territorios con mayor riesgo de vulneración de derechos para la niñez</v>
          </cell>
          <cell r="BZ48" t="str">
            <v>T_AD_C_4_ET_1</v>
          </cell>
        </row>
        <row r="49">
          <cell r="BY49" t="str">
            <v>3. Protección de la trayectoria de vida y educativas a través del arte, deporte, cultura, ambiente y ciencia y tecnología</v>
          </cell>
          <cell r="BZ49" t="str">
            <v>T_AD_C_4_ET_2</v>
          </cell>
        </row>
        <row r="50">
          <cell r="BY50" t="str">
            <v>2. Igualdad de oportunidades y garantías para poblaciones vulneradas y excluidas que garanticen la seguridad humana.</v>
          </cell>
          <cell r="BZ50" t="str">
            <v>T_AD_C_5_ET_1</v>
          </cell>
        </row>
        <row r="51">
          <cell r="BY51" t="str">
            <v>5. Convergencia regional para el bienestar y buen vivir</v>
          </cell>
          <cell r="BZ51" t="str">
            <v>T_AD_C_5_ET_2</v>
          </cell>
        </row>
        <row r="52">
          <cell r="BY52" t="str">
            <v>1. Oportunidades para que los jóvenes puedan construir sus proyectos de vida.</v>
          </cell>
          <cell r="BZ52" t="str">
            <v>T_AD_C_6_ET_1</v>
          </cell>
        </row>
        <row r="53">
          <cell r="BY53" t="str">
            <v>3. Educación y trabajo inclusivos para garantizar autonomía e independencia.</v>
          </cell>
          <cell r="BZ53" t="str">
            <v>T_AD_C_7_ET_1</v>
          </cell>
        </row>
        <row r="54">
          <cell r="BY54" t="str">
            <v>2. Educación con pertinencia para la población campesina</v>
          </cell>
          <cell r="BZ54" t="str">
            <v>T_AD_C_8_ET_1</v>
          </cell>
        </row>
        <row r="57">
          <cell r="BY57" t="str">
            <v>Componentes</v>
          </cell>
          <cell r="BZ57" t="str">
            <v>N_corto</v>
          </cell>
        </row>
        <row r="58">
          <cell r="BY58" t="str">
            <v xml:space="preserve">Programa nacional de educación ambiental </v>
          </cell>
          <cell r="BZ58" t="str">
            <v>T_1_C_1_ET_1_CPT_1</v>
          </cell>
        </row>
        <row r="59">
          <cell r="BY59" t="str">
            <v>Plan de infraestructura educativa PBM y ES</v>
          </cell>
          <cell r="BZ59" t="str">
            <v>T_2_C_1_ET_1_CPT_1</v>
          </cell>
        </row>
        <row r="60">
          <cell r="BY60" t="str">
            <v>d. Datos sectoriales para aumentar el aprovechamiento de datos en el país</v>
          </cell>
          <cell r="BZ60" t="str">
            <v>T_2_C_1_ET_2_CPT_1</v>
          </cell>
        </row>
        <row r="61">
          <cell r="BY61" t="str">
            <v>e. Sistema Nacional de Defensa Jurídica del Estado</v>
          </cell>
          <cell r="BZ61" t="str">
            <v>T_2_C_1_ET_3_CPT_1</v>
          </cell>
        </row>
        <row r="62">
          <cell r="BY62" t="str">
            <v>a. Primera infancia feliz y protegida</v>
          </cell>
          <cell r="BZ62" t="str">
            <v>T_2_C_2_ET_1_CPT_1</v>
          </cell>
        </row>
        <row r="63">
          <cell r="BY63" t="str">
            <v>b. Resignificación de la jornada escolar: más que tiempo</v>
          </cell>
          <cell r="BZ63" t="str">
            <v>T_2_C_2_ET_1_CPT_2</v>
          </cell>
        </row>
        <row r="64">
          <cell r="BY64" t="str">
            <v>c. Dignificación y desarrollo de la profesión docente para una educación de calidad</v>
          </cell>
          <cell r="BZ64" t="str">
            <v>T_2_C_2_ET_1_CPT_3</v>
          </cell>
        </row>
        <row r="65">
          <cell r="BY65" t="str">
            <v>d. Movilización social por la educación en los territorios</v>
          </cell>
          <cell r="BZ65" t="str">
            <v>T_2_C_2_ET_1_CPT_4</v>
          </cell>
        </row>
        <row r="66">
          <cell r="BY66" t="str">
            <v>e. Currículos para la justicia social.</v>
          </cell>
          <cell r="BZ66" t="str">
            <v>T_2_C_2_ET_1_CPT_5</v>
          </cell>
        </row>
        <row r="67">
          <cell r="BY67" t="str">
            <v>f. Gestión territorial educativa y comunitaria</v>
          </cell>
          <cell r="BZ67" t="str">
            <v>T_2_C_2_ET_1_CPT_6</v>
          </cell>
        </row>
        <row r="68">
          <cell r="BY68" t="str">
            <v>g. Educación media para la construcción de proyectos de vida.</v>
          </cell>
          <cell r="BZ68" t="str">
            <v>T_2_C_2_ET_1_CPT_7</v>
          </cell>
        </row>
        <row r="69">
          <cell r="BY69" t="str">
            <v>h. Hacia la erradicación de los analfabetismos y el cierre de inequidades</v>
          </cell>
          <cell r="BZ69" t="str">
            <v>T_2_C_2_ET_1_CPT_8</v>
          </cell>
        </row>
        <row r="70">
          <cell r="BY70" t="str">
            <v>i. Programa de Educación intercultural y Bilingüe</v>
          </cell>
          <cell r="BZ70" t="str">
            <v>T_2_C_2_ET_1_CPT_9</v>
          </cell>
        </row>
        <row r="71">
          <cell r="BY71" t="str">
            <v>j. Por un Programa de Alimentación Escolar (PAE) más equitativo, que contribuya al bienestar y la seguridad alimentaria</v>
          </cell>
          <cell r="BZ71" t="str">
            <v>T_2_C_2_ET_1_CPT_10</v>
          </cell>
        </row>
        <row r="72">
          <cell r="BY72" t="str">
            <v>k. Educación Superior como un derecho.</v>
          </cell>
          <cell r="BZ72" t="str">
            <v>T_2_C_2_ET_1_CPT_11</v>
          </cell>
        </row>
        <row r="73">
          <cell r="BY73" t="str">
            <v>b. Alfabetización y apropiación digital como motor de oportunidades para la igualdad</v>
          </cell>
          <cell r="BZ73" t="str">
            <v>T_2_C_2_ET_2_CPT_1</v>
          </cell>
        </row>
        <row r="74">
          <cell r="BY74" t="str">
            <v>a. Promoción, prevención y atención integral de la salud mental</v>
          </cell>
          <cell r="BZ74" t="str">
            <v>T_2_C_3_ET_1_CPT_1</v>
          </cell>
        </row>
        <row r="75">
          <cell r="BY75" t="str">
            <v>c. Fomento y estímulos a las culturas, las artes y los saberes</v>
          </cell>
          <cell r="BZ75" t="str">
            <v>T_2_C_3_ET_2_CPT_1</v>
          </cell>
        </row>
        <row r="76">
          <cell r="BY76" t="str">
            <v>a. Democratizar el acceso de la población al deporte, la recreación y la activdad física.</v>
          </cell>
          <cell r="BZ76" t="str">
            <v>T_2_C_3_ET_3_CPT_1</v>
          </cell>
        </row>
        <row r="77">
          <cell r="BY77" t="str">
            <v>b. Modelo de gobernanza y territorialización del Sistema Nacional del Cuidado</v>
          </cell>
          <cell r="BZ77" t="str">
            <v>T_2_C_3_ET_4_CPT_1</v>
          </cell>
        </row>
        <row r="78">
          <cell r="BY78" t="str">
            <v>a. Consolidación del Sistema de Educación Superior Colombiano</v>
          </cell>
          <cell r="BZ78" t="str">
            <v>T_2_C_3_ET_5_CPT_1</v>
          </cell>
        </row>
        <row r="79">
          <cell r="BY79" t="str">
            <v>b. Reconceptualización del sistema de aseguramiento de la calidad de la educación superior</v>
          </cell>
          <cell r="BZ79" t="str">
            <v>T_2_C_3_ET_5_CPT_2</v>
          </cell>
        </row>
        <row r="80">
          <cell r="BY80" t="str">
            <v>c. Oportunidades de educación, formación y de inserción y reconversión laboral</v>
          </cell>
          <cell r="BZ80" t="str">
            <v>T_2_C_3_ET_5_CPT_3</v>
          </cell>
        </row>
        <row r="81">
          <cell r="BY81" t="str">
            <v>d. Talento digital para aumentar la productividad y la empleabilidad de las personas</v>
          </cell>
          <cell r="BZ81" t="str">
            <v>T_2_C_3_ET_5_CPT_4</v>
          </cell>
        </row>
        <row r="82">
          <cell r="BY82" t="str">
            <v>d. Modernización y transformación del empleo público</v>
          </cell>
          <cell r="BZ82" t="str">
            <v>T_2_C_3_ET_6_CPT_1</v>
          </cell>
        </row>
        <row r="83">
          <cell r="BY83" t="str">
            <v>b. Entornos de desarrollo que incentiven la alimentación saludable y adecuada</v>
          </cell>
          <cell r="BZ83" t="str">
            <v>T_3_C_1_ET_1_CPT_1</v>
          </cell>
        </row>
        <row r="84">
          <cell r="BY84" t="str">
            <v>a. Lucha contra la corrupción en las entidades públicas nacionales y territoriales</v>
          </cell>
          <cell r="BZ84" t="str">
            <v>T_5_C_1_ET_1_CPT_1</v>
          </cell>
        </row>
        <row r="85">
          <cell r="BY85" t="str">
            <v>b. Entidades públicas territoriales y nacionales fortalecidas</v>
          </cell>
          <cell r="BZ85" t="str">
            <v>T_5_C_1_ET_1_CPT_2</v>
          </cell>
        </row>
        <row r="86">
          <cell r="BY86" t="str">
            <v>c. Calidad, efectividad, transparencia y coherencia de las normas</v>
          </cell>
          <cell r="BZ86" t="str">
            <v>T_5_C_1_ET_1_CPT_3</v>
          </cell>
        </row>
        <row r="87">
          <cell r="BY87" t="str">
            <v>d. Gobierno digital para la gente</v>
          </cell>
          <cell r="BZ87" t="str">
            <v>T_5_C_1_ET_1_CPT_4</v>
          </cell>
        </row>
        <row r="88">
          <cell r="BY88" t="str">
            <v>e. Capacidades y articulación para la gestión territorial</v>
          </cell>
          <cell r="BZ88" t="str">
            <v>T_5_C_1_ET_1_CPT_5</v>
          </cell>
        </row>
        <row r="89">
          <cell r="BY89" t="str">
            <v>f. Eficiencia institucional para el cumplimiento de los acuerdos realizados con las comunidades</v>
          </cell>
          <cell r="BZ89" t="str">
            <v>T_5_C_1_ET_1_CPT_6</v>
          </cell>
        </row>
        <row r="90">
          <cell r="BY90" t="str">
            <v>a. Condiciones y capacidades institucionales, organizativas e individuales para la participación ciudadana</v>
          </cell>
          <cell r="BZ90" t="str">
            <v>T_5_C_1_ET_2_CPT_1</v>
          </cell>
        </row>
        <row r="91">
          <cell r="BY91" t="str">
            <v>b. Efectividad de los dispositivos de participación ciudadana, política y electoral</v>
          </cell>
          <cell r="BZ91" t="str">
            <v>T_5_C_1_ET_2_CPT_2</v>
          </cell>
        </row>
        <row r="92">
          <cell r="BY92" t="str">
            <v>c. Apropiación de lo público desde el ejercicio del control social</v>
          </cell>
          <cell r="BZ92" t="str">
            <v>T_5_C_1_ET_2_CPT_3</v>
          </cell>
        </row>
        <row r="93">
          <cell r="BY93" t="str">
            <v>d. Consolidación de la planeación participativa</v>
          </cell>
          <cell r="BZ93" t="str">
            <v>T_5_C_1_ET_2_CPT_4</v>
          </cell>
        </row>
        <row r="94">
          <cell r="BY94" t="str">
            <v>1. Mujeres como motor del desarrollo económico sostenible y protectoras de la vida y del ambiente.</v>
          </cell>
          <cell r="BZ94" t="str">
            <v>T_AD_C_1_ET_1_CPT_1</v>
          </cell>
        </row>
        <row r="95">
          <cell r="BY95" t="str">
            <v>3. Hacia una vida libre de violencias contra mujer y por la garantía de sus derechos sexuales y reproductivos.</v>
          </cell>
          <cell r="BZ95" t="str">
            <v>T_AD_C_1_ET_2_CPT_1</v>
          </cell>
        </row>
        <row r="96">
          <cell r="BY96" t="str">
            <v>1. Acceso a la educación y al trabajo libre de discriminación a personas con orientaciones sexuales e identidades de género diversas</v>
          </cell>
          <cell r="BZ96" t="str">
            <v>T_AD_C_2_ET_1_CPT_1</v>
          </cell>
        </row>
        <row r="97">
          <cell r="BY97" t="str">
            <v>3. Fortalecimiento de la institucionalidad</v>
          </cell>
          <cell r="BZ97" t="str">
            <v>T_AD_C_2_ET_2_CPT_1</v>
          </cell>
        </row>
        <row r="98">
          <cell r="BY98" t="str">
            <v>2. Estabilización socioeconómica para las víctimas</v>
          </cell>
          <cell r="BZ98" t="str">
            <v>T_AD_C_3_ET_1_CPT_1</v>
          </cell>
        </row>
        <row r="99">
          <cell r="BY99" t="str">
            <v>2. Universalización de la atención integral a la primera infancia en los territorios con mayor riesgo de vulneración de derechos para la niñez</v>
          </cell>
          <cell r="BZ99" t="str">
            <v>T_AD_C_4_ET_1_CPT_1</v>
          </cell>
        </row>
        <row r="100">
          <cell r="BY100" t="str">
            <v>3. Protección de la trayectoria de vida y educativas a través del arte, deporte, cultura, ambiente y ciencia y tecnología</v>
          </cell>
          <cell r="BZ100" t="str">
            <v>T_AD_C_4_ET_2_CPT_1</v>
          </cell>
        </row>
        <row r="101">
          <cell r="BY101" t="str">
            <v>2. Igualdad de oportunidades y garantías para poblaciones vulneradas y excluidas que garanticen la seguridad humana.</v>
          </cell>
          <cell r="BZ101" t="str">
            <v>T_AD_C_5_ET_1_CPT_1</v>
          </cell>
        </row>
        <row r="102">
          <cell r="BY102" t="str">
            <v>5. Convergencia regional para el bienestar y buen vivir</v>
          </cell>
          <cell r="BZ102" t="str">
            <v>T_AD_C_5_ET_2_CPT_1</v>
          </cell>
        </row>
        <row r="103">
          <cell r="BY103" t="str">
            <v>1. Oportunidades para que los jóvenes puedan construir sus proyectos de vida.</v>
          </cell>
          <cell r="BZ103" t="str">
            <v>T_AD_C_6_ET_1_CPT_1</v>
          </cell>
        </row>
        <row r="104">
          <cell r="BY104" t="str">
            <v>3. Educación y trabajo inclusivos para garantizar autonomía e independencia.</v>
          </cell>
          <cell r="BZ104" t="str">
            <v>T_AD_C_7_ET_1_CPT_1</v>
          </cell>
        </row>
        <row r="105">
          <cell r="BY105" t="str">
            <v>2. Educación con pertinencia para la población campesina</v>
          </cell>
          <cell r="BZ105" t="str">
            <v>T_AD_C_8_ET_1_CPT_1</v>
          </cell>
        </row>
      </sheetData>
      <sheetData sheetId="10" refreshError="1"/>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B36158F9-0D72-4531-B203-32A5E817A4AC}"/>
</namedSheetViews>
</file>

<file path=xl/persons/person.xml><?xml version="1.0" encoding="utf-8"?>
<personList xmlns="http://schemas.microsoft.com/office/spreadsheetml/2018/threadedcomments" xmlns:x="http://schemas.openxmlformats.org/spreadsheetml/2006/main">
  <person displayName="Alberto  Zambrano Guerrero" id="{33EA723C-1BE4-416A-9152-31FBFF862E8A}" userId="S::alzambrano@mineducacion.gov.co::4df478af-7f6e-438e-b15c-183ab53a2cda" providerId="AD"/>
  <person displayName="Pedro Andres Hernandez Forero" id="{BCD4600C-A68A-4DA1-8FD4-975A7ABBED7D}" userId="S::phernandez@mineducacion.gov.co::f4f86595-3ace-461e-8a88-92812f34ff00"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nia esperanza casas merchan" refreshedDate="45308.387219328702" createdVersion="8" refreshedVersion="8" minRefreshableVersion="3" recordCount="395" xr:uid="{3D51B0CA-4364-4917-BC35-2E0AA1AE9025}">
  <cacheSource type="worksheet">
    <worksheetSource ref="B4:BY399" sheet="Anexo ppal Inversión"/>
  </cacheSource>
  <cacheFields count="76">
    <cacheField name="Nivel" numFmtId="0">
      <sharedItems/>
    </cacheField>
    <cacheField name="Despacho o Dirección" numFmtId="0">
      <sharedItems containsBlank="1" count="9">
        <s v="Dirección de Cobertura y Equidad"/>
        <s v="Secretaría General"/>
        <s v="Dirección de Calidad para la Educación Preescolar, Básica y Media"/>
        <s v="Viceministerio de Educación Preescolar, Básica y Media"/>
        <s v="Dirección de Fortalecimiento a la Gestión Territorial"/>
        <s v="Dirección de Primera Infancia"/>
        <s v="Despacho Ministr@"/>
        <m u="1"/>
        <s v="Despacho Ministra" u="1"/>
      </sharedItems>
    </cacheField>
    <cacheField name="Dependencia" numFmtId="0">
      <sharedItems/>
    </cacheField>
    <cacheField name="Eje estratégico " numFmtId="0">
      <sharedItems/>
    </cacheField>
    <cacheField name="Estrategia " numFmtId="0">
      <sharedItems/>
    </cacheField>
    <cacheField name="Nombre Corto" numFmtId="0">
      <sharedItems/>
    </cacheField>
    <cacheField name="Nombre del proyecto" numFmtId="0">
      <sharedItems containsBlank="1" count="6">
        <s v="CONSTRUCCIÓN , MEJORAMIENTO Y DOTACIÓN DE ESPACIOS DE APRENDIZAJE PARA PRESTACIÓN DEL SERVICIO EDUCATIVO E IMPLEMENTACIÓN DE ESTRATEGIAS DE CALIDAD Y COBERTURA   NACIONAL"/>
        <s v="TRANSFORMACIÓN  DE LA EDUCACIÓN INICIAL, PREESCOLAR, BÁSICA Y MEDIA CON ENFOQUE INTEGRAL PARA LA REDUCCIÓN DE DESIGUALDADES Y CONSTRUCCIÓN DE LA PAZ  NACIONAL"/>
        <s v="FORTALECIMIENTO DE LAS CAPACIDADES TERRITORIALES PARA LA GESTIÓN EDUCATIVA CON ÉNFASIS EN ZONAS RURALES NACIONAL"/>
        <s v="FORTALECIMIENTO DE LAS CAPACIDADES Y CONDICIONES DE BIENESTAR QUE DIGNIFIQUEN LA LABOR DOCENTE EN EDUCACIÓN INICIAL, PREESCOLAR, BÁSICA Y MEDIA.   NACIONAL"/>
        <e v="#N/A" u="1"/>
        <m u="1"/>
      </sharedItems>
    </cacheField>
    <cacheField name="Código BPIN" numFmtId="1">
      <sharedItems containsSemiMixedTypes="0" containsString="0" containsNumber="1" containsInteger="1" minValue="2018011001145" maxValue="202300000000419" count="4">
        <n v="2018011001145"/>
        <n v="202300000000245"/>
        <n v="202300000000418"/>
        <n v="202300000000419"/>
      </sharedItems>
    </cacheField>
    <cacheField name="Código presupuestal proyecto" numFmtId="0">
      <sharedItems count="5">
        <s v="C-2201-0700-16"/>
        <s v="C-2201-0700-20"/>
        <s v="C-2201-0700-24"/>
        <s v="C-2201-0700-23"/>
        <e v="#N/A" u="1"/>
      </sharedItems>
    </cacheField>
    <cacheField name="Transformación / Componente" numFmtId="0">
      <sharedItems/>
    </cacheField>
    <cacheField name="Código presupuestal Transformación / Componente" numFmtId="0">
      <sharedItems/>
    </cacheField>
    <cacheField name="Producto" numFmtId="0">
      <sharedItems/>
    </cacheField>
    <cacheField name="Código producto" numFmtId="0">
      <sharedItems containsMixedTypes="1" containsNumber="1" containsInteger="1" minValue="2201005" maxValue="2201094"/>
    </cacheField>
    <cacheField name="Actividad " numFmtId="0">
      <sharedItems longText="1"/>
    </cacheField>
    <cacheField name="Nombre objeto de gasto" numFmtId="0">
      <sharedItems/>
    </cacheField>
    <cacheField name="Código objeto de gasto" numFmtId="0">
      <sharedItems/>
    </cacheField>
    <cacheField name="Rubro presupuestal" numFmtId="0">
      <sharedItems/>
    </cacheField>
    <cacheField name="Nombre rubro presupuestal" numFmtId="0">
      <sharedItems longText="1"/>
    </cacheField>
    <cacheField name="Nombre rubro presupuestal 2024" numFmtId="0">
      <sharedItems longText="1"/>
    </cacheField>
    <cacheField name="Tipo de Recurso" numFmtId="0">
      <sharedItems/>
    </cacheField>
    <cacheField name="Crédito" numFmtId="0">
      <sharedItems containsBlank="1"/>
    </cacheField>
    <cacheField name="Dependencia de afectación" numFmtId="0">
      <sharedItems/>
    </cacheField>
    <cacheField name="ID Dependencia de afectación" numFmtId="0">
      <sharedItems containsMixedTypes="1" containsNumber="1" containsInteger="1" minValue="1901" maxValue="3001"/>
    </cacheField>
    <cacheField name="Étnicos- Indígenas" numFmtId="0">
      <sharedItems containsNonDate="0" containsString="0" containsBlank="1"/>
    </cacheField>
    <cacheField name="0" numFmtId="0">
      <sharedItems containsNonDate="0" containsString="0" containsBlank="1"/>
    </cacheField>
    <cacheField name="02" numFmtId="0">
      <sharedItems containsString="0" containsBlank="1" containsNumber="1" minValue="312500000" maxValue="2100000000"/>
    </cacheField>
    <cacheField name="Étnicos- Comunidad Negra, Afrocolombiana, Raizal y Palenquera" numFmtId="0">
      <sharedItems containsNonDate="0" containsString="0" containsBlank="1"/>
    </cacheField>
    <cacheField name="03" numFmtId="0">
      <sharedItems containsNonDate="0" containsString="0" containsBlank="1"/>
    </cacheField>
    <cacheField name="04" numFmtId="0">
      <sharedItems containsNonDate="0" containsString="0" containsBlank="1"/>
    </cacheField>
    <cacheField name="Étnicos- Rrom" numFmtId="0">
      <sharedItems containsNonDate="0" containsString="0" containsBlank="1"/>
    </cacheField>
    <cacheField name="05" numFmtId="0">
      <sharedItems containsNonDate="0" containsString="0" containsBlank="1"/>
    </cacheField>
    <cacheField name="06" numFmtId="0">
      <sharedItems containsNonDate="0" containsString="0" containsBlank="1"/>
    </cacheField>
    <cacheField name="Construcción de paz" numFmtId="0">
      <sharedItems containsNonDate="0" containsString="0" containsBlank="1"/>
    </cacheField>
    <cacheField name="07" numFmtId="0">
      <sharedItems containsString="0" containsBlank="1" containsNumber="1" minValue="34224854" maxValue="2500000000"/>
    </cacheField>
    <cacheField name="08" numFmtId="0">
      <sharedItems containsString="0" containsBlank="1" containsNumber="1" minValue="34224854" maxValue="2500000000"/>
    </cacheField>
    <cacheField name="Víctimas" numFmtId="0">
      <sharedItems containsNonDate="0" containsString="0" containsBlank="1"/>
    </cacheField>
    <cacheField name="09" numFmtId="0">
      <sharedItems containsNonDate="0" containsString="0" containsBlank="1"/>
    </cacheField>
    <cacheField name="010" numFmtId="0">
      <sharedItems containsString="0" containsBlank="1" containsNumber="1" minValue="1079835097" maxValue="2064917548.5"/>
    </cacheField>
    <cacheField name="Equidad de la mujer" numFmtId="0">
      <sharedItems containsNonDate="0" containsString="0" containsBlank="1"/>
    </cacheField>
    <cacheField name="011" numFmtId="0">
      <sharedItems containsNonDate="0" containsString="0" containsBlank="1"/>
    </cacheField>
    <cacheField name="012" numFmtId="0">
      <sharedItems containsNonDate="0" containsString="0" containsBlank="1"/>
    </cacheField>
    <cacheField name="Primera Infancia, Infancia y Adolescencia" numFmtId="0">
      <sharedItems containsNonDate="0" containsString="0" containsBlank="1"/>
    </cacheField>
    <cacheField name="013" numFmtId="0">
      <sharedItems containsNonDate="0" containsString="0" containsBlank="1"/>
    </cacheField>
    <cacheField name="014" numFmtId="0">
      <sharedItems containsString="0" containsBlank="1" containsNumber="1" minValue="34224854" maxValue="25863124537"/>
    </cacheField>
    <cacheField name="Participación Ciudadana" numFmtId="0">
      <sharedItems containsNonDate="0" containsString="0" containsBlank="1"/>
    </cacheField>
    <cacheField name="015" numFmtId="0">
      <sharedItems containsNonDate="0" containsString="0" containsBlank="1"/>
    </cacheField>
    <cacheField name="016" numFmtId="0">
      <sharedItems containsNonDate="0" containsString="0" containsBlank="1"/>
    </cacheField>
    <cacheField name="Ciencia, Tecnología e Innovación (CTeI)" numFmtId="0">
      <sharedItems containsNonDate="0" containsString="0" containsBlank="1"/>
    </cacheField>
    <cacheField name="017" numFmtId="0">
      <sharedItems containsNonDate="0" containsString="0" containsBlank="1"/>
    </cacheField>
    <cacheField name="018" numFmtId="0">
      <sharedItems containsNonDate="0" containsString="0" containsBlank="1"/>
    </cacheField>
    <cacheField name="Tecnologías de la información y las comunicaciones (TIC)" numFmtId="0">
      <sharedItems containsNonDate="0" containsString="0" containsBlank="1"/>
    </cacheField>
    <cacheField name="019" numFmtId="0">
      <sharedItems containsNonDate="0" containsString="0" containsBlank="1"/>
    </cacheField>
    <cacheField name="020" numFmtId="0">
      <sharedItems containsNonDate="0" containsString="0" containsBlank="1"/>
    </cacheField>
    <cacheField name="Discapacidad " numFmtId="0">
      <sharedItems containsNonDate="0" containsString="0" containsBlank="1"/>
    </cacheField>
    <cacheField name="021" numFmtId="0">
      <sharedItems containsNonDate="0" containsString="0" containsBlank="1"/>
    </cacheField>
    <cacheField name="022" numFmtId="0">
      <sharedItems containsNonDate="0" containsString="0" containsBlank="1"/>
    </cacheField>
    <cacheField name="N° Plan de Compras _x000a_NEON" numFmtId="0">
      <sharedItems containsBlank="1" containsMixedTypes="1" containsNumber="1" containsInteger="1" minValue="1" maxValue="417"/>
    </cacheField>
    <cacheField name="Código UNSPSC" numFmtId="0">
      <sharedItems containsBlank="1" containsMixedTypes="1" containsNumber="1" containsInteger="1" minValue="80101602" maxValue="80161603"/>
    </cacheField>
    <cacheField name="Concepto de gasto" numFmtId="0">
      <sharedItems containsBlank="1"/>
    </cacheField>
    <cacheField name="Descripción" numFmtId="0">
      <sharedItems containsBlank="1" longText="1"/>
    </cacheField>
    <cacheField name="Bienes o servicios que se contratan" numFmtId="0">
      <sharedItems containsBlank="1"/>
    </cacheField>
    <cacheField name="Mes de presentación de ofertas" numFmtId="0">
      <sharedItems containsBlank="1" containsMixedTypes="1" containsNumber="1" containsInteger="1" minValue="44985" maxValue="44985"/>
    </cacheField>
    <cacheField name="fecha estimada de inicio del contrato (día/mes/año)" numFmtId="0">
      <sharedItems containsDate="1" containsBlank="1" containsMixedTypes="1" minDate="2024-01-01T00:00:00" maxDate="2024-12-16T00:00:00"/>
    </cacheField>
    <cacheField name="Duración estimada del contrato_x000a_(días, meses, años)" numFmtId="0">
      <sharedItems containsBlank="1" containsMixedTypes="1" containsNumber="1" minValue="2" maxValue="306"/>
    </cacheField>
    <cacheField name="Tipo de Duración-(Plazo estimado)" numFmtId="0">
      <sharedItems containsBlank="1"/>
    </cacheField>
    <cacheField name="Modalidad de selección" numFmtId="0">
      <sharedItems containsBlank="1"/>
    </cacheField>
    <cacheField name="Tipo de contrato" numFmtId="0">
      <sharedItems containsBlank="1"/>
    </cacheField>
    <cacheField name="Fuente de los recursos" numFmtId="0">
      <sharedItems containsBlank="1"/>
    </cacheField>
    <cacheField name="Valor total estimado" numFmtId="170">
      <sharedItems containsSemiMixedTypes="0" containsString="0" containsNumber="1" minValue="0" maxValue="210000000000"/>
    </cacheField>
    <cacheField name="Valor estimado para 2024" numFmtId="170">
      <sharedItems containsSemiMixedTypes="0" containsString="0" containsNumber="1" containsInteger="1" minValue="0" maxValue="210000000000"/>
    </cacheField>
    <cacheField name="Se requieren vigencias futuras" numFmtId="0">
      <sharedItems containsBlank="1"/>
    </cacheField>
    <cacheField name="Estado de solicitud de vigencias futuras" numFmtId="0">
      <sharedItems containsBlank="1"/>
    </cacheField>
    <cacheField name="023" numFmtId="0">
      <sharedItems/>
    </cacheField>
    <cacheField name="024" numFmtId="0">
      <sharedItems/>
    </cacheField>
    <cacheField name="025" numFmtId="0">
      <sharedItems/>
    </cacheField>
    <cacheField name="Proyecto"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nia esperanza casas merchan" refreshedDate="45308.38722222222" createdVersion="8" refreshedVersion="8" minRefreshableVersion="3" recordCount="999" xr:uid="{1127D27F-FD3D-45A0-A81E-6D7AF27649D5}">
  <cacheSource type="worksheet">
    <worksheetSource ref="B4:CD1003" sheet="Anexo ppal Inversión"/>
  </cacheSource>
  <cacheFields count="81">
    <cacheField name="Nivel" numFmtId="0">
      <sharedItems containsBlank="1"/>
    </cacheField>
    <cacheField name="Despacho o Dirección" numFmtId="0">
      <sharedItems containsBlank="1"/>
    </cacheField>
    <cacheField name="Dependencia" numFmtId="0">
      <sharedItems containsBlank="1"/>
    </cacheField>
    <cacheField name="Eje estratégico " numFmtId="0">
      <sharedItems containsBlank="1"/>
    </cacheField>
    <cacheField name="Estrategia " numFmtId="0">
      <sharedItems containsBlank="1"/>
    </cacheField>
    <cacheField name="Nombre Corto" numFmtId="0">
      <sharedItems containsBlank="1"/>
    </cacheField>
    <cacheField name="Nombre del proyecto" numFmtId="0">
      <sharedItems containsBlank="1"/>
    </cacheField>
    <cacheField name="Código BPIN" numFmtId="0">
      <sharedItems containsBlank="1" containsMixedTypes="1" containsNumber="1" containsInteger="1" minValue="2018011001144" maxValue="202300000000455"/>
    </cacheField>
    <cacheField name="Código presupuestal proyecto" numFmtId="0">
      <sharedItems containsBlank="1" count="14">
        <s v="C-2201-0700-16"/>
        <s v="C-2201-0700-20"/>
        <s v="C-2201-0700-24"/>
        <s v="C-2201-0700-23"/>
        <s v="C-2202-0700-57"/>
        <s v="C-2202-0700-47"/>
        <s v="C-2202-0700-49"/>
        <s v="C-2202-0700-54"/>
        <s v="C-2202-0700-50"/>
        <s v="C-2202-0700-55"/>
        <s v="C-2202-0700-56"/>
        <s v="C-2299-0700-10"/>
        <e v="#N/A"/>
        <m/>
      </sharedItems>
    </cacheField>
    <cacheField name="Transformación / Componente" numFmtId="0">
      <sharedItems containsBlank="1"/>
    </cacheField>
    <cacheField name="Código presupuestal Transformación / Componente" numFmtId="0">
      <sharedItems containsBlank="1" count="22">
        <s v="201020"/>
        <s v="20203F"/>
        <s v="20203B"/>
        <s v="20203C"/>
        <s v="20203G"/>
        <s v="20203A"/>
        <s v="20204B"/>
        <s v="20203H"/>
        <s v="20203K30"/>
        <s v="20203K20"/>
        <s v="20203K40"/>
        <s v="20203K41"/>
        <s v="53105B"/>
        <s v="53105D"/>
        <s v="53106A"/>
        <s v="53105E"/>
        <s v="53105A"/>
        <s v="20110E"/>
        <s v="20104D"/>
        <s v="53106B"/>
        <e v="#N/A"/>
        <m u="1"/>
      </sharedItems>
    </cacheField>
    <cacheField name="Producto" numFmtId="0">
      <sharedItems containsBlank="1"/>
    </cacheField>
    <cacheField name="Código producto" numFmtId="0">
      <sharedItems containsBlank="1" containsMixedTypes="1" containsNumber="1" containsInteger="1" minValue="2201005" maxValue="2299063"/>
    </cacheField>
    <cacheField name="Actividad " numFmtId="0">
      <sharedItems containsBlank="1" longText="1"/>
    </cacheField>
    <cacheField name="Nombre objeto de gasto" numFmtId="0">
      <sharedItems containsBlank="1"/>
    </cacheField>
    <cacheField name="Código objeto de gasto" numFmtId="0">
      <sharedItems containsBlank="1"/>
    </cacheField>
    <cacheField name="Rubro presupuestal" numFmtId="0">
      <sharedItems containsBlank="1"/>
    </cacheField>
    <cacheField name="Nombre rubro presupuestal" numFmtId="0">
      <sharedItems containsBlank="1" longText="1"/>
    </cacheField>
    <cacheField name="Nombre rubro presupuestal 2024" numFmtId="0">
      <sharedItems longText="1"/>
    </cacheField>
    <cacheField name="Tipo de Recurso" numFmtId="0">
      <sharedItems containsBlank="1" count="6">
        <s v="16-SSF"/>
        <s v="10-CSF"/>
        <s v="13-CSF"/>
        <s v="14-CSF"/>
        <s v="16-CSF"/>
        <m/>
      </sharedItems>
    </cacheField>
    <cacheField name="Crédito" numFmtId="0">
      <sharedItems containsBlank="1"/>
    </cacheField>
    <cacheField name="Dependencia de afectación" numFmtId="0">
      <sharedItems/>
    </cacheField>
    <cacheField name="ID Dependencia de afectación" numFmtId="0">
      <sharedItems containsMixedTypes="1" containsNumber="1" containsInteger="1" minValue="1901" maxValue="3001"/>
    </cacheField>
    <cacheField name="Étnicos- Indígenas" numFmtId="0">
      <sharedItems containsNonDate="0" containsString="0" containsBlank="1"/>
    </cacheField>
    <cacheField name="0" numFmtId="0">
      <sharedItems containsNonDate="0" containsString="0" containsBlank="1"/>
    </cacheField>
    <cacheField name="02" numFmtId="0">
      <sharedItems containsString="0" containsBlank="1" containsNumber="1" minValue="312500000" maxValue="96518973957"/>
    </cacheField>
    <cacheField name="Étnicos- Comunidad Negra, Afrocolombiana, Raizal y Palenquera" numFmtId="0">
      <sharedItems containsNonDate="0" containsString="0" containsBlank="1"/>
    </cacheField>
    <cacheField name="03" numFmtId="0">
      <sharedItems containsNonDate="0" containsString="0" containsBlank="1"/>
    </cacheField>
    <cacheField name="04" numFmtId="0">
      <sharedItems containsString="0" containsBlank="1" containsNumber="1" containsInteger="1" minValue="984244693" maxValue="92591316000"/>
    </cacheField>
    <cacheField name="Étnicos- Rrom" numFmtId="0">
      <sharedItems containsNonDate="0" containsString="0" containsBlank="1"/>
    </cacheField>
    <cacheField name="05" numFmtId="0">
      <sharedItems containsNonDate="0" containsString="0" containsBlank="1"/>
    </cacheField>
    <cacheField name="06" numFmtId="0">
      <sharedItems containsString="0" containsBlank="1" containsNumber="1" containsInteger="1" minValue="1971665920" maxValue="1971665920"/>
    </cacheField>
    <cacheField name="Construcción de paz" numFmtId="0">
      <sharedItems containsNonDate="0" containsString="0" containsBlank="1"/>
    </cacheField>
    <cacheField name="07" numFmtId="0">
      <sharedItems containsString="0" containsBlank="1" containsNumber="1" minValue="34224854" maxValue="2500000000"/>
    </cacheField>
    <cacheField name="08" numFmtId="0">
      <sharedItems containsString="0" containsBlank="1" containsNumber="1" minValue="34224854" maxValue="2500000000"/>
    </cacheField>
    <cacheField name="Víctimas" numFmtId="0">
      <sharedItems containsNonDate="0" containsString="0" containsBlank="1"/>
    </cacheField>
    <cacheField name="09" numFmtId="0">
      <sharedItems containsNonDate="0" containsString="0" containsBlank="1"/>
    </cacheField>
    <cacheField name="010" numFmtId="0">
      <sharedItems containsString="0" containsBlank="1" containsNumber="1" minValue="1079835097" maxValue="101594343960"/>
    </cacheField>
    <cacheField name="Equidad de la mujer" numFmtId="0">
      <sharedItems containsNonDate="0" containsString="0" containsBlank="1"/>
    </cacheField>
    <cacheField name="011" numFmtId="0">
      <sharedItems containsNonDate="0" containsString="0" containsBlank="1"/>
    </cacheField>
    <cacheField name="012" numFmtId="0">
      <sharedItems containsNonDate="0" containsString="0" containsBlank="1"/>
    </cacheField>
    <cacheField name="Primera Infancia, Infancia y Adolescencia" numFmtId="0">
      <sharedItems containsNonDate="0" containsString="0" containsBlank="1"/>
    </cacheField>
    <cacheField name="013" numFmtId="0">
      <sharedItems containsNonDate="0" containsString="0" containsBlank="1"/>
    </cacheField>
    <cacheField name="014" numFmtId="0">
      <sharedItems containsString="0" containsBlank="1" containsNumber="1" minValue="34224854" maxValue="25863124537"/>
    </cacheField>
    <cacheField name="Participación Ciudadana" numFmtId="0">
      <sharedItems containsBlank="1"/>
    </cacheField>
    <cacheField name="015" numFmtId="0">
      <sharedItems containsNonDate="0" containsString="0" containsBlank="1"/>
    </cacheField>
    <cacheField name="016" numFmtId="0">
      <sharedItems containsString="0" containsBlank="1" containsNumber="1" containsInteger="1" minValue="3000000" maxValue="3024383654"/>
    </cacheField>
    <cacheField name="Ciencia, Tecnología e Innovación (CTeI)" numFmtId="0">
      <sharedItems containsNonDate="0" containsString="0" containsBlank="1"/>
    </cacheField>
    <cacheField name="017" numFmtId="0">
      <sharedItems containsNonDate="0" containsString="0" containsBlank="1"/>
    </cacheField>
    <cacheField name="018" numFmtId="0">
      <sharedItems containsNonDate="0" containsString="0" containsBlank="1"/>
    </cacheField>
    <cacheField name="Tecnologías de la información y las comunicaciones (TIC)" numFmtId="0">
      <sharedItems containsNonDate="0" containsString="0" containsBlank="1"/>
    </cacheField>
    <cacheField name="019" numFmtId="0">
      <sharedItems containsNonDate="0" containsString="0" containsBlank="1"/>
    </cacheField>
    <cacheField name="020" numFmtId="0">
      <sharedItems containsString="0" containsBlank="1" containsNumber="1" containsInteger="1" minValue="15327338" maxValue="10198865607"/>
    </cacheField>
    <cacheField name="Discapacidad " numFmtId="0">
      <sharedItems containsNonDate="0" containsString="0" containsBlank="1"/>
    </cacheField>
    <cacheField name="021" numFmtId="0">
      <sharedItems containsNonDate="0" containsString="0" containsBlank="1"/>
    </cacheField>
    <cacheField name="022" numFmtId="0">
      <sharedItems containsString="0" containsBlank="1" containsNumber="1" containsInteger="1" minValue="2976488513" maxValue="2976488513"/>
    </cacheField>
    <cacheField name="N° Plan de Compras _x000a_NEON" numFmtId="0">
      <sharedItems containsBlank="1" containsMixedTypes="1" containsNumber="1" containsInteger="1" minValue="1" maxValue="417"/>
    </cacheField>
    <cacheField name="Código UNSPSC" numFmtId="0">
      <sharedItems containsBlank="1" containsMixedTypes="1" containsNumber="1" containsInteger="1" minValue="861415" maxValue="86121701"/>
    </cacheField>
    <cacheField name="Concepto de gasto" numFmtId="0">
      <sharedItems containsBlank="1"/>
    </cacheField>
    <cacheField name="Descripción" numFmtId="0">
      <sharedItems containsBlank="1" longText="1"/>
    </cacheField>
    <cacheField name="Bienes o servicios que se contratan" numFmtId="0">
      <sharedItems containsBlank="1" longText="1"/>
    </cacheField>
    <cacheField name="Mes de presentación de ofertas" numFmtId="0">
      <sharedItems containsBlank="1" containsMixedTypes="1" containsNumber="1" containsInteger="1" minValue="44985" maxValue="44985"/>
    </cacheField>
    <cacheField name="fecha estimada de inicio del contrato (día/mes/año)" numFmtId="0">
      <sharedItems containsDate="1" containsBlank="1" containsMixedTypes="1" minDate="2023-01-06T00:00:00" maxDate="2024-12-16T00:00:00"/>
    </cacheField>
    <cacheField name="Duración estimada del contrato_x000a_(días, meses, años)" numFmtId="0">
      <sharedItems containsDate="1" containsBlank="1" containsMixedTypes="1" minDate="1899-12-31T04:01:03" maxDate="1900-01-02T17:51:04"/>
    </cacheField>
    <cacheField name="Tipo de Duración-(Plazo estimado)" numFmtId="0">
      <sharedItems containsBlank="1"/>
    </cacheField>
    <cacheField name="Modalidad de selección" numFmtId="0">
      <sharedItems containsBlank="1"/>
    </cacheField>
    <cacheField name="Tipo de contrato" numFmtId="0">
      <sharedItems containsBlank="1"/>
    </cacheField>
    <cacheField name="Fuente de los recursos" numFmtId="0">
      <sharedItems containsBlank="1"/>
    </cacheField>
    <cacheField name="Valor total estimado" numFmtId="170">
      <sharedItems containsString="0" containsBlank="1" containsNumber="1" minValue="0" maxValue="1579914266480"/>
    </cacheField>
    <cacheField name="Valor estimado para 2024" numFmtId="0">
      <sharedItems containsString="0" containsBlank="1" containsNumber="1" containsInteger="1" minValue="0" maxValue="1579914266480"/>
    </cacheField>
    <cacheField name="Se requieren vigencias futuras" numFmtId="0">
      <sharedItems containsBlank="1"/>
    </cacheField>
    <cacheField name="Estado de solicitud de vigencias futuras" numFmtId="0">
      <sharedItems containsBlank="1"/>
    </cacheField>
    <cacheField name="023" numFmtId="0">
      <sharedItems/>
    </cacheField>
    <cacheField name="024" numFmtId="0">
      <sharedItems/>
    </cacheField>
    <cacheField name="025" numFmtId="0">
      <sharedItems/>
    </cacheField>
    <cacheField name="Proyecto" numFmtId="0">
      <sharedItems/>
    </cacheField>
    <cacheField name="dependencia2" numFmtId="0">
      <sharedItems/>
    </cacheField>
    <cacheField name="codifo dep" numFmtId="0">
      <sharedItems containsMixedTypes="1" containsNumber="1" containsInteger="1" minValue="1901" maxValue="3001"/>
    </cacheField>
    <cacheField name="Estrategia" numFmtId="0">
      <sharedItems/>
    </cacheField>
    <cacheField name="estrategia + crédito" numFmtId="0">
      <sharedItems/>
    </cacheField>
    <cacheField name="codigo estrategi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5">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CIÓN DE SERVICIOS PROFESIONALES   PARA REALIZAR EL SEGUIMIENTO A LA EJECUCIÓN DE LOS PROYECTOS DE INFRAESTRUCTURA Y DOTACIÓN DE MOBILIARIO ESCOLAR, DE ACUERDO CON LAS ZONAS ASIGNADAS."/>
    <m/>
    <s v="Enero"/>
    <m/>
    <n v="7.75"/>
    <s v="Mes (es)"/>
    <s v="CONTRATACIÓN DIRECTA / SERVICIOS PROFESIONALES"/>
    <s v="PRESTACIÓN DE SERVICIOS PROFESIONALES"/>
    <s v="PRESUPUESTO DE ENTIDAD NACIONAL"/>
    <n v="71203448"/>
    <n v="71203448"/>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DE MANERA TEMPORAL PARA ASESORAR EN TEMAS DE INFRAESTRUCTURA EDUCATIVA Y DOTACIÓN QUE SE ESTABLEZCAN EN EL NUEVO PLAN NACIONAL DE DESARROLLO RELACIONADOS CON LA GESTION, PLANEAMIENTO,, ESTRUCTURACIÓN, SEGUIMIENTOY CONTROL DE PROYECTOS Y EL ANÁLISIS, CONSOLIDACIÓN Y REPORTE DE INFORMACIÓN."/>
    <m/>
    <s v="Enero"/>
    <m/>
    <n v="8"/>
    <s v="Mes (es)"/>
    <s v="CONTRATACIÓN DIRECTA / SERVICIOS PROFESIONALES"/>
    <s v="PRESTACIÓN DE SERVICIOS PROFESIONALES"/>
    <s v="PRESUPUESTO DE ENTIDAD NACIONAL"/>
    <n v="74860203"/>
    <n v="74860203"/>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DE MANERA TEMPORAL PARA ASESORAR LAS ACTIVIDADES DE NORMALIZACIÓN, ESTANDARIZACIÓN, INTEGRACIÓN, PLANEACIÓN, EJECUCIÓN, MONITOREO, CONTROL Y CIERRE DE PROYECTOS, A TRAVÉS DE LOS DIFERENTES ESQUEMAS ESTABLECIDOS POR LA LEY PARA LLEVAR A CABO LAS OBRAS Y/O DOTACIONES DE INFRAESTRUCTURA EDUCATIVA"/>
    <m/>
    <s v="Enero"/>
    <m/>
    <n v="8"/>
    <s v="Mes (es)"/>
    <s v="CONTRATACIÓN DIRECTA / SERVICIOS PROFESIONALES"/>
    <s v="PRESTACIÓN DE SERVICIOS PROFESIONALES"/>
    <s v="PRESUPUESTO DE ENTIDAD NACIONAL"/>
    <n v="138177072"/>
    <n v="138177072"/>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CIÓN DE SERVICIOS PROFESIONALES, DE MANERA TEMPORAL, PARA EL DESARROLLO DE LAS ACTIVIDADES RELACIONADAS CON LA PLANIFICACIÓN, EJECUCIÓN Y SEGUIMIENTO DE METAS E INDICADORES SECTORIALES, EN MATERIA DE PROYECTOS DE INFRAESTRUCTURA Y/O DOTACION ESCOLAR"/>
    <m/>
    <s v="Enero"/>
    <m/>
    <n v="8"/>
    <s v="Mes (es)"/>
    <s v="CONTRATACIÓN DIRECTA / SERVICIOS PROFESIONALES"/>
    <s v="PRESTACIÓN DE SERVICIOS PROFESIONALES"/>
    <s v="PRESUPUESTO DE ENTIDAD NACIONAL"/>
    <n v="73576896"/>
    <n v="73576896"/>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DE MANERA TEMPORAL PARA LA PLANIFICACIÓN Y SEGUIMIENTO DE METAS E INDICADORES SECTORIALES EN MATERIA DE PROYECTOS DE DOTACIÓN ESCOLAR Y/O INFRAESTRUCTURA EDUCATIVA"/>
    <m/>
    <s v="Enero"/>
    <m/>
    <n v="8"/>
    <s v="Mes (es)"/>
    <s v="CONTRATACIÓN DIRECTA / SERVICIOS PROFESIONALES"/>
    <s v="PRESTACIÓN DE SERVICIOS PROFESIONALES"/>
    <s v="PRESUPUESTO DE ENTIDAD NACIONAL"/>
    <n v="73576896"/>
    <n v="73576896"/>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CIÓN DE SERVICIOS PROFESIONALES   PARA REALIZAR EL SEGUIMIENTO A LA EJECUCIÓN DE LOS PROYECTOS DE INFRAESTRUCTURA Y DOTACIÓN DE MOBILIARIO ESCOLAR, DE ACUERDO CON LAS ZONAS ASIGNADAS."/>
    <m/>
    <s v="Enero"/>
    <m/>
    <n v="8"/>
    <s v="Mes (es)"/>
    <s v="CONTRATACIÓN DIRECTA / SERVICIOS PROFESIONALES"/>
    <s v="PRESTACIÓN DE SERVICIOS PROFESIONALES"/>
    <s v="PRESUPUESTO DE ENTIDAD NACIONAL"/>
    <n v="73576896"/>
    <n v="73576896"/>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PARA APOYAR LAS ACTIVIDADES DE COORDINACIÓN DE LA  PLANEACIÓN, EJECUCIÓN, MONITOREO, CONTROL Y_x000a_CIERRE DE PROYECTOS, A TRAVÉS DE LOS DIFERENTES ESQUEMAS  ESTABLECIDOS POR LA LEY PARA LLEVAR A CABO LAS OBRAS Y/O DOTACIONES DE INFRAESTRUCTURA EDUCATIVA."/>
    <m/>
    <s v="Enero"/>
    <m/>
    <n v="8"/>
    <s v="Mes (es)"/>
    <s v="CONTRATACIÓN DIRECTA / SERVICIOS PROFESIONALES"/>
    <s v="PRESTACIÓN DE SERVICIOS PROFESIONALES"/>
    <s v="PRESUPUESTO DE ENTIDAD NACIONAL"/>
    <n v="125124312"/>
    <n v="125124312"/>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 PRESTAR SERVICIOS PROFESIONALES, DE MANERA TEMPORAL, PARA REALIZAR EL PROCESAMIENTO Y ANÁLISIS DE LA INFORMACIÓN NECESARIA PARA REALIZAR EL  INVENTARIO, FORMULACIÓN, ESTRUCTURACIÓN, EJECUCIÓN, SEGUIMIENTO Y CONTROL DE ESTOS.  "/>
    <m/>
    <s v="Enero"/>
    <m/>
    <n v="8"/>
    <s v="Mes (es)"/>
    <s v="CONTRATACIÓN DIRECTA / SERVICIOS PROFESIONALES"/>
    <s v="PRESTACIÓN DE SERVICIOS PROFESIONALES"/>
    <s v="PRESUPUESTO DE ENTIDAD NACIONAL"/>
    <n v="75950344"/>
    <n v="75950344"/>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DE MANERA TEMPORAL, PARA LA DEFINICIÓN DE LINEAMIENTOS Y ESTÁNDARES EN DOTACIONES ESCOLARES."/>
    <m/>
    <s v="Enero"/>
    <m/>
    <n v="7.75"/>
    <s v="Mes (es)"/>
    <s v="CONTRATACIÓN DIRECTA / SERVICIOS PROFESIONALES"/>
    <s v="PRESTACIÓN DE SERVICIOS PROFESIONALES"/>
    <s v="PRESUPUESTO DE ENTIDAD NACIONAL"/>
    <n v="71203450"/>
    <n v="71203450"/>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ARA REALIZAR EL INVENTARIO, FORMULACIÓN, ESTRUCTURACIÓN,"/>
    <m/>
    <s v="Enero"/>
    <m/>
    <n v="7.75"/>
    <s v="Mes (es)"/>
    <s v="CONTRATACIÓN DIRECTA / SERVICIOS PROFESIONALES"/>
    <s v="PRESTACIÓN DE SERVICIOS PROFESIONALES"/>
    <s v="PRESUPUESTO DE ENTIDAD NACIONAL"/>
    <n v="82766250"/>
    <n v="82766250"/>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DE MANERA TEMPORAL, PARA ASESORAR EN LA DEFINICIÓN DE LINEAMIENTOS, ESTÁNDARES Y SEGUIMIENTO DE PROYECTOS DE DOTACIONES ESCOLARES "/>
    <m/>
    <s v="Enero"/>
    <m/>
    <n v="8"/>
    <s v="Mes (es)"/>
    <s v="CONTRATACIÓN DIRECTA / SERVICIOS PROFESIONALES"/>
    <s v="PRESTACIÓN DE SERVICIOS PROFESIONALES"/>
    <s v="PRESUPUESTO DE ENTIDAD NACIONAL"/>
    <n v="81746853"/>
    <n v="81746853"/>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DE MANERA TEMPORAL PARA LA ESTRUCTURACIÓN, EJECUCIÓN Y CIERRE DE LOS PROYECTOS DE OBRAS POR IMPUESTOS RELATIVOS A OBRAS DE INFRAESTRUCTURA EDUCATIVA Y DOTACIONES."/>
    <m/>
    <s v="Enero"/>
    <m/>
    <n v="8"/>
    <s v="Mes (es)"/>
    <s v="CONTRATACIÓN DIRECTA / SERVICIOS PROFESIONALES"/>
    <s v="PRESTACIÓN DE SERVICIOS PROFESIONALES"/>
    <s v="PRESUPUESTO DE ENTIDAD NACIONAL"/>
    <n v="73576899"/>
    <n v="73576899"/>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 PRESTAR SERVICIOS PROFESIONALES DE MANERA TEMPORAL PARA APOYAR LA ESTRUCTURACIÓN, EJECUCIÓN Y CIERRE DE LOS PROYECTOS_x000a_DE OBRAS POR IMPUESTOS RELATIVOS A OBRAS DE INFRAESTRUCTURA EDUCATIVA Y DOTACIONES  "/>
    <m/>
    <s v="Enero"/>
    <m/>
    <n v="8"/>
    <s v="Mes (es)"/>
    <s v="CONTRATACIÓN DIRECTA / SERVICIOS PROFESIONALES"/>
    <s v="PRESTACIÓN DE SERVICIOS PROFESIONALES"/>
    <s v="PRESUPUESTO DE ENTIDAD NACIONAL"/>
    <n v="75950347"/>
    <n v="75950347"/>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DE MANERA TEMPORAL PARA APOYAR LA ESTRUCTURACIÓN, EJECUCIÓN Y CIERRE DE LOS PROYECTOS DE OBRAS POR IMPUESTOS RELATIVOS A OBRAS DE INFRAESTRUCTURA EDUCATIVA Y DOTACIONES"/>
    <m/>
    <s v="Enero"/>
    <m/>
    <n v="8"/>
    <s v="Mes (es)"/>
    <s v="CONTRATACIÓN DIRECTA / SERVICIOS PROFESIONALES"/>
    <s v="PRESTACIÓN DE SERVICIOS PROFESIONALES"/>
    <s v="PRESUPUESTO DE ENTIDAD NACIONAL"/>
    <n v="73576899"/>
    <n v="73576899"/>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 PRESTAR SERVICIOS PROFESIONALES PARA REALIZAR EL ANÁLISIS, REVISIÓN, SEGUIMIENTO, PROYECCIÓN Y ACTUALIZACIÓN ESTADÍSTICA DE LA INFORMACIÓN QUE SE REQUIERA EN LA SUBDIRECCIÓN. "/>
    <m/>
    <s v="Enero"/>
    <m/>
    <n v="8"/>
    <s v="Mes (es)"/>
    <s v="CONTRATACIÓN DIRECTA / SERVICIOS PROFESIONALES"/>
    <s v="PRESTACIÓN DE SERVICIOS PROFESIONALES"/>
    <s v="PRESUPUESTO DE ENTIDAD NACIONAL"/>
    <n v="74121775"/>
    <n v="74121775"/>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JURÍDICOS TEMPORALES A LOS PROGRAMAS Y PROYECTOS LIDERADOS POR LA SUBDIRECCIÓN DE ACCESO CON EL FIN DE DAR CUMPLIMIENTO A LAS METAS PROYECTADAS EN MATERIA DE INFRAESTRUCTURA, DOTACIÓN, GESTIÓN DE COBERTURA Y CONTRATACIÓN DEL SERVICIO EDUCATIVO PARA LA VIGENCIA.  "/>
    <m/>
    <s v="Enero"/>
    <m/>
    <n v="8"/>
    <s v="Mes (es)"/>
    <s v="CONTRATACIÓN DIRECTA / SERVICIOS PROFESIONALES"/>
    <s v="PRESTACIÓN DE SERVICIOS PROFESIONALES"/>
    <s v="PRESUPUESTO DE ENTIDAD NACIONAL"/>
    <n v="83822925"/>
    <n v="83822925"/>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EN MATERIA DE INFRAESTRUCTURA, DOTACIÓN, GESTIÓN DE COBERTURA Y CONTRATACIÓN DEL SERVICIO EDUCATIVO RELACIONADAS CON EL APOYO A LA SUPERVISIÓN EN EL ASPECTO FINANCIERO"/>
    <m/>
    <s v="Enero"/>
    <m/>
    <n v="8"/>
    <s v="Mes (es)"/>
    <s v="CONTRATACIÓN DIRECTA / SERVICIOS PROFESIONALES"/>
    <s v="PRESTACIÓN DE SERVICIOS PROFESIONALES"/>
    <s v="PRESUPUESTO DE ENTIDAD NACIONAL"/>
    <n v="73576899"/>
    <n v="73576899"/>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JURÍDICOS A LOS PROGRAMAS Y PROYECTOS LIDERADOS POR LA SUBDIRECCIÓN DE ACCESO CON EL FIN DE DAR CUMPLIMIENTO A LAS METAS PROYECTADAS EN MATERIA DE INFRAESTRUCTURA, DOTACIÓN, GESTIÓN DE COBERTURA Y ONTRATACIÓN DEL SERVICIO EDUCATIVO PARA LA VIGENCIA.  "/>
    <m/>
    <s v="Enero"/>
    <m/>
    <n v="8"/>
    <s v="Mes (es)"/>
    <s v="CONTRATACIÓN DIRECTA / SERVICIOS PROFESIONALES"/>
    <s v="PRESTACIÓN DE SERVICIOS PROFESIONALES"/>
    <s v="PRESUPUESTO DE ENTIDAD NACIONAL"/>
    <n v="92080212"/>
    <n v="92080212"/>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 PRESTAR SERVICIOS PROFESIONALES JURÍDICOS TEMPORALES A LOS PROGRAMAS Y PROYECTOS LIDERADOS POR LA SUBDIRECCIÓN DE ACCESO CON EL FIN DE DAR CUMPLIMIENTO A LAS METAS PROYECTADAS PARA LA VIGENCIA. "/>
    <m/>
    <s v="Enero"/>
    <m/>
    <n v="8"/>
    <s v="Mes (es)"/>
    <s v="CONTRATACIÓN DIRECTA / SERVICIOS PROFESIONALES"/>
    <s v="PRESTACIÓN DE SERVICIOS PROFESIONALES"/>
    <s v="PRESUPUESTO DE ENTIDAD NACIONAL"/>
    <n v="92080212"/>
    <n v="92080212"/>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 PRESTACIÓN DE SERVICIOS PROFESIONALES  PARA REALIZAR EL SEGUIMIENTO A LA EJECUCIÓN DE LOS PROYECTOS DE INFRAESTRUCTURA Y DOTACIÓN DE MOBILIARIO ESCOLAR, DE ACUERDO CON LAS ZONAS ASIGNADAS "/>
    <m/>
    <s v="Enero"/>
    <m/>
    <n v="7.75"/>
    <s v="Mes (es)"/>
    <s v="CONTRATACIÓN DIRECTA / SERVICIOS PROFESIONALES"/>
    <s v="PRESTACIÓN DE SERVICIOS PROFESIONALES"/>
    <s v="PRESUPUESTO DE ENTIDAD NACIONAL"/>
    <n v="71203450"/>
    <n v="71203450"/>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 PRESTAR SERVICIOS PROFESIONALES, DE MANERA TEMPORAL, PARA EL DESARROLLO TÉCNICO DE PROCESOS DE PLANEACIÓN, FORMULACIÓN Y ESTRUCTURACIÓN DE LOS PROYECTOS DE INFRAESTRUCTURA EDUCATIVA  "/>
    <m/>
    <s v="Enero"/>
    <m/>
    <n v="8"/>
    <s v="Mes (es)"/>
    <s v="CONTRATACIÓN DIRECTA / SERVICIOS PROFESIONALES"/>
    <s v="PRESTACIÓN DE SERVICIOS PROFESIONALES"/>
    <s v="PRESUPUESTO DE ENTIDAD NACIONAL"/>
    <n v="75950347"/>
    <n v="75950347"/>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quot;PRESTAR SERVICIOS PROFESIONALES PARA ASESORAR LAS ACTIVIDADES DE PLANEACIÓN, EJECUCIÓN, MONITOREO, CONTROL Y CIERRE DE PROYECTOS, A TRAVÉS DE LOS DIFERENTES ESQUEMAS  ESTABLECIDOS POR LA LEY PARA LLEVAR A CABO LAS OBRAS Y/O DOTACIONES DE INFRAESTRUCTURA EDUCATIVA.&quot;"/>
    <m/>
    <s v="Enero"/>
    <m/>
    <n v="8"/>
    <s v="Mes (es)"/>
    <s v="CONTRATACIÓN DIRECTA / SERVICIOS PROFESIONALES"/>
    <s v="PRESTACIÓN DE SERVICIOS PROFESIONALES"/>
    <s v="PRESUPUESTO DE ENTIDAD NACIONAL"/>
    <n v="75950347"/>
    <n v="75950347"/>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DESARROLLANDO ACTIVIDADES DE APOYO A LA SUPERVISIÓN EN EL PROCESO FINANCIERO, PRESUPUESTAL Y ADMINISTRATIVO A LOS PROYECTOS DE INFRAESTRUCTURA EDUCATIVA Y/O DOTACIÓN ESCOLAR."/>
    <m/>
    <s v="Enero"/>
    <m/>
    <n v="8"/>
    <s v="Mes (es)"/>
    <s v="CONTRATACIÓN DIRECTA / SERVICIOS PROFESIONALES"/>
    <s v="PRESTACIÓN DE SERVICIOS PROFESIONALES"/>
    <s v="PRESUPUESTO DE ENTIDAD NACIONAL"/>
    <n v="53727120"/>
    <n v="53727120"/>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R SERVICIOS PROFESIONALES, PARA LAS ETAPAS DE PLANEACIÓN, FORMULACIÓN, SEGUIMIENTO, MONITOREO Y LIQUIDACIÓN DESDE EL ENFOQUE FINANCIERO Y PRESUPUESTAL DE LOS DIFERENTES PROYECTOS DE INFRAESTRUCTURA Y/O DOTACIÓN EDUCATIVA"/>
    <m/>
    <s v="Enero"/>
    <m/>
    <n v="8"/>
    <s v="Mes (es)"/>
    <s v="CONTRATACIÓN DIRECTA / SERVICIOS PROFESIONALES"/>
    <s v="PRESTACIÓN DE SERVICIOS PROFESIONALES"/>
    <s v="PRESUPUESTO DE ENTIDAD NACIONAL"/>
    <n v="94499404"/>
    <n v="94499404"/>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 PRESTAR SERVICIOS DE APOYO, A LA SUBDIRECCIÓN DE ACCESO, EN EL DESARROLLO DE ACTIVIDADES RELACIONADAS CON LA OPERACIÓN, FUNCIONALIDAD Y MANEJO DEL SISTEMA INTEGRADO DE MATRÍCULA - SIMAT  "/>
    <m/>
    <s v="Enero"/>
    <m/>
    <n v="8"/>
    <s v="Mes (es)"/>
    <s v="CONTRATACIÓN DIRECTA / SERVICIOS PROFESIONALES"/>
    <s v="PRESTACIÓN DE SERVICIOS PROFESIONALES"/>
    <s v="PRESUPUESTO DE ENTIDAD NACIONAL"/>
    <n v="46247069"/>
    <n v="46247069"/>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ción de servicios profesionales   a la Subdirección de Acceso, en el marco de los proyectos de infraestructura educativa y/o dotación, en desarrollo de las actividades relacionadas con el apoyo a la supervisión de los contratos, convenios y/o actos administrativos suscritos para la ejecución de los mismos "/>
    <m/>
    <s v="Enero"/>
    <m/>
    <n v="8"/>
    <s v="Mes (es)"/>
    <s v="CONTRATACIÓN DIRECTA / SERVICIOS PROFESIONALES"/>
    <s v="PRESTACIÓN DE SERVICIOS PROFESIONALES"/>
    <s v="PRESUPUESTO DE ENTIDAD NACIONAL"/>
    <n v="78339141"/>
    <n v="78339141"/>
    <m/>
    <m/>
    <s v="Infraestructura_EPBM_2201006"/>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mejorada"/>
    <n v="2201052"/>
    <s v="Realizar asistencia técnica en formulación, desarrollo y seguimiento a proyectos de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s v="16-SSF"/>
    <m/>
    <s v="VEPBM- SUB DEACCESO - "/>
    <s v="2700"/>
    <m/>
    <m/>
    <m/>
    <m/>
    <m/>
    <m/>
    <m/>
    <m/>
    <m/>
    <m/>
    <m/>
    <m/>
    <m/>
    <m/>
    <m/>
    <m/>
    <m/>
    <m/>
    <m/>
    <m/>
    <m/>
    <m/>
    <m/>
    <m/>
    <m/>
    <m/>
    <m/>
    <m/>
    <m/>
    <m/>
    <m/>
    <m/>
    <m/>
    <m/>
    <m/>
    <s v="Otro tipo de gasto"/>
    <s v="FFIE VF año 2024 aprobada desde 2015"/>
    <m/>
    <s v="Enero"/>
    <m/>
    <n v="12"/>
    <s v="Mes (es)"/>
    <m/>
    <s v="FIDUCIA Y/O ENCARGO FIDUCIARIO          "/>
    <s v="PRESUPUESTO DE ENTIDAD NACIONAL"/>
    <n v="210000000000"/>
    <n v="210000000000"/>
    <m/>
    <m/>
    <s v="Infraestructura_EPBM_2201052"/>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mejorada"/>
    <n v="2201052"/>
    <s v="Realizar asistencia técnica en formulación, desarrollo y seguimiento a proyectos de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s v="10-CSF"/>
    <m/>
    <s v="VEPBM- SUB DEACCESO - "/>
    <s v="2700"/>
    <m/>
    <m/>
    <m/>
    <m/>
    <m/>
    <m/>
    <m/>
    <m/>
    <m/>
    <m/>
    <m/>
    <m/>
    <m/>
    <m/>
    <m/>
    <m/>
    <m/>
    <m/>
    <m/>
    <m/>
    <m/>
    <m/>
    <m/>
    <m/>
    <m/>
    <m/>
    <m/>
    <m/>
    <m/>
    <m/>
    <m/>
    <m/>
    <m/>
    <m/>
    <m/>
    <s v="Otro tipo de gasto"/>
    <s v="FFIE VF año 2024 aprobada desde 2015"/>
    <m/>
    <s v="Enero"/>
    <m/>
    <n v="12"/>
    <s v="Mes (es)"/>
    <m/>
    <s v="FIDUCIA Y/O ENCARGO FIDUCIARIO          "/>
    <s v="PRESUPUESTO DE ENTIDAD NACIONAL"/>
    <n v="5000000000"/>
    <n v="5000000000"/>
    <m/>
    <m/>
    <s v="Infraestructura_EPBM_2201052"/>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mejorada"/>
    <n v="2201052"/>
    <s v="Realizar asistencia técnica en formulación, desarrollo y seguimiento a proyectos de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s v="16-SSF"/>
    <m/>
    <s v="VEPBM- SUB DEACCESO - "/>
    <s v="2700"/>
    <m/>
    <m/>
    <m/>
    <m/>
    <m/>
    <m/>
    <m/>
    <m/>
    <m/>
    <m/>
    <m/>
    <m/>
    <m/>
    <m/>
    <m/>
    <m/>
    <m/>
    <m/>
    <m/>
    <m/>
    <m/>
    <m/>
    <m/>
    <m/>
    <m/>
    <m/>
    <m/>
    <m/>
    <m/>
    <m/>
    <m/>
    <m/>
    <m/>
    <m/>
    <m/>
    <s v="NA"/>
    <s v="VF INTERVENTORIA CONTRATO 1380 DE 2015 "/>
    <m/>
    <s v="Enero"/>
    <m/>
    <n v="12"/>
    <s v="Mes (es)"/>
    <m/>
    <s v="CONTRATO INTERADMINISTRATIVO"/>
    <s v="PRESUPUESTO DE ENTIDAD NACIONAL"/>
    <n v="2088543842"/>
    <n v="2088543842"/>
    <m/>
    <m/>
    <s v="Infraestructura_EPBM_2201052"/>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construida"/>
    <n v="2201051"/>
    <s v="Realizar seguimiento y revisión técnica, administrativa, financiera y jurídica al desarrollo de las obras y/o la operación de infraestructura educativa construida"/>
    <s v="ADQUIS. DE BYS"/>
    <s v="02"/>
    <s v="C-2201-0700-16-201020-2201051-02"/>
    <s v="ADQUIS. DE BYS-INFRAESTRUCTURA EDUCATIVA CONSTRUIDA-CONSTRUCCIÓN , MEJORAMIENTO Y DOTACIÓN DE ESPACIOS DE APRENDIZAJE PARA PRESTACIÓN DEL SERVICIO EDUCATIVO E IMPLEMENTACIÓN DE ESTRATEGIAS DE CALIDAD Y COBERTURA   NACIONAL"/>
    <s v="ADQUIS. DE BYS - INFRAESTRUCTURA EDUCATIVA CONSTRUIDA - 2. SEGURIDAD HUMANA Y JUSTICIA SOCIAL / 2. FORTALECIMIENTO Y DESARROLLO DE INFRAESTRUCTURA SOCIAL"/>
    <s v="16-SSF"/>
    <m/>
    <s v="VEPBM- SUB DEACCESO - "/>
    <s v="2700"/>
    <m/>
    <m/>
    <m/>
    <m/>
    <m/>
    <m/>
    <m/>
    <m/>
    <m/>
    <m/>
    <m/>
    <m/>
    <m/>
    <m/>
    <m/>
    <m/>
    <m/>
    <m/>
    <m/>
    <m/>
    <m/>
    <m/>
    <m/>
    <m/>
    <m/>
    <m/>
    <m/>
    <m/>
    <m/>
    <m/>
    <m/>
    <m/>
    <m/>
    <m/>
    <m/>
    <s v="Viáticos"/>
    <s v="VIATICOS  "/>
    <m/>
    <s v="Enero"/>
    <m/>
    <n v="12"/>
    <s v="Mes (es)"/>
    <m/>
    <s v="OTROS          "/>
    <s v="PRESUPUESTO DE ENTIDAD NACIONAL"/>
    <n v="200000000"/>
    <n v="200000000"/>
    <m/>
    <m/>
    <s v="Infraestructura_EPBM_2201051"/>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construida"/>
    <n v="2201051"/>
    <s v="Realizar seguimiento y revisión técnica, administrativa, financiera y jurídica al desarrollo de las obras y/o la operación de infraestructura educativa construida"/>
    <s v="ADQUIS. DE BYS"/>
    <s v="02"/>
    <s v="C-2201-0700-16-201020-2201051-02"/>
    <s v="ADQUIS. DE BYS-INFRAESTRUCTURA EDUCATIVA CONSTRUIDA-CONSTRUCCIÓN , MEJORAMIENTO Y DOTACIÓN DE ESPACIOS DE APRENDIZAJE PARA PRESTACIÓN DEL SERVICIO EDUCATIVO E IMPLEMENTACIÓN DE ESTRATEGIAS DE CALIDAD Y COBERTURA   NACIONAL"/>
    <s v="ADQUIS. DE BYS - INFRAESTRUCTURA EDUCATIVA CONSTRUIDA - 2. SEGURIDAD HUMANA Y JUSTICIA SOCIAL / 2. FORTALECIMIENTO Y DESARROLLO DE INFRAESTRUCTURA SOCIAL"/>
    <s v="16-SSF"/>
    <m/>
    <s v="VEPBM- SUB DEACCESO - "/>
    <s v="2700"/>
    <m/>
    <m/>
    <m/>
    <m/>
    <m/>
    <m/>
    <m/>
    <m/>
    <m/>
    <m/>
    <m/>
    <m/>
    <m/>
    <m/>
    <m/>
    <m/>
    <m/>
    <m/>
    <m/>
    <m/>
    <m/>
    <m/>
    <m/>
    <m/>
    <m/>
    <m/>
    <m/>
    <m/>
    <m/>
    <m/>
    <m/>
    <m/>
    <m/>
    <m/>
    <m/>
    <s v="Tiquetes"/>
    <s v="TIQUETES "/>
    <m/>
    <s v="Enero"/>
    <m/>
    <n v="12"/>
    <s v="Mes (es)"/>
    <s v="SELECCIÓN ABREVIADA / SUBASTA INVERSA ELECTRÓNICA"/>
    <s v="COMPRAVENTA Y/O SUMINISTRO "/>
    <s v="PRESUPUESTO DE ENTIDAD NACIONAL"/>
    <n v="299802300"/>
    <n v="299802300"/>
    <m/>
    <m/>
    <s v="Infraestructura_EPBM_2201051"/>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construida"/>
    <n v="2201051"/>
    <s v="Diseñar y/o construir infraestructura educativa"/>
    <s v="ADQUIS. DE BYS"/>
    <s v="02"/>
    <s v="C-2201-0700-16-201020-2201051-02"/>
    <s v="ADQUIS. DE BYS-INFRAESTRUCTURA EDUCATIVA CONSTRUIDA-CONSTRUCCIÓN , MEJORAMIENTO Y DOTACIÓN DE ESPACIOS DE APRENDIZAJE PARA PRESTACIÓN DEL SERVICIO EDUCATIVO E IMPLEMENTACIÓN DE ESTRATEGIAS DE CALIDAD Y COBERTURA   NACIONAL"/>
    <s v="ADQUIS. DE BYS - INFRAESTRUCTURA EDUCATIVA CONSTRUIDA - 2. SEGURIDAD HUMANA Y JUSTICIA SOCIAL / 2. FORTALECIMIENTO Y DESARROLLO DE INFRAESTRUCTURA SOCIAL"/>
    <s v="16-SSF"/>
    <m/>
    <s v="VEPBM- SUB DEACCESO - "/>
    <s v="2700"/>
    <m/>
    <m/>
    <m/>
    <m/>
    <m/>
    <m/>
    <m/>
    <m/>
    <m/>
    <m/>
    <m/>
    <m/>
    <m/>
    <m/>
    <m/>
    <m/>
    <m/>
    <m/>
    <m/>
    <m/>
    <m/>
    <m/>
    <m/>
    <m/>
    <m/>
    <m/>
    <m/>
    <m/>
    <m/>
    <m/>
    <m/>
    <m/>
    <m/>
    <m/>
    <m/>
    <s v="Otro tipo de gasto"/>
    <s v="ADICIÓN CONTRATO FFIE 1380 DE 2015_x000a_* Paro civico B/tura - Obra nueva _x000a_* Paro civico Choco - Obra nueva ADICION FFIE_x000a_* Obra rezagada FFIE - Obra nueva ADICION FFIE "/>
    <m/>
    <s v="Enero"/>
    <m/>
    <n v="12"/>
    <s v="Mes (es)"/>
    <s v="MODIFICATORIOS (ADICIONES, PRÓRROGAS Y MODIFICACIONES)"/>
    <s v="FIDUCIA Y/O ENCARGO FIDUCIARIO          "/>
    <s v="PRESUPUESTO DE ENTIDAD NACIONAL"/>
    <n v="49809350200"/>
    <n v="49809350200"/>
    <m/>
    <m/>
    <s v="Infraestructura_EPBM_2201051"/>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construida"/>
    <n v="2201051"/>
    <s v="Diseñar y/o construir infraestructura educativa"/>
    <s v="ADQUIS. DE BYS"/>
    <s v="02"/>
    <s v="C-2201-0700-16-201020-2201051-02"/>
    <s v="ADQUIS. DE BYS-INFRAESTRUCTURA EDUCATIVA CONSTRUIDA-CONSTRUCCIÓN , MEJORAMIENTO Y DOTACIÓN DE ESPACIOS DE APRENDIZAJE PARA PRESTACIÓN DEL SERVICIO EDUCATIVO E IMPLEMENTACIÓN DE ESTRATEGIAS DE CALIDAD Y COBERTURA   NACIONAL"/>
    <s v="ADQUIS. DE BYS - INFRAESTRUCTURA EDUCATIVA CONSTRUIDA - 2. SEGURIDAD HUMANA Y JUSTICIA SOCIAL / 2. FORTALECIMIENTO Y DESARROLLO DE INFRAESTRUCTURA SOCIAL"/>
    <s v="16-SSF"/>
    <m/>
    <s v="VEPBM- SUB DEACCESO - "/>
    <s v="2700"/>
    <m/>
    <m/>
    <m/>
    <m/>
    <m/>
    <m/>
    <m/>
    <m/>
    <m/>
    <m/>
    <m/>
    <m/>
    <m/>
    <m/>
    <m/>
    <m/>
    <m/>
    <m/>
    <m/>
    <m/>
    <m/>
    <m/>
    <m/>
    <m/>
    <m/>
    <m/>
    <m/>
    <m/>
    <m/>
    <m/>
    <m/>
    <m/>
    <m/>
    <m/>
    <m/>
    <s v="Otro tipo de gasto"/>
    <s v="COMPROMISOS PRESIDENCIALES CONV INTERADMINISTRATIVO ETC MANIZALES "/>
    <m/>
    <s v="Marzo"/>
    <m/>
    <n v="9"/>
    <s v="Mes (es)"/>
    <s v="CONTRATACIÓN DIRECTA / CONVENIOS INTERADMINISTRATIVOS"/>
    <s v="CONVENIO INTERADMINISTRATIVO"/>
    <s v="PRESUPUESTO DE ENTIDAD NACIONAL"/>
    <n v="26595664000"/>
    <n v="26595664000"/>
    <m/>
    <m/>
    <s v="Infraestructura_EPBM_2201051"/>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construida"/>
    <n v="2201051"/>
    <s v="Diseñar y/o construir infraestructura educativa"/>
    <s v="ADQUIS. DE BYS"/>
    <s v="02"/>
    <s v="C-2201-0700-16-201020-2201051-02"/>
    <s v="ADQUIS. DE BYS-INFRAESTRUCTURA EDUCATIVA CONSTRUIDA-CONSTRUCCIÓN , MEJORAMIENTO Y DOTACIÓN DE ESPACIOS DE APRENDIZAJE PARA PRESTACIÓN DEL SERVICIO EDUCATIVO E IMPLEMENTACIÓN DE ESTRATEGIAS DE CALIDAD Y COBERTURA   NACIONAL"/>
    <s v="ADQUIS. DE BYS - INFRAESTRUCTURA EDUCATIVA CONSTRUIDA - 2. SEGURIDAD HUMANA Y JUSTICIA SOCIAL / 2. FORTALECIMIENTO Y DESARROLLO DE INFRAESTRUCTURA SOCIAL"/>
    <s v="16-SSF"/>
    <m/>
    <s v="VEPBM- SUB DEACCESO - "/>
    <s v="2700"/>
    <m/>
    <m/>
    <m/>
    <m/>
    <m/>
    <m/>
    <m/>
    <m/>
    <m/>
    <m/>
    <m/>
    <m/>
    <m/>
    <m/>
    <m/>
    <m/>
    <m/>
    <m/>
    <m/>
    <m/>
    <m/>
    <m/>
    <m/>
    <m/>
    <m/>
    <m/>
    <m/>
    <m/>
    <m/>
    <m/>
    <m/>
    <m/>
    <m/>
    <m/>
    <m/>
    <s v="Otro tipo de gasto"/>
    <s v="COMPROMISOS PRESIDENCIALES CONV INTERADMINISTRATIVO ETC SOACHA "/>
    <m/>
    <s v="Marzo"/>
    <m/>
    <n v="9"/>
    <s v="Mes (es)"/>
    <s v="CONTRATACIÓN DIRECTA / CONVENIOS INTERADMINISTRATIVOS"/>
    <s v="CONVENIO INTERADMINISTRATIVO"/>
    <s v="PRESUPUESTO DE ENTIDAD NACIONAL"/>
    <n v="26595664000"/>
    <n v="26595664000"/>
    <m/>
    <m/>
    <s v="Infraestructura_EPBM_2201051"/>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mejorada"/>
    <n v="2201052"/>
    <s v="Diseñar y/o realizar obras de mejoramiento a la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s v="13-CSF"/>
    <m/>
    <s v="VEPBM- SUB DEACCESO - "/>
    <s v="2700"/>
    <m/>
    <m/>
    <m/>
    <m/>
    <m/>
    <m/>
    <m/>
    <m/>
    <m/>
    <m/>
    <m/>
    <m/>
    <m/>
    <m/>
    <m/>
    <m/>
    <m/>
    <m/>
    <m/>
    <m/>
    <m/>
    <m/>
    <m/>
    <m/>
    <m/>
    <m/>
    <m/>
    <m/>
    <m/>
    <m/>
    <m/>
    <m/>
    <m/>
    <m/>
    <m/>
    <s v="Otro tipo de gasto"/>
    <s v="CONVENIO PIES DESCALZOS 30%_x000a_"/>
    <m/>
    <s v="Marzo"/>
    <m/>
    <n v="9"/>
    <s v="Mes (es)"/>
    <s v="REGÍMEN ESPECIAL / CONVENIO ASOCIACIÓN"/>
    <s v="CONVENIO DE ASOCIACIÓN"/>
    <s v="RECURSOS DE CRÉDITO"/>
    <n v="25408961241"/>
    <n v="25408961241"/>
    <m/>
    <m/>
    <s v="Infraestructura_EPBM_2201052"/>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mejorada"/>
    <n v="2201052"/>
    <s v="Diseñar y/o realizar obras de mejoramiento a la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s v="13-CSF"/>
    <m/>
    <s v="VEPBM- SUB DEACCESO - "/>
    <s v="2700"/>
    <m/>
    <m/>
    <m/>
    <m/>
    <m/>
    <m/>
    <m/>
    <m/>
    <m/>
    <m/>
    <m/>
    <m/>
    <m/>
    <m/>
    <m/>
    <m/>
    <m/>
    <m/>
    <m/>
    <m/>
    <m/>
    <m/>
    <m/>
    <m/>
    <m/>
    <m/>
    <m/>
    <m/>
    <m/>
    <m/>
    <m/>
    <m/>
    <m/>
    <m/>
    <m/>
    <s v="Otro tipo de gasto"/>
    <s v="CONVENIO DE COOPERACION ETC 30%"/>
    <m/>
    <s v="Marzo"/>
    <m/>
    <n v="9"/>
    <s v="Mes (es)"/>
    <s v="CONTRATACIÓN DIRECTA / CONVENIOS INTERADMINISTRATIVOS"/>
    <s v="CONVENIO INTERADMINISTRATIVO"/>
    <s v="RECURSOS DE CRÉDITO"/>
    <n v="25408961241"/>
    <n v="25408961241"/>
    <m/>
    <m/>
    <s v="Infraestructura_EPBM_2201052"/>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mejorada"/>
    <n v="2201052"/>
    <s v="Realizar seguimiento y revisión técnica, administrativa, financiera y jurídica al desarrollo de las obras de mejoramiento y/o la operación de la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s v="13-CSF"/>
    <m/>
    <s v="VEPBM- SUB DEACCESO - "/>
    <s v="2700"/>
    <m/>
    <m/>
    <m/>
    <m/>
    <m/>
    <m/>
    <m/>
    <m/>
    <m/>
    <m/>
    <m/>
    <m/>
    <m/>
    <m/>
    <m/>
    <m/>
    <m/>
    <m/>
    <m/>
    <m/>
    <m/>
    <m/>
    <m/>
    <m/>
    <m/>
    <m/>
    <m/>
    <m/>
    <m/>
    <m/>
    <m/>
    <m/>
    <m/>
    <m/>
    <m/>
    <s v="Otro tipo de gasto"/>
    <s v="GERENCIA INTEGRAL 40%"/>
    <m/>
    <s v="Marzo"/>
    <m/>
    <n v="9"/>
    <s v="Mes (es)"/>
    <s v="CONCURSO DE MÉRITOS / ABIERTO"/>
    <s v="CONSULTORÍA                             "/>
    <s v="RECURSOS DE CRÉDITO"/>
    <n v="33878614988"/>
    <n v="33878614988"/>
    <m/>
    <m/>
    <s v="Infraestructura_EPBM_2201052"/>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fraestructura educativa mejorada"/>
    <n v="2201052"/>
    <s v="Diseñar y/o realizar obras de mejoramiento a la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s v="16-SSF"/>
    <m/>
    <s v="VEPBM- SUB DEACCESO - "/>
    <s v="2700"/>
    <m/>
    <m/>
    <m/>
    <m/>
    <m/>
    <m/>
    <m/>
    <m/>
    <m/>
    <m/>
    <m/>
    <m/>
    <m/>
    <m/>
    <m/>
    <m/>
    <m/>
    <m/>
    <m/>
    <m/>
    <m/>
    <m/>
    <m/>
    <m/>
    <m/>
    <m/>
    <m/>
    <m/>
    <m/>
    <m/>
    <m/>
    <m/>
    <m/>
    <m/>
    <m/>
    <s v="Otro tipo de gasto"/>
    <s v="RESIDENCIAS"/>
    <m/>
    <s v="Marzo"/>
    <m/>
    <n v="9"/>
    <s v="Mes (es)"/>
    <s v="CONTRATACIÓN DIRECTA / CONVENIOS INTERADMINISTRATIVOS"/>
    <s v="CONVENIO INTERADMINISTRATIVO"/>
    <s v="PRESUPUESTO DE ENTIDAD NACIONAL"/>
    <n v="30000000000"/>
    <n v="30000000000"/>
    <m/>
    <m/>
    <s v="Infraestructura_EPBM_2201052"/>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stituciones educativas fortalecidas"/>
    <n v="2201027"/>
    <s v="Dotar con mobiliario escolar las instituciones educativas"/>
    <s v="ADQUIS. DE BYS"/>
    <s v="02"/>
    <s v="C-2201-0700-16-201020-2201027-02"/>
    <s v="ADQUIS. DE BYS-INSTITUCIONES EDUCATIVAS FORTALECIDAS-CONSTRUCCIÓN , MEJORAMIENTO Y DOTACIÓN DE ESPACIOS DE APRENDIZAJE PARA PRESTACIÓN DEL SERVICIO EDUCATIVO E IMPLEMENTACIÓN DE ESTRATEGIAS DE CALIDAD Y COBERTURA   NACIONAL"/>
    <s v="ADQUIS. DE BYS - INSTITUCIONES EDUCATIVAS FORTALECIDAS - 2. SEGURIDAD HUMANA Y JUSTICIA SOCIAL / 2. FORTALECIMIENTO Y DESARROLLO DE INFRAESTRUCTURA SOCIAL"/>
    <s v="16-SSF"/>
    <m/>
    <s v="VEPBM- SUB DEACCESO - "/>
    <s v="2700"/>
    <m/>
    <m/>
    <m/>
    <m/>
    <m/>
    <m/>
    <m/>
    <m/>
    <m/>
    <m/>
    <m/>
    <m/>
    <m/>
    <m/>
    <m/>
    <m/>
    <m/>
    <m/>
    <m/>
    <m/>
    <m/>
    <m/>
    <m/>
    <m/>
    <m/>
    <m/>
    <m/>
    <m/>
    <m/>
    <m/>
    <m/>
    <m/>
    <m/>
    <m/>
    <m/>
    <s v="Otro tipo de gasto"/>
    <s v="DOTACIÓN ACCESO "/>
    <m/>
    <s v="Marzo"/>
    <m/>
    <n v="9"/>
    <s v="Mes (es)"/>
    <s v="ACUERDO MARCO DE PRECIOS"/>
    <s v="ORDEN DE COMPRA"/>
    <s v="PRESUPUESTO DE ENTIDAD NACIONAL"/>
    <n v="30000000000"/>
    <n v="30000000000"/>
    <m/>
    <m/>
    <s v="Infraestructura_EPBM_2201027"/>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stituciones educativas fortalecidas"/>
    <n v="2201027"/>
    <s v="Realizar interventoría técnica, administrativa y financiera a la adquisición y suministro de mobiliario escolar"/>
    <s v="ADQUIS. DE BYS"/>
    <s v="02"/>
    <s v="C-2201-0700-16-201020-2201027-02"/>
    <s v="ADQUIS. DE BYS-INSTITUCIONES EDUCATIVAS FORTALECIDAS-CONSTRUCCIÓN , MEJORAMIENTO Y DOTACIÓN DE ESPACIOS DE APRENDIZAJE PARA PRESTACIÓN DEL SERVICIO EDUCATIVO E IMPLEMENTACIÓN DE ESTRATEGIAS DE CALIDAD Y COBERTURA   NACIONAL"/>
    <s v="ADQUIS. DE BYS - INSTITUCIONES EDUCATIVAS FORTALECIDAS - 2. SEGURIDAD HUMANA Y JUSTICIA SOCIAL / 2. FORTALECIMIENTO Y DESARROLLO DE INFRAESTRUCTURA SOCIAL"/>
    <s v="16-SSF"/>
    <m/>
    <s v="VEPBM- SUB DEACCESO - "/>
    <s v="2700"/>
    <m/>
    <m/>
    <m/>
    <m/>
    <m/>
    <m/>
    <m/>
    <m/>
    <m/>
    <m/>
    <m/>
    <m/>
    <m/>
    <m/>
    <m/>
    <m/>
    <m/>
    <m/>
    <m/>
    <m/>
    <m/>
    <m/>
    <m/>
    <m/>
    <m/>
    <m/>
    <m/>
    <m/>
    <m/>
    <m/>
    <m/>
    <m/>
    <m/>
    <m/>
    <m/>
    <s v="Otro tipo de gasto"/>
    <s v="INTERVENTORIA DOTACIÓN ACCESO "/>
    <m/>
    <s v="Marzo"/>
    <m/>
    <n v="9"/>
    <s v="Mes (es)"/>
    <s v="CONCURSO DE MÉRITOS / ABIERTO"/>
    <s v="INTERVENTORÍA"/>
    <s v="PRESUPUESTO DE ENTIDAD NACIONAL"/>
    <n v="5000000000"/>
    <n v="5000000000"/>
    <m/>
    <m/>
    <s v="Infraestructura_EPBM_2201027"/>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Instituciones educativas fortalecidas"/>
    <n v="2201027"/>
    <s v="Dotar con mobiliario escolar las instituciones educativas"/>
    <s v="ADQUIS. DE BYS"/>
    <s v="02"/>
    <s v="C-2201-0700-16-201020-2201027-02"/>
    <s v="ADQUIS. DE BYS-INSTITUCIONES EDUCATIVAS FORTALECIDAS-CONSTRUCCIÓN , MEJORAMIENTO Y DOTACIÓN DE ESPACIOS DE APRENDIZAJE PARA PRESTACIÓN DEL SERVICIO EDUCATIVO E IMPLEMENTACIÓN DE ESTRATEGIAS DE CALIDAD Y COBERTURA   NACIONAL"/>
    <s v="ADQUIS. DE BYS - INSTITUCIONES EDUCATIVAS FORTALECIDAS - 2. SEGURIDAD HUMANA Y JUSTICIA SOCIAL / 2. FORTALECIMIENTO Y DESARROLLO DE INFRAESTRUCTURA SOCIAL"/>
    <s v="16-SSF"/>
    <m/>
    <s v="VEPBM- SUB DEACCESO - "/>
    <s v="2700"/>
    <m/>
    <m/>
    <m/>
    <m/>
    <m/>
    <m/>
    <m/>
    <m/>
    <m/>
    <m/>
    <m/>
    <m/>
    <m/>
    <m/>
    <m/>
    <m/>
    <m/>
    <m/>
    <m/>
    <m/>
    <m/>
    <m/>
    <m/>
    <m/>
    <m/>
    <m/>
    <m/>
    <m/>
    <m/>
    <m/>
    <m/>
    <m/>
    <m/>
    <m/>
    <m/>
    <s v="Otro tipo de gasto"/>
    <s v="DOTACIÓN FORMACIÓN INTEGRAL "/>
    <m/>
    <s v="Marzo"/>
    <m/>
    <n v="9"/>
    <s v="Mes (es)"/>
    <s v="ACUERDO MARCO DE PRECIOS"/>
    <s v="ORDEN DE COMPRA"/>
    <s v="PRESUPUESTO DE ENTIDAD NACIONAL"/>
    <n v="85000000000"/>
    <n v="85000000000"/>
    <m/>
    <m/>
    <s v="Infraestructura_EPBM_2201027"/>
    <s v="DCE"/>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s de información en materia educativa"/>
    <n v="2201048"/>
    <s v="Administrar, gestionar y actualizar la información del sistema de información de infraestructura educativa"/>
    <s v="ADQUIS. DE BYS"/>
    <s v="02"/>
    <s v="C-2201-0700-16-201020-2201048-02"/>
    <s v="ADQUIS. DE BYS-SERVICIOS DE INFORMACIÓN EN MATERIA EDUCATIVA-CONSTRUCCIÓN , MEJORAMIENTO Y DOTACIÓN DE ESPACIOS DE APRENDIZAJE PARA PRESTACIÓN DEL SERVICIO EDUCATIVO E IMPLEMENTACIÓN DE ESTRATEGIAS DE CALIDAD Y COBERTURA   NACIONAL"/>
    <s v="ADQUIS. DE BYS - SERVICIOS DE INFORMACIÓN EN MATERIA EDUCATIVA - 2. SEGURIDAD HUMANA Y JUSTICIA SOCIAL / 2. FORTALECIMIENTO Y DESARROLLO DE INFRAESTRUCTURA SOCIAL"/>
    <s v="16-SSF"/>
    <m/>
    <s v="VEPBM- SUB DEACCESO - "/>
    <s v="2700"/>
    <m/>
    <m/>
    <m/>
    <m/>
    <m/>
    <m/>
    <m/>
    <m/>
    <m/>
    <m/>
    <m/>
    <m/>
    <m/>
    <m/>
    <m/>
    <m/>
    <m/>
    <m/>
    <m/>
    <m/>
    <m/>
    <m/>
    <m/>
    <m/>
    <m/>
    <m/>
    <m/>
    <m/>
    <m/>
    <m/>
    <m/>
    <m/>
    <m/>
    <m/>
    <m/>
    <s v="Otro tipo de gasto"/>
    <s v="ACTUALIZACIÓN CIER CAMARA DE COMERCIO DE BARRANQUILLA "/>
    <m/>
    <s v="Marzo"/>
    <m/>
    <n v="9"/>
    <s v="Mes (es)"/>
    <s v="REGÍMEN ESPECIAL / CONVENIO ASOCIACIÓN"/>
    <s v="CONVENIO DE ASOCIACIÓN"/>
    <s v="PRESUPUESTO DE ENTIDAD NACIONAL"/>
    <n v="600000000"/>
    <n v="600000000"/>
    <m/>
    <m/>
    <s v="Infraestructura_EPBM_2201048"/>
    <s v="DCE"/>
    <s v="Eje_E_7"/>
    <s v="C_2201_0700_16"/>
  </r>
  <r>
    <s v="TRANSVERSALES"/>
    <x v="1"/>
    <s v="Subdirección de Gestión Financiera"/>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SG -  SUB  FINANCIERA - "/>
    <s v="4300"/>
    <m/>
    <m/>
    <m/>
    <m/>
    <m/>
    <m/>
    <m/>
    <m/>
    <m/>
    <m/>
    <m/>
    <m/>
    <m/>
    <m/>
    <m/>
    <m/>
    <m/>
    <m/>
    <m/>
    <m/>
    <m/>
    <m/>
    <m/>
    <m/>
    <m/>
    <m/>
    <m/>
    <m/>
    <m/>
    <m/>
    <m/>
    <m/>
    <m/>
    <m/>
    <n v="80111620"/>
    <s v="Servicios profesionales"/>
    <s v="OPS SUBDIRECCIÓN GESTION FINANCIERA 9 CUPOS SEP - DIC 2024 "/>
    <m/>
    <s v="Septiembre"/>
    <m/>
    <n v="12"/>
    <s v="Mes (es)"/>
    <s v="CONTRATACIÓN DIRECTA / SERVICIOS PROFESIONALES"/>
    <s v="PRESTACIÓN DE SERVICIOS PROFESIONALES"/>
    <s v="PRESUPUESTO DE ENTIDAD NACIONAL"/>
    <n v="218888000"/>
    <n v="218888000"/>
    <m/>
    <m/>
    <s v="Infraestructura_EPBM_2201006"/>
    <s v="SG"/>
    <s v="Eje_E_7"/>
    <s v="C_2201_0700_16"/>
  </r>
  <r>
    <s v="TRANSVERSALES"/>
    <x v="1"/>
    <s v="Subdirección de Gestión Financiera"/>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SG -  SUB  FINANCIERA - "/>
    <s v="4300"/>
    <m/>
    <m/>
    <m/>
    <m/>
    <m/>
    <m/>
    <m/>
    <m/>
    <m/>
    <m/>
    <m/>
    <m/>
    <m/>
    <m/>
    <m/>
    <m/>
    <m/>
    <m/>
    <m/>
    <m/>
    <m/>
    <m/>
    <m/>
    <m/>
    <m/>
    <m/>
    <m/>
    <m/>
    <m/>
    <m/>
    <m/>
    <m/>
    <m/>
    <m/>
    <n v="80111620"/>
    <s v="Servicios profesionales"/>
    <s v="Prestación de servicios profesionales para desarrollar actividades de fiscalización del aporte parafiscal con destino a Escuelas Industriales e Institutos Técnicos creado en la Ley 21 de 1982."/>
    <m/>
    <s v="Enero"/>
    <m/>
    <n v="7.5"/>
    <s v="Mes (es)"/>
    <s v="CONTRATACIÓN DIRECTA / SERVICIOS PROFESIONALES"/>
    <s v="PRESTACIÓN DE SERVICIOS PROFESIONALES"/>
    <s v="PRESUPUESTO DE ENTIDAD NACIONAL"/>
    <n v="41250000"/>
    <n v="41250000"/>
    <m/>
    <m/>
    <s v="Infraestructura_EPBM_2201006"/>
    <s v="SG"/>
    <s v="Eje_E_7"/>
    <s v="C_2201_0700_16"/>
  </r>
  <r>
    <s v="TRANSVERSALES"/>
    <x v="1"/>
    <s v="Subdirección de Gestión Financiera"/>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SG -  SUB  FINANCIERA - "/>
    <s v="4300"/>
    <m/>
    <m/>
    <m/>
    <m/>
    <m/>
    <m/>
    <m/>
    <m/>
    <m/>
    <m/>
    <m/>
    <m/>
    <m/>
    <m/>
    <m/>
    <m/>
    <m/>
    <m/>
    <m/>
    <m/>
    <m/>
    <m/>
    <m/>
    <m/>
    <m/>
    <m/>
    <m/>
    <m/>
    <m/>
    <m/>
    <m/>
    <m/>
    <m/>
    <m/>
    <n v="80111620"/>
    <s v="Servicios profesionales"/>
    <s v="Prestación de servicios profesionales para desarrollar actividades de fiscalización del aporte parafiscal con destino a Escuelas Industriales e Institutos Técnicos creado en la Ley 21 de 1982."/>
    <m/>
    <m/>
    <m/>
    <n v="7.5"/>
    <s v="Mes (es)"/>
    <s v="CONTRATACIÓN DIRECTA / SERVICIOS PROFESIONALES"/>
    <s v="PRESTACIÓN DE SERVICIOS PROFESIONALES"/>
    <s v="PRESUPUESTO DE ENTIDAD NACIONAL"/>
    <n v="41250000"/>
    <n v="41250000"/>
    <m/>
    <m/>
    <s v="Infraestructura_EPBM_2201006"/>
    <s v="SG"/>
    <s v="Eje_E_7"/>
    <s v="C_2201_0700_16"/>
  </r>
  <r>
    <s v="TRANSVERSALES"/>
    <x v="1"/>
    <s v="Subdirección de Gestión Financiera"/>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SG -  SUB  FINANCIERA - "/>
    <s v="4300"/>
    <m/>
    <m/>
    <m/>
    <m/>
    <m/>
    <m/>
    <m/>
    <m/>
    <m/>
    <m/>
    <m/>
    <m/>
    <m/>
    <m/>
    <m/>
    <m/>
    <m/>
    <m/>
    <m/>
    <m/>
    <m/>
    <m/>
    <m/>
    <m/>
    <m/>
    <m/>
    <m/>
    <m/>
    <m/>
    <m/>
    <m/>
    <m/>
    <m/>
    <m/>
    <n v="80111620"/>
    <s v="Servicios profesionales"/>
    <s v="Prestación de servicios profesionales para desarrollar actividades de fiscalización del aporte parafiscal con destino a Escuelas Industriales e Institutos Técnicos creado en la Ley 21 de 1982."/>
    <m/>
    <m/>
    <m/>
    <n v="7.5"/>
    <s v="Mes (es)"/>
    <s v="CONTRATACIÓN DIRECTA / SERVICIOS PROFESIONALES"/>
    <s v="PRESTACIÓN DE SERVICIOS PROFESIONALES"/>
    <s v="PRESUPUESTO DE ENTIDAD NACIONAL"/>
    <n v="41250000"/>
    <n v="41250000"/>
    <m/>
    <m/>
    <s v="Infraestructura_EPBM_2201006"/>
    <s v="SG"/>
    <s v="Eje_E_7"/>
    <s v="C_2201_0700_16"/>
  </r>
  <r>
    <s v="TRANSVERSALES"/>
    <x v="1"/>
    <s v="Subdirección de Gestión Financiera"/>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SG -  SUB  FINANCIERA - "/>
    <s v="4300"/>
    <m/>
    <m/>
    <m/>
    <m/>
    <m/>
    <m/>
    <m/>
    <m/>
    <m/>
    <m/>
    <m/>
    <m/>
    <m/>
    <m/>
    <m/>
    <m/>
    <m/>
    <m/>
    <m/>
    <m/>
    <m/>
    <m/>
    <m/>
    <m/>
    <m/>
    <m/>
    <m/>
    <m/>
    <m/>
    <m/>
    <m/>
    <m/>
    <m/>
    <m/>
    <n v="80111620"/>
    <s v="Servicios profesionales"/>
    <s v="Prestación de servicios profesionales para desarrollar actividades de tipo legal en el proceso de recaudo y cartera del aporte parafiscal con destino a Escuelas Industriales e Institutos Técnicos creado en la Ley 21 de 1982."/>
    <m/>
    <m/>
    <m/>
    <n v="7.5"/>
    <s v="Mes (es)"/>
    <s v="CONTRATACIÓN DIRECTA / SERVICIOS PROFESIONALES"/>
    <s v="PRESTACIÓN DE SERVICIOS PROFESIONALES"/>
    <s v="PRESUPUESTO DE ENTIDAD NACIONAL"/>
    <n v="53700000"/>
    <n v="53700000"/>
    <m/>
    <m/>
    <s v="Infraestructura_EPBM_2201006"/>
    <s v="SG"/>
    <s v="Eje_E_7"/>
    <s v="C_2201_0700_16"/>
  </r>
  <r>
    <s v="TRANSVERSALES"/>
    <x v="1"/>
    <s v="Subdirección de Gestión Financiera"/>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SG -  SUB  FINANCIERA - "/>
    <s v="4300"/>
    <m/>
    <m/>
    <m/>
    <m/>
    <m/>
    <m/>
    <m/>
    <m/>
    <m/>
    <m/>
    <m/>
    <m/>
    <m/>
    <m/>
    <m/>
    <m/>
    <m/>
    <m/>
    <m/>
    <m/>
    <m/>
    <m/>
    <m/>
    <m/>
    <m/>
    <m/>
    <m/>
    <m/>
    <m/>
    <m/>
    <m/>
    <m/>
    <m/>
    <m/>
    <n v="80111620"/>
    <s v="Servicios profesionales"/>
    <s v="Prestación de servicios profesionales para desarrollar actividades de análisis e identificación de los ingresos correspondientes al aporte parafiscal con destino a Escuelas Industriales e Institutos Técnicos creado en la Ley 21 de 1982."/>
    <m/>
    <m/>
    <m/>
    <n v="8"/>
    <s v="Mes (es)"/>
    <s v="CONTRATACIÓN DIRECTA / SERVICIOS PROFESIONALES"/>
    <s v="PRESTACIÓN DE SERVICIOS PROFESIONALES"/>
    <s v="PRESUPUESTO DE ENTIDAD NACIONAL"/>
    <n v="52512000"/>
    <n v="52512000"/>
    <m/>
    <m/>
    <s v="Infraestructura_EPBM_2201006"/>
    <s v="SG"/>
    <s v="Eje_E_7"/>
    <s v="C_2201_0700_16"/>
  </r>
  <r>
    <s v="TRANSVERSALES"/>
    <x v="1"/>
    <s v="Subdirección de Gestión Financiera"/>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SG -  SUB  FINANCIERA - "/>
    <s v="4300"/>
    <m/>
    <m/>
    <m/>
    <m/>
    <m/>
    <m/>
    <m/>
    <m/>
    <m/>
    <m/>
    <m/>
    <m/>
    <m/>
    <m/>
    <m/>
    <m/>
    <m/>
    <m/>
    <m/>
    <m/>
    <m/>
    <m/>
    <m/>
    <m/>
    <m/>
    <m/>
    <m/>
    <m/>
    <m/>
    <m/>
    <m/>
    <m/>
    <m/>
    <m/>
    <n v="80111620"/>
    <s v="Servicios profesionales"/>
    <s v="Prestación de servicios profesionales para desarrollar actividades de fiscalización del aporte parafiscal con destino a Escuelas Industriales e Institutos Técnicos creado en la Ley 21 de 1982."/>
    <m/>
    <m/>
    <m/>
    <n v="7.5"/>
    <s v="Mes (es)"/>
    <s v="CONTRATACIÓN DIRECTA / SERVICIOS PROFESIONALES"/>
    <s v="PRESTACIÓN DE SERVICIOS PROFESIONALES"/>
    <s v="PRESUPUESTO DE ENTIDAD NACIONAL"/>
    <n v="41250000"/>
    <n v="41250000"/>
    <m/>
    <m/>
    <s v="Infraestructura_EPBM_2201006"/>
    <s v="SG"/>
    <s v="Eje_E_7"/>
    <s v="C_2201_0700_16"/>
  </r>
  <r>
    <s v="TRANSVERSALES"/>
    <x v="1"/>
    <s v="Subdirección de Gestión Financiera"/>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SG -  SUB  FINANCIERA - "/>
    <s v="4300"/>
    <m/>
    <m/>
    <m/>
    <m/>
    <m/>
    <m/>
    <m/>
    <m/>
    <m/>
    <m/>
    <m/>
    <m/>
    <m/>
    <m/>
    <m/>
    <m/>
    <m/>
    <m/>
    <m/>
    <m/>
    <m/>
    <m/>
    <m/>
    <m/>
    <m/>
    <m/>
    <m/>
    <m/>
    <m/>
    <m/>
    <m/>
    <m/>
    <m/>
    <m/>
    <n v="80111620"/>
    <s v="Servicios profesionales"/>
    <s v="Prestación de servicios profesionales para desarrollar actividades de fiscalización del aporte parafiscal con destino a Escuelas Industriales e Institutos Técnicos creado en la Ley 21 de 1982."/>
    <m/>
    <m/>
    <m/>
    <n v="7.5"/>
    <s v="Mes (es)"/>
    <s v="CONTRATACIÓN DIRECTA / SERVICIOS PROFESIONALES"/>
    <s v="PRESTACIÓN DE SERVICIOS PROFESIONALES"/>
    <s v="PRESUPUESTO DE ENTIDAD NACIONAL"/>
    <n v="41250000"/>
    <n v="41250000"/>
    <m/>
    <m/>
    <s v="Infraestructura_EPBM_2201006"/>
    <s v="SG"/>
    <s v="Eje_E_7"/>
    <s v="C_2201_0700_16"/>
  </r>
  <r>
    <s v="TRANSVERSALES"/>
    <x v="1"/>
    <s v="Subdirección de Gestión Financiera"/>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SG -  SUB  FINANCIERA - "/>
    <s v="4300"/>
    <m/>
    <m/>
    <m/>
    <m/>
    <m/>
    <m/>
    <m/>
    <m/>
    <m/>
    <m/>
    <m/>
    <m/>
    <m/>
    <m/>
    <m/>
    <m/>
    <m/>
    <m/>
    <m/>
    <m/>
    <m/>
    <m/>
    <m/>
    <m/>
    <m/>
    <m/>
    <m/>
    <m/>
    <m/>
    <m/>
    <m/>
    <m/>
    <m/>
    <m/>
    <n v="80111620"/>
    <s v="Servicios profesionales"/>
    <s v="Prestación de servicios profesionales para ejecutar las actividades relacionadas con el proceso de gestión contable, en las etapas de registro, analisis y seguimiento de las operaciones del Ministerio."/>
    <m/>
    <m/>
    <m/>
    <n v="8"/>
    <s v="Mes (es)"/>
    <s v="CONTRATACIÓN DIRECTA / SERVICIOS PROFESIONALES"/>
    <s v="PRESTACIÓN DE SERVICIOS PROFESIONALES"/>
    <s v="PRESUPUESTO DE ENTIDAD NACIONAL"/>
    <n v="52512000"/>
    <n v="52512000"/>
    <m/>
    <m/>
    <s v="Infraestructura_EPBM_2201006"/>
    <s v="SG"/>
    <s v="Eje_E_7"/>
    <s v="C_2201_0700_16"/>
  </r>
  <r>
    <s v="TRANSVERSALES"/>
    <x v="1"/>
    <s v="Subdirección de Gestión Financiera"/>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SG -  SUB  FINANCIERA - "/>
    <s v="4300"/>
    <m/>
    <m/>
    <m/>
    <m/>
    <m/>
    <m/>
    <m/>
    <m/>
    <m/>
    <m/>
    <m/>
    <m/>
    <m/>
    <m/>
    <m/>
    <m/>
    <m/>
    <m/>
    <m/>
    <m/>
    <m/>
    <m/>
    <m/>
    <m/>
    <m/>
    <m/>
    <m/>
    <m/>
    <m/>
    <m/>
    <m/>
    <m/>
    <m/>
    <m/>
    <n v="80111620"/>
    <s v="Servicios profesionales"/>
    <s v="Prestación de servicios profesionales para el proceso de administración de ingresos y operaciones financieras relacionados con los recursos del aporte parafiscal con destino a Escuelas Industriales e Institutos Técnicos creado en la Ley 21 de 1982."/>
    <m/>
    <m/>
    <m/>
    <n v="8"/>
    <s v="Mes (es)"/>
    <s v="CONTRATACIÓN DIRECTA / SERVICIOS PROFESIONALES"/>
    <s v="PRESTACIÓN DE SERVICIOS PROFESIONALES"/>
    <s v="PRESUPUESTO DE ENTIDAD NACIONAL"/>
    <n v="55472000"/>
    <n v="55472000"/>
    <m/>
    <m/>
    <s v="Infraestructura_EPBM_2201006"/>
    <s v="SG"/>
    <s v="Eje_E_7"/>
    <s v="C_2201_0700_16"/>
  </r>
  <r>
    <s v="VPBM"/>
    <x v="0"/>
    <s v="Subdirección de Acceso"/>
    <s v="7. Espacios educativos como centro de la vida comunitaria y la paz"/>
    <s v="1. Fortalecimiento de la infraestructura de educación preescolar, básica y media"/>
    <s v="Infraestructura_EPBM"/>
    <x v="0"/>
    <x v="0"/>
    <x v="0"/>
    <s v="2. SEGURIDAD HUMANA Y JUSTICIA SOCIAL / 2. FORTALECIMIENTO Y DESARROLLO DE INFRAESTRUCTURA SOCIAL"/>
    <s v="20102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s v="16-SSF"/>
    <m/>
    <s v="VEPBM- SUB DEACCESO - "/>
    <s v="2700"/>
    <m/>
    <m/>
    <m/>
    <m/>
    <m/>
    <m/>
    <m/>
    <m/>
    <m/>
    <m/>
    <m/>
    <m/>
    <m/>
    <m/>
    <m/>
    <m/>
    <m/>
    <m/>
    <m/>
    <m/>
    <m/>
    <m/>
    <m/>
    <m/>
    <m/>
    <m/>
    <m/>
    <m/>
    <m/>
    <m/>
    <m/>
    <m/>
    <m/>
    <m/>
    <n v="80111620"/>
    <s v="Servicios profesionales"/>
    <s v="Prestación de servicios profesionales para el proceso de administración de ingresos y operaciones financieras relacionados con los recursos del aporte parafiscal con destino a Escuelas Industriales e Institutos Técnicos creado en la Ley 21 de 1982."/>
    <m/>
    <s v="Septiembre"/>
    <m/>
    <n v="4"/>
    <s v="Mes (es)"/>
    <s v="CONTRATACIÓN DIRECTA / SERVICIOS PROFESIONALES"/>
    <s v="PRESTACIÓN DE SERVICIOS PROFESIONALES"/>
    <s v="PRESUPUESTO DE ENTIDAD NACIONAL"/>
    <n v="1339077611"/>
    <n v="1339077611"/>
    <m/>
    <m/>
    <s v="Infraestructura_EPBM_2201006"/>
    <s v="DCE"/>
    <s v="Eje_E_7"/>
    <s v="C_2201_0700_16"/>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m/>
    <s v="Viáticos"/>
    <s v="Gastos de desplazamiento"/>
    <m/>
    <s v="Enero"/>
    <d v="2024-02-02T00:00:00"/>
    <n v="12"/>
    <s v="Mes (es)"/>
    <s v="NA"/>
    <s v="OTROS          "/>
    <s v="PRESUPUESTO DE ENTIDAD NACIONAL"/>
    <n v="253036000"/>
    <n v="253036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m/>
    <s v="Tiquetes"/>
    <s v="TIQUETES "/>
    <m/>
    <s v="Enero"/>
    <d v="2024-02-01T00:00:00"/>
    <n v="9"/>
    <s v="Mes (es)"/>
    <s v="SELECCIÓN ABREVIADA / SUBASTA INVERSA ELECTRÓNICA"/>
    <s v="COMPRAVENTA Y/O SUMINISTRO "/>
    <s v="PRESUPUESTO DE ENTIDAD NACIONAL"/>
    <n v="100000000"/>
    <n v="100000000"/>
    <s v="NO"/>
    <s v="NA"/>
    <s v="Educación_Integral_2201089"/>
    <s v="DCE"/>
    <s v="Eje_E_5"/>
    <s v="C_2201_0700_20"/>
  </r>
  <r>
    <s v="VPBM"/>
    <x v="0"/>
    <s v="Dirección de Cobertura y Equidad"/>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DIR COBERTURA - "/>
    <s v="2600"/>
    <m/>
    <m/>
    <m/>
    <m/>
    <m/>
    <m/>
    <m/>
    <m/>
    <m/>
    <m/>
    <m/>
    <m/>
    <m/>
    <m/>
    <m/>
    <m/>
    <m/>
    <m/>
    <m/>
    <m/>
    <m/>
    <m/>
    <m/>
    <m/>
    <m/>
    <m/>
    <m/>
    <m/>
    <m/>
    <m/>
    <m/>
    <m/>
    <m/>
    <m/>
    <m/>
    <s v="Logistica"/>
    <s v="CONTRATAR LA SOCIEDAD COMISIONISTA MIEMBRO DE BOLSA QUE CELEBRARÁ EN EL MERCADO DE COMPRAS PÚBLICAS - MCP - DE LA BOLSA MERCANTIL DE COLOMBIA S.A. - BMC- LA NEGOCIACIÓN O NEGOCIACIONES NECESARIAS PARA ADQUIRIR LA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
    <m/>
    <s v="Enero"/>
    <d v="2024-04-12T00:00:00"/>
    <n v="7"/>
    <s v="Mes (es)"/>
    <s v="LICITACIÓN PÚBLICA"/>
    <s v="PRESTACIÓN DE SERVICIOS                 "/>
    <s v="PRESUPUESTO DE ENTIDAD NACIONAL"/>
    <n v="500000000"/>
    <n v="500000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EN EL SEGUIMIENTO FINANCIERO Y PRESUPUESTAL DE LOS CONTRATOS A CARGO DE LA SUBDIRECCIÓN DE PERMANENCIA, A TRAVES DE LOS CUALES SE IMPLEMENTEN  ESTRATEGIAS EDUCATIVAS INTEGRALES DE ACCESO Y PERMANENCIA."/>
    <m/>
    <s v="Enero"/>
    <d v="2024-01-05T00:00:00"/>
    <n v="240"/>
    <s v="Días calendario"/>
    <s v="CONTRATACIÓN DIRECTA / SERVICIOS PROFESIONALES"/>
    <s v="PRESTACIÓN DE SERVICIOS PROFESIONALES"/>
    <s v="PRESUPUESTO DE ENTIDAD NACIONAL"/>
    <n v="96696000"/>
    <n v="96696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DESDE EL COMPONENTE JURIDICO Y/O CONTRACTUAL A LOS CONTRATOS Y  ESTRATEGIAS EDUCATIVAS INTEGRALES DE ACCESO Y PERMANENCIA, A CARGO DE LA SUBDIRECCIÓN "/>
    <m/>
    <s v="Enero"/>
    <d v="2024-01-12T00:00:00"/>
    <n v="233"/>
    <s v="Días calendario"/>
    <s v="CONTRATACIÓN DIRECTA / SERVICIOS PROFESIONALES"/>
    <s v="PRESTACIÓN DE SERVICIOS PROFESIONALES"/>
    <s v="PRESUPUESTO DE ENTIDAD NACIONAL"/>
    <n v="107624000"/>
    <n v="107624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EN EL ANALISIS Y REPORTE DE INFORMACIÓN RELATIVA AL DESARROLLO E IMPLEMENTACIÓN DE LAS ESTRATEGIAS EDUCATIVAS INTEGRALES DE ACCESO Y PERMANENCIA, A CARGO DE  LA SUBDIRECCIÓN"/>
    <m/>
    <s v="Enero"/>
    <d v="2024-01-12T00:00:00"/>
    <n v="233"/>
    <s v="Días calendario"/>
    <s v="CONTRATACIÓN DIRECTA / SERVICIOS PROFESIONALES"/>
    <s v="PRESTACIÓN DE SERVICIOS PROFESIONALES"/>
    <s v="PRESUPUESTO DE ENTIDAD NACIONAL"/>
    <n v="75672000"/>
    <n v="75672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PARA REALIZAR  APOYO JURÍDICO Y/O CONTRACTUAL A LOS CONTRATOS Y  ESTRATEGIAS EDUCATIVAS INTEGRALES DE ACCESO Y PERMANENCIA, A CARGO DEL GRUPO DE PROGRAMAS GENERALES DE LA SUBDIRECCIÓN DE PERMANENCIA."/>
    <m/>
    <s v="Enero"/>
    <d v="2024-01-05T00:00:00"/>
    <n v="240"/>
    <s v="Días calendario"/>
    <s v="CONTRATACIÓN DIRECTA / SERVICIOS PROFESIONALES"/>
    <s v="PRESTACIÓN DE SERVICIOS PROFESIONALES"/>
    <s v="PRESUPUESTO DE ENTIDAD NACIONAL"/>
    <n v="84080000"/>
    <n v="84080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TÉCNICO Y ADMINISTRATIVO RELACIONADOS CON LA IMPLEMENTACIÓN Y ACOMPAÑAMIENTO DE LAS ESTRATEGIAS EDUCATIVAS INTEGRALES DE ACCESO Y PERMANENCIA, A CARGO DEL GRUPO DE EDUCACION EN EL MEDIO RURAL PARA JOVENES Y ADULTOS  DE LA SUBDIRECCIÓN DE PERMANENCIA."/>
    <m/>
    <s v="Enero"/>
    <d v="2024-01-05T00:00:00"/>
    <n v="240"/>
    <s v="Días calendario"/>
    <s v="CONTRATACIÓN DIRECTA / SERVICIOS PROFESIONALES"/>
    <s v="PRESTACIÓN DE SERVICIOS PROFESIONALES"/>
    <s v="PRESUPUESTO DE ENTIDAD NACIONAL"/>
    <n v="78272000"/>
    <n v="78272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PARA REALIZAR  APOYO JURÍDICO Y/O CONTRACTUAL A LOS CONTRATOS Y  ESTRATEGIAS EDUCATIVAS INTEGRALES DE ACCESO Y PERMANENCIA, A CARGO DEL GRUPO DE EDUCACION EN EL MEDIO RURAL PARA JOVENES Y ADULTOS  DE LA SUBDIRECCIÓN DE PERMANENCIA."/>
    <m/>
    <s v="Enero"/>
    <d v="2024-01-12T00:00:00"/>
    <n v="233"/>
    <s v="Días calendario"/>
    <s v="CONTRATACIÓN DIRECTA / SERVICIOS PROFESIONALES"/>
    <s v="PRESTACIÓN DE SERVICIOS PROFESIONALES"/>
    <s v="PRESUPUESTO DE ENTIDAD NACIONAL"/>
    <n v="83312000"/>
    <n v="83312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TÉCNICO Y ADMINISTRATIVO RELACIONADOS CON LA IMPLEMENTACIÓN Y SEGUIMIENTO DE LAS ESTRATEGIAS EDUCATIVAS INTEGRALES DE ACCESO Y PERMANENCIA, A CARGO GRUPO DE POBLACIONES EN CONDICION DE VULNERABILIDAD  DE LA SUBDIRECCIÓN DE PERMANENCIA."/>
    <m/>
    <s v="Enero"/>
    <d v="2024-01-12T00:00:00"/>
    <n v="233"/>
    <s v="Días calendario"/>
    <s v="CONTRATACIÓN DIRECTA / SERVICIOS PROFESIONALES"/>
    <s v="PRESTACIÓN DE SERVICIOS PROFESIONALES"/>
    <s v="PRESUPUESTO DE ENTIDAD NACIONAL"/>
    <n v="83984000"/>
    <n v="83984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TÉCNICO Y ADMINISTRATIVO RELACIONADOS CON LA IMPLEMENTACIÓN Y SEGUIMIENTO DE LAS ESTRATEGIAS EDUCATIVAS INTEGRALES DE ACCESO Y PERMANENCIA DIRIGIDAS A LA POBLACION VICTIMA DEL CONFLICTO ARMADO Y ESTUDIANTES RESIDENTES."/>
    <m/>
    <s v="Enero"/>
    <d v="2024-01-12T00:00:00"/>
    <n v="233"/>
    <s v="Días calendario"/>
    <s v="CONTRATACIÓN DIRECTA / SERVICIOS PROFESIONALES"/>
    <s v="PRESTACIÓN DE SERVICIOS PROFESIONALES"/>
    <s v="PRESUPUESTO DE ENTIDAD NACIONAL"/>
    <n v="79888000"/>
    <n v="79888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PARA REALIZAR  APOYO JURÍDICO Y/O CONTRACTUAL A LOS CONTRATOS Y  ESTRATEGIAS EDUCATIVAS INTEGRALES DE ACCESO Y PERMANENCIA, A CARGO DEL GRUPO DE POBLACIONES EN CONDICION DE VULNERABILIDAD  DE LA SUBDIRECCIÓN DE PERMANENCIA."/>
    <m/>
    <s v="Enero"/>
    <d v="2024-01-05T00:00:00"/>
    <n v="240"/>
    <s v="Días calendario"/>
    <s v="CONTRATACIÓN DIRECTA / SERVICIOS PROFESIONALES"/>
    <s v="PRESTACIÓN DE SERVICIOS PROFESIONALES"/>
    <s v="PRESUPUESTO DE ENTIDAD NACIONAL"/>
    <n v="83984000"/>
    <n v="83984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TÉCNICOS DE ACOMPAÑAMIENTO A LAS ENTIDADES TERRITORIALES, FRENTE CON LA IMPLEMENTACIÓN Y SEGUIMIENTO DE LAS ESTRATEGIAS EDUCATIVAS INTEGRALES, Y  LA IDENTIFICACIÓN DE FACTORES DE RIESGO DE DESERCIÓN."/>
    <m/>
    <s v="Enero"/>
    <d v="2024-01-12T00:00:00"/>
    <n v="233"/>
    <s v="Días calendario"/>
    <s v="CONTRATACIÓN DIRECTA / SERVICIOS PROFESIONALES"/>
    <s v="PRESTACIÓN DE SERVICIOS PROFESIONALES"/>
    <s v="PRESUPUESTO DE ENTIDAD NACIONAL"/>
    <n v="78928000"/>
    <n v="78928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TÉCNICO Y ADMINISTRATIVO DE ACOMPAÑAMIENTO A LAS ENTIDADES TERRITORIALES, FRENTE CON LA IMPLEMENTACIÓN Y SEGUIMIENTO DE LAS ESTRATEGIAS EDUCATIVAS INTEGRALES TENDIENTES A LA DISMINUCIÒN DE LA DESERCIÒN ESCOLAR"/>
    <m/>
    <s v="Enero"/>
    <d v="2024-01-12T00:00:00"/>
    <n v="233"/>
    <s v="Días calendario"/>
    <s v="CONTRATACIÓN DIRECTA / SERVICIOS PROFESIONALES"/>
    <s v="PRESTACIÓN DE SERVICIOS PROFESIONALES"/>
    <s v="PRESUPUESTO DE ENTIDAD NACIONAL"/>
    <n v="64152000"/>
    <n v="64152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TÉCNICO Y ADMINISTRATIVO DE ACOMPAÑAMIENTO A LAS ENTIDADES TERRITORIALES, FRENTE CON LA IMPLEMENTACIÓN Y SEGUIMIENTO DE LAS ESTRATEGIAS EDUCATIVAS INTEGRALES A CARGO DEL GRUPO DE PROGRAMAS GENERALES DE LA SUBDIRECCION DE PERMANENCIA."/>
    <m/>
    <s v="Enero"/>
    <d v="2024-01-05T00:00:00"/>
    <n v="240"/>
    <s v="Días calendario"/>
    <s v="CONTRATACIÓN DIRECTA / SERVICIOS PROFESIONALES"/>
    <s v="PRESTACIÓN DE SERVICIOS PROFESIONALES"/>
    <s v="PRESUPUESTO DE ENTIDAD NACIONAL"/>
    <n v="80720000"/>
    <n v="80720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TÉCNICO Y ADMINISTRATIVO  EN LA IMPLEMENTACIÓN Y SEGUIMIENTO DE LAS ESTRATEGIAS EDUCATIVAS INTEGRALES, ESPECIALMENTE LA RELACIONADA CON LA ALIMENTACIÓN ESCOLAR, A CARGO DEL GRUPO DE PROGRAMAS GENERALES DE LA SUBDIRECCION DE PERMANENCIA."/>
    <m/>
    <s v="Enero"/>
    <d v="2024-01-12T00:00:00"/>
    <n v="233"/>
    <s v="Días calendario"/>
    <s v="CONTRATACIÓN DIRECTA / SERVICIOS PROFESIONALES"/>
    <s v="PRESTACIÓN DE SERVICIOS PROFESIONALES"/>
    <s v="PRESUPUESTO DE ENTIDAD NACIONAL"/>
    <n v="89968000"/>
    <n v="89968000"/>
    <s v="NO"/>
    <s v="NA"/>
    <s v="Educación_Integral_2201089"/>
    <s v="DCE"/>
    <s v="Eje_E_5"/>
    <s v="C_2201_0700_20"/>
  </r>
  <r>
    <s v="VPBM"/>
    <x v="0"/>
    <s v="Dirección de Cobertura y Equidad"/>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DIR COBERTURA - "/>
    <s v="2600"/>
    <m/>
    <m/>
    <m/>
    <m/>
    <m/>
    <m/>
    <m/>
    <m/>
    <m/>
    <m/>
    <m/>
    <m/>
    <m/>
    <m/>
    <m/>
    <m/>
    <m/>
    <m/>
    <m/>
    <m/>
    <m/>
    <m/>
    <m/>
    <m/>
    <m/>
    <m/>
    <m/>
    <m/>
    <m/>
    <m/>
    <m/>
    <m/>
    <m/>
    <m/>
    <n v="80111620"/>
    <s v="Servicios profesionales"/>
    <s v="PRESTAR SERVICIOS PROFESIONALES DE SEGUIMIENTO FINANCIERO Y ADMINISTRATIVO EN LA IMPLEMENTACIÓN DE ESTRATEGIAS DE ACCESO Y EDUCACIÓN INTEGRAL."/>
    <m/>
    <s v="Enero"/>
    <d v="2024-01-05T00:00:00"/>
    <n v="240"/>
    <s v="Días calendario"/>
    <s v="CONTRATACIÓN DIRECTA / SERVICIOS PROFESIONALES"/>
    <s v="PRESTACIÓN DE SERVICIOS PROFESIONALES"/>
    <s v="PRESUPUESTO DE ENTIDAD NACIONAL"/>
    <n v="88680000"/>
    <n v="88680000"/>
    <s v="NO"/>
    <s v="NA"/>
    <s v="Educación_Integral_2201089"/>
    <s v="DCE"/>
    <s v="Eje_E_5"/>
    <s v="C_2201_0700_20"/>
  </r>
  <r>
    <s v="VPBM"/>
    <x v="0"/>
    <s v="Dirección de Cobertura y Equidad"/>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DIR COBERTURA - "/>
    <s v="2600"/>
    <m/>
    <m/>
    <m/>
    <m/>
    <m/>
    <m/>
    <m/>
    <m/>
    <m/>
    <m/>
    <m/>
    <m/>
    <m/>
    <m/>
    <m/>
    <m/>
    <m/>
    <m/>
    <m/>
    <m/>
    <m/>
    <m/>
    <m/>
    <m/>
    <m/>
    <m/>
    <m/>
    <m/>
    <m/>
    <m/>
    <m/>
    <m/>
    <m/>
    <m/>
    <n v="80111620"/>
    <s v="Servicios profesionales"/>
    <s v="PRESTAR SERVICIOS PROFESIONALES EN LA ELABORACIÓN Y FORMULACIÓN DE LA NORMATIVIDAD REQUERIDA EN LA IMPLEMENTACIÓN DE ESTRATEGIAS DE ACCESO Y EDUCACIÓN INTEGRAL, Y EN LA ATENCIÓN DE LAS DIFERENTES SOLICITUDES QUE EN ESA MATERIA DEBAN SER ATENDIDAS POR LA DIRECCIÓN DE COBERTURA Y EQUIDAD."/>
    <m/>
    <s v="Enero"/>
    <d v="2024-01-05T00:00:00"/>
    <n v="240"/>
    <s v="Días calendario"/>
    <s v="CONTRATACIÓN DIRECTA / SERVICIOS PROFESIONALES"/>
    <s v="PRESTACIÓN DE SERVICIOS PROFESIONALES"/>
    <s v="PRESUPUESTO DE ENTIDAD NACIONAL"/>
    <n v="88680000"/>
    <n v="88680000"/>
    <s v="NO"/>
    <s v="NA"/>
    <s v="Educación_Integral_2201089"/>
    <s v="DCE"/>
    <s v="Eje_E_5"/>
    <s v="C_2201_0700_20"/>
  </r>
  <r>
    <s v="VPBM"/>
    <x v="0"/>
    <s v="Dirección de Cobertura y Equidad"/>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DIR COBERTURA - "/>
    <s v="2600"/>
    <m/>
    <m/>
    <m/>
    <m/>
    <m/>
    <m/>
    <m/>
    <m/>
    <m/>
    <m/>
    <m/>
    <m/>
    <m/>
    <m/>
    <m/>
    <m/>
    <m/>
    <m/>
    <m/>
    <m/>
    <m/>
    <m/>
    <m/>
    <m/>
    <m/>
    <m/>
    <m/>
    <m/>
    <m/>
    <m/>
    <m/>
    <m/>
    <m/>
    <m/>
    <n v="80111620"/>
    <s v="Servicios profesionales"/>
    <s v="PRESTAR SERVICIOS PROFESIONALES PARA LA FORMULACIÓN, EJECUCIÓN Y SEGUIMIENTO DE LAS POLÍTICAS DE ACCESO Y EDUCACIÓN INTEGRAL PARA LA ATENCIÓN A LA POBLACIÓN VULNERABLE, COOPERACION Y EN GENERAL DE EDUCACIÓN CON LA SOCIEDAD CIVIL."/>
    <m/>
    <s v="Enero"/>
    <d v="2024-01-05T00:00:00"/>
    <n v="240"/>
    <s v="Días calendario"/>
    <s v="CONTRATACIÓN DIRECTA / SERVICIOS PROFESIONALES"/>
    <s v="PRESTACIÓN DE SERVICIOS PROFESIONALES"/>
    <s v="PRESUPUESTO DE ENTIDAD NACIONAL"/>
    <n v="88680000"/>
    <n v="88680000"/>
    <s v="NO"/>
    <s v="NA"/>
    <s v="Educación_Integral_2201089"/>
    <s v="DCE"/>
    <s v="Eje_E_5"/>
    <s v="C_2201_0700_20"/>
  </r>
  <r>
    <s v="VPBM"/>
    <x v="0"/>
    <s v="Dirección de Cobertura y Equidad"/>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DIR COBERTURA - "/>
    <s v="2600"/>
    <m/>
    <m/>
    <m/>
    <m/>
    <m/>
    <m/>
    <m/>
    <m/>
    <m/>
    <m/>
    <m/>
    <m/>
    <m/>
    <m/>
    <m/>
    <m/>
    <m/>
    <m/>
    <m/>
    <m/>
    <m/>
    <m/>
    <m/>
    <m/>
    <m/>
    <m/>
    <m/>
    <m/>
    <m/>
    <m/>
    <m/>
    <m/>
    <m/>
    <m/>
    <n v="80111620"/>
    <s v="Servicios profesionales"/>
    <s v="PRESTAR SERVICIOS PROFESIONALES EN LA IMPLEMENTACIÓN DE LINEAMIENTOS, ACCIONES, Y ESTRATEGIAS QUE TIENDAN A LA ORIENTACIÓN Y FORTALECIMIENTO DE LA EDUCACIÓN PRIVADA EN EL TERRITORIO NACIONAL."/>
    <m/>
    <s v="Enero"/>
    <d v="2024-01-05T00:00:00"/>
    <n v="240"/>
    <s v="Días calendario"/>
    <s v="CONTRATACIÓN DIRECTA / SERVICIOS PROFESIONALES"/>
    <s v="PRESTACIÓN DE SERVICIOS PROFESIONALES"/>
    <s v="PRESUPUESTO DE ENTIDAD NACIONAL"/>
    <n v="88680000"/>
    <n v="88680000"/>
    <s v="NO"/>
    <s v="NA"/>
    <s v="Educación_Integral_2201089"/>
    <s v="DCE"/>
    <s v="Eje_E_5"/>
    <s v="C_2201_0700_20"/>
  </r>
  <r>
    <s v="VPBM"/>
    <x v="0"/>
    <s v="Dirección de Cobertura y Equidad"/>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DIR COBERTURA - "/>
    <s v="2600"/>
    <m/>
    <m/>
    <m/>
    <m/>
    <m/>
    <m/>
    <m/>
    <m/>
    <m/>
    <m/>
    <m/>
    <m/>
    <m/>
    <m/>
    <m/>
    <m/>
    <m/>
    <m/>
    <m/>
    <m/>
    <m/>
    <m/>
    <m/>
    <m/>
    <m/>
    <m/>
    <m/>
    <m/>
    <m/>
    <m/>
    <m/>
    <m/>
    <m/>
    <m/>
    <n v="80111620"/>
    <s v="Servicios profesionales"/>
    <s v="PRESTAR SERVICIOS PROFESIONALES PARA LA DEFINICIÓN DE LINEAMIENTOS EN MATERIA DE ANÁLISIS DE INFORMACIÓN QUE SUSTENTEN LAS DECISIONES DE POLÍTICA PÚBLICA DE COBERTURA EDUCATIVA DEL MINISTERIO DE EDUCACIÓN."/>
    <m/>
    <s v="Enero"/>
    <d v="2024-01-05T00:00:00"/>
    <n v="240"/>
    <s v="Días calendario"/>
    <s v="CONTRATACIÓN DIRECTA / SERVICIOS PROFESIONALES"/>
    <s v="PRESTACIÓN DE SERVICIOS PROFESIONALES"/>
    <s v="PRESUPUESTO DE ENTIDAD NACIONAL"/>
    <n v="113512000"/>
    <n v="113512000"/>
    <s v="NO"/>
    <s v="NA"/>
    <s v="Educación_Integral_2201089"/>
    <s v="DCE"/>
    <s v="Eje_E_5"/>
    <s v="C_2201_0700_20"/>
  </r>
  <r>
    <s v="VPBM"/>
    <x v="0"/>
    <s v="Dirección de Cobertura y Equidad"/>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DIR COBERTURA - "/>
    <s v="2600"/>
    <m/>
    <m/>
    <m/>
    <m/>
    <m/>
    <m/>
    <m/>
    <m/>
    <m/>
    <m/>
    <m/>
    <m/>
    <m/>
    <m/>
    <m/>
    <m/>
    <m/>
    <m/>
    <m/>
    <m/>
    <m/>
    <m/>
    <m/>
    <m/>
    <m/>
    <m/>
    <m/>
    <m/>
    <m/>
    <m/>
    <m/>
    <m/>
    <m/>
    <m/>
    <n v="80111620"/>
    <s v="Servicios profesionales"/>
    <s v="PRESTAR SERVICIOS PROFESIONALES EN LA IMPLEMENTACIÓN DE ACCIONES Y ESTRATEGIAS PARA LA EDUCACIÓN NO OFICIAL, Y EN LO RELACIONADO CON EL PROCESO DE AUTOEVALUACIÓN INSTITUCIONAL Y COSTOS EDUCATIVOS."/>
    <m/>
    <s v="Enero"/>
    <d v="2024-01-05T00:00:00"/>
    <n v="240"/>
    <s v="Días calendario"/>
    <s v="CONTRATACIÓN DIRECTA / SERVICIOS PROFESIONALES"/>
    <s v="PRESTACIÓN DE SERVICIOS PROFESIONALES"/>
    <s v="PRESUPUESTO DE ENTIDAD NACIONAL"/>
    <n v="79880000"/>
    <n v="79880000"/>
    <s v="NO"/>
    <s v="NA"/>
    <s v="Educación_Integral_2201089"/>
    <s v="DCE"/>
    <s v="Eje_E_5"/>
    <s v="C_2201_0700_20"/>
  </r>
  <r>
    <s v="VPBM"/>
    <x v="0"/>
    <s v="Dirección de Cobertura y Equidad"/>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DIR COBERTURA - "/>
    <s v="2600"/>
    <m/>
    <m/>
    <m/>
    <m/>
    <m/>
    <m/>
    <m/>
    <m/>
    <m/>
    <m/>
    <m/>
    <m/>
    <m/>
    <m/>
    <m/>
    <m/>
    <m/>
    <m/>
    <m/>
    <m/>
    <m/>
    <m/>
    <m/>
    <m/>
    <m/>
    <m/>
    <m/>
    <m/>
    <m/>
    <m/>
    <m/>
    <m/>
    <m/>
    <m/>
    <n v="80111620"/>
    <s v="Servicios profesionales"/>
    <s v="PRESTAR SERVICIOS PROFESIONALES EN MATERIA JURIDICA Y CONTRACTUAL QUE SE REQUIERAN PARA LA IMPLEMENTACIÓN DE ESTRATEGIAS DE ACCESO Y EDUCACIÓN INTEGRAL."/>
    <m/>
    <s v="Enero"/>
    <d v="2024-01-05T00:00:00"/>
    <n v="240"/>
    <s v="Días calendario"/>
    <s v="CONTRATACIÓN DIRECTA / SERVICIOS PROFESIONALES"/>
    <s v="PRESTACIÓN DE SERVICIOS PROFESIONALES"/>
    <s v="PRESUPUESTO DE ENTIDAD NACIONAL"/>
    <n v="88488000"/>
    <n v="88488000"/>
    <s v="NO"/>
    <s v="NA"/>
    <s v="Educación_Integral_2201089"/>
    <s v="DCE"/>
    <s v="Eje_E_5"/>
    <s v="C_2201_0700_20"/>
  </r>
  <r>
    <s v="VPBM"/>
    <x v="0"/>
    <s v="Dirección de Cobertura y Equidad"/>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DIR COBERTURA - "/>
    <s v="2600"/>
    <m/>
    <m/>
    <m/>
    <m/>
    <m/>
    <m/>
    <m/>
    <m/>
    <m/>
    <m/>
    <m/>
    <m/>
    <m/>
    <m/>
    <m/>
    <m/>
    <m/>
    <m/>
    <m/>
    <m/>
    <m/>
    <m/>
    <m/>
    <m/>
    <m/>
    <m/>
    <m/>
    <m/>
    <m/>
    <m/>
    <m/>
    <m/>
    <m/>
    <m/>
    <n v="80111620"/>
    <s v="Servicios profesionales"/>
    <s v="PRESTAR SERVICIOS PROFESIONALES PARA IMPLEMENTAR LAS ACCIONES TENDIENTES A LA PREVENCIÓN Y MITIGACIÓN DE RIESGOS ESCOLARES QUE IMPACTEN EL ACCESO Y LA EDUCACIÓN INTEGRAL."/>
    <m/>
    <s v="Enero"/>
    <d v="2024-01-05T00:00:00"/>
    <n v="240"/>
    <s v="Días calendario"/>
    <s v="CONTRATACIÓN DIRECTA / SERVICIOS PROFESIONALES"/>
    <s v="PRESTACIÓN DE SERVICIOS PROFESIONALES"/>
    <s v="PRESUPUESTO DE ENTIDAD NACIONAL"/>
    <n v="83312000"/>
    <n v="83312000"/>
    <s v="NO"/>
    <s v="NA"/>
    <s v="Educación_Integral_2201089"/>
    <s v="DCE"/>
    <s v="Eje_E_5"/>
    <s v="C_2201_0700_20"/>
  </r>
  <r>
    <s v="VPBM"/>
    <x v="0"/>
    <s v="Subdirección de Permanencia"/>
    <s v="5. Capacidades territoriales"/>
    <s v="2. Fortalecimiento de las capacidades de gestión de todas las ETC"/>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11620"/>
    <s v="Servicios profesionales"/>
    <s v="PRESTAR SERVICIOS PROFESIONALES EN LA PROYECCIÓN, DE SEPTIEMBRE  A DICIEMBRE"/>
    <m/>
    <s v="Septiembre"/>
    <d v="2024-09-01T00:00:00"/>
    <n v="120"/>
    <s v="Días calendario"/>
    <s v="CONTRATACIÓN DIRECTA / SERVICIOS PROFESIONALES"/>
    <s v="PRESTACIÓN DE SERVICIOS PROFESIONALES"/>
    <s v="PRESUPUESTO DE ENTIDAD NACIONAL"/>
    <n v="900000000"/>
    <n v="900000000"/>
    <s v="NO"/>
    <s v="NA"/>
    <s v="Educación_Integral_2201089"/>
    <s v="DCE"/>
    <s v="Eje_E_5"/>
    <s v="C_2201_0700_20"/>
  </r>
  <r>
    <s v="VPBM"/>
    <x v="0"/>
    <s v="Subdirección de Permanencia"/>
    <s v="3. Educación Media: General y Sistema regional de educación media y superior, en zonas de ruralidad dispersa (SIMES)"/>
    <s v="1. Búsqueda activa"/>
    <s v="Educación_Integral"/>
    <x v="1"/>
    <x v="1"/>
    <x v="1"/>
    <s v="2. SEGURIDAD HUMANA Y JUSTICIA SOCIAL / F. GESTIÓN TERRITORIAL EDUCATIVA Y COMUNITARIA"/>
    <s v="20203F"/>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s v="10-CSF"/>
    <m/>
    <s v="VEPBM- SUB PERMANEN - "/>
    <s v="2800"/>
    <m/>
    <m/>
    <m/>
    <m/>
    <m/>
    <m/>
    <m/>
    <m/>
    <m/>
    <m/>
    <m/>
    <m/>
    <m/>
    <m/>
    <m/>
    <m/>
    <m/>
    <m/>
    <m/>
    <m/>
    <m/>
    <m/>
    <m/>
    <m/>
    <m/>
    <m/>
    <m/>
    <m/>
    <m/>
    <m/>
    <m/>
    <m/>
    <m/>
    <m/>
    <n v="80101602"/>
    <s v="Otro tipo de gasto"/>
    <s v="Implementación de la estrategia de búsqueda activa para aportar a la disminución de la deserción escolar  en zonas rurales atreves del  Fortalecimiento  a las ETC priorizadas por el Ministerio de Educación Nacional."/>
    <m/>
    <s v="Marzo"/>
    <d v="2024-05-02T00:00:00"/>
    <n v="244"/>
    <s v="Días calendario"/>
    <s v="LICITACIÓN PÚBLICA"/>
    <s v="PRESTACIÓN DE SERVICIOS                 "/>
    <s v="PRESUPUESTO DE ENTIDAD NACIONAL"/>
    <n v="4100000000"/>
    <n v="4100000000"/>
    <s v="NO"/>
    <s v="NA"/>
    <s v="Educación_Integral_2201089"/>
    <s v="DCE"/>
    <s v="Eje_E_3"/>
    <s v="C_2201_0700_20"/>
  </r>
  <r>
    <s v="VPBM"/>
    <x v="0"/>
    <s v="Subdirección de Permanencia"/>
    <s v="5. Capacidades territoriales"/>
    <s v="3. Colegios y comunidades "/>
    <s v="Educación_Integral"/>
    <x v="1"/>
    <x v="1"/>
    <x v="1"/>
    <s v="2. SEGURIDAD HUMANA Y JUSTICIA SOCIAL / F. GESTIÓN TERRITORIAL EDUCATIVA Y COMUNITARIA"/>
    <s v="20203F"/>
    <s v="Servicio educación formal por modelos educativos flexibles "/>
    <n v="2201030"/>
    <s v="Apoyar la implementación de los modelos educativos flexibles en las Entidades Territoriales Certificadas"/>
    <s v="ADQUIS. DE BYS"/>
    <s v="02"/>
    <s v="C-2201-0700-20-20203F-2201030-02"/>
    <s v="ADQUIS. DE BYS-SERVICIO EDUCACIÓN FORMAL POR MODELOS EDUCATIVOS FLEXIBLES -TRANSFORMACIÓN  DE LA EDUCACIÓN INICIAL, PREESCOLAR, BÁSICA Y MEDIA CON ENFOQUE INTEGRAL PARA LA REDUCCIÓN DE DESIGUALDADES Y CONSTRUCCIÓN DE LA PAZ  NACIONAL"/>
    <s v="ADQUIS. DE BYS - SERVICIO EDUCACIÓN FORMAL POR MODELOS EDUCATIVOS FLEXIBLES  - 2. SEGURIDAD HUMANA Y JUSTICIA SOCIAL / F. GESTIÓN TERRITORIAL EDUCATIVA Y COMUNITARIA"/>
    <s v="10-CSF"/>
    <m/>
    <s v="VEPBM- SUB PERMANEN - "/>
    <s v="2800"/>
    <m/>
    <m/>
    <m/>
    <m/>
    <m/>
    <m/>
    <m/>
    <m/>
    <m/>
    <m/>
    <m/>
    <m/>
    <m/>
    <m/>
    <m/>
    <m/>
    <m/>
    <m/>
    <m/>
    <m/>
    <m/>
    <m/>
    <m/>
    <m/>
    <m/>
    <m/>
    <m/>
    <m/>
    <m/>
    <m/>
    <m/>
    <m/>
    <m/>
    <m/>
    <n v="80101602"/>
    <s v="Otro tipo de gasto"/>
    <s v="Adición convenio 277 de 2019. _x000a_Constituir un fondo en administración para fomentar el acceso de la población vulnerable, rural y víctima del conflicto armado a trayectorias educativas completas, mediante implementación de estrategias pedagógicas flexibles en el territorio nacional por instituciones de educación superior de alta calidad en asocio con entidades territoriales certificadas en educación._x000a_"/>
    <m/>
    <s v="Enero"/>
    <d v="2024-03-01T00:00:00"/>
    <n v="306"/>
    <s v="Días calendario"/>
    <s v="MODIFICATORIOS (ADICIONES, PRÓRROGAS Y MODIFICACIONES)"/>
    <s v="CONVENIO INTERADMINISTRATIVO"/>
    <s v="PRESUPUESTO DE ENTIDAD NACIONAL"/>
    <n v="2239772000"/>
    <n v="2239772000"/>
    <s v="NO"/>
    <s v="NA"/>
    <s v="Educación_Integral_2201030"/>
    <s v="DCE"/>
    <s v="Eje_E_5"/>
    <s v="C_2201_0700_20"/>
  </r>
  <r>
    <s v="VPBM"/>
    <x v="0"/>
    <s v="Subdirección de Permanencia"/>
    <s v="5. Capacidades territoriales"/>
    <s v="3. Colegios y comunidades "/>
    <s v="Educación_Integral"/>
    <x v="1"/>
    <x v="1"/>
    <x v="1"/>
    <s v="2. SEGURIDAD HUMANA Y JUSTICIA SOCIAL / F. GESTIÓN TERRITORIAL EDUCATIVA Y COMUNITARIA"/>
    <s v="20203F"/>
    <s v="Servicio educación formal por modelos educativos flexibles "/>
    <n v="2201030"/>
    <s v="Apoyar la implementación de los modelos educativos flexibles en las Entidades Territoriales Certificadas"/>
    <s v="ADQUIS. DE BYS"/>
    <s v="02"/>
    <s v="C-2201-0700-20-20203F-2201030-02"/>
    <s v="ADQUIS. DE BYS-SERVICIO EDUCACIÓN FORMAL POR MODELOS EDUCATIVOS FLEXIBLES -TRANSFORMACIÓN  DE LA EDUCACIÓN INICIAL, PREESCOLAR, BÁSICA Y MEDIA CON ENFOQUE INTEGRAL PARA LA REDUCCIÓN DE DESIGUALDADES Y CONSTRUCCIÓN DE LA PAZ  NACIONAL"/>
    <s v="ADQUIS. DE BYS - SERVICIO EDUCACIÓN FORMAL POR MODELOS EDUCATIVOS FLEXIBLES  - 2. SEGURIDAD HUMANA Y JUSTICIA SOCIAL / F. GESTIÓN TERRITORIAL EDUCATIVA Y COMUNITARIA"/>
    <s v="10-CSF"/>
    <m/>
    <s v="VEPBM- SUB PERMANEN - "/>
    <s v="2800"/>
    <m/>
    <m/>
    <m/>
    <m/>
    <m/>
    <m/>
    <m/>
    <m/>
    <m/>
    <m/>
    <m/>
    <m/>
    <m/>
    <m/>
    <m/>
    <m/>
    <m/>
    <m/>
    <m/>
    <m/>
    <m/>
    <m/>
    <m/>
    <m/>
    <m/>
    <m/>
    <m/>
    <m/>
    <m/>
    <m/>
    <m/>
    <m/>
    <m/>
    <m/>
    <n v="80101602"/>
    <s v="Otro tipo de gasto"/>
    <s v="AUNAR ESFUERZOS PARA IMPLEMENTAR LA PRESTACIÓN DEL SERVICIO EDUCATIVO MEDIANTE EL PROYECTO ARANDO LA EDUCACIÓN DIRIGIDO A POBLACIÓN EXCOMBATIENTES Y COMUNIDAD ALEDAÑA, EN CUMPLIMIENTO DE LA POLÍTICA NACIONAL DE REINCORPORACIÓN."/>
    <m/>
    <s v="Enero"/>
    <d v="2024-03-01T00:00:00"/>
    <n v="275"/>
    <s v="Días calendario"/>
    <s v="CONTRATACIÓN DIRECTA / CONVENIO COOPERACIÓN"/>
    <s v="CONVENIO DE COOPERACIÓN"/>
    <s v="PRESUPUESTO DE ENTIDAD NACIONAL"/>
    <n v="3000000000"/>
    <n v="3000000000"/>
    <s v="NO"/>
    <s v="NA"/>
    <s v="Educación_Integral_2201030"/>
    <s v="DCE"/>
    <s v="Eje_E_5"/>
    <s v="C_2201_0700_20"/>
  </r>
  <r>
    <s v="VPBM"/>
    <x v="0"/>
    <s v="Subdirección de Permanencia"/>
    <s v="5. Capacidades territoriales"/>
    <s v="3. Colegios y comunidades "/>
    <s v="Educación_Integral"/>
    <x v="1"/>
    <x v="1"/>
    <x v="1"/>
    <s v="2. SEGURIDAD HUMANA Y JUSTICIA SOCIAL / F. GESTIÓN TERRITORIAL EDUCATIVA Y COMUNITARIA"/>
    <s v="20203F"/>
    <s v="Servicio educación formal por modelos educativos flexibles "/>
    <n v="2201030"/>
    <s v="Apoyar la implementación de los modelos educativos flexibles en las Entidades Territoriales Certificadas"/>
    <s v="ADQUIS. DE BYS"/>
    <s v="02"/>
    <s v="C-2201-0700-20-20203F-2201030-02"/>
    <s v="ADQUIS. DE BYS-SERVICIO EDUCACIÓN FORMAL POR MODELOS EDUCATIVOS FLEXIBLES -TRANSFORMACIÓN  DE LA EDUCACIÓN INICIAL, PREESCOLAR, BÁSICA Y MEDIA CON ENFOQUE INTEGRAL PARA LA REDUCCIÓN DE DESIGUALDADES Y CONSTRUCCIÓN DE LA PAZ  NACIONAL"/>
    <s v="ADQUIS. DE BYS - SERVICIO EDUCACIÓN FORMAL POR MODELOS EDUCATIVOS FLEXIBLES  - 2. SEGURIDAD HUMANA Y JUSTICIA SOCIAL / F. GESTIÓN TERRITORIAL EDUCATIVA Y COMUNITARIA"/>
    <s v="10-CSF"/>
    <m/>
    <s v="VEPBM- SUB PERMANEN - "/>
    <s v="2800"/>
    <m/>
    <m/>
    <m/>
    <m/>
    <m/>
    <m/>
    <m/>
    <m/>
    <m/>
    <m/>
    <m/>
    <m/>
    <m/>
    <m/>
    <m/>
    <m/>
    <m/>
    <m/>
    <m/>
    <m/>
    <m/>
    <m/>
    <m/>
    <m/>
    <m/>
    <m/>
    <m/>
    <m/>
    <m/>
    <m/>
    <m/>
    <m/>
    <m/>
    <m/>
    <n v="80101602"/>
    <s v="Otro tipo de gasto"/>
    <s v="Adición convenio 277 de 2019. _x000a_Constituir un fondo en administración para fomentar el acceso de la población vulnerable, rural y víctima del conflicto armado a trayectorias educativas completas, mediante implementación de estrategias pedagógicas flexibles en el territorio nacional por instituciones de educación superior de alta calidad en asocio con entidades territoriales certificadas en educación._x000a_"/>
    <m/>
    <s v="Enero"/>
    <d v="2024-03-01T00:00:00"/>
    <n v="306"/>
    <s v="Días calendario"/>
    <s v="MODIFICATORIOS (ADICIONES, PRÓRROGAS Y MODIFICACIONES)"/>
    <s v="CONVENIO INTERADMINISTRATIVO"/>
    <s v="PRESUPUESTO DE ENTIDAD NACIONAL"/>
    <n v="1000000000"/>
    <n v="1000000000"/>
    <s v="NO"/>
    <s v="NA"/>
    <s v="Educación_Integral_2201030"/>
    <s v="DCE"/>
    <s v="Eje_E_5"/>
    <s v="C_2201_0700_20"/>
  </r>
  <r>
    <s v="VPBM"/>
    <x v="0"/>
    <s v="Subdirección de Permanencia"/>
    <s v="6. Acceso al derecho (transversal)"/>
    <s v="1. Acceso al derecho a la educación"/>
    <s v="Capacidades_Territoriales"/>
    <x v="2"/>
    <x v="2"/>
    <x v="2"/>
    <s v="2. SEGURIDAD HUMANA Y JUSTICIA SOCIAL / F. GESTIÓN TERRITORIAL EDUCATIVA Y COMUNITARIA"/>
    <s v="20203F"/>
    <s v="Servicio de alfabetización "/>
    <n v="2201032"/>
    <s v="Desarrollar programas y/o estrategias educativas de alfabetización orientadas a la restitución de los derechos a la educación en jóvenes, adultos y personas mayores en situación de analfabetismo en contextos de mayor vulnerabilidad y víctimas del conflicto armado."/>
    <s v="ADQUIS. DE BYS"/>
    <s v="02"/>
    <s v="C-2201-0700-24-20203F-2201032-02"/>
    <s v="ADQUIS. DE BYS-SERVICIO DE ALFABETIZACIÓN -FORTALECIMIENTO DE LAS CAPACIDADES TERRITORIALES PARA LA GESTIÓN EDUCATIVA CON ÉNFASIS EN ZONAS RURALES NACIONAL"/>
    <s v="ADQUIS. DE BYS - SERVICIO DE ALFABETIZACIÓN  - 2. SEGURIDAD HUMANA Y JUSTICIA SOCIAL / F. GESTIÓN TERRITORIAL EDUCATIVA Y COMUNITARIA"/>
    <s v="10-CSF"/>
    <m/>
    <s v="VEPBM- SUB PERMANEN - "/>
    <s v="2800"/>
    <m/>
    <m/>
    <m/>
    <m/>
    <m/>
    <m/>
    <m/>
    <m/>
    <m/>
    <m/>
    <m/>
    <m/>
    <m/>
    <m/>
    <m/>
    <m/>
    <m/>
    <m/>
    <m/>
    <m/>
    <m/>
    <m/>
    <m/>
    <m/>
    <m/>
    <m/>
    <m/>
    <m/>
    <m/>
    <m/>
    <m/>
    <m/>
    <m/>
    <m/>
    <n v="80101602"/>
    <s v="Otro tipo de gasto"/>
    <s v="Adición convenio 277 de 2019. _x000a_Constituir un fondo en administración para fomentar el acceso de la población vulnerable, rural y víctima del conflicto armado a trayectorias educativas completas, mediante implementación de estrategias pedagógicas flexibles en el territorio nacional por instituciones de educación superior de alta calidad en asocio con entidades territoriales certificadas en educación._x000a_"/>
    <m/>
    <s v="Enero"/>
    <d v="2024-03-01T00:00:00"/>
    <n v="306"/>
    <s v="Días calendario"/>
    <s v="MODIFICATORIOS (ADICIONES, PRÓRROGAS Y MODIFICACIONES)"/>
    <s v="CONVENIO INTERADMINISTRATIVO"/>
    <s v="PRESUPUESTO DE ENTIDAD NACIONAL"/>
    <n v="7000000000"/>
    <n v="0"/>
    <s v="NO"/>
    <s v="NA"/>
    <s v="Capacidades_Territoriales_2201032"/>
    <s v="DCE"/>
    <s v="Eje_E_6"/>
    <s v="C_2201_0700_24"/>
  </r>
  <r>
    <s v="VPBM"/>
    <x v="2"/>
    <s v="Subdirección de Referentes y Evaluación Educativa"/>
    <s v="2. Formación Integral"/>
    <s v="2. Implementación de PTA-FI"/>
    <s v="Educación_Integral"/>
    <x v="1"/>
    <x v="1"/>
    <x v="1"/>
    <s v="2. SEGURIDAD HUMANA Y JUSTICIA SOCIAL / B. RESIGNIFICACIÓN DE LA JORNADA ESCOLAR: MÁS QUE TIEMPO"/>
    <s v="20203B"/>
    <s v="Documentos de lineamientos técnicos"/>
    <n v="2201005"/>
    <s v="*Diseñar lineamientos técnicos para la incorporación de la formación integral y la educación CRESE"/>
    <s v="ADQUIS. DE BYS"/>
    <s v="02"/>
    <s v="C-2201-0700-20-20203B-2201005-02"/>
    <s v="ADQUIS. DE BYS-DOCUMENTOS DE LINEAMIENTOS TÉCNICOS-TRANSFORMACIÓN  DE LA EDUCACIÓN INICIAL, PREESCOLAR, BÁSICA Y MEDIA CON ENFOQUE INTEGRAL PARA LA REDUCCIÓN DE DESIGUALDADES Y CONSTRUCCIÓN DE LA PAZ  NACIONAL"/>
    <s v="ADQUIS. DE BYS - DOCUMENTOS DE LINEAMIENTOS TÉCNICOS - 2. SEGURIDAD HUMANA Y JUSTICIA SOCIAL / B. RESIGNIFICACIÓN DE LA JORNADA ESCOLAR: MÁS QUE TIEMPO"/>
    <s v="10-CSF"/>
    <m/>
    <s v="VEPBM-SUB REFERENTES - "/>
    <s v="2000"/>
    <m/>
    <m/>
    <m/>
    <m/>
    <m/>
    <m/>
    <m/>
    <m/>
    <m/>
    <m/>
    <m/>
    <m/>
    <m/>
    <m/>
    <m/>
    <m/>
    <m/>
    <m/>
    <m/>
    <m/>
    <m/>
    <m/>
    <m/>
    <m/>
    <m/>
    <m/>
    <m/>
    <m/>
    <m/>
    <m/>
    <m/>
    <m/>
    <m/>
    <n v="1"/>
    <m/>
    <s v="Otro tipo de gasto"/>
    <s v="Aunar esfuerzos técnicos administrativos y financieros para  la construcción  de Lineamientos de formación integral y educación media. "/>
    <s v="Universidad"/>
    <s v="Marzo"/>
    <d v="2024-03-15T00:00:00"/>
    <n v="9"/>
    <s v="Mes (es)"/>
    <s v="REGÍMEN ESPECIAL / CONVENIO ASOCIACIÓN"/>
    <s v="CONVENIO DE ASOCIACIÓN"/>
    <s v="PRESUPUESTO DE ENTIDAD NACIONAL"/>
    <n v="2000000000"/>
    <n v="2000000000"/>
    <s v="NO"/>
    <m/>
    <s v="Educación_Integral_2201005"/>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2"/>
    <m/>
    <s v="Otro tipo de gasto"/>
    <s v="Aunar esfuerzos técnicos administrativos y financieros para el fortalecimiento del  Programa Educación Intercultural y Bilingue y los Centros de Inmersión en Lengua Extranjera"/>
    <s v="British Council "/>
    <s v="Febrero"/>
    <d v="2024-03-15T00:00:00"/>
    <n v="9"/>
    <s v="Mes (es)"/>
    <s v="CONTRATACIÓN DIRECTA / CONVENIO COOPERACIÓN"/>
    <s v="CONVENIO DE COOPERACIÓN"/>
    <s v="PRESUPUESTO DE ENTIDAD NACIONAL"/>
    <n v="5000000000"/>
    <n v="5000000000"/>
    <s v="SI"/>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3"/>
    <m/>
    <s v="Otro tipo de gasto"/>
    <s v="Aunar esfuerzos técnicos, administrativos y financieros para la implementación de estrategias que permitan la visibilización de lenguas nativas y criollas."/>
    <s v="UNAL"/>
    <s v="Febrero"/>
    <d v="2024-03-15T00:00:00"/>
    <n v="9"/>
    <s v="Mes (es)"/>
    <s v="CONTRATACIÓN DIRECTA / CONVENIOS INTERADMINISTRATIVOS"/>
    <s v="CONVENIO INTERADMINISTRATIVO"/>
    <s v="PRESUPUESTO DE ENTIDAD NACIONAL"/>
    <n v="800000000"/>
    <n v="800000000"/>
    <m/>
    <m/>
    <s v="Educación_Integral_2201089"/>
    <s v="DC_PBM"/>
    <s v="Eje_E_2"/>
    <s v="C_2201_0700_20"/>
  </r>
  <r>
    <s v="VPBM"/>
    <x v="2"/>
    <s v="Dirección de Calidad para la Educación Preescolar, Básica y Media"/>
    <s v="3. Educación Media: General y Sistema regional de educación media y superior, en zonas de ruralidad dispersa (SIMES)"/>
    <s v="2. Estrategias de calidad"/>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1"/>
    <m/>
    <s v="Otro tipo de gasto"/>
    <s v="Aunar esfuerzos técnicos administrativos y financieros para  la construcción  de Lineamientos de formación integral y educación media. "/>
    <s v="Universidad / Centro de Investigación "/>
    <s v="Febrero"/>
    <d v="2024-03-15T00:00:00"/>
    <n v="9"/>
    <s v="Mes (es)"/>
    <s v="REGÍMEN ESPECIAL / CONVENIO ASOCIACIÓN"/>
    <s v="CONVENIO DE ASOCIACIÓN"/>
    <s v="PRESUPUESTO DE ENTIDAD NACIONAL"/>
    <n v="350000000"/>
    <n v="350000000"/>
    <s v="NO"/>
    <m/>
    <s v="Educación_Integral_2201089"/>
    <s v="DC_PBM"/>
    <s v="Eje_E_3"/>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Acompañar a los establecimientos educativos que implementan esquemas de ampliacion del tiempo escolar"/>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4"/>
    <m/>
    <s v="Otro tipo de gasto"/>
    <s v="Aunar esfuerzos técnicos administrativos y financieros para   realizar el acompañamiento a esquemas de ampliación de la jornada escolar e implementación de Centros de interés"/>
    <s v="United Way "/>
    <s v="Marzo"/>
    <d v="2024-03-15T00:00:00"/>
    <n v="9"/>
    <s v="Mes (es)"/>
    <s v="REGÍMEN ESPECIAL / CONVENIO ASOCIACIÓN"/>
    <s v="CONVENIO DE ASOCIACIÓN"/>
    <s v="PRESUPUESTO DE ENTIDAD NACIONAL"/>
    <n v="2500000000"/>
    <n v="2500000000"/>
    <s v="NO"/>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Acompañar a los establecimientos educativos que implementan esquemas de ampliacion del tiempo escolar"/>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5"/>
    <m/>
    <s v="Otro tipo de gasto"/>
    <s v="Aunar esfuerzos técnicos administrativos y financieros para    fortalecer  las alianzas intersectoriales que desarrollan centro de interés, para la implementación de la formacion integral. En practicas artisticas y culturales"/>
    <s v="Min Cutura, Min Deporte"/>
    <s v="Marzo"/>
    <d v="2024-04-15T00:00:00"/>
    <n v="8"/>
    <s v="Mes (es)"/>
    <s v="CONTRATACIÓN DIRECTA / CONVENIOS INTERADMINISTRATIVOS"/>
    <s v="CONVENIO INTERADMINISTRATIVO"/>
    <s v="PRESUPUESTO DE ENTIDAD NACIONAL"/>
    <n v="1500000000"/>
    <n v="1500000000"/>
    <s v="NO"/>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6"/>
    <m/>
    <s v="Otro tipo de gasto"/>
    <s v="CPS Despacho y OA"/>
    <m/>
    <s v="Enero"/>
    <d v="2024-12-15T00:00:00"/>
    <n v="11"/>
    <s v="Mes (es)"/>
    <s v="CONTRATACIÓN DIRECTA / SERVICIOS PROFESIONALES"/>
    <s v="PRESTACIÓN DE SERVICIOS PROFESIONALES"/>
    <s v="PRESUPUESTO DE ENTIDAD NACIONAL"/>
    <n v="6000000000"/>
    <n v="6000000000"/>
    <s v="NO"/>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7"/>
    <m/>
    <s v="Logistica"/>
    <s v="Logistica VEPBM "/>
    <m/>
    <s v="Enero"/>
    <m/>
    <n v="11"/>
    <s v="Mes (es)"/>
    <s v="SELECCIÓN ABREVIADA / BOLSA DE PRODUCTOS"/>
    <s v="PRESTACIÓN DE SERVICIOS                 "/>
    <s v="PRESUPUESTO DE ENTIDAD NACIONAL"/>
    <n v="3000000000"/>
    <n v="3000000000"/>
    <s v="NO"/>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8"/>
    <m/>
    <s v="Otro tipo de gasto"/>
    <s v="Aunar esfuerzos técnicos administrativos y financieros para la implementación de la política educativa propia SEIP, desde los niveles local, zonal y regional del cric, en el marco del plan cuatrienal del SEIP (2024-2026)"/>
    <s v="CRIC"/>
    <s v="Enero"/>
    <d v="2024-02-15T00:00:00"/>
    <n v="11"/>
    <s v="Mes (es)"/>
    <s v="REGÍMEN ESPECIAL / CONVENIO ASOCIACIÓN"/>
    <s v="CONVENIO DE ASOCIACIÓN"/>
    <s v="PRESUPUESTO DE ENTIDAD NACIONAL"/>
    <n v="47744703789"/>
    <n v="47744703789"/>
    <s v="NO"/>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9"/>
    <m/>
    <s v="Otro tipo de gasto"/>
    <s v="_x000a_Acompañar la Estrategia Nacional de acompañamiento a la educación media y la de diversificación curricular, con el fin de fortalecer la calidad y pertinencia de la educación media."/>
    <m/>
    <s v="Abril"/>
    <d v="2024-12-15T00:00:00"/>
    <n v="8"/>
    <s v="Mes (es)"/>
    <s v="LICITACIÓN PÚBLICA"/>
    <s v="PRESTACIÓN DE SERVICIOS                 "/>
    <s v="PRESUPUESTO DE ENTIDAD NACIONAL"/>
    <n v="3000000000"/>
    <n v="3000000000"/>
    <s v="NO"/>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0"/>
    <m/>
    <s v="Otro tipo de gasto"/>
    <s v="Aunar esfuerzos técnicos administrativos y financieros para  la construcción  de Lineamientos de formación integral y educación media. "/>
    <s v="Universidad"/>
    <s v="Marzo"/>
    <d v="2024-03-15T00:00:00"/>
    <n v="9"/>
    <s v="Mes (es)"/>
    <s v="REGÍMEN ESPECIAL / CONVENIO ASOCIACIÓN"/>
    <s v="CONVENIO DE ASOCIACIÓN"/>
    <s v="PRESUPUESTO DE ENTIDAD NACIONAL"/>
    <n v="1000000000"/>
    <n v="1000000000"/>
    <s v="NO"/>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1"/>
    <m/>
    <s v="Otro tipo de gasto"/>
    <s v="Aunar esfuerzos técnicos, financieros y administrativos para fortalecer las capacidades de  lectura, escritura y oralidad  de los niños, niñas, adolescentes, jóvenes y comunidad educativa."/>
    <s v="Prestación de Servicios."/>
    <s v="Febrero"/>
    <d v="2024-03-15T00:00:00"/>
    <n v="9"/>
    <s v="Mes (es)"/>
    <s v="CONTRATACIÓN DIRECTA / CONVENIO COOPERACIÓN"/>
    <s v="CONVENIO DE COOPERACIÓN"/>
    <s v="PRESUPUESTO DE ENTIDAD NACIONAL"/>
    <n v="4000000000"/>
    <n v="4000000000"/>
    <s v="NO"/>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2"/>
    <m/>
    <s v="Otro tipo de gasto"/>
    <s v="Aunar esfuerzos y recursos técnicos, programáticos, administrativos y financieros dirigidos a implementar estrategias para fortalecer la convivencia escolar en el marco de la  formación integral y educación creSe."/>
    <m/>
    <s v="Febrero"/>
    <d v="2024-03-01T00:00:00"/>
    <n v="9"/>
    <s v="Mes (es)"/>
    <s v="REGÍMEN ESPECIAL / CONVENIO ASOCIACIÓN"/>
    <s v="CONVENIO DE ASOCIACIÓN"/>
    <s v="PRESUPUESTO DE ENTIDAD NACIONAL"/>
    <n v="1781000000"/>
    <n v="1781000000"/>
    <s v="NO"/>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3"/>
    <m/>
    <s v="Otro tipo de gasto"/>
    <s v="Aunar esfuerzos y recursos técnicos, programáticos, administrativos y financieros para el fortalecimiento del programa nacional de educación ambiental "/>
    <m/>
    <s v="Febrero"/>
    <d v="2024-03-01T00:00:00"/>
    <n v="9"/>
    <s v="Mes (es)"/>
    <s v="REGÍMEN ESPECIAL / CONVENIO ASOCIACIÓN"/>
    <s v="CONVENIO DE ASOCIACIÓN"/>
    <s v="PRESUPUESTO DE ENTIDAD NACIONAL"/>
    <n v="3750000000"/>
    <n v="3750000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4"/>
    <m/>
    <s v="Otro tipo de gasto"/>
    <s v="Adición fondo 1400 de 2016"/>
    <m/>
    <s v="Febrero"/>
    <d v="2024-03-01T00:00:00"/>
    <n v="9"/>
    <s v="Mes (es)"/>
    <s v="MODIFICATORIOS (ADICIONES, PRÓRROGAS Y MODIFICACIONES)"/>
    <s v="CONTRATO INTERADMINISTRATIVO"/>
    <s v="PRESUPUESTO DE ENTIDAD NACIONAL"/>
    <n v="5000000000"/>
    <n v="5000000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la estrategia de Educación CRESE (ciudadana, para la reconciliación, antirracista, socioemocional y para el cambio climátic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5"/>
    <m/>
    <s v="Otro tipo de gasto"/>
    <s v="Aunar esfuerzos técnicos, financieros y administrativos para  fortalecer y crear   alianzas intersectoriales para el desarrollo e implementación de los centros de interés en deporte."/>
    <m/>
    <s v="Marzo"/>
    <d v="2024-04-01T00:00:00"/>
    <n v="8"/>
    <s v="Mes (es)"/>
    <s v="REGÍMEN ESPECIAL / CONVENIO ASOCIACIÓN"/>
    <s v="CONVENIO DE ASOCIACIÓN"/>
    <s v="PRESUPUESTO DE ENTIDAD NACIONAL"/>
    <n v="1200000000"/>
    <n v="1200000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la estrategia de Educación CRESE (ciudadana, para la reconciliación, antirracista, socioemocional y para el cambio climátic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6"/>
    <m/>
    <s v="Otro tipo de gasto"/>
    <s v="Aunar esfuerzos técnicos, financieros y administrativos en la creación de alianzas público privadas para la implemenación de centros de interés en competencias digitales"/>
    <m/>
    <s v="Marzo"/>
    <d v="2024-04-01T00:00:00"/>
    <n v="8"/>
    <s v="Mes (es)"/>
    <s v="REGÍMEN ESPECIAL / CONVENIO ASOCIACIÓN"/>
    <s v="CONVENIO DE ASOCIACIÓN"/>
    <s v="PRESUPUESTO DE ENTIDAD NACIONAL"/>
    <n v="700000000"/>
    <n v="700000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la estrategia de Educación CRESE (ciudadana, para la reconciliación, antirracista, socioemocional y para el cambio climátic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7"/>
    <m/>
    <s v="Otro tipo de gasto"/>
    <s v="Prestar servicios para la implementación de estrategias que promuevan la educación inclusiva niñas, niños adolescentes, jóvenes y adultos."/>
    <m/>
    <s v="Abril"/>
    <d v="2024-05-01T00:00:00"/>
    <n v="7"/>
    <s v="Mes (es)"/>
    <s v="LICITACIÓN PÚBLICA"/>
    <s v="PRESTACIÓN DE SERVICIOS                 "/>
    <s v="PRESUPUESTO DE ENTIDAD NACIONAL"/>
    <n v="3000000000"/>
    <n v="3000000000"/>
    <m/>
    <m/>
    <s v="Educación_Integral_2201089"/>
    <s v="DC_PBM"/>
    <s v="Eje_E_2"/>
    <s v="C_2201_0700_20"/>
  </r>
  <r>
    <s v="VPBM"/>
    <x v="2"/>
    <s v="Subdirección de Referentes y Evaluación Educativa"/>
    <s v="2. Formación Integral"/>
    <s v="3. Evaluación de la formación integral"/>
    <s v="Educación_Integral"/>
    <x v="1"/>
    <x v="1"/>
    <x v="1"/>
    <s v="2. SEGURIDAD HUMANA Y JUSTICIA SOCIAL / B. RESIGNIFICACIÓN DE LA JORNADA ESCOLAR: MÁS QUE TIEMPO"/>
    <s v="20203B"/>
    <s v="Servicio de evaluación de la calidad de la educación inicial, preescolar, básica y media."/>
    <n v="2201090"/>
    <s v="Diseñar, ajustar y validar  los mecanismos de seguimiento a los aprendizajes, teniendo en cuenta enfoques diferenciales étnicos"/>
    <s v="ADQUIS. DE BYS"/>
    <s v="02"/>
    <s v="C-2201-0700-20-20203B-2201090-02"/>
    <s v="ADQUIS. DE BYS-SERVICIO DE EVALUACIÓN DE LA CALIDAD DE LA EDUCACIÓN INICIAL, PREESCOLAR, BÁSICA Y MEDIA.-TRANSFORMACIÓN  DE LA EDUCACIÓN INICIAL, PREESCOLAR, BÁSICA Y MEDIA CON ENFOQUE INTEGRAL PARA LA REDUCCIÓN DE DESIGUALDADES Y CONSTRUCCIÓN DE LA PAZ  NACIONAL"/>
    <s v="ADQUIS. DE BYS - SERVICIO DE EVALUACIÓN DE LA CALIDAD DE LA EDUCACIÓN INICIAL, PREESCOLAR, BÁSICA Y MEDIA. - 2. SEGURIDAD HUMANA Y JUSTICIA SOCIAL / B. RESIGNIFICACIÓN DE LA JORNADA ESCOLAR: MÁS QUE TIEMPO"/>
    <s v="14-CSF"/>
    <s v="BM"/>
    <s v="VEPBM-SUB REFERENTES - BM"/>
    <n v="2001"/>
    <m/>
    <m/>
    <m/>
    <m/>
    <m/>
    <m/>
    <m/>
    <m/>
    <m/>
    <m/>
    <m/>
    <m/>
    <m/>
    <m/>
    <m/>
    <m/>
    <m/>
    <m/>
    <m/>
    <m/>
    <m/>
    <m/>
    <m/>
    <m/>
    <m/>
    <m/>
    <m/>
    <m/>
    <m/>
    <m/>
    <m/>
    <m/>
    <m/>
    <n v="18"/>
    <m/>
    <s v="Otro tipo de gasto"/>
    <s v="Prestación de servicio de evaluación de  calidad de la educación inicial, preescolar, básica y media (Pruebas Ser, Saber y Diferencial)"/>
    <s v="Icfes"/>
    <s v="Enero"/>
    <d v="2024-02-01T00:00:00"/>
    <n v="11"/>
    <s v="Mes (es)"/>
    <s v="CONTRATACIÓN DIRECTA / CONTRATOS INTERADMINISTRATIVOS"/>
    <s v="CONTRATO INTERADMINISTRATIVO"/>
    <s v="PRESUPUESTO DE ENTIDAD NACIONAL"/>
    <n v="22500000000"/>
    <n v="22500000000"/>
    <m/>
    <m/>
    <s v="Educación_Integral_2201090"/>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19"/>
    <m/>
    <s v="Servicios profesionales"/>
    <s v="PRESTAR SERVICIOS PROFESIONALES PARA EL FORTALECIMIENTO DE LA ESTRATEGIA SIMES EN ARTICULACIÓN CON LA EDUCACIÓN MEDIA."/>
    <m/>
    <s v="Enero"/>
    <d v="2024-01-10T00:00:00"/>
    <n v="8"/>
    <s v="Mes (es)"/>
    <s v="CONTRATACIÓN DIRECTA / SERVICIOS PROFESIONALES"/>
    <s v="Servicios profesionales"/>
    <s v="PRESUPUESTO DE ENTIDAD NACIONAL"/>
    <n v="100896000"/>
    <n v="10089600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20"/>
    <m/>
    <s v="Servicios profesionales"/>
    <s v="PRESTACIÓN DE SERVICIOS PROFESIONALES  JURÍDICOS PARA LA GESTIÓN DE  PROCESOS CONTRACTUALES Y ATENCIÓN, REVISIÓN DE PETICIONES INTERNAS Y EXTERNAS RELACIONADAS CON LOS PROGRAMAS Y PROYECTOS DE LA DIRECCIÓN DE CALIDAD PARA LA EDUCACIÓN PREESCOLAR, BÁSICA Y MEDIA."/>
    <m/>
    <s v="Enero"/>
    <d v="2024-01-10T00:00:00"/>
    <n v="8"/>
    <s v="Mes (es)"/>
    <s v="CONTRATACIÓN DIRECTA / SERVICIOS PROFESIONALES"/>
    <s v="Servicios profesionales"/>
    <s v="PRESUPUESTO DE ENTIDAD NACIONAL"/>
    <n v="95607368"/>
    <n v="95607368"/>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21"/>
    <m/>
    <s v="Servicios profesionales"/>
    <s v="PRESTAR SERVICIOS PROFESIONALES PARA LA GESTIÓN FINANCIERA, ADMINISTRATIVA Y DE PLANEACIÓN QUE SOPORTEN LAS ACCIONES Y PROYECTOS A CARGO DE LA DIRECCIÓN DE  CALIDAD PARA LA EDUCACIÓN PREESCOLAR, BÁSICA Y MEDIA"/>
    <m/>
    <s v="Enero"/>
    <d v="2024-01-10T00:00:00"/>
    <n v="8"/>
    <s v="Mes (es)"/>
    <s v="CONTRATACIÓN DIRECTA / SERVICIOS PROFESIONALES"/>
    <s v="Servicios profesionales"/>
    <s v="PRESUPUESTO DE ENTIDAD NACIONAL"/>
    <n v="84080000"/>
    <n v="8408000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22"/>
    <m/>
    <s v="Servicios profesionales"/>
    <s v="PRESTACIÓN TEMPORAL DE SERVICIOS PROFESIONALES PARA DISEÑAR E IMPLEMENTAR HERRAMIENTAS METODOLÓGICAS, ESTADÍSTICAS Y ANALÍTICAS AVANZADAS, INCLUYENDO SOLUCIONES DE BIG DATA, A FIN DE OPTIMIZAR LA CONSOLIDACIÓN Y REPORTAR INFORMACIÓN PARA CUMPLIR LOS COMPROMISOS Y METAS DE LA DIRECCIÓN DE CALIDAD EPBM."/>
    <m/>
    <s v="Enero"/>
    <d v="2024-01-10T00:00:00"/>
    <n v="8"/>
    <s v="Mes (es)"/>
    <s v="CONTRATACIÓN DIRECTA / SERVICIOS PROFESIONALES"/>
    <s v="Servicios profesionales"/>
    <s v="PRESUPUESTO DE ENTIDAD NACIONAL"/>
    <n v="84080000"/>
    <n v="8408000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23"/>
    <m/>
    <s v="Servicios profesionales"/>
    <s v="PRESTACIÓN DE SERVICIOS PROFESIONALES PARA ESTRUCTURAR, VALIDAR Y MONITOREAR EL COMPONENTE PEDAGOGICO EN LAS ESTRATEGIAS Y ACCIONES DE LA DIRECCIÓN DE CALIDAD PARA LA EDUCACIÓN PREESCOLAR, BÁSICA Y MEDIA"/>
    <m/>
    <s v="Enero"/>
    <d v="2024-01-10T00:00:00"/>
    <n v="8"/>
    <s v="Mes (es)"/>
    <s v="CONTRATACIÓN DIRECTA / SERVICIOS PROFESIONALES"/>
    <s v="Servicios profesionales"/>
    <s v="PRESUPUESTO DE ENTIDAD NACIONAL"/>
    <n v="85742051.400000006"/>
    <n v="85742051"/>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24"/>
    <m/>
    <s v="Servicios profesionales"/>
    <s v="PRESTACIÓN DE SERVICIOS PROFESIONALES PARA DESARROLLAR ACTIVIDADES DE MONITOREO EN LA IMPLEMENTACIÓN DE PROYECTOS Y ACCIONES DEL PLAN NACIONAL DE LECTURA Y ESCRITURA -PNLE"/>
    <m/>
    <s v="Enero"/>
    <d v="2024-01-10T00:00:00"/>
    <n v="8"/>
    <s v="Mes (es)"/>
    <s v="CONTRATACIÓN DIRECTA / SERVICIOS PROFESIONALES"/>
    <s v="Servicios profesionales"/>
    <s v="PRESUPUESTO DE ENTIDAD NACIONAL"/>
    <n v="66688270.608000003"/>
    <n v="6668827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25"/>
    <m/>
    <s v="Servicios profesionales"/>
    <s v="PRESTAR SERVICIOS PROFESIONALES  PARA ORIENTAR, ACOMPAÑAR, GESTIONAR Y EVALUAR PROYECTOS EDUCATIVOS DE LAS ENTIDADES TERRITORIALES MEDIANTE EL MECANISMO DE OBRAS POR IMPUESTOS Y RECURSOS DE REGALÍAS "/>
    <m/>
    <s v="Enero"/>
    <d v="2024-01-10T00:00:00"/>
    <n v="8"/>
    <s v="Mes (es)"/>
    <s v="CONTRATACIÓN DIRECTA / SERVICIOS PROFESIONALES"/>
    <s v="Servicios profesionales"/>
    <s v="PRESUPUESTO DE ENTIDAD NACIONAL"/>
    <n v="85742051.400000006"/>
    <n v="85742051"/>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26"/>
    <m/>
    <s v="Servicios profesionales"/>
    <s v="PRESTACIÓN DE SERVICIOS PROFESIONALES PARA REALIZAR SEGUIMIENTO ADMINISTRATIVO A LAS ACCIONES DE LA DIRECCIÓN DE CALIDAD PARA LA EDUCACIÓN, PREESCOLAR, BÁSICA Y MEDIA"/>
    <m/>
    <s v="Enero"/>
    <d v="2024-01-10T00:00:00"/>
    <n v="8"/>
    <s v="Mes (es)"/>
    <s v="CONTRATACIÓN DIRECTA / SERVICIOS PROFESIONALES"/>
    <s v="Servicios profesionales"/>
    <s v="PRESUPUESTO DE ENTIDAD NACIONAL"/>
    <n v="84080000"/>
    <n v="8408000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27"/>
    <m/>
    <s v="Servicios profesionales"/>
    <s v="SERVICIOS PROFESIONALES PARA PROPONER Y APOYAR LAS ESTRATEGIAS DE FORTALECIMIENTO DE LAS TRAYECTORIAS EDUCATIVAS RURALES EN EDUCACIÓN MEDIA EN EL COMPONENTE DE ARTICULACIÓN CON EL TERRITORIO Y DESARROLLO LOCAL; ASÍ COMO APOYAR LOS PROCESOS TÉCNICOS DEL ÁREA."/>
    <m/>
    <s v="Enero"/>
    <d v="2024-01-10T00:00:00"/>
    <n v="8"/>
    <s v="Mes (es)"/>
    <s v="CONTRATACIÓN DIRECTA / SERVICIOS PROFESIONALES"/>
    <s v="Servicios profesionales"/>
    <s v="PRESUPUESTO DE ENTIDAD NACIONAL"/>
    <n v="67264000"/>
    <n v="6726400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28"/>
    <m/>
    <s v="Servicios profesionales"/>
    <s v="PRESTAR SERVICIOS PROFESIONALES PARA LA ESTRUCTURA DE ESTRATEGIAS, PROYECTOS Y PLANES DE EDUCACIÓN PARA LA PAZ, ARTICULACIÓN CON LA OFICINA DE COOPERACIÓN INTERNACIONAL A FIN DE FORTALECER TÉCNICA Y OPERATIVAMENTE LA EDUCACIÓN PARA LA PAZ."/>
    <m/>
    <s v="Enero"/>
    <d v="2024-01-10T00:00:00"/>
    <n v="8"/>
    <s v="Mes (es)"/>
    <s v="CONTRATACIÓN DIRECTA / SERVICIOS PROFESIONALES"/>
    <s v="Servicios profesionales"/>
    <s v="PRESUPUESTO DE ENTIDAD NACIONAL"/>
    <n v="80444263.088"/>
    <n v="80444263"/>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29"/>
    <m/>
    <s v="Servicios profesionales"/>
    <s v="PRESTACIÓN DE SERVICIOS PROFESIONALES PARA APOYAR JURÍDICAMENTE A LA DIRECCIÓN DE CALIDAD PARA LA EDUCACIÓN PREESCOLAR, BÁSICA Y MEDIA EN LA REVISIÓN Y SEGUIMIENTO A LAS RESPUESTAS DE LOS ORGANISMOS DE CONTROL, CONGRESO Y AUTORIDADES JUDICIALES"/>
    <m/>
    <s v="Enero"/>
    <d v="2024-01-10T00:00:00"/>
    <n v="8"/>
    <s v="Mes (es)"/>
    <s v="CONTRATACIÓN DIRECTA / SERVICIOS PROFESIONALES"/>
    <s v="Servicios profesionales"/>
    <s v="PRESUPUESTO DE ENTIDAD NACIONAL"/>
    <n v="95453947.224000007"/>
    <n v="95453947"/>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30"/>
    <m/>
    <s v="Servicios profesionales"/>
    <s v="PRESTAR SERVICIOS PROFESIONALES PARA ASESORAR, COORDINADOR Y PLANEAR LA IMPLEMENTACIÓN DE ESTRATEGIAS Y PROGRAMAS QUE PROMUEVAN LA MODERNIZACIÓN EN LA EDUCACIÓN MEDIA, CON CALIDAD Y PERTINENCIA."/>
    <m/>
    <s v="Enero"/>
    <d v="2024-01-10T00:00:00"/>
    <n v="8"/>
    <s v="Mes (es)"/>
    <s v="CONTRATACIÓN DIRECTA / SERVICIOS PROFESIONALES"/>
    <s v="Servicios profesionales"/>
    <s v="PRESUPUESTO DE ENTIDAD NACIONAL"/>
    <n v="88284000"/>
    <n v="8828400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31"/>
    <m/>
    <s v="Servicios profesionales"/>
    <s v="PRESTACIÓN DE SERVICIOS PROFESIONALES PARA LA PLANIFICACION, SEGUIMIENTO  Y EJECUCIÓN DE LAS ESTRATEGIAS Y PROGRAMAS DIRECCIÓN DE CALIDAD  DE LA EDUCACIÓN PREESCOLAR, BÁSICA  PARA EL CUMPLIMIENTO DE LOS OBJETIVOS MISIONALES DE LA DEPENDENCIA Y LA ARTICULACIÓN ORGANIZACIONAL ENTRE LAS DEPENDENCIAS"/>
    <m/>
    <s v="Enero"/>
    <d v="2024-01-10T00:00:00"/>
    <n v="8"/>
    <s v="Mes (es)"/>
    <s v="CONTRATACIÓN DIRECTA / SERVICIOS PROFESIONALES"/>
    <s v="Servicios profesionales"/>
    <s v="PRESUPUESTO DE ENTIDAD NACIONAL"/>
    <n v="84080000"/>
    <n v="8408000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32"/>
    <m/>
    <s v="Servicios profesionales"/>
    <s v="PRESTAR SERVICIOS PROFESIONALES EN EL SEGUIMIENTO A LA EJECUCIÓN DE LAS ESTRATEGIAS, PROYECTOS, ACCIONES Y PROGRAMAS AL EQUIPO DE EDUCACIÓN MEDIA"/>
    <m/>
    <s v="Enero"/>
    <d v="2024-01-10T00:00:00"/>
    <n v="8"/>
    <s v="Mes (es)"/>
    <s v="CONTRATACIÓN DIRECTA / SERVICIOS PROFESIONALES"/>
    <s v="Servicios profesionales"/>
    <s v="PRESUPUESTO DE ENTIDAD NACIONAL"/>
    <n v="73990400"/>
    <n v="7399040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33"/>
    <m/>
    <s v="Servicios profesionales"/>
    <s v="PRESTAR SERVICIOS PROFESIONALES PARA ESTRUCTURAR INICIATIVAS PEDAGÓGICAS RELACIONADAS CON EL FORTALECIMIENTO DE LA ESTRATEGIA DE LA EDUCACIÓN MEDIA, ESPECIALMENTE EN LOS COMPONENTES DE FORMACIÓN INTEGRAL, CRESE, ORIENTACIÓN SOCIO OCUPACIONAL Y TRAYECTORIAS VITALES."/>
    <m/>
    <s v="Enero"/>
    <d v="2024-01-10T00:00:00"/>
    <n v="8"/>
    <s v="Mes (es)"/>
    <s v="CONTRATACIÓN DIRECTA / SERVICIOS PROFESIONALES"/>
    <s v="Servicios profesionales"/>
    <s v="PRESUPUESTO DE ENTIDAD NACIONAL"/>
    <n v="66726375.663999997"/>
    <n v="66726375"/>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34"/>
    <m/>
    <s v="Servicios profesionales"/>
    <s v="PRESTAR SERVICIOS PROFESIONALES  PARA ESTRUCTURAR INICIATIVAS PEDAGÓGICAS RELACIONADAS CON EL FORTALECIMIENTO DE LA EDUCACIÓN MEDIA: EN SUS DIFERENTES ESTRATEGIAS"/>
    <m/>
    <s v="Enero"/>
    <d v="2024-01-10T00:00:00"/>
    <n v="8"/>
    <s v="Mes (es)"/>
    <s v="CONTRATACIÓN DIRECTA / SERVICIOS PROFESIONALES"/>
    <s v="Servicios profesionales"/>
    <s v="PRESUPUESTO DE ENTIDAD NACIONAL"/>
    <n v="73990400"/>
    <n v="7399040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35"/>
    <m/>
    <s v="Servicios profesionales"/>
    <s v="PRESTACIÓN DE SERVICIOS PROFESIONALES A LA DIRECCIÓN DE CALIDAD PARA GESTIONAR LO RELACIONADAO EL PROCESO DE CONVALIDACIÓN DE TITULOS Y HOMOLOGACIÓN DE ESTUDIOS EN EL EXTERIOR CORRESPONDIENTES A LOS NIVELES DE EDUCACIÓN PREESCOLAR, BÁSICA Y MEDIA. "/>
    <m/>
    <s v="Enero"/>
    <d v="2024-01-10T00:00:00"/>
    <n v="8"/>
    <s v="Mes (es)"/>
    <s v="CONTRATACIÓN DIRECTA / SERVICIOS PROFESIONALES"/>
    <s v="Servicios profesionales"/>
    <s v="PRESUPUESTO DE ENTIDAD NACIONAL"/>
    <n v="52617264"/>
    <n v="52617264"/>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36"/>
    <m/>
    <s v="Servicios profesionales"/>
    <s v="PRESTAR SERVICIOS PROFESIONALES PARA ESTRUCTURAR INICIATIVAS PEDAGÓGICAS RELACIONADAS CON LA ESTRATEGIA DE FORTALECIMIENTO DE LA EDUCACIÓN MEDIA QUE GARANTICEN TRAYECTORIAS COMPLETAS DE ADOLESCENTES Y JÓVENES DEL PAÍS."/>
    <m/>
    <s v="Enero"/>
    <d v="2024-01-10T00:00:00"/>
    <n v="8"/>
    <s v="Mes (es)"/>
    <s v="CONTRATACIÓN DIRECTA / SERVICIOS PROFESIONALES"/>
    <s v="Servicios profesionales"/>
    <s v="PRESUPUESTO DE ENTIDAD NACIONAL"/>
    <n v="71468000"/>
    <n v="7146800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37"/>
    <m/>
    <s v="Servicios profesionales"/>
    <s v="PRESTACIÓN DE SERVICIOS DE APOYO A LA GESTIÓN DE LA DIRECCIÓN DE CALIDAD EN LO RELACIONADO CON EL PROCESO DE CONVALIDACIÓN DE TITULOS Y ESTUDIOS PARCIALES CORRESPONDIENTE A LOS NIVELES DE EDUCACIÓN PREESCOLAR, BASICA Y MEDIA REALIZADOS Y OBTENIDOS EN ESTABLECIMIENTOS EDUCATIVOS EN EL EXTERIOR. "/>
    <m/>
    <s v="Enero"/>
    <d v="2024-01-10T00:00:00"/>
    <n v="8"/>
    <s v="Mes (es)"/>
    <s v="CONTRATACIÓN DIRECTA / SERVICIOS PROFESIONALES"/>
    <s v="Servicios profesionales"/>
    <s v="PRESUPUESTO DE ENTIDAD NACIONAL"/>
    <n v="25644400"/>
    <n v="25644400"/>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38"/>
    <m/>
    <s v="Servicios profesionales"/>
    <s v="CPS SEP DIC - CALIDAD"/>
    <m/>
    <s v="Agosto"/>
    <d v="2024-09-01T00:00:00"/>
    <n v="4"/>
    <s v="Mes (es)"/>
    <s v="CONTRATACIÓN DIRECTA / SERVICIOS PROFESIONALES"/>
    <s v="Servicios profesionales"/>
    <s v="PRESUPUESTO DE ENTIDAD NACIONAL"/>
    <n v="742639396"/>
    <n v="742639396"/>
    <m/>
    <m/>
    <s v="Educación_Integral_2201089"/>
    <s v="DC_PBM"/>
    <s v="Eje_E_2"/>
    <s v="C_2201_0700_20"/>
  </r>
  <r>
    <s v="VPBM"/>
    <x v="2"/>
    <s v="Dirección de Calidad para la Educación Preescolar, Básica y Medi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DIR DE CALIDAD - "/>
    <s v="1900"/>
    <m/>
    <m/>
    <m/>
    <m/>
    <m/>
    <m/>
    <m/>
    <m/>
    <m/>
    <m/>
    <m/>
    <m/>
    <m/>
    <m/>
    <m/>
    <m/>
    <m/>
    <m/>
    <m/>
    <m/>
    <m/>
    <m/>
    <m/>
    <m/>
    <m/>
    <m/>
    <m/>
    <m/>
    <m/>
    <m/>
    <m/>
    <m/>
    <m/>
    <n v="39"/>
    <m/>
    <s v="Servicios profesionales"/>
    <s v="PRESTACIÓN DE SERVICIOS DE APOYO A LA GESTIÓN DE LA DIRECCIÓN DE CALIDAD EN LO RELACIONADO CON EL PROCESO DE CONVALIDACIÓN DE TITULOS Y ESTUDIOS PARCIALES CORRESPONDIENTE A LOS NIVELES DE EDUCACIÓN PREESCOLAR, BASICA Y MEDIA REALIZADOS Y OBTENIDOS EN ESTABLECIMIENTOS EDUCATIVOS EN EL EXTERIOR"/>
    <m/>
    <s v="Enero"/>
    <d v="2024-01-10T00:00:00"/>
    <n v="8"/>
    <s v="Mes (es)"/>
    <s v="CONTRATACIÓN DIRECTA / SERVICIOS PROFESIONALES"/>
    <s v="Servicios profesionales"/>
    <s v="PRESUPUESTO DE ENTIDAD NACIONAL"/>
    <n v="18400000"/>
    <n v="18400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40"/>
    <m/>
    <s v="Servicios profesionales"/>
    <s v="Prestación de servicios profesionales de carácter temporal en la Subdirección de Fomento de Competencias para orientar; realizar acompañamiento técnico; sistematizar y analizar datos y fomentar la articulación intersectorial en secretarias de educación y establecimientos educativos en los procesos de implementación del programa de Tiempo Escolar a nivel nacional. "/>
    <m/>
    <s v="Enero"/>
    <d v="2024-01-10T00:00:00"/>
    <n v="8"/>
    <s v="Mes (es)"/>
    <s v="CONTRATACIÓN DIRECTA / SERVICIOS PROFESIONALES"/>
    <s v="Servicios profesionales"/>
    <s v="PRESUPUESTO DE ENTIDAD NACIONAL"/>
    <n v="67264000"/>
    <n v="67264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41"/>
    <m/>
    <s v="Servicios profesionales"/>
    <s v="Prestación de servicios profesionales de carácter temporal en la Subdirección de Fomento de Competencias en relación con los procesos de asesoría, planeación, estructuración e implementación de políticas y desarrollo de objetivos definidos para la subdirección."/>
    <m/>
    <s v="Enero"/>
    <d v="2024-01-10T00:00:00"/>
    <n v="8"/>
    <s v="Mes (es)"/>
    <s v="CONTRATACIÓN DIRECTA / SERVICIOS PROFESIONALES"/>
    <s v="Servicios profesionales"/>
    <s v="PRESUPUESTO DE ENTIDAD NACIONAL"/>
    <n v="88284000"/>
    <n v="88284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42"/>
    <m/>
    <s v="Servicios profesionales"/>
    <s v="Prestación de servicios profesionales de carácter temporal en la Subdirección de Fomento de Competencias para asesorar y asistir la implementación del programa Tiempo Escolar en entidades territoriales y establecimientos educativos. "/>
    <m/>
    <s v="Enero"/>
    <d v="2024-01-10T00:00:00"/>
    <n v="8"/>
    <s v="Mes (es)"/>
    <s v="CONTRATACIÓN DIRECTA / SERVICIOS PROFESIONALES"/>
    <s v="Servicios profesionales"/>
    <s v="PRESUPUESTO DE ENTIDAD NACIONAL"/>
    <n v="75672000"/>
    <n v="75672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43"/>
    <m/>
    <s v="Servicios profesionales"/>
    <s v="Prestación de servicios profesionales de carácter temporal en la Subdirección de Fomento de Competencias para orientar la implementación y ejecución técnica y pedagógica del plan nacional de lectura, escritura y oralidad."/>
    <m/>
    <s v="Enero"/>
    <d v="2024-01-10T00:00:00"/>
    <n v="8"/>
    <s v="Mes (es)"/>
    <s v="CONTRATACIÓN DIRECTA / SERVICIOS PROFESIONALES"/>
    <s v="Servicios profesionales"/>
    <s v="PRESUPUESTO DE ENTIDAD NACIONAL"/>
    <n v="62310662.223999999"/>
    <n v="62310662"/>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44"/>
    <m/>
    <s v="Servicios profesionales"/>
    <s v="Prestación de servicios profesionales de carácter temporal en la Subdirección de Fomento de Competencias para acompañar, hacer seguimiento y orientar de forma técnica la implementación de las estrategias del Programa de Educación Intercultural y Bilingüe "/>
    <m/>
    <s v="Enero"/>
    <d v="2024-01-10T00:00:00"/>
    <n v="8"/>
    <s v="Mes (es)"/>
    <s v="CONTRATACIÓN DIRECTA / SERVICIOS PROFESIONALES"/>
    <s v="Servicios profesionales"/>
    <s v="PRESUPUESTO DE ENTIDAD NACIONAL"/>
    <n v="75672000"/>
    <n v="75672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45"/>
    <m/>
    <s v="Servicios profesionales"/>
    <s v="Prestación de servicios profesionales de carácter temporal en la Subdirección de Fomento de Competencias para asesorar, orientar, acompañar y realizar seguimiento a los procesos y estrategias del Programa de Educación Intercultural y Bilingüe"/>
    <m/>
    <s v="Enero"/>
    <d v="2024-01-10T00:00:00"/>
    <n v="8"/>
    <s v="Mes (es)"/>
    <s v="CONTRATACIÓN DIRECTA / SERVICIOS PROFESIONALES"/>
    <s v="Servicios profesionales"/>
    <s v="PRESUPUESTO DE ENTIDAD NACIONAL"/>
    <n v="100896000"/>
    <n v="100896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46"/>
    <m/>
    <s v="Servicios profesionales"/>
    <s v="Prestación de servicios profesionales de carácter temporal en la Subdirección de Fomento de Competencias para apoyar, orientar y acompañar en la implementación del programa Tiempo Escolar en las entidades territoriales certificadas y establecimientos educativos."/>
    <m/>
    <s v="Enero"/>
    <d v="2024-01-10T00:00:00"/>
    <n v="8"/>
    <s v="Mes (es)"/>
    <s v="CONTRATACIÓN DIRECTA / SERVICIOS PROFESIONALES"/>
    <s v="Servicios profesionales"/>
    <s v="PRESUPUESTO DE ENTIDAD NACIONAL"/>
    <n v="75672000"/>
    <n v="75672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47"/>
    <m/>
    <s v="Servicios profesionales"/>
    <s v="Prestación de servicios profesionales de carácter temporal en la Subdirección de Fomento de Competencias en la orientación; asesoría y seguimiento contractual; y formulación de respuestas a solicitudes internas y externas de la dependencia. "/>
    <m/>
    <s v="Enero"/>
    <d v="2024-01-10T00:00:00"/>
    <n v="8"/>
    <s v="Mes (es)"/>
    <s v="CONTRATACIÓN DIRECTA / SERVICIOS PROFESIONALES"/>
    <s v="Servicios profesionales"/>
    <s v="PRESUPUESTO DE ENTIDAD NACIONAL"/>
    <n v="88284000"/>
    <n v="88284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48"/>
    <m/>
    <s v="Servicios profesionales"/>
    <s v="Prestación de servicios profesionales de carácter temporal en la Subdirección de Fomento de Competencias para desarrollar, participar, acompañar técnica y operativa en la plantación y desarrollo de estrategias y actividades de la dependencia. "/>
    <m/>
    <s v="Enero"/>
    <d v="2024-01-10T00:00:00"/>
    <n v="8"/>
    <s v="Mes (es)"/>
    <s v="CONTRATACIÓN DIRECTA / SERVICIOS PROFESIONALES"/>
    <s v="Servicios profesionales"/>
    <s v="PRESUPUESTO DE ENTIDAD NACIONAL"/>
    <n v="79876000"/>
    <n v="79876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49"/>
    <m/>
    <s v="Servicios profesionales"/>
    <s v="Prestación de servicios profesionales de carácter temporal en la Subdirección de Fomento de Competencias para acompañar, orientar y hacer seguimiento a las estrategias de formación docente en cumplimiento de metas definidas para la dependencia. "/>
    <m/>
    <s v="Enero"/>
    <d v="2024-01-10T00:00:00"/>
    <n v="8"/>
    <s v="Mes (es)"/>
    <s v="CONTRATACIÓN DIRECTA / SERVICIOS PROFESIONALES"/>
    <s v="Servicios profesionales"/>
    <s v="PRESUPUESTO DE ENTIDAD NACIONAL"/>
    <n v="60440353.071999997"/>
    <n v="60440353"/>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50"/>
    <m/>
    <s v="Servicios profesionales"/>
    <s v="Prestación de servicios profesionales de carácter temporal en la Subdirección de Fomento de Competencias para ofrecer respuesta y orientación jurídica a solicitudes internas y externas asignadas a la dependencia "/>
    <m/>
    <s v="Enero"/>
    <d v="2024-01-10T00:00:00"/>
    <n v="8"/>
    <s v="Mes (es)"/>
    <s v="CONTRATACIÓN DIRECTA / SERVICIOS PROFESIONALES"/>
    <s v="Servicios profesionales"/>
    <s v="PRESUPUESTO DE ENTIDAD NACIONAL"/>
    <n v="95607368"/>
    <n v="95607368"/>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51"/>
    <m/>
    <s v="Servicios profesionales"/>
    <s v="Prestación de servicios profesionales de carácter temporal en la Subdirección de Fomento de Competencias para acompañar, orientar y hacer seguimiento a la implementación de las estrategias propuestas en el programa de Tiempo Escolar.  "/>
    <m/>
    <s v="Enero"/>
    <d v="2024-01-10T00:00:00"/>
    <n v="8"/>
    <s v="Mes (es)"/>
    <s v="CONTRATACIÓN DIRECTA / SERVICIOS PROFESIONALES"/>
    <s v="Servicios profesionales"/>
    <s v="PRESUPUESTO DE ENTIDAD NACIONAL"/>
    <n v="100896000"/>
    <n v="100896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52"/>
    <m/>
    <s v="Servicios profesionales"/>
    <s v="Prestación de servicios profesionales de carácter temporal en la Subdirección de Fomento de Competencias en la recolección, consolidación, gestión y actualización de bases de datos, tableros de control, y dashboards en cumplimiento de los objetivos definidos par la dependencia. "/>
    <m/>
    <s v="Enero"/>
    <d v="2024-01-10T00:00:00"/>
    <n v="8"/>
    <s v="Mes (es)"/>
    <s v="CONTRATACIÓN DIRECTA / SERVICIOS PROFESIONALES"/>
    <s v="Servicios profesionales"/>
    <s v="PRESUPUESTO DE ENTIDAD NACIONAL"/>
    <n v="47925600"/>
    <n v="479256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53"/>
    <m/>
    <s v="Servicios profesionales"/>
    <s v="Prestación de servicios profesionales de carácter temporal en la Subdirección de Fomento de Competencias para realizar acompañamiento y monitoreo al proceso de formación docente   y demás estrategias del Programa de Educación Intercultural y Bilingüe."/>
    <m/>
    <s v="Enero"/>
    <d v="2024-01-10T00:00:00"/>
    <n v="8"/>
    <s v="Mes (es)"/>
    <s v="CONTRATACIÓN DIRECTA / SERVICIOS PROFESIONALES"/>
    <s v="Servicios profesionales"/>
    <s v="PRESUPUESTO DE ENTIDAD NACIONAL"/>
    <n v="67264000"/>
    <n v="67264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54"/>
    <m/>
    <s v="Servicios profesionales"/>
    <s v="Prestación de servicios profesionales de carácter temporal en la Subdirección de Fomento de Competencias en los procesos de asesoría, monitoreo, control y evaluación de las estrategias y programas de formación de docentes y directivos en pregrado y posgrado. "/>
    <m/>
    <s v="Enero"/>
    <d v="2024-01-10T00:00:00"/>
    <n v="8"/>
    <s v="Mes (es)"/>
    <s v="CONTRATACIÓN DIRECTA / SERVICIOS PROFESIONALES"/>
    <s v="Servicios profesionales"/>
    <s v="PRESUPUESTO DE ENTIDAD NACIONAL"/>
    <n v="68728169.120000005"/>
    <n v="68728169"/>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55"/>
    <m/>
    <s v="Servicios profesionales"/>
    <s v="Prestación de servicios profesionales de carácter temporal en la Subdirección de Fomento de Competencias en la ejecución y monitoreo de metas y estrategias del programa de formación docente."/>
    <m/>
    <s v="Enero"/>
    <d v="2024-01-10T00:00:00"/>
    <n v="8"/>
    <s v="Mes (es)"/>
    <s v="CONTRATACIÓN DIRECTA / SERVICIOS PROFESIONALES"/>
    <s v="Servicios profesionales"/>
    <s v="PRESUPUESTO DE ENTIDAD NACIONAL"/>
    <n v="65038587.376000002"/>
    <n v="65038587"/>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56"/>
    <m/>
    <s v="Servicios profesionales"/>
    <s v="Prestación de servicios profesionales de carácter temporal en la Subdirección de Fomento de Competencias epara orientar, acompañar y monitorear técnicamente las metas y estrategias del programa de formación docente. "/>
    <m/>
    <s v="Enero"/>
    <d v="2024-01-10T00:00:00"/>
    <n v="8"/>
    <s v="Mes (es)"/>
    <s v="CONTRATACIÓN DIRECTA / SERVICIOS PROFESIONALES"/>
    <s v="Servicios profesionales"/>
    <s v="PRESUPUESTO DE ENTIDAD NACIONAL"/>
    <n v="67264000"/>
    <n v="67264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57"/>
    <m/>
    <s v="Servicios profesionales"/>
    <s v="Prestación de servicios profesionales de carácter temporal en la Subdirección de Fomento de Competencias ejecutando procesos de control y verificación de recursos asignados a la dependencia. "/>
    <m/>
    <s v="Enero"/>
    <d v="2024-01-10T00:00:00"/>
    <n v="8"/>
    <s v="Mes (es)"/>
    <s v="CONTRATACIÓN DIRECTA / SERVICIOS PROFESIONALES"/>
    <s v="Servicios profesionales"/>
    <s v="PRESUPUESTO DE ENTIDAD NACIONAL"/>
    <n v="71468000"/>
    <n v="71468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58"/>
    <m/>
    <s v="Servicios profesionales"/>
    <s v="Prestación de servicios profesionales de carácter temporal en la Subdirección de Fomento de Competencias para formular, orientar, desarrollar y hacer seguimiento  de forma técnica la ejecución las estrategias de la política pública del plan nacional de lectura, escritura y oralidad."/>
    <m/>
    <s v="Enero"/>
    <d v="2024-01-10T00:00:00"/>
    <n v="8"/>
    <s v="Mes (es)"/>
    <s v="CONTRATACIÓN DIRECTA / SERVICIOS PROFESIONALES"/>
    <s v="Servicios profesionales"/>
    <s v="PRESUPUESTO DE ENTIDAD NACIONAL"/>
    <n v="92488000"/>
    <n v="92488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59"/>
    <m/>
    <s v="Servicios profesionales"/>
    <s v="Prestación de servicios profesionales de carácter temporal en la Subdirección de Fomento de Competencias para asesorar e implementar  estrategias de educación sexual, reproductiva y de género en el marco de la educación CRESE en las entidades territoriales certificadas y establecimientos educativos."/>
    <m/>
    <s v="Enero"/>
    <d v="2024-01-10T00:00:00"/>
    <n v="8"/>
    <s v="Mes (es)"/>
    <s v="CONTRATACIÓN DIRECTA / SERVICIOS PROFESIONALES"/>
    <s v="Servicios profesionales"/>
    <s v="PRESUPUESTO DE ENTIDAD NACIONAL"/>
    <n v="76215165.208000004"/>
    <n v="76215165"/>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60"/>
    <m/>
    <s v="Servicios profesionales"/>
    <s v="Prestación de servicios profesionales de carácter temporal en la Subdirección de Fomento de Competencias para acompañar, orientar y consolidar las estrategias pedagógicas del programa tiempo escolar en las entidades territoriales certificadas y establecimientos educativos focalizados"/>
    <m/>
    <s v="Enero"/>
    <d v="2024-01-10T00:00:00"/>
    <n v="8"/>
    <s v="Mes (es)"/>
    <s v="CONTRATACIÓN DIRECTA / SERVICIOS PROFESIONALES"/>
    <s v="Servicios profesionales"/>
    <s v="PRESUPUESTO DE ENTIDAD NACIONAL"/>
    <n v="70156352"/>
    <n v="70156352"/>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61"/>
    <m/>
    <s v="Servicios profesionales"/>
    <s v="Prestación de servicios profesionales de carácter temporal en la Subdirección de Fomento de Competencias para ejecución técnica de las estrategias contempladas en el programa Tiempo Escolar en las entidades territoriales certificadas y establecimientos educativos"/>
    <m/>
    <s v="Enero"/>
    <d v="2024-01-10T00:00:00"/>
    <n v="8"/>
    <s v="Mes (es)"/>
    <s v="CONTRATACIÓN DIRECTA / SERVICIOS PROFESIONALES"/>
    <s v="Servicios profesionales"/>
    <s v="PRESUPUESTO DE ENTIDAD NACIONAL"/>
    <n v="75672000"/>
    <n v="75672000"/>
    <m/>
    <m/>
    <s v="Educación_Integral_2201089"/>
    <s v="DC_PBM"/>
    <s v="Eje_E_2"/>
    <s v="C_2201_0700_20"/>
  </r>
  <r>
    <s v="VPBM"/>
    <x v="2"/>
    <s v="Subdirección de Fomento de Competencias"/>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62"/>
    <m/>
    <s v="Servicios profesionales"/>
    <s v="CPS SEP DIC - Fomento "/>
    <m/>
    <s v="Agosto"/>
    <d v="2024-09-01T00:00:00"/>
    <n v="4"/>
    <s v="Mes (es)"/>
    <s v="CONTRATACIÓN DIRECTA / SERVICIOS PROFESIONALES"/>
    <s v="Servicios profesionales"/>
    <s v="PRESUPUESTO DE ENTIDAD NACIONAL"/>
    <n v="1003155853"/>
    <n v="1003155853"/>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63"/>
    <m/>
    <s v="Servicios profesionales"/>
    <s v="Prestación de servicios profesionales, para appyar la estructurarción, socialización y seguimiento de la implementación de estrategias de evaluación de estudiantes y evaluación de docentes del sector educativo en el marco de la formación integrall _x000a_"/>
    <m/>
    <s v="Enero"/>
    <d v="2024-01-10T00:00:00"/>
    <n v="8"/>
    <s v="Mes (es)"/>
    <s v="CONTRATACIÓN DIRECTA / SERVICIOS PROFESIONALES"/>
    <s v="Servicios profesionales"/>
    <s v="PRESUPUESTO DE ENTIDAD NACIONAL"/>
    <n v="73920000"/>
    <n v="7392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64"/>
    <m/>
    <s v="Servicios profesionales"/>
    <s v="Prestación de servicios profesionales, para establecer jurídicamente los términos y condiciones para la estructuración de programas y proyectos educativos que incluyen la evaluación de desempeño, la evaluación para el ascenso y reubicación salarial, así como la estructuración de proyectos normativos y apoyo jurídico en mesas sindicales. _x000a__x000a_El contratista se compromete a desarrollar estudios, análisis, elaborar  propuestas y brindar asesoramiento legal para garantizar la implementación efectiva de dichos programas y proyectos en el ámbito educativo."/>
    <m/>
    <s v="Enero"/>
    <d v="2024-01-10T00:00:00"/>
    <n v="8"/>
    <s v="Mes (es)"/>
    <s v="CONTRATACIÓN DIRECTA / SERVICIOS PROFESIONALES"/>
    <s v="Servicios profesionales"/>
    <s v="PRESUPUESTO DE ENTIDAD NACIONAL"/>
    <n v="100800000"/>
    <n v="1008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65"/>
    <m/>
    <s v="Servicios profesionales"/>
    <s v="Prestación de servicios profesionales, para adelantar la definición de criterios de evaluación, así como la creación de un marco metodológico para la implementación eficiente del procesos de apropiación de uso de resultados de evaluación externa en el marco de la formación integral y la educación CRESE_x000a_"/>
    <m/>
    <s v="Enero"/>
    <d v="2024-01-10T00:00:00"/>
    <n v="8"/>
    <s v="Mes (es)"/>
    <s v="CONTRATACIÓN DIRECTA / SERVICIOS PROFESIONALES"/>
    <s v="Servicios profesionales"/>
    <s v="PRESUPUESTO DE ENTIDAD NACIONAL"/>
    <n v="73920000"/>
    <n v="7392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66"/>
    <m/>
    <s v="Servicios profesionales"/>
    <s v="Prestación de servicios profesionales en el marco de la educación integral, para promover estrategias que fortalezcan la educación inclusiva, con énfasis en apoyos y ajustes razonables."/>
    <m/>
    <s v="Enero"/>
    <d v="2024-01-10T00:00:00"/>
    <n v="8"/>
    <s v="Mes (es)"/>
    <s v="CONTRATACIÓN DIRECTA / SERVICIOS PROFESIONALES"/>
    <s v="Servicios profesionales"/>
    <s v="PRESUPUESTO DE ENTIDAD NACIONAL"/>
    <n v="67200000"/>
    <n v="672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67"/>
    <m/>
    <s v="Servicios profesionales"/>
    <s v="Prestación de servicios profesionales en el marco de la educación integral, para promover estrategias que fortalezcan la educación inclusiva, con énfasis en apoyos y ajustes razonables."/>
    <m/>
    <s v="Enero"/>
    <d v="2024-01-10T00:00:00"/>
    <n v="8"/>
    <s v="Mes (es)"/>
    <s v="CONTRATACIÓN DIRECTA / SERVICIOS PROFESIONALES"/>
    <s v="Servicios profesionales"/>
    <s v="PRESUPUESTO DE ENTIDAD NACIONAL"/>
    <n v="67200000"/>
    <n v="672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68"/>
    <m/>
    <s v="Servicios profesionales"/>
    <s v="Prestación de servicios profesionales en el marco de la educación integral, para promover estrategias que fortalezcan la educación inclusiva, con énfasis en apoyos y ajustes razonables."/>
    <m/>
    <s v="Enero"/>
    <d v="2024-01-10T00:00:00"/>
    <n v="8"/>
    <s v="Mes (es)"/>
    <s v="CONTRATACIÓN DIRECTA / SERVICIOS PROFESIONALES"/>
    <s v="Servicios profesionales"/>
    <s v="PRESUPUESTO DE ENTIDAD NACIONAL"/>
    <n v="67200000"/>
    <n v="672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69"/>
    <m/>
    <s v="Servicios profesionales"/>
    <s v="Prestación de servicios profesionales para liderar y orientar en el marco de la educación integral, estrategias que fortalezcan la educación inclusiva, con énfasis en apoyos y ajustes razonables. "/>
    <m/>
    <s v="Enero"/>
    <d v="2024-01-10T00:00:00"/>
    <n v="8"/>
    <s v="Mes (es)"/>
    <s v="CONTRATACIÓN DIRECTA / SERVICIOS PROFESIONALES"/>
    <s v="Servicios profesionales"/>
    <s v="PRESUPUESTO DE ENTIDAD NACIONAL"/>
    <n v="100800000"/>
    <n v="1008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70"/>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LENGUAJE."/>
    <m/>
    <s v="Enero"/>
    <d v="2024-01-10T00:00:00"/>
    <n v="8"/>
    <s v="Mes (es)"/>
    <s v="CONTRATACIÓN DIRECTA / SERVICIOS PROFESIONALES"/>
    <s v="Servicios profesionales"/>
    <s v="PRESUPUESTO DE ENTIDAD NACIONAL"/>
    <n v="84000000"/>
    <n v="840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71"/>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TECNOLOGÍA E INFORMÁTICA."/>
    <m/>
    <s v="Enero"/>
    <d v="2024-01-10T00:00:00"/>
    <n v="8"/>
    <s v="Mes (es)"/>
    <s v="CONTRATACIÓN DIRECTA / SERVICIOS PROFESIONALES"/>
    <s v="Servicios profesionales"/>
    <s v="PRESUPUESTO DE ENTIDAD NACIONAL"/>
    <n v="88200000"/>
    <n v="882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72"/>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
    <m/>
    <s v="Enero"/>
    <d v="2024-01-10T00:00:00"/>
    <n v="8"/>
    <s v="Mes (es)"/>
    <s v="CONTRATACIÓN DIRECTA / SERVICIOS PROFESIONALES"/>
    <s v="Servicios profesionales"/>
    <s v="PRESUPUESTO DE ENTIDAD NACIONAL"/>
    <n v="84000000"/>
    <n v="840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73"/>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CIENCIAS SOCIALES"/>
    <m/>
    <s v="Enero"/>
    <d v="2024-01-10T00:00:00"/>
    <n v="8"/>
    <s v="Mes (es)"/>
    <s v="CONTRATACIÓN DIRECTA / SERVICIOS PROFESIONALES"/>
    <s v="Servicios profesionales"/>
    <s v="PRESUPUESTO DE ENTIDAD NACIONAL"/>
    <n v="67200000"/>
    <n v="672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74"/>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EDUCACIÓN ARTÍSTICA Y CULTURAL"/>
    <m/>
    <s v="Enero"/>
    <d v="2024-01-10T00:00:00"/>
    <n v="8"/>
    <s v="Mes (es)"/>
    <s v="CONTRATACIÓN DIRECTA / SERVICIOS PROFESIONALES"/>
    <s v="Servicios profesionales"/>
    <s v="PRESUPUESTO DE ENTIDAD NACIONAL"/>
    <n v="73920000"/>
    <n v="7392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75"/>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CIENCIAS SOCIALES"/>
    <m/>
    <s v="Enero"/>
    <d v="2024-01-10T00:00:00"/>
    <n v="8"/>
    <s v="Mes (es)"/>
    <s v="CONTRATACIÓN DIRECTA / SERVICIOS PROFESIONALES"/>
    <s v="Servicios profesionales"/>
    <s v="PRESUPUESTO DE ENTIDAD NACIONAL"/>
    <n v="67200000"/>
    <n v="672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76"/>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EDUCACIÓN FÍSICA, RECREACIÓN Y DEPORTE"/>
    <m/>
    <s v="Enero"/>
    <d v="2024-01-10T00:00:00"/>
    <n v="8"/>
    <s v="Mes (es)"/>
    <s v="CONTRATACIÓN DIRECTA / SERVICIOS PROFESIONALES"/>
    <s v="Servicios profesionales"/>
    <s v="PRESUPUESTO DE ENTIDAD NACIONAL"/>
    <n v="73920000"/>
    <n v="7392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77"/>
    <m/>
    <s v="Servicios profesionales"/>
    <s v="PRESTAR SERVICIOS PROFESIONALES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CIENCIAS NATURALES Y EDUCACIÓN AMBIENTAL"/>
    <m/>
    <s v="Enero"/>
    <d v="2024-01-10T00:00:00"/>
    <n v="8"/>
    <s v="Mes (es)"/>
    <s v="CONTRATACIÓN DIRECTA / SERVICIOS PROFESIONALES"/>
    <s v="Servicios profesionales"/>
    <s v="PRESUPUESTO DE ENTIDAD NACIONAL"/>
    <n v="67200000"/>
    <n v="672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78"/>
    <m/>
    <s v="Servicios profesionales"/>
    <s v="PRESTAR SERVICIOS PROFESIONALES PARA ELABORAR CONCEPTOS TÉCNICOS-JURÍDICOS A  PROYECTOS DE LEY, TUTELAS, ENTES DE CONTROL, CIUDADANÍA Y CONTRATACIÓN DE LA SUBDIRECCIÓN DE REFERENTES Y EVALUACIÓN"/>
    <m/>
    <s v="Enero"/>
    <d v="2024-01-10T00:00:00"/>
    <n v="8"/>
    <s v="Mes (es)"/>
    <s v="CONTRATACIÓN DIRECTA / SERVICIOS PROFESIONALES"/>
    <s v="Servicios profesionales"/>
    <s v="PRESUPUESTO DE ENTIDAD NACIONAL"/>
    <n v="58800000"/>
    <n v="5880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79"/>
    <m/>
    <s v="Servicios profesionales"/>
    <s v="PRESTAR SERVICIOS PROFESIONALES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MATEMÁTICAS Y STEAM "/>
    <m/>
    <s v="Enero"/>
    <d v="2024-01-10T00:00:00"/>
    <n v="8"/>
    <s v="Mes (es)"/>
    <s v="CONTRATACIÓN DIRECTA / SERVICIOS PROFESIONALES"/>
    <s v="Servicios profesionales"/>
    <s v="PRESUPUESTO DE ENTIDAD NACIONAL"/>
    <n v="73920000"/>
    <n v="73920000"/>
    <m/>
    <m/>
    <s v="Educación_Integral_2201089"/>
    <s v="DC_PBM"/>
    <s v="Eje_E_2"/>
    <s v="C_2201_0700_20"/>
  </r>
  <r>
    <s v="VPBM"/>
    <x v="2"/>
    <s v="Subdirección de Referentes y Evaluación Educativa"/>
    <s v="2. Formación Integral"/>
    <s v="2. Implementación de PTA-FI"/>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REFERENTES - "/>
    <s v="2000"/>
    <m/>
    <m/>
    <m/>
    <m/>
    <m/>
    <m/>
    <m/>
    <m/>
    <m/>
    <m/>
    <m/>
    <m/>
    <m/>
    <m/>
    <m/>
    <m/>
    <m/>
    <m/>
    <m/>
    <m/>
    <m/>
    <m/>
    <m/>
    <m/>
    <m/>
    <m/>
    <m/>
    <m/>
    <m/>
    <m/>
    <m/>
    <m/>
    <m/>
    <n v="80"/>
    <m/>
    <s v="Servicios profesionales"/>
    <s v="SEP - DIC Referentes"/>
    <m/>
    <s v="Agosto"/>
    <d v="2024-09-01T00:00:00"/>
    <n v="4"/>
    <s v="Mes (es)"/>
    <s v="CONTRATACIÓN DIRECTA / SERVICIOS PROFESIONALES"/>
    <s v="Servicios profesionales"/>
    <s v="PRESUPUESTO DE ENTIDAD NACIONAL"/>
    <n v="644700000"/>
    <n v="644700000"/>
    <m/>
    <m/>
    <s v="Educación_Integral_2201089"/>
    <s v="DC_PBM"/>
    <s v="Eje_E_2"/>
    <s v="C_2201_0700_20"/>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81"/>
    <m/>
    <s v="Servicios profesionales"/>
    <s v="PRESTACIÓN DE SERVICIOS PROFESIONALES PARA ASESORAR LA CONSTRUCCIÓN DE ESTRATEGIAS PEDAGÓGICAS DEL PTA Y SU IMPLEMENTACIÓN EN ARMONÍA CON LA FORMACIÓN INTEGRAL Y LAS METAS DEL PLAN NACIONAL DE DESARROLLO "/>
    <m/>
    <s v="Enero"/>
    <d v="2024-01-10T00:00:00"/>
    <n v="8"/>
    <s v="Mes (es)"/>
    <s v="CONTRATACIÓN DIRECTA / SERVICIOS PROFESIONALES"/>
    <s v="Servicios profesionales"/>
    <s v="PRESUPUESTO DE ENTIDAD NACIONAL"/>
    <n v="138045600"/>
    <n v="1380456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82"/>
    <m/>
    <s v="Servicios profesionales"/>
    <s v="PRESTACIÓN DE SERVICIOS PROFESIONALES  PARA ASESORAR Y ORIENTAR LOS COMPONENTES PEDAGÓGICO Y ESTRATÉGICO DE LOS PROCESOS DEL PTA Y SU IMPLEMENTACIÓN EN ARMONÍA CON LA FORMACIÓN INTEGRAL Y LAS METAS DEL PLAN NACIONAL DE DESARROLLO."/>
    <m/>
    <s v="Enero"/>
    <d v="2024-01-10T00:00:00"/>
    <n v="8"/>
    <s v="Mes (es)"/>
    <s v="CONTRATACIÓN DIRECTA / SERVICIOS PROFESIONALES"/>
    <s v="Servicios profesionales"/>
    <s v="PRESUPUESTO DE ENTIDAD NACIONAL"/>
    <n v="138045600"/>
    <n v="1380456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83"/>
    <m/>
    <s v="Servicios profesionales"/>
    <s v="_x0009_PRESTACIÓN DE SERVICIOS PROFESIONALES PARA ASESORAR LA CONSTRUCCIÓN DE LOS DOCUMENTOS Y MATERIALES ACADÉMICOS QUE ORIENTEN Y DESARROLLEN LAS LÍNEAS DE TRABAJO DEL PTA EN ARMONÍA CON LA FORMACIÓN INTEGRAL Y LAS METAS DEL PLAN NACIONAL DE DESARROLLO."/>
    <m/>
    <s v="Enero"/>
    <d v="2024-01-10T00:00:00"/>
    <n v="8"/>
    <s v="Mes (es)"/>
    <s v="CONTRATACIÓN DIRECTA / SERVICIOS PROFESIONALES"/>
    <s v="Servicios profesionales"/>
    <s v="PRESUPUESTO DE ENTIDAD NACIONAL"/>
    <n v="87785824"/>
    <n v="87785824"/>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84"/>
    <m/>
    <s v="Servicios profesionales"/>
    <s v="PRESTACIÓN DE SERVICIOS PROFESIONALES PARA ATENDER LA PLANEACIÓN, EJECUCIÓN Y SEGUIMIENTO CON LA FORMACIÓN INTEGRAL Y LAS METAS DEL PLAN NACIONAL DE DESARROLLO."/>
    <m/>
    <s v="Enero"/>
    <d v="2024-01-10T00:00:00"/>
    <n v="8"/>
    <s v="Mes (es)"/>
    <s v="CONTRATACIÓN DIRECTA / SERVICIOS PROFESIONALES"/>
    <s v="Servicios profesionales"/>
    <s v="PRESUPUESTO DE ENTIDAD NACIONAL"/>
    <n v="68880000"/>
    <n v="688800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85"/>
    <m/>
    <s v="Servicios profesionales"/>
    <s v="PRESTACIÓN DE SERVICIOS PROFESIONALES PARA ATENDER LA PLANEACIÓN, EJECUCIÓN Y SEGUIMIENTO DE LAS ACTIVIDADES ADMINISTRATIVAS Y DE LOGÍSTICA  DEL PTA EN ARMONÍA CON LA FORMACIÓN INTEGRAL Y LAS METAS DEL PLAN NACIONAL DE DESARROLLO."/>
    <m/>
    <s v="Enero"/>
    <d v="2024-01-10T00:00:00"/>
    <n v="8"/>
    <s v="Mes (es)"/>
    <s v="CONTRATACIÓN DIRECTA / SERVICIOS PROFESIONALES"/>
    <s v="Servicios profesionales"/>
    <s v="PRESUPUESTO DE ENTIDAD NACIONAL"/>
    <n v="54432000"/>
    <n v="544320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86"/>
    <m/>
    <s v="Servicios profesionales"/>
    <s v="PRESTACIÓN DE SERVICIOS PROFESIONALES PARA ADELANTAR Y ACOMPAÑAR LA PLANEACIÓN, EJECUCIÓN Y EL SEGUIMIENTO DEL COMPONENTE ADMINISTRATIVO Y FINANCIERO DEL PTA EN ARMONÍA CON LA FORMACIÓN INTEGRAL Y LAS METAS DEL PLAN NACIONAL DE DESARROLLO."/>
    <m/>
    <s v="Enero"/>
    <d v="2024-01-10T00:00:00"/>
    <n v="8"/>
    <s v="Mes (es)"/>
    <s v="CONTRATACIÓN DIRECTA / SERVICIOS PROFESIONALES"/>
    <s v="Servicios profesionales"/>
    <s v="PRESUPUESTO DE ENTIDAD NACIONAL"/>
    <n v="100753800"/>
    <n v="1007538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87"/>
    <m/>
    <s v="Servicios profesionales"/>
    <s v=" PRESTACIÓN DE SERVICIOS PROFESIONALES PARA ACOMPAÑAR Y ORIENTAR LAS ACTIVIDADES ASOCIADAS A LAS VALIDACIONES DE NOMBREMIENTOS Y DE LAS AGENDAS DE ACOMPAÑAMIENTO DEL PROGRAMA TODOS A APRENDER EN ARMONÍA CON LA FORMACIÓN INTEGRAL Y LAS METAS DEL PLAN NACIONAL DE DESARROLLO."/>
    <m/>
    <s v="Enero"/>
    <d v="2024-01-10T00:00:00"/>
    <n v="8"/>
    <s v="Mes (es)"/>
    <s v="CONTRATACIÓN DIRECTA / SERVICIOS PROFESIONALES"/>
    <s v="Servicios profesionales"/>
    <s v="PRESUPUESTO DE ENTIDAD NACIONAL"/>
    <n v="41160000"/>
    <n v="411600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88"/>
    <m/>
    <s v="Servicios profesionales"/>
    <s v="PRESTACIÓN DE SERVICIOS PROFESIONALES PARA ASESORAR LA EJECUCIÓN Y SEGUIMIENTO DE LAS ACTIVIDADES ASOCIADAS A LOS ASPECTOS JURÍDICOS DEL PROGRAMA TODOS A APRENDER EN ARMONÍA CON LA FORMACIÓN INTEGRAL Y LAS METAS DEL PLAN NACIONAL DE DESARROLLO."/>
    <m/>
    <s v="Enero"/>
    <d v="2024-01-10T00:00:00"/>
    <n v="8"/>
    <s v="Mes (es)"/>
    <s v="CONTRATACIÓN DIRECTA / SERVICIOS PROFESIONALES"/>
    <s v="Servicios profesionales"/>
    <s v="PRESUPUESTO DE ENTIDAD NACIONAL"/>
    <n v="129360000"/>
    <n v="1293600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89"/>
    <m/>
    <s v="Servicios profesionales"/>
    <s v="PRESTACIÓN DE SERVICIOS PROFESIONALES PARA ASESORAR PEDAGOGICAMENTE  EL DISEÑO Y LA IMPLEMENTACIÓN DE LOS PROCESOS DE FORMACIÓN Y ACOMPAÑAMIENTO SITUADO DEL EQUIPO DEL PROGRAMA EN  ARMONÍA CON LA FORMACIÓN INTEGRAL Y LAS METAS DEL PLAN NACIONAL DE DESARROLLO."/>
    <m/>
    <s v="Enero"/>
    <d v="2024-01-10T00:00:00"/>
    <n v="8"/>
    <s v="Mes (es)"/>
    <s v="CONTRATACIÓN DIRECTA / SERVICIOS PROFESIONALES"/>
    <s v="Servicios profesionales"/>
    <s v="PRESUPUESTO DE ENTIDAD NACIONAL"/>
    <n v="95516400"/>
    <n v="955164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90"/>
    <m/>
    <s v="Servicios profesionales"/>
    <s v="PRESTACIÓN DE SERVICIOS PROFESIONALES  PARA PROYECTAR RESPUESTAS A REQUERIMIENTOS Y CONSOLIDAR LOS INFORMES QUE REQUIERA EL PTA EN ARMONÍA CON LA FORMACIÓN INTEGRAL Y LAS METAS DEL PLAN NACIONAL DE DESARROLLO."/>
    <m/>
    <s v="Enero"/>
    <d v="2024-01-10T00:00:00"/>
    <n v="8"/>
    <s v="Mes (es)"/>
    <s v="CONTRATACIÓN DIRECTA / SERVICIOS PROFESIONALES"/>
    <s v="Servicios profesionales"/>
    <s v="PRESUPUESTO DE ENTIDAD NACIONAL"/>
    <n v="68880000"/>
    <n v="688800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91"/>
    <m/>
    <s v="Servicios profesionales"/>
    <s v="PRESTACIÓN DE SERVICIOS PROFESIONALES PARA REALIZAR LA CREACIÓN, EL DISEÑO, DIAGRAMACIÓN, PRODUCCIÓN Y DIVULGACIÓN DE LAS ACTIVIDADES, MATERIAL Y PIEZAS EDUCATIVAS Y PROMOCIONALES DEL PTA EN ARMONÍA CON LA FORMACIÓN INTEGRAL Y LAS METAS DEL PLAN NACIONAL DE DESARROLLO."/>
    <m/>
    <s v="Enero"/>
    <d v="2024-01-10T00:00:00"/>
    <n v="8"/>
    <s v="Mes (es)"/>
    <s v="CONTRATACIÓN DIRECTA / SERVICIOS PROFESIONALES"/>
    <s v="Servicios profesionales"/>
    <s v="PRESUPUESTO DE ENTIDAD NACIONAL"/>
    <n v="87785824"/>
    <n v="87785824"/>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92"/>
    <m/>
    <s v="Servicios profesionales"/>
    <s v="PRESTACIÓN DE SERVICIOS PROFESIONALES PARA APOYAR LA ESTRUCTURACION DE INDICADORES Y METAS DEL PTA Y EL PROCESAMIENTO DE LA  INFORMACIÓN CUANTITATIVA PRODUCIDA EN ARMONÍA CON LA FORMACIÓN INTEGRAL Y LAS METAS DEL PLAN NACIONAL DE DESARROLLO."/>
    <m/>
    <s v="Enero"/>
    <d v="2024-01-10T00:00:00"/>
    <n v="8"/>
    <s v="Mes (es)"/>
    <s v="CONTRATACIÓN DIRECTA / SERVICIOS PROFESIONALES"/>
    <s v="Servicios profesionales"/>
    <s v="PRESUPUESTO DE ENTIDAD NACIONAL"/>
    <n v="87785821.200000003"/>
    <n v="87785821"/>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93"/>
    <m/>
    <s v="Servicios profesionales"/>
    <m/>
    <m/>
    <s v="Enero"/>
    <d v="2024-01-10T00:00:00"/>
    <n v="8"/>
    <s v="Mes (es)"/>
    <s v="CONTRATACIÓN DIRECTA / SERVICIOS PROFESIONALES"/>
    <s v="Servicios profesionales"/>
    <s v="PRESUPUESTO DE ENTIDAD NACIONAL"/>
    <n v="0"/>
    <n v="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94"/>
    <m/>
    <s v="Servicios profesionales"/>
    <s v="PRESTACIÓN DE SERVICIOS PROFESIONALES DE FORMA TEMPORAL PARA ASESORAR Y ORIENTAR EL SEGUIMIENTO DEL COMPONENTE ESTRATÉGICO TERRITORIAL DEL PTA EN ARMONÍA CON LA FORMACIÓN INTEGRAL Y LAS METAS DEL PLAN NACIONAL DE DESARROLLO."/>
    <m/>
    <s v="Enero"/>
    <d v="2024-01-10T00:00:00"/>
    <n v="8"/>
    <s v="Mes (es)"/>
    <s v="CONTRATACIÓN DIRECTA / SERVICIOS PROFESIONALES"/>
    <s v="Servicios profesionales"/>
    <s v="PRESUPUESTO DE ENTIDAD NACIONAL"/>
    <n v="0"/>
    <n v="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95"/>
    <m/>
    <s v="Servicios profesionales"/>
    <s v="CPS SEP - DIC PTA"/>
    <m/>
    <s v="Agosto"/>
    <d v="2024-09-01T00:00:00"/>
    <n v="4"/>
    <s v="Mes (es)"/>
    <s v="CONTRATACIÓN DIRECTA / SERVICIOS PROFESIONALES"/>
    <s v="Servicios profesionales"/>
    <s v="PRESUPUESTO DE ENTIDAD NACIONAL"/>
    <n v="0"/>
    <n v="0"/>
    <m/>
    <m/>
    <s v="Poder_Pedagógico_2201074"/>
    <s v="DC_PBM"/>
    <s v="Eje_E_4"/>
    <s v="C_2201_0700_23"/>
  </r>
  <r>
    <s v="VPBM"/>
    <x v="2"/>
    <s v="Subdirección de Fomento de Competencias"/>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Fortalecer las escuelas normales superiores en sus capacidades y condiciones para consolidarlas como centros de excelencia en formación y liderazgo educativo en las zonas rurale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SUB FOMENTOCOM - "/>
    <s v="2100"/>
    <m/>
    <m/>
    <m/>
    <m/>
    <m/>
    <m/>
    <m/>
    <m/>
    <m/>
    <m/>
    <m/>
    <m/>
    <m/>
    <m/>
    <m/>
    <m/>
    <m/>
    <m/>
    <m/>
    <m/>
    <m/>
    <m/>
    <m/>
    <m/>
    <m/>
    <m/>
    <m/>
    <m/>
    <m/>
    <m/>
    <m/>
    <m/>
    <m/>
    <n v="14"/>
    <m/>
    <s v="Otro tipo de gasto"/>
    <s v="Adición fondo 1400 de 2016"/>
    <m/>
    <s v="Enero"/>
    <d v="2024-02-01T00:00:00"/>
    <n v="11"/>
    <s v="Mes (es)"/>
    <s v="MODIFICATORIOS (ADICIONES, PRÓRROGAS Y MODIFICACIONES)"/>
    <s v="CONTRATO INTERADMINISTRATIVO"/>
    <s v="PRESUPUESTO DE ENTIDAD NACIONAL"/>
    <n v="4100000000"/>
    <n v="41000000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Formar docentes y agentes educativo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4-CSF"/>
    <s v="BM"/>
    <s v="VEPBM-DIR DE CALIDAD - BM"/>
    <n v="1901"/>
    <m/>
    <m/>
    <m/>
    <m/>
    <m/>
    <m/>
    <m/>
    <m/>
    <m/>
    <m/>
    <m/>
    <m/>
    <m/>
    <m/>
    <m/>
    <m/>
    <m/>
    <m/>
    <m/>
    <m/>
    <m/>
    <m/>
    <m/>
    <m/>
    <m/>
    <m/>
    <m/>
    <m/>
    <m/>
    <m/>
    <m/>
    <m/>
    <m/>
    <n v="96"/>
    <m/>
    <s v="Otro tipo de gasto"/>
    <s v="Adición fondo 261 de 2019 "/>
    <m/>
    <s v="Febrero"/>
    <d v="2024-02-15T00:00:00"/>
    <n v="10"/>
    <s v="Mes (es)"/>
    <s v="MODIFICATORIOS (ADICIONES, PRÓRROGAS Y MODIFICACIONES)"/>
    <s v="PRESTACIÓN DE SERVICIOS                 "/>
    <s v="PRESUPUESTO DE ENTIDAD NACIONAL"/>
    <n v="50000000000"/>
    <n v="22164304229"/>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Formar docentes y agentes educativo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4-CSF"/>
    <s v="BM"/>
    <s v="VEPBM-DIR DE CALIDAD - BM"/>
    <n v="1901"/>
    <m/>
    <m/>
    <m/>
    <m/>
    <m/>
    <m/>
    <m/>
    <m/>
    <m/>
    <m/>
    <m/>
    <m/>
    <m/>
    <m/>
    <m/>
    <m/>
    <m/>
    <m/>
    <m/>
    <m/>
    <m/>
    <m/>
    <m/>
    <m/>
    <m/>
    <m/>
    <m/>
    <m/>
    <m/>
    <m/>
    <m/>
    <m/>
    <m/>
    <n v="97"/>
    <m/>
    <s v="Otro tipo de gasto"/>
    <s v="Constituir fondo en administración para reconocimiento de créditos académicos a tráves de homologación para docentes del sector oficial."/>
    <m/>
    <s v="Abril"/>
    <d v="2024-05-01T00:00:00"/>
    <n v="9"/>
    <s v="Mes (es)"/>
    <s v="CONTRATACIÓN DIRECTA / CONTRATOS INTERADMINISTRATIVOS"/>
    <s v="CONTRATO INTERADMINISTRATIVO"/>
    <s v="PRESUPUESTO DE ENTIDAD NACIONAL"/>
    <n v="20000000000"/>
    <n v="20000000000"/>
    <m/>
    <m/>
    <s v="Poder_Pedagógico_2201074"/>
    <s v="DC_PBM"/>
    <s v="Eje_E_4"/>
    <s v="C_2201_0700_23"/>
  </r>
  <r>
    <s v="VPBM"/>
    <x v="2"/>
    <s v="Subdirección de Referentes y Evaluación Educativa"/>
    <s v="4. Poder pedagógico popular"/>
    <s v="1. Formación docente"/>
    <s v="Poder_Pedagógico"/>
    <x v="3"/>
    <x v="3"/>
    <x v="3"/>
    <s v="2. SEGURIDAD HUMANA Y JUSTICIA SOCIAL / C. DIGNIFICACIÓN, FORMACIÓN Y DESARROLLO DE LA PROFESIÓN DOCENTE PARA UNA EDUCACIÓN DE CALIDAD"/>
    <s v="20203C"/>
    <s v="Servicio de evaluación para docentes."/>
    <n v="2201090"/>
    <s v="Establecer el proceso de evaluación de los docentes regidos por la normatividad vigente."/>
    <s v="ADQUIS. DE BYS"/>
    <s v="02"/>
    <s v="C-2201-0700-23-20203C-2201090-02"/>
    <s v="ADQUIS. DE BYS-SERVICIO DE EVALUACIÓN PARA DOCENTES.-FORTALECIMIENTO DE LAS CAPACIDADES Y CONDICIONES DE BIENESTAR QUE DIGNIFIQUEN LA LABOR DOCENTE EN EDUCACIÓN INICIAL, PREESCOLAR, BÁSICA Y MEDIA.   NACIONAL"/>
    <s v="ADQUIS. DE BYS - SERVICIO DE EVALUACIÓN PARA DOCENTES. - 2. SEGURIDAD HUMANA Y JUSTICIA SOCIAL / C. DIGNIFICACIÓN, FORMACIÓN Y DESARROLLO DE LA PROFESIÓN DOCENTE PARA UNA EDUCACIÓN DE CALIDAD"/>
    <s v="10-CSF"/>
    <m/>
    <s v="VEPBM-SUB REFERENTES - "/>
    <s v="2000"/>
    <m/>
    <m/>
    <m/>
    <m/>
    <m/>
    <m/>
    <m/>
    <m/>
    <m/>
    <m/>
    <m/>
    <m/>
    <m/>
    <m/>
    <m/>
    <m/>
    <m/>
    <m/>
    <m/>
    <m/>
    <m/>
    <m/>
    <m/>
    <m/>
    <m/>
    <m/>
    <m/>
    <m/>
    <m/>
    <m/>
    <m/>
    <m/>
    <m/>
    <n v="98"/>
    <m/>
    <s v="Otro tipo de gasto"/>
    <s v="Prestación de servicios para la evaluación de docentes (ascenso, reubicación)"/>
    <m/>
    <s v="Marzo"/>
    <d v="2024-04-01T00:00:00"/>
    <n v="9"/>
    <s v="Mes (es)"/>
    <s v="CONTRATACIÓN DIRECTA / CONTRATOS INTERADMINISTRATIVOS"/>
    <s v="CONTRATO INTERADMINISTRATIVO"/>
    <s v="PRESUPUESTO DE ENTIDAD NACIONAL"/>
    <n v="8000000000"/>
    <n v="8000000000"/>
    <m/>
    <m/>
    <s v="Poder_Pedagógico_2201090"/>
    <s v="DC_PBM"/>
    <s v="Eje_E_4"/>
    <s v="C_2201_0700_23"/>
  </r>
  <r>
    <s v="VPBM"/>
    <x v="2"/>
    <s v="Subdirección de Fomento de Competencias"/>
    <s v="4. Poder pedagógico popular"/>
    <s v="2. Bienestar laboral y dignificación de la labor docente"/>
    <s v="Poder_Pedagógico"/>
    <x v="3"/>
    <x v="3"/>
    <x v="3"/>
    <s v="2. SEGURIDAD HUMANA Y JUSTICIA SOCIAL / C. DIGNIFICACIÓN, FORMACIÓN Y DESARROLLO DE LA PROFESIÓN DOCENTE PARA UNA EDUCACIÓN DE CALIDAD"/>
    <s v="20203C"/>
    <s v="Servicio de educación informal "/>
    <n v="2201049"/>
    <s v="Planear, diseñar y desarrollar el Foro Educativo Nacional."/>
    <s v="ADQUIS. DE BYS"/>
    <s v="02"/>
    <s v="C-2201-0700-23-20203C-2201049-02"/>
    <s v="ADQUIS. DE BYS-SERVICIO DE EDUCACIÓN INFORMAL -FORTALECIMIENTO DE LAS CAPACIDADES Y CONDICIONES DE BIENESTAR QUE DIGNIFIQUEN LA LABOR DOCENTE EN EDUCACIÓN INICIAL, PREESCOLAR, BÁSICA Y MEDIA.   NACIONAL"/>
    <s v="ADQUIS. DE BYS - SERVICIO DE EDUCACIÓN INFORMAL  - 2. SEGURIDAD HUMANA Y JUSTICIA SOCIAL / C. DIGNIFICACIÓN, FORMACIÓN Y DESARROLLO DE LA PROFESIÓN DOCENTE PARA UNA EDUCACIÓN DE CALIDAD"/>
    <s v="10-CSF"/>
    <m/>
    <s v="VEPBM-SUB FOMENTOCOM - "/>
    <s v="2100"/>
    <m/>
    <m/>
    <m/>
    <m/>
    <m/>
    <m/>
    <m/>
    <m/>
    <m/>
    <m/>
    <m/>
    <m/>
    <m/>
    <m/>
    <m/>
    <m/>
    <m/>
    <m/>
    <m/>
    <m/>
    <m/>
    <m/>
    <m/>
    <m/>
    <m/>
    <m/>
    <m/>
    <m/>
    <m/>
    <m/>
    <m/>
    <m/>
    <m/>
    <n v="7"/>
    <m/>
    <s v="Logistica"/>
    <s v="Foro educativo  nacional- Logistica "/>
    <m/>
    <s v="Marzo"/>
    <d v="2024-04-01T00:00:00"/>
    <n v="9"/>
    <s v="Mes (es)"/>
    <s v="SELECCIÓN ABREVIADA / BOLSA DE PRODUCTOS"/>
    <s v="PRESTACIÓN DE SERVICIOS                 "/>
    <s v="PRESUPUESTO DE ENTIDAD NACIONAL"/>
    <n v="3000000000"/>
    <n v="3000000000"/>
    <m/>
    <m/>
    <s v="Poder_Pedagógico_2201049"/>
    <s v="DC_PBM"/>
    <s v="Eje_E_4"/>
    <s v="C_2201_0700_23"/>
  </r>
  <r>
    <s v="VPBM"/>
    <x v="2"/>
    <s v="Subdirección de Fomento de Competencias"/>
    <s v="4. Poder pedagógico popular"/>
    <s v="2. Bienestar laboral y dignificación de la labor docente"/>
    <s v="Poder_Pedagógico"/>
    <x v="3"/>
    <x v="3"/>
    <x v="3"/>
    <s v="2. SEGURIDAD HUMANA Y JUSTICIA SOCIAL / C. DIGNIFICACIÓN, FORMACIÓN Y DESARROLLO DE LA PROFESIÓN DOCENTE PARA UNA EDUCACIÓN DE CALIDAD"/>
    <s v="20203C"/>
    <s v="Servicio de educación informal "/>
    <n v="2201049"/>
    <s v="Diseñar espacios para cursos, talleres y/o reuniones de construcción comunitaria para la educación."/>
    <s v="ADQUIS. DE BYS"/>
    <s v="02"/>
    <s v="C-2201-0700-23-20203C-2201049-02"/>
    <s v="ADQUIS. DE BYS-SERVICIO DE EDUCACIÓN INFORMAL -FORTALECIMIENTO DE LAS CAPACIDADES Y CONDICIONES DE BIENESTAR QUE DIGNIFIQUEN LA LABOR DOCENTE EN EDUCACIÓN INICIAL, PREESCOLAR, BÁSICA Y MEDIA.   NACIONAL"/>
    <s v="ADQUIS. DE BYS - SERVICIO DE EDUCACIÓN INFORMAL  - 2. SEGURIDAD HUMANA Y JUSTICIA SOCIAL / C. DIGNIFICACIÓN, FORMACIÓN Y DESARROLLO DE LA PROFESIÓN DOCENTE PARA UNA EDUCACIÓN DE CALIDAD"/>
    <s v="10-CSF"/>
    <m/>
    <s v="VEPBM-SUB FOMENTOCOM - "/>
    <s v="2100"/>
    <m/>
    <m/>
    <m/>
    <m/>
    <m/>
    <m/>
    <m/>
    <m/>
    <m/>
    <m/>
    <m/>
    <m/>
    <m/>
    <m/>
    <m/>
    <m/>
    <m/>
    <m/>
    <m/>
    <m/>
    <m/>
    <m/>
    <m/>
    <m/>
    <m/>
    <m/>
    <m/>
    <m/>
    <m/>
    <m/>
    <m/>
    <m/>
    <m/>
    <n v="99"/>
    <m/>
    <s v="Otro tipo de gasto"/>
    <s v="Aunar esfuerzos técnicos, administrativos y financieros para consolidar la estrategia de reconocimiento de saberes y fortalezas pedagógicas de territorios"/>
    <m/>
    <s v="Marzo"/>
    <d v="2024-04-01T00:00:00"/>
    <n v="9"/>
    <s v="Mes (es)"/>
    <s v="CONTRATACIÓN DIRECTA / CONVENIO COOPERACIÓN"/>
    <s v="CONVENIO DE COOPERACIÓN"/>
    <s v="PRESUPUESTO DE ENTIDAD NACIONAL"/>
    <n v="6000000000"/>
    <n v="6000000000"/>
    <m/>
    <m/>
    <s v="Poder_Pedagógico_2201049"/>
    <s v="DC_PBM"/>
    <s v="Eje_E_4"/>
    <s v="C_2201_0700_23"/>
  </r>
  <r>
    <s v="VPBM"/>
    <x v="2"/>
    <s v="Subdirección de Fomento de Competencias"/>
    <s v="4. Poder pedagógico popular"/>
    <s v="2. Bienestar laboral y dignificación de la labor docente"/>
    <s v="Poder_Pedagógico"/>
    <x v="3"/>
    <x v="3"/>
    <x v="3"/>
    <s v="2. SEGURIDAD HUMANA Y JUSTICIA SOCIAL / C. DIGNIFICACIÓN, FORMACIÓN Y DESARROLLO DE LA PROFESIÓN DOCENTE PARA UNA EDUCACIÓN DE CALIDAD"/>
    <s v="20203C"/>
    <s v="Servicio de educación informal "/>
    <n v="2201049"/>
    <s v="Realizar eventos territoriales que promuevan la participación, socialización y evaluación de las experiencias relacionadas con el sector educativo."/>
    <s v="ADQUIS. DE BYS"/>
    <s v="02"/>
    <s v="C-2201-0700-23-20203C-2201049-02"/>
    <s v="ADQUIS. DE BYS-SERVICIO DE EDUCACIÓN INFORMAL -FORTALECIMIENTO DE LAS CAPACIDADES Y CONDICIONES DE BIENESTAR QUE DIGNIFIQUEN LA LABOR DOCENTE EN EDUCACIÓN INICIAL, PREESCOLAR, BÁSICA Y MEDIA.   NACIONAL"/>
    <s v="ADQUIS. DE BYS - SERVICIO DE EDUCACIÓN INFORMAL  - 2. SEGURIDAD HUMANA Y JUSTICIA SOCIAL / C. DIGNIFICACIÓN, FORMACIÓN Y DESARROLLO DE LA PROFESIÓN DOCENTE PARA UNA EDUCACIÓN DE CALIDAD"/>
    <s v="10-CSF"/>
    <m/>
    <s v="VEPBM-SUB FOMENTOCOM - "/>
    <s v="2100"/>
    <m/>
    <m/>
    <m/>
    <m/>
    <m/>
    <m/>
    <m/>
    <m/>
    <m/>
    <m/>
    <m/>
    <m/>
    <m/>
    <m/>
    <m/>
    <m/>
    <m/>
    <m/>
    <m/>
    <m/>
    <m/>
    <m/>
    <m/>
    <m/>
    <m/>
    <m/>
    <m/>
    <m/>
    <m/>
    <m/>
    <m/>
    <m/>
    <m/>
    <n v="7"/>
    <m/>
    <s v="Logistica"/>
    <s v="Encuentros territoriales - Logistica"/>
    <m/>
    <s v="Marzo"/>
    <d v="2024-04-01T00:00:00"/>
    <n v="9"/>
    <s v="Mes (es)"/>
    <s v="SELECCIÓN ABREVIADA / BOLSA DE PRODUCTOS"/>
    <s v="PRESTACIÓN DE SERVICIOS                 "/>
    <s v="PRESUPUESTO DE ENTIDAD NACIONAL"/>
    <n v="5000000000"/>
    <n v="5000000000"/>
    <m/>
    <m/>
    <s v="Poder_Pedagógico_2201049"/>
    <s v="DC_PBM"/>
    <s v="Eje_E_4"/>
    <s v="C_2201_0700_23"/>
  </r>
  <r>
    <s v="VPBM"/>
    <x v="2"/>
    <s v="Subdirección de Fomento de Competencias"/>
    <s v="4. Poder pedagógico popular"/>
    <s v="2. Bienestar laboral y dignificación de la labor docente"/>
    <s v="Poder_Pedagógico"/>
    <x v="3"/>
    <x v="3"/>
    <x v="3"/>
    <s v="2. SEGURIDAD HUMANA Y JUSTICIA SOCIAL / C. DIGNIFICACIÓN, FORMACIÓN Y DESARROLLO DE LA PROFESIÓN DOCENTE PARA UNA EDUCACIÓN DE CALIDAD"/>
    <s v="20203C"/>
    <s v="Servicio de educación informal "/>
    <n v="2201049"/>
    <s v="Desarrollar estrategias de fortalecimiento de aprendizaje entre pares, consolidación de redes y comunidades de aprendizaje alrededor de temas de formación integral, educación para la paz, ambiental intercultura, aprendizajes de competencias básicas."/>
    <s v="ADQUIS. DE BYS"/>
    <s v="02"/>
    <s v="C-2201-0700-23-20203C-2201049-02"/>
    <s v="ADQUIS. DE BYS-SERVICIO DE EDUCACIÓN INFORMAL -FORTALECIMIENTO DE LAS CAPACIDADES Y CONDICIONES DE BIENESTAR QUE DIGNIFIQUEN LA LABOR DOCENTE EN EDUCACIÓN INICIAL, PREESCOLAR, BÁSICA Y MEDIA.   NACIONAL"/>
    <s v="ADQUIS. DE BYS - SERVICIO DE EDUCACIÓN INFORMAL  - 2. SEGURIDAD HUMANA Y JUSTICIA SOCIAL / C. DIGNIFICACIÓN, FORMACIÓN Y DESARROLLO DE LA PROFESIÓN DOCENTE PARA UNA EDUCACIÓN DE CALIDAD"/>
    <s v="10-CSF"/>
    <m/>
    <s v="VEPBM-SUB FOMENTOCOM - "/>
    <s v="2100"/>
    <m/>
    <m/>
    <m/>
    <m/>
    <m/>
    <m/>
    <m/>
    <m/>
    <m/>
    <m/>
    <m/>
    <m/>
    <m/>
    <m/>
    <m/>
    <m/>
    <m/>
    <m/>
    <m/>
    <m/>
    <m/>
    <m/>
    <m/>
    <m/>
    <m/>
    <m/>
    <m/>
    <m/>
    <m/>
    <m/>
    <m/>
    <m/>
    <m/>
    <n v="99"/>
    <m/>
    <s v="Otro tipo de gasto"/>
    <s v="Aunar esfuerzos técnicos, administrativos y financieros para consolidar la estrategia de reconocimiento de saberes y fortalezas pedagógicas de territorios"/>
    <m/>
    <s v="Marzo"/>
    <d v="2024-04-01T00:00:00"/>
    <n v="9"/>
    <s v="Mes (es)"/>
    <s v="CONTRATACIÓN DIRECTA / CONVENIO COOPERACIÓN"/>
    <s v="CONVENIO DE COOPERACIÓN"/>
    <s v="PRESUPUESTO DE ENTIDAD NACIONAL"/>
    <n v="2000000000"/>
    <n v="2000000000"/>
    <m/>
    <m/>
    <s v="Poder_Pedagógico_2201049"/>
    <s v="DC_PBM"/>
    <s v="Eje_E_4"/>
    <s v="C_2201_0700_23"/>
  </r>
  <r>
    <s v="VPBM"/>
    <x v="2"/>
    <s v="Subdirección de Fomento de Competencias"/>
    <s v="4. Poder pedagógico popular"/>
    <s v="3. Reconocimiento de los saberes y fortalezas pedagógicas de los territorios"/>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00"/>
    <m/>
    <s v="Servicios profesionales"/>
    <s v="Prestación de servicios profesionales de forma temporal para realizar el acompañamiento, participación y seguimiento al cumplimento de las políticas públicas lideradas por el Ministerio de Educación Nacional que impacten a las pueblos y comunidades étnicas. . "/>
    <m/>
    <s v="Enero"/>
    <d v="2024-01-10T00:00:00"/>
    <n v="8"/>
    <s v="Mes (es)"/>
    <s v="CONTRATACIÓN DIRECTA / SERVICIOS PROFESIONALES"/>
    <s v="Servicios profesionales"/>
    <s v="PRESUPUESTO DE ENTIDAD NACIONAL"/>
    <n v="36238480"/>
    <n v="36238480"/>
    <m/>
    <m/>
    <s v="Educación_Integral_2201089"/>
    <s v="DC_PBM"/>
    <s v="Eje_E_4"/>
    <s v="C_2201_0700_20"/>
  </r>
  <r>
    <s v="VPBM"/>
    <x v="2"/>
    <s v="Subdirección de Fomento de Competencias"/>
    <s v="4. Poder pedagógico popular"/>
    <s v="3. Reconocimiento de los saberes y fortalezas pedagógicas de los territorios"/>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01"/>
    <m/>
    <s v="Servicios profesionales"/>
    <s v="Prestación de servicios profesionales de forma temporal en la ejecución y seguimiento de las acciones encaminadas atender  la educación propia e intercultural para los pueblos indígenas, comunidades negras y campesinado. "/>
    <m/>
    <s v="Enero"/>
    <d v="2024-01-10T00:00:00"/>
    <n v="8"/>
    <s v="Mes (es)"/>
    <s v="CONTRATACIÓN DIRECTA / SERVICIOS PROFESIONALES"/>
    <s v="Servicios profesionales"/>
    <s v="PRESUPUESTO DE ENTIDAD NACIONAL"/>
    <n v="64161448"/>
    <n v="64161448"/>
    <m/>
    <m/>
    <s v="Educación_Integral_2201089"/>
    <s v="DC_PBM"/>
    <s v="Eje_E_4"/>
    <s v="C_2201_0700_20"/>
  </r>
  <r>
    <s v="VPBM"/>
    <x v="2"/>
    <s v="Subdirección de Fomento de Competencias"/>
    <s v="4. Poder pedagógico popular"/>
    <s v="3. Reconocimiento de los saberes y fortalezas pedagógicas de los territorios"/>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02"/>
    <m/>
    <s v="Servicios profesionales"/>
    <s v="Prestación de servicios profesionales de forma temporal para realizar la ejecución y seguimiento que permitan el fortalecimiento de la prestación del servicio educativo con calidad  en la  educación propia e intercultural para los pueblos y comunidades étnicas. "/>
    <m/>
    <s v="Enero"/>
    <d v="2024-01-10T00:00:00"/>
    <n v="8"/>
    <s v="Mes (es)"/>
    <s v="CONTRATACIÓN DIRECTA / SERVICIOS PROFESIONALES"/>
    <s v="Servicios profesionales"/>
    <s v="PRESUPUESTO DE ENTIDAD NACIONAL"/>
    <n v="84080000"/>
    <n v="84080000"/>
    <m/>
    <m/>
    <s v="Educación_Integral_2201089"/>
    <s v="DC_PBM"/>
    <s v="Eje_E_4"/>
    <s v="C_2201_0700_20"/>
  </r>
  <r>
    <s v="VPBM"/>
    <x v="2"/>
    <s v="Subdirección de Fomento de Competencias"/>
    <s v="4. Poder pedagógico popular"/>
    <s v="3. Reconocimiento de los saberes y fortalezas pedagógicas de los territorios"/>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03"/>
    <m/>
    <s v="Servicios profesionales"/>
    <s v="Prestación de servicios profesionales de forma temporal en la ejecución, fortalecimiento y seguimiento de las acciones encaminadas para atender los relacionamientos territoriales con los pueblos y comunidades étnicas, y realizar el seguimiento a los compromisos que se generen en las mismas."/>
    <m/>
    <s v="Enero"/>
    <d v="2024-01-10T00:00:00"/>
    <n v="8"/>
    <s v="Mes (es)"/>
    <s v="CONTRATACIÓN DIRECTA / SERVICIOS PROFESIONALES"/>
    <s v="Servicios profesionales"/>
    <s v="PRESUPUESTO DE ENTIDAD NACIONAL"/>
    <n v="68861520"/>
    <n v="68861520"/>
    <m/>
    <m/>
    <s v="Educación_Integral_2201089"/>
    <s v="DC_PBM"/>
    <s v="Eje_E_4"/>
    <s v="C_2201_0700_20"/>
  </r>
  <r>
    <s v="VPBM"/>
    <x v="2"/>
    <s v="Subdirección de Fomento de Competencias"/>
    <s v="4. Poder pedagógico popular"/>
    <s v="3. Reconocimiento de los saberes y fortalezas pedagógicas de los territorios"/>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EPBM-SUB FOMENTOCOM - "/>
    <s v="2100"/>
    <m/>
    <m/>
    <m/>
    <m/>
    <m/>
    <m/>
    <m/>
    <m/>
    <m/>
    <m/>
    <m/>
    <m/>
    <m/>
    <m/>
    <m/>
    <m/>
    <m/>
    <m/>
    <m/>
    <m/>
    <m/>
    <m/>
    <m/>
    <m/>
    <m/>
    <m/>
    <m/>
    <m/>
    <m/>
    <m/>
    <m/>
    <m/>
    <m/>
    <n v="104"/>
    <m/>
    <s v="Servicios profesionales"/>
    <s v="Prestación de servicios profesionales jurídicos de forma temporal para acompañar los distintos espacios de negociación y concertación nacional y territorial con los pueblos y comunidades étnicas que se generen en relación con los temas de educación propia e intercultural.  "/>
    <m/>
    <s v="Enero"/>
    <d v="2024-01-10T00:00:00"/>
    <n v="8"/>
    <s v="Mes (es)"/>
    <s v="CONTRATACIÓN DIRECTA / SERVICIOS PROFESIONALES"/>
    <s v="Servicios profesionales"/>
    <s v="PRESUPUESTO DE ENTIDAD NACIONAL"/>
    <n v="79876000"/>
    <n v="79876000"/>
    <m/>
    <m/>
    <s v="Educación_Integral_2201089"/>
    <s v="DC_PBM"/>
    <s v="Eje_E_4"/>
    <s v="C_2201_0700_20"/>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GASTOS DE PERSONAL"/>
    <s v="01"/>
    <s v="C-2201-0700-23-20203C-2201074-01"/>
    <s v="GASTOS DE PERSONAL-SERVICIO DE FORTALECIMIENTO A LAS CAPACIDADES DE LOS DOCENTES DE EDUCACIÓN INICIAL, PREESCOLAR, BÁSICA Y MEDIA-FORTALECIMIENTO DE LAS CAPACIDADES Y CONDICIONES DE BIENESTAR QUE DIGNIFIQUEN LA LABOR DOCENTE EN EDUCACIÓN INICIAL, PREESCOLAR, BÁSICA Y MEDIA.   NACIONAL"/>
    <s v="GASTOS DE PERSONAL - SERVICIO DE FORTALECIMIENTO A LAS CAPACIDADES DE LOS DOCENTES DE EDUCACIÓN INICIAL, PREESCOLAR, BÁSICA Y MEDIA - 2. SEGURIDAD HUMANA Y JUSTICIA SOCIAL / C. DIGNIFICACIÓN, FORMACIÓN Y DESARROLLO DE LA PROFESIÓN DOCENTE PARA UNA EDUCACIÓN DE CALIDAD"/>
    <s v="14-CSF"/>
    <s v="BM"/>
    <s v="VEPBM-DIR DE CALIDAD - BM"/>
    <n v="1901"/>
    <m/>
    <m/>
    <m/>
    <m/>
    <m/>
    <m/>
    <m/>
    <m/>
    <m/>
    <m/>
    <m/>
    <m/>
    <m/>
    <m/>
    <m/>
    <m/>
    <m/>
    <m/>
    <m/>
    <m/>
    <m/>
    <m/>
    <m/>
    <m/>
    <m/>
    <m/>
    <m/>
    <m/>
    <m/>
    <m/>
    <m/>
    <m/>
    <m/>
    <n v="105"/>
    <m/>
    <s v="Otro tipo de gasto"/>
    <s v="ENCARGO FIDUCIARIO PARA LA ADMINISTRACIÓN DE LOS RECURSOS PARA EL PAGO DE LOS REEMBOLSOS A LOS TUTORES DEL PROGRAMA TODOS A APRENDER EN ARMONÍA CON LA FORMACIÓN INTEGRAL Y LAS METAS DEL PLAN NACIONAL DE DESARROLLO."/>
    <m/>
    <s v="Marzo"/>
    <d v="2024-04-01T00:00:00"/>
    <n v="9"/>
    <s v="Mes (es)"/>
    <s v="LICITACIÓN / ENCARGO FIDUCIARIO"/>
    <s v="FIDUCIA Y/O ENCARGO FIDUCIARIO          "/>
    <s v="RECURSOS DE CRÉDITO"/>
    <n v="18183004902"/>
    <n v="16283004902"/>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GASTOS DE PERSONAL"/>
    <s v="01"/>
    <s v="C-2201-0700-23-20203C-2201074-01"/>
    <s v="GASTOS DE PERSONAL-SERVICIO DE FORTALECIMIENTO A LAS CAPACIDADES DE LOS DOCENTES DE EDUCACIÓN INICIAL, PREESCOLAR, BÁSICA Y MEDIA-FORTALECIMIENTO DE LAS CAPACIDADES Y CONDICIONES DE BIENESTAR QUE DIGNIFIQUEN LA LABOR DOCENTE EN EDUCACIÓN INICIAL, PREESCOLAR, BÁSICA Y MEDIA.   NACIONAL"/>
    <s v="GASTOS DE PERSONAL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105"/>
    <m/>
    <s v="Otro tipo de gasto"/>
    <s v="ENCARGO FIDUCIARIO PARA LA ADMINISTRACIÓN DE LOS RECURSOS PARA EL PAGO DE LOS REEMBOLSOS A LOS TUTORES DEL PROGRAMA TODOS A APRENDER EN ARMONÍA CON LA FORMACIÓN INTEGRAL Y LAS METAS DEL PLAN NACIONAL DE DESARROLLO."/>
    <m/>
    <s v="Marzo"/>
    <d v="2024-04-01T00:00:00"/>
    <n v="9"/>
    <s v="Mes (es)"/>
    <s v="LICITACIÓN / ENCARGO FIDUCIARIO"/>
    <s v="FIDUCIA Y/O ENCARGO FIDUCIARIO          "/>
    <s v="PRESUPUESTO DE ENTIDAD NACIONAL"/>
    <n v="0"/>
    <n v="19000000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4-CSF"/>
    <s v="BM"/>
    <s v="VEPBM-DIR DE CALIDAD - BM"/>
    <n v="1901"/>
    <m/>
    <m/>
    <m/>
    <m/>
    <m/>
    <m/>
    <m/>
    <m/>
    <m/>
    <m/>
    <m/>
    <m/>
    <m/>
    <m/>
    <m/>
    <m/>
    <m/>
    <m/>
    <m/>
    <m/>
    <m/>
    <m/>
    <m/>
    <m/>
    <m/>
    <m/>
    <m/>
    <m/>
    <m/>
    <m/>
    <m/>
    <m/>
    <m/>
    <n v="106"/>
    <m/>
    <s v="Otro tipo de gasto"/>
    <s v="SISTEMA DE INFORMACIÓN RUTA PTA 3,0"/>
    <m/>
    <s v="Marzo"/>
    <d v="2024-04-01T00:00:00"/>
    <n v="9"/>
    <s v="Mes (es)"/>
    <m/>
    <m/>
    <s v="RECURSOS DE CRÉDITO"/>
    <n v="1500000000"/>
    <n v="15000000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4-CSF"/>
    <s v="BM"/>
    <s v="VEPBM-DIR DE CALIDAD - BM"/>
    <n v="1901"/>
    <m/>
    <m/>
    <m/>
    <m/>
    <m/>
    <m/>
    <m/>
    <m/>
    <m/>
    <m/>
    <m/>
    <m/>
    <m/>
    <m/>
    <m/>
    <m/>
    <m/>
    <m/>
    <m/>
    <m/>
    <m/>
    <m/>
    <m/>
    <m/>
    <m/>
    <m/>
    <m/>
    <m/>
    <m/>
    <m/>
    <m/>
    <m/>
    <m/>
    <n v="107"/>
    <m/>
    <s v="Otro tipo de gasto"/>
    <s v="SISTEMA DE GESTIÓN MESA DE AYUDA"/>
    <m/>
    <s v="Marzo"/>
    <d v="2024-04-01T00:00:00"/>
    <n v="9"/>
    <s v="Mes (es)"/>
    <m/>
    <m/>
    <s v="RECURSOS DE CRÉDITO"/>
    <n v="1500000000"/>
    <n v="15000000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4-CSF"/>
    <s v="BM"/>
    <s v="VEPBM-DIR DE CALIDAD - BM"/>
    <n v="1901"/>
    <m/>
    <m/>
    <m/>
    <m/>
    <m/>
    <m/>
    <m/>
    <m/>
    <m/>
    <m/>
    <m/>
    <m/>
    <m/>
    <m/>
    <m/>
    <m/>
    <m/>
    <m/>
    <m/>
    <m/>
    <m/>
    <m/>
    <m/>
    <m/>
    <m/>
    <m/>
    <m/>
    <m/>
    <m/>
    <m/>
    <m/>
    <m/>
    <m/>
    <n v="108"/>
    <m/>
    <s v="Otro tipo de gasto"/>
    <s v="MATERIAL Y HERRAMIENTAS PEDAGÓGICAS PARA FORTALECER LA IMPLEMENTACIÓN DEL PROGRAMA TODOS A APRENDER EN ARMONÍA CON LA FORMACIÓN INTEGRAL Y LAS METAS DEL PLAN NACIONAL DE DESARROLLO"/>
    <m/>
    <s v="Marzo"/>
    <d v="2024-04-01T00:00:00"/>
    <n v="9"/>
    <s v="Mes (es)"/>
    <m/>
    <m/>
    <s v="RECURSOS DE CRÉDITO"/>
    <n v="10000000000"/>
    <n v="1500000000"/>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4-CSF"/>
    <s v="BM"/>
    <s v="VEPBM-DIR DE CALIDAD - BM"/>
    <n v="1901"/>
    <m/>
    <m/>
    <m/>
    <m/>
    <m/>
    <m/>
    <m/>
    <m/>
    <m/>
    <m/>
    <m/>
    <m/>
    <m/>
    <m/>
    <m/>
    <m/>
    <m/>
    <m/>
    <m/>
    <m/>
    <m/>
    <m/>
    <m/>
    <m/>
    <m/>
    <m/>
    <m/>
    <m/>
    <m/>
    <m/>
    <m/>
    <m/>
    <m/>
    <n v="109"/>
    <m/>
    <s v="Otro tipo de gasto"/>
    <s v="PRESTACIÓN DE SERVICIOS PARA REALIZAR EL DISEÑO Y LA DEFINICIÓN DE LA LÍNEA BASE DE LA EVALUACIÓN DEL PROGRAMA PARA MEJORAR LA EQUIDAD, LAS COMPETENCIAS SOCIOEMOCIONALES Y LOS APRENDIZAJES (PROMISE)."/>
    <m/>
    <s v="Marzo"/>
    <d v="2024-04-01T00:00:00"/>
    <n v="3"/>
    <s v="Mes (es)"/>
    <m/>
    <m/>
    <s v="RECURSOS DE CRÉDITO"/>
    <n v="2500000000"/>
    <n v="1490590869"/>
    <m/>
    <m/>
    <s v="Poder_Pedagógico_2201074"/>
    <s v="DC_PBM"/>
    <s v="Eje_E_4"/>
    <s v="C_2201_0700_23"/>
  </r>
  <r>
    <s v="VPBM"/>
    <x v="2"/>
    <s v="Dirección de Calidad para la Educación Preescolar, Básica y Med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DIR DE CALIDAD - "/>
    <s v="1900"/>
    <m/>
    <m/>
    <m/>
    <m/>
    <m/>
    <m/>
    <m/>
    <m/>
    <m/>
    <m/>
    <m/>
    <m/>
    <m/>
    <m/>
    <m/>
    <m/>
    <m/>
    <m/>
    <m/>
    <m/>
    <m/>
    <m/>
    <m/>
    <m/>
    <m/>
    <m/>
    <m/>
    <m/>
    <m/>
    <m/>
    <m/>
    <m/>
    <m/>
    <n v="109"/>
    <m/>
    <s v="Otro tipo de gasto"/>
    <s v="PRESTACIÓN DE SERVICIOS PARA REALIZAR EL DISEÑO Y LA DEFINICIÓN DE LA LÍNEA BASE DE LA EVALUACIÓN DEL PROGRAMA PARA MEJORAR LA EQUIDAD, LAS COMPETENCIAS SOCIOEMOCIONALES Y LOS APRENDIZAJES (PROMISE)."/>
    <m/>
    <s v="Marzo"/>
    <d v="2024-04-01T00:00:00"/>
    <n v="3"/>
    <s v="Mes (es)"/>
    <m/>
    <m/>
    <s v="RECURSOS DE CRÉDITO"/>
    <n v="2500000000"/>
    <n v="9409131"/>
    <m/>
    <m/>
    <s v="Poder_Pedagógico_2201074"/>
    <s v="DC_PBM"/>
    <s v="Eje_E_4"/>
    <s v="C_2201_0700_23"/>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38"/>
    <n v="80111620"/>
    <s v="Servicios profesionales"/>
    <s v="PRESTAR SERVICIOS PROFESIONALES PARA ASESORAR AL DESPACHO DEL VICEMINISTERIO DE EDUCACIÓN PREESCOLAR, BÁSICA Y MEDIA, PARA LA EJECUCIÓN DE LAS ACTIVIDADES DE ARTICULACIÓN SECTORIAL, INTERSECTORIAL E INTERINSTITUCIONAL DEL SECTOR QUE PERMITAN EL CUMPLIMIENTO DE LOS COMPROMISOS DEL DESPACHO DEL VICEMINISTERIO DE EDUCACIÓN PREESCOLAR, BÁSICA Y MEDIA."/>
    <s v="Prestación de Servicios."/>
    <s v="Enero"/>
    <d v="2024-01-01T00:00:00"/>
    <n v="8"/>
    <s v="Mes (es)"/>
    <s v="CONTRATACIÓN DIRECTA / SERVICIOS PROFESIONALES"/>
    <s v="PRESTACIÓN DE SERVICIOS                 "/>
    <s v="PRESUPUESTO DE ENTIDAD NACIONAL"/>
    <n v="120000000"/>
    <n v="1200000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44"/>
    <n v="80111620"/>
    <s v="Servicios profesionales"/>
    <s v="PRESTAR SERVICIOS PROFESIONALES EN EL VICEMINISTERIO DE EDUCACIÓN PREESCOLAR, BÁSICA Y MEDIA PARA LA REVISIÓN JURÍDICA, CONSTRUCCIÓN Y SEGUIMIENTO DE PROYECTOS NORMATIVOS, CONCEPTOS Y  GESTION DE LOS PROCESOS DE CONTRATACIÓN Y PROYECTOS A CARGO DEL DESPACHO. "/>
    <s v="Prestación de Servicios."/>
    <s v="Enero"/>
    <d v="2024-01-01T00:00:00"/>
    <n v="8"/>
    <s v="Mes (es)"/>
    <s v="CONTRATACIÓN DIRECTA / SERVICIOS PROFESIONALES"/>
    <s v="PRESTACIÓN DE SERVICIOS                 "/>
    <s v="PRESUPUESTO DE ENTIDAD NACIONAL"/>
    <n v="100849756"/>
    <n v="100849756"/>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95"/>
    <n v="80111620"/>
    <s v="Servicios profesionales"/>
    <s v="PRESTAR SERVICIOS PROFESIONALES EN EL VICEMINISTERIO DE EDUCACIÓN PREESCOLAR, BÁSICA Y MEDIA PARA LA REVISIÓN JURÍDICA, CONSTRUCCIÓN Y SEGUIMIENTO DE PROYECTOS NORMATIVOS, CONCEPTOS Y  GESTION DE LOS PROCESOS DE CONTRATACIÓN Y PROYECTOS A CARGO DEL DESPACHO. "/>
    <s v="Prestación de Servicios."/>
    <s v="Enero"/>
    <d v="2024-01-01T00:00:00"/>
    <n v="8"/>
    <s v="Mes (es)"/>
    <s v="CONTRATACIÓN DIRECTA / SERVICIOS PROFESIONALES"/>
    <s v="PRESTACIÓN DE SERVICIOS                 "/>
    <s v="PRESUPUESTO DE ENTIDAD NACIONAL"/>
    <n v="92488000"/>
    <n v="924880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98"/>
    <n v="80111620"/>
    <s v="Servicios profesionales"/>
    <s v="PRESTAR SERVICIOS PROFESIONALES EN EL VICEMINISTERIO DE EDUCACIÓN PREESCOLAR, BÁSICA Y MEDIA PARA LA PLANEACIÓN,  SEGUIMIENTO, CONSOLIDACION Y REPORTE FINANCIERO DE LOS PROCESOS CONTRACTUALES Y DEMÁS COMPROMISOS A CARGO DEL DESPACHO."/>
    <s v="Prestación de Servicios."/>
    <s v="Enero"/>
    <d v="2024-01-01T00:00:00"/>
    <n v="8"/>
    <s v="Mes (es)"/>
    <s v="CONTRATACIÓN DIRECTA / SERVICIOS PROFESIONALES"/>
    <s v="PRESTACIÓN DE SERVICIOS                 "/>
    <s v="PRESUPUESTO DE ENTIDAD NACIONAL"/>
    <n v="75672000"/>
    <n v="756720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40"/>
    <n v="80111620"/>
    <s v="Servicios profesionales"/>
    <s v="PRESTAR SERVICIOS PROFESIONALES PARA LA ATENCIÓN, SEGUIMIENTO Y REVISIÓN DE LAS COMUNICACIONES ELECTRÓNICAS QUE RECIBA EL VICEMINISTRO Y ACUERDOS Y COMPROMISOS DEL DESPACHO."/>
    <s v="Prestación de Servicios."/>
    <s v="Enero"/>
    <d v="2024-01-15T00:00:00"/>
    <n v="8"/>
    <s v="Mes (es)"/>
    <s v="CONTRATACIÓN DIRECTA / SERVICIOS PROFESIONALES"/>
    <s v="PRESTACIÓN DE SERVICIOS                 "/>
    <s v="PRESUPUESTO DE ENTIDAD NACIONAL"/>
    <n v="91546297"/>
    <n v="91546297"/>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42"/>
    <n v="80111620"/>
    <s v="Servicios profesionales"/>
    <s v="PRESTAR SERVICIOS DE APOYO A LA GESTIÓN PARA REALIZAR ACTIVIDADES ADMINISTRATIVAS Y OPERATIVAS Y DE SEGUIMIENTO A LOS TEMAS PROPIOS DEL DESPACHO DEL VICEMINISTERIO DE EDUCACIÓN PREESCOLAR, BÁSICA Y MEDIA."/>
    <s v="Prestación de Servicios."/>
    <s v="Enero"/>
    <d v="2024-01-15T00:00:00"/>
    <n v="8"/>
    <s v="Mes (es)"/>
    <s v="CONTRATACIÓN DIRECTA / SERVICIOS DE APOYO"/>
    <s v="PRESTACIÓN DE SERVICIOS                 "/>
    <s v="PRESUPUESTO DE ENTIDAD NACIONAL"/>
    <n v="33002430"/>
    <n v="3300243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46"/>
    <n v="80111620"/>
    <s v="Servicios profesionales"/>
    <s v="PRESTAR SERVICIOS PROFESIONALES EN EL VICEMINISTERIO DE EDUCACIÓN PREESCOLAR, BÁSICA Y MEDIA PARA LA REVISIÓN JURÍDICA, CONSTRUCCIÓN Y SEGUIMIENTO DE PROYECTOS NORMATIVOS, CONCEPTOS Y  GESTION DE LOS PROCESOS DE CONTRATACIÓN Y PROYECTOS A CARGO DEL DESPACHO. "/>
    <s v="Prestación de Servicios."/>
    <s v="Enero"/>
    <d v="2024-01-15T00:00:00"/>
    <n v="8"/>
    <s v="Mes (es)"/>
    <s v="CONTRATACIÓN DIRECTA / SERVICIOS PROFESIONALES"/>
    <s v="PRESTACIÓN DE SERVICIOS                 "/>
    <s v="PRESUPUESTO DE ENTIDAD NACIONAL"/>
    <n v="97698205"/>
    <n v="97698205"/>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48"/>
    <n v="80111620"/>
    <s v="Servicios profesionales"/>
    <s v="PRESTAR SERVICIOS PROFESIONALES PARA ASESORAR JURÍDICAMENTE  LAS ESTRATEGIAS Y PROGRAMAS DEL VICEMINISTERIO DE EDUCACIÓN PREESCOLAR, BÁSICA Y MEDIA."/>
    <s v="Prestación de Servicios."/>
    <s v="Enero"/>
    <d v="2024-01-15T00:00:00"/>
    <n v="8"/>
    <s v="Mes (es)"/>
    <s v="CONTRATACIÓN DIRECTA / SERVICIOS PROFESIONALES"/>
    <s v="PRESTACIÓN DE SERVICIOS                 "/>
    <s v="PRESUPUESTO DE ENTIDAD NACIONAL"/>
    <n v="116250000"/>
    <n v="1162500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50"/>
    <n v="80111620"/>
    <s v="Servicios profesionales"/>
    <s v="PRESTAR LOS SERVICIOS PROFESIONALES PARA DESARROLLAR LAS ACCIONES JURÍDICAS REQUERIDAS PARA ATENDER LAS SOLICITUDES Y PETICIONES DE LOS ENTES DE CONTROL INTERNOS Y EXTERNOS."/>
    <s v="Prestación de Servicios."/>
    <s v="Enero"/>
    <d v="2024-01-15T00:00:00"/>
    <n v="8"/>
    <s v="Mes (es)"/>
    <s v="CONTRATACIÓN DIRECTA / SERVICIOS PROFESIONALES"/>
    <s v="PRESTACIÓN DE SERVICIOS                 "/>
    <s v="PRESUPUESTO DE ENTIDAD NACIONAL"/>
    <n v="85250000"/>
    <n v="852500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52"/>
    <n v="80111620"/>
    <s v="Servicios profesionales"/>
    <s v="PRESTAR SERVICIOS PROFESIONALES PARA APOYAR AL VICEMINISTERIO DE EDUCACIÓN PREESCOLAR, BÁSICA Y MEDIA EN LA PROYECCIÓN Y CONSOLIDACIÓN DE LAS RESPUESTAS A LAS SOLICITUDES RELACIONADAS CON LOS PROYECTOS DE LEY DEL SECTOR Y DEMAS REQUERIMIENTOS."/>
    <s v="Prestación de Servicios."/>
    <s v="Enero"/>
    <d v="2024-01-15T00:00:00"/>
    <n v="8"/>
    <s v="Mes (es)"/>
    <s v="CONTRATACIÓN DIRECTA / SERVICIOS PROFESIONALES"/>
    <s v="PRESTACIÓN DE SERVICIOS                 "/>
    <s v="PRESUPUESTO DE ENTIDAD NACIONAL"/>
    <n v="73307250"/>
    <n v="7330725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96"/>
    <n v="80111620"/>
    <s v="Servicios profesionales"/>
    <s v="PRESTAR SERVICIOS PROFESIONALES  EN EL  VICEMINISTERIO DE EDUCACIÓN PREESCOLAR, BÁSICA Y MEDIA PARA ASESORAR EL RELACIONAMIENTO Y  CONTROL DE LA ACTIVIDAD LEGISLATIVA QUE SE ADELANTE EN EL CONGRESO DE LA REPÚBLICA DE LOS TEMAS PROPIOS DEL SECTOR EDUCACIÓN."/>
    <s v="Prestación de Servicios."/>
    <s v="Enero"/>
    <d v="2024-01-15T00:00:00"/>
    <n v="8"/>
    <s v="Mes (es)"/>
    <s v="CONTRATACIÓN DIRECTA / SERVICIOS PROFESIONALES"/>
    <s v="PRESTACIÓN DE SERVICIOS                 "/>
    <s v="PRESUPUESTO DE ENTIDAD NACIONAL"/>
    <n v="97698201"/>
    <n v="97698201"/>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99"/>
    <n v="80111620"/>
    <s v="Servicios profesionales"/>
    <s v="PRESTAR SERVICIOS PROFESIONALES EN EL VICEMINISTERIO DE EDUCACIÓN PREESCOLAR, BÁSICA Y MEDIA PARA LA GESTIÓN Y SEGUIMIENTO OPERATIVO Y ADMINISTRATIVO A LOS PROGRAMAS ESTRATÉGICOS DEL DESPACHO."/>
    <s v="Prestación de Servicios."/>
    <s v="Enero"/>
    <d v="2024-01-15T00:00:00"/>
    <n v="8"/>
    <s v="Mes (es)"/>
    <s v="CONTRATACIÓN DIRECTA / SERVICIOS PROFESIONALES"/>
    <s v="PRESTACIÓN DE SERVICIOS                 "/>
    <s v="PRESUPUESTO DE ENTIDAD NACIONAL"/>
    <n v="53521623"/>
    <n v="53521623"/>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400"/>
    <n v="80111620"/>
    <s v="Servicios profesionales"/>
    <s v="PRESTAR SERVICIOS PROFESIONALES, PARA DESARROLLAR LAS ETAPAS DE PLANEACIÓN, FORMULACIÓN, SEGUIMIENTO, MONITOREO Y LIQUIDACIÓN DESDE EL ENFOQUE PRESUPUESTAL DE LOS DIFERENTES PROYECTOS ESTRATEGICOS DEL VICEMINISTERIO DE EDUCACIÓN PREESCOLAR BÁSICA Y MEDIA."/>
    <s v="Prestación de Servicios."/>
    <s v="Enero"/>
    <d v="2024-01-15T00:00:00"/>
    <n v="8"/>
    <s v="Mes (es)"/>
    <s v="CONTRATACIÓN DIRECTA / SERVICIOS PROFESIONALES"/>
    <s v="PRESTACIÓN DE SERVICIOS                 "/>
    <s v="PRESUPUESTO DE ENTIDAD NACIONAL"/>
    <n v="91546297"/>
    <n v="91546297"/>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402"/>
    <n v="80111620"/>
    <s v="Servicios profesionales"/>
    <s v="PRESTAR SERVICIOS PROFESIONALES PARA ASESORAR AL DESPACHO DEL VEPBM EN PLANEACIÓN, PRESUPUESTO Y POLÍTICAS PÚBLICAS EN TEMAS ESTRATEGICOS DEL VEPBM ."/>
    <s v="Prestación de Servicios."/>
    <s v="Enero"/>
    <d v="2024-01-15T00:00:00"/>
    <n v="8"/>
    <s v="Mes (es)"/>
    <s v="CONTRATACIÓN DIRECTA / SERVICIOS PROFESIONALES"/>
    <s v="PRESTACIÓN DE SERVICIOS                 "/>
    <s v="PRESUPUESTO DE ENTIDAD NACIONAL"/>
    <n v="127363500"/>
    <n v="1273635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404"/>
    <n v="80111620"/>
    <s v="Servicios profesionales"/>
    <s v="PRESTAR SERVICIOS PROFESIONALES EN EL VICEMINISTERIO DE EDUCACIÓN PREESCOLAR, BÁSICA Y MEDIA PARA LA ELABORACIÓN, SEGUIMIENTO, FORTALECIMIENTO Y GESTIÓN DE LOS PROYECTOS Y POLITICAS ESTRATÉGICAS DEL DESPACHO. "/>
    <s v="Prestación de Servicios."/>
    <s v="Enero"/>
    <d v="2024-01-15T00:00:00"/>
    <n v="8"/>
    <s v="Mes (es)"/>
    <s v="CONTRATACIÓN DIRECTA / SERVICIOS PROFESIONALES"/>
    <s v="PRESTACIÓN DE SERVICIOS                 "/>
    <s v="PRESUPUESTO DE ENTIDAD NACIONAL"/>
    <n v="100750000"/>
    <n v="1007500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54"/>
    <n v="80111620"/>
    <s v="Servicios profesionales"/>
    <s v="PRESTAR SERVICIOS PROFESIONALES PARA EL FORTALECIMIENTO OPERATIVO DE LA LÍNEA DE POLÍTICA DE FORMACIÓN INTEGRAL EN LAS ENTIDADES TERRITORIALES CERTIFICADAS Y ESTABLECIMIENTOS EDUCATIVOS FOCALIZADOS."/>
    <s v="Prestación de Servicios."/>
    <s v="Enero"/>
    <d v="2024-01-15T00:00:00"/>
    <n v="8"/>
    <s v="Mes (es)"/>
    <s v="CONTRATACIÓN DIRECTA / SERVICIOS PROFESIONALES"/>
    <s v="PRESTACIÓN DE SERVICIOS                 "/>
    <s v="PRESUPUESTO DE ENTIDAD NACIONAL"/>
    <n v="104923315"/>
    <n v="104923315"/>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56"/>
    <n v="80111620"/>
    <s v="Servicios profesionales"/>
    <s v="PRESTAR SERVICIOS PROFESIONALES PARA ASESORAR AL DESPACHO DEL VICEMINISTERIO DE EDUCACIÓN PREESCOLAR, BÁSICA Y MEDIA EN EL FORTALECIMIENTO A LA GESTIÓN TERRITORIAL Y A LA ESTRATEGIA DE PODER PEDAGÓGICO POPULAR."/>
    <s v="Prestación de Servicios."/>
    <s v="Enero"/>
    <d v="2024-01-15T00:00:00"/>
    <n v="8"/>
    <s v="Mes (es)"/>
    <s v="CONTRATACIÓN DIRECTA / SERVICIOS PROFESIONALES"/>
    <s v="PRESTACIÓN DE SERVICIOS                 "/>
    <s v="PRESUPUESTO DE ENTIDAD NACIONAL"/>
    <n v="133859039"/>
    <n v="133859039"/>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58"/>
    <n v="80111620"/>
    <s v="Servicios profesionales"/>
    <s v="PRESTAR SERVICIOS PROFESIONALES PARA ASESORAR AL DESPACHO DEL VICEMINISTERIO DE EDUCACIÓN PREESCOLAR, BÁSICA Y MEDIA EN LA CONSTRUCCIÓN, ACOMPAÑAMIENTO PEDAGÓGICO, ORIENTACIÓN Y GESTIÓN DE LA FORMACIÓN DOCENTE Y ESTRATEGIAS DE CALIDAD  DEL SERVICIO EDUCATIVO"/>
    <s v="Prestación de Servicios."/>
    <s v="Enero"/>
    <d v="2024-01-15T00:00:00"/>
    <n v="8"/>
    <s v="Mes (es)"/>
    <s v="CONTRATACIÓN DIRECTA / SERVICIOS PROFESIONALES"/>
    <s v="PRESTACIÓN DE SERVICIOS                 "/>
    <s v="PRESUPUESTO DE ENTIDAD NACIONAL"/>
    <n v="133859039"/>
    <n v="133859039"/>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62"/>
    <n v="80111620"/>
    <s v="Servicios profesionales"/>
    <s v="PRESTAR SERVICIOS PROFESIONALES PARA ASESORAR AL DESPACHO DEL VICEMINISTERIO DE EDUCACIÓN PREESCOLAR, BÁSICA Y MEDIA, EN LA GENERACIÓN DE ALIANZAS ESTRATÉGICAS CON EL SECTOR PÚBLICO, PRIVADO Y DE COOPERACIÓN PARA DESARROLLAR LOS PLANES Y PROGRAMAS DEL VEPBM "/>
    <s v="Prestación de Servicios."/>
    <s v="Enero"/>
    <d v="2024-01-15T00:00:00"/>
    <n v="8"/>
    <s v="Mes (es)"/>
    <s v="CONTRATACIÓN DIRECTA / SERVICIOS PROFESIONALES"/>
    <s v="PRESTACIÓN DE SERVICIOS                 "/>
    <s v="PRESUPUESTO DE ENTIDAD NACIONAL"/>
    <n v="133859039"/>
    <n v="133859039"/>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64"/>
    <n v="80111620"/>
    <s v="Servicios profesionales"/>
    <s v="PRESTAR SERVICIOS PROFESIONALES AL DESPACHO DEL VICEMINISTRO DE EDUCACIÓN PREESCOLAR, BÁSICA Y MEDIA EN LA CREACION DE LAS ESTRATEGIAS DE COMUNICACIÓN DEL PODER PEDAGOGICO POPULAR."/>
    <s v="Prestación de Servicios."/>
    <s v="Enero"/>
    <d v="2024-01-15T00:00:00"/>
    <n v="8"/>
    <s v="Mes (es)"/>
    <s v="CONTRATACIÓN DIRECTA / SERVICIOS PROFESIONALES"/>
    <s v="PRESTACIÓN DE SERVICIOS                 "/>
    <s v="PRESUPUESTO DE ENTIDAD NACIONAL"/>
    <n v="126251375"/>
    <n v="126251375"/>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70"/>
    <n v="80111620"/>
    <s v="Servicios profesionales"/>
    <s v="PRESTAR SERVICIOS PROFESIONALES EN EL ASESORAMIENTO DE LA METODOLOGÍA Y SISTEMATIZACIÓN DE LA IMPLEMENTACIÓN DE LAS INICIATIVAS EN EL MARCO DEL PROGRAMA DE DIÁLOGO TERRITORIAL PODER PEDAGÓGICO POPULAR."/>
    <s v="Prestación de Servicios."/>
    <s v="Enero"/>
    <d v="2024-01-15T00:00:00"/>
    <n v="8"/>
    <s v="Mes (es)"/>
    <s v="CONTRATACIÓN DIRECTA / SERVICIOS PROFESIONALES"/>
    <s v="PRESTACIÓN DE SERVICIOS                 "/>
    <s v="PRESUPUESTO DE ENTIDAD NACIONAL"/>
    <n v="120125000"/>
    <n v="1201250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72"/>
    <n v="80111620"/>
    <s v="Servicios profesionales"/>
    <s v="PRESTAR SERVICIOS PROFESIONALES AL DESPACHO DEL VICEMINISTRO DE EDUCACIÓN PREESCOLAR, BÁSICA Y MEDIA EN LA CREACION DE LAS ESTRATEGIAS INTERSECTORIALES Y DE COOPERACIÓN RELACIONADAS CON EDUCACIÓN AMBIENTAL EN EL MARCO DEL PROGRAMA DE FORMACIÓN INTEGRAL."/>
    <s v="Prestación de Servicios."/>
    <s v="Enero"/>
    <d v="2024-01-15T00:00:00"/>
    <n v="8"/>
    <s v="Mes (es)"/>
    <s v="CONTRATACIÓN DIRECTA / SERVICIOS PROFESIONALES"/>
    <s v="PRESTACIÓN DE SERVICIOS                 "/>
    <s v="PRESUPUESTO DE ENTIDAD NACIONAL"/>
    <n v="120125000"/>
    <n v="1201250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97"/>
    <n v="80111620"/>
    <s v="Servicios profesionales"/>
    <s v="PRESTAR SERVICIOS PROFESIONALES PARA ASESORAR Y COORDINAR LOS REQUERIMIENTOS DE TIPO ADMINISTRATIVO Y FINANCIERO PARA EL DESARROLLO Y CUMPLIMIENTO DE LOS PLANES, PROGRAMAS Y PROYECTOS DESARROLLADOS DESDE EL VICEMINISTERIO DE EDUCACIÓN PREESCOLAR, BÁSICA Y MEDIA, Y SUS ÁREAS ADSCRITAS."/>
    <s v="Prestación de Servicios."/>
    <s v="Enero"/>
    <d v="2024-01-22T00:00:00"/>
    <n v="8"/>
    <s v="Mes (es)"/>
    <s v="CONTRATACIÓN DIRECTA / SERVICIOS PROFESIONALES"/>
    <s v="PRESTACIÓN DE SERVICIOS                 "/>
    <s v="PRESUPUESTO DE ENTIDAD NACIONAL"/>
    <n v="98154069"/>
    <n v="98154069"/>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401"/>
    <n v="80111620"/>
    <s v="Servicios profesionales"/>
    <s v="PRESTACIÓN DE SERVICIOS PROFESIONALES PARA  LA SISTEMATIZACIÓN, ANALISIS  Y GENERACION DE DATOS TECNICOS E INFORMACIÓN  DE LAS METAS, ESTATEGIAS Y PROYECTOS DEL VEPBM "/>
    <s v="Prestación de Servicios."/>
    <s v="Enero"/>
    <d v="2024-01-22T00:00:00"/>
    <n v="8"/>
    <s v="Mes (es)"/>
    <s v="CONTRATACIÓN DIRECTA / SERVICIOS PROFESIONALES"/>
    <s v="PRESTACIÓN DE SERVICIOS                 "/>
    <s v="PRESUPUESTO DE ENTIDAD NACIONAL"/>
    <n v="68875000"/>
    <n v="688750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403"/>
    <n v="80111620"/>
    <s v="Servicios profesionales"/>
    <s v="PRESTAR SERVICIOS PROFESIONALES EN EL VICEMINISTERIO DE EDUCACIÓN PREESCOLAR, BÁSICA Y MEDIA PARA ASESORAR LA DEFINICIÓN DE LAS LÍNEAS DE ACCIÓN  DE PROYECTOS Y PROGRAMAS ESTRATÉGICOS ASOCIADOS A TEMAS DE SALUD Y BIENESTAR DEL MAGISTERIO."/>
    <s v="Prestación de Servicios."/>
    <s v="Enero"/>
    <d v="2024-01-22T00:00:00"/>
    <n v="8"/>
    <s v="Mes (es)"/>
    <s v="CONTRATACIÓN DIRECTA / SERVICIOS PROFESIONALES"/>
    <s v="PRESTACIÓN DE SERVICIOS                 "/>
    <s v="PRESUPUESTO DE ENTIDAD NACIONAL"/>
    <n v="98154069"/>
    <n v="98154069"/>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405"/>
    <n v="80111620"/>
    <s v="Servicios profesionales"/>
    <s v="PRESTAR SERVICIOS PROFESIONALES PARA REALIZAR SEGUIMIENTO, MONITOREO Y REPORTE DE LAS ESTRATEGIAS Y METAS  DEL VEPBM "/>
    <s v="Prestación de Servicios."/>
    <s v="Enero"/>
    <d v="2024-01-22T00:00:00"/>
    <n v="8"/>
    <s v="Mes (es)"/>
    <s v="CONTRATACIÓN DIRECTA / SERVICIOS PROFESIONALES"/>
    <s v="PRESTACIÓN DE SERVICIOS                 "/>
    <s v="PRESUPUESTO DE ENTIDAD NACIONAL"/>
    <n v="94250000"/>
    <n v="942500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s v="PENDIENTE"/>
    <n v="80111620"/>
    <s v="Servicios profesionales"/>
    <s v="CPS SEP - DIC - Despacho VPBM"/>
    <s v="Prestación de Servicios."/>
    <s v="Septiembre"/>
    <d v="2024-09-01T00:00:00"/>
    <n v="4"/>
    <s v="Mes (es)"/>
    <s v="CONTRATACIÓN DIRECTA / SERVICIOS PROFESIONALES"/>
    <s v="PRESTACIÓN DE SERVICIOS                 "/>
    <s v="PRESUPUESTO DE ENTIDAD NACIONAL"/>
    <n v="1397127099"/>
    <n v="1397127099"/>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60"/>
    <n v="80111620"/>
    <s v="Servicios profesionales"/>
    <s v="PRESTAR SERVICIOS PROFESIONALES TEMPORALES PARA ASESORAR AL DESPACHO DEL VICEMINISTRO DE EDUCACIÓN PREESCOLAR, BÁSICA Y MEDIA EN LA FORMULACION, ACOMPAÑAMIENTO Y EJECUCION DE LAS ESTRATEGIAS DE INFORMACIÓN DE LOS PROGRAMAS A CARGO DEL VICEMINISTERIO."/>
    <s v="Prestación de Servicios."/>
    <s v="Enero"/>
    <d v="2024-01-22T00:00:00"/>
    <n v="8"/>
    <s v="Mes (es)"/>
    <s v="CONTRATACIÓN DIRECTA / SERVICIOS PROFESIONALES"/>
    <s v="PRESTACIÓN DE SERVICIOS                 "/>
    <s v="PRESUPUESTO DE ENTIDAD NACIONAL"/>
    <n v="98154069"/>
    <n v="98154069"/>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66"/>
    <n v="80111620"/>
    <s v="Servicios profesionales"/>
    <s v="PRESTAR SERVICIOS PROFESIONALES  PARA LA IMPLEMENTACIÓN DE PROGRAMAS DE MOVILIZACIÓN SOCIAL QUE CONTRIBUIRÁ CON EL CIERRE DE BRECHAS DE APRENDIZAJES"/>
    <s v="Prestación de Servicios."/>
    <s v="Enero"/>
    <d v="2024-01-15T00:00:00"/>
    <n v="2"/>
    <s v="Mes (es)"/>
    <s v="CONTRATACIÓN DIRECTA / SERVICIOS PROFESIONALES"/>
    <s v="PRESTACIÓN DE SERVICIOS                 "/>
    <s v="PRESUPUESTO DE ENTIDAD NACIONAL"/>
    <n v="22542685"/>
    <n v="22542685"/>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368"/>
    <n v="80111620"/>
    <s v="Servicios profesionales"/>
    <s v="PRESTAR SERVICIOS PROFESIONALES A LA SECRETARÍA GENERAL EN ASUNTOS ADMINISTRATIVOS Y FINANCIEROS RELACIONADOS CON EL CONTRATO DE FIDUCIA DEL FOMAG, ASÍ COMO AL DESPACHO DEL VICEMINISTERIO DE EDUCACIÓN PREESCOLAR, BÁSICA Y MEDIA EN LOS PROCESOS RELACIONADOS CON EL ACCESO Y PERMANENCIA DE LA COBERTURA EDUCATIVA"/>
    <s v="Prestación de Servicios."/>
    <s v="Enero"/>
    <d v="2024-01-15T00:00:00"/>
    <n v="2"/>
    <s v="Mes (es)"/>
    <s v="CONTRATACIÓN DIRECTA / SERVICIOS PROFESIONALES"/>
    <s v="PRESTACIÓN DE SERVICIOS                 "/>
    <s v="PRESUPUESTO DE ENTIDAD NACIONAL"/>
    <n v="31290000"/>
    <n v="31290000"/>
    <s v="NO"/>
    <m/>
    <s v="Educación_Integral_2201089"/>
    <s v="D_VPBM"/>
    <s v="Eje_E_2"/>
    <s v="C_2201_0700_20"/>
  </r>
  <r>
    <s v="VPBM"/>
    <x v="3"/>
    <s v="Despacho VPBM"/>
    <s v="2. Formación Integral"/>
    <s v="1. Coordinación oferta intersectorial"/>
    <s v="Educación_Integral"/>
    <x v="1"/>
    <x v="1"/>
    <x v="1"/>
    <s v="2. SEGURIDAD HUMANA Y JUSTICIA SOCIAL / B. RESIGNIFICACIÓN DE LA JORNADA ESCOLAR: MÁS QUE TIEMPO"/>
    <s v="20203B"/>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s v="10-CSF"/>
    <m/>
    <s v="VICEMINISTER. BASICA -"/>
    <s v="1800"/>
    <m/>
    <m/>
    <m/>
    <m/>
    <m/>
    <m/>
    <m/>
    <m/>
    <m/>
    <m/>
    <m/>
    <m/>
    <m/>
    <m/>
    <m/>
    <m/>
    <m/>
    <m/>
    <m/>
    <m/>
    <m/>
    <m/>
    <m/>
    <m/>
    <m/>
    <m/>
    <m/>
    <m/>
    <m/>
    <m/>
    <m/>
    <m/>
    <m/>
    <n v="417"/>
    <n v="80111620"/>
    <s v="Servicios profesionales"/>
    <s v="PRESTAR SERVICIOS PROFESIONALES AL VICEMINISTERIO DE EDUCACIÓN SUPERIOR Y AL VICEMINISTERIO DE EDUCACIÓN PREESCOLAR BÁSICA Y MEDIA PARA ASESORAR Y ARTICULAR A LOS DIFERENTES ACTORES EN LA CREACION DEL SISTEMA COLOMBIANO DE FORMACIÓN DE EDUCADORES."/>
    <s v="Prestación de Servicios."/>
    <s v="Enero"/>
    <d v="2024-01-15T00:00:00"/>
    <n v="12"/>
    <s v="Mes (es)"/>
    <s v="CONTRATACIÓN DIRECTA / SERVICIOS PROFESIONALES"/>
    <s v="PRESTACIÓN DE SERVICIOS                 "/>
    <s v="PRESUPUESTO DE ENTIDAD NACIONAL"/>
    <n v="70500000"/>
    <n v="70500000"/>
    <s v="NO"/>
    <m/>
    <s v="Educación_Integral_2201089"/>
    <s v="D_VPBM"/>
    <s v="Eje_E_2"/>
    <s v="C_2201_0700_20"/>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tención integral para la primera infancia "/>
    <n v="2201037"/>
    <s v="Acompañar a Establecimientos Educativos en la ampliación y cualificación de la educación inicial,  en territorios rurales y rurales dispersos"/>
    <s v="ADQUIS. DE BYS"/>
    <s v="02"/>
    <s v="C-2201-0700-24-20203F-2201037-02"/>
    <s v="ADQUIS. DE BYS-SERVICIO DE ATENCIÓN INTEGRAL PARA LA PRIMERA INFANCIA -FORTALECIMIENTO DE LAS CAPACIDADES TERRITORIALES PARA LA GESTIÓN EDUCATIVA CON ÉNFASIS EN ZONAS RURALES NACIONAL"/>
    <s v="ADQUIS. DE BYS - SERVICIO DE ATENCIÓN INTEGRAL PARA LA PRIMERA INFANCIA  - 2. SEGURIDAD HUMANA Y JUSTICIA SOCIAL / F. GESTIÓN TERRITORIAL EDUCATIVA Y COMUNITARIA"/>
    <s v="14-CSF"/>
    <m/>
    <s v="VEPBM-DIR FORTALECIM - "/>
    <s v="2200"/>
    <m/>
    <m/>
    <n v="1533333333.3299999"/>
    <m/>
    <m/>
    <m/>
    <m/>
    <m/>
    <m/>
    <m/>
    <n v="2043157879.4100001"/>
    <n v="2043157879.4100001"/>
    <m/>
    <m/>
    <n v="2043157879.4100001"/>
    <m/>
    <m/>
    <m/>
    <m/>
    <m/>
    <n v="2043157879.4100001"/>
    <m/>
    <m/>
    <m/>
    <m/>
    <m/>
    <m/>
    <m/>
    <m/>
    <m/>
    <m/>
    <m/>
    <m/>
    <m/>
    <m/>
    <s v="Servicios profesionales"/>
    <s v="Implementar el Modelo de Educación Inicial Rural. APCA U.T. Lazos Sociales"/>
    <s v="SERVICIO DE CONSULTORIA"/>
    <s v="Enero"/>
    <d v="2024-02-28T00:00:00"/>
    <s v="8.5"/>
    <s v="Mes (es)"/>
    <s v="BM-CONSULT/SELECCION FTE UNICA FIRMA"/>
    <s v="CONSULTORÍA                             "/>
    <s v="RECURSOS DE CRÉDITO"/>
    <n v="2043157879.4100001"/>
    <n v="2043157879"/>
    <m/>
    <m/>
    <s v="Capacidades_Territoriales_2201037"/>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tención integral para la primera infancia "/>
    <n v="2201037"/>
    <s v="Acompañar a Establecimientos Educativos en la ampliación y cualificación de la educación inicial,  en territorios rurales y rurales dispersos"/>
    <s v="ADQUIS. DE BYS"/>
    <s v="02"/>
    <s v="C-2201-0700-24-20203F-2201037-02"/>
    <s v="ADQUIS. DE BYS-SERVICIO DE ATENCIÓN INTEGRAL PARA LA PRIMERA INFANCIA -FORTALECIMIENTO DE LAS CAPACIDADES TERRITORIALES PARA LA GESTIÓN EDUCATIVA CON ÉNFASIS EN ZONAS RURALES NACIONAL"/>
    <s v="ADQUIS. DE BYS - SERVICIO DE ATENCIÓN INTEGRAL PARA LA PRIMERA INFANCIA  - 2. SEGURIDAD HUMANA Y JUSTICIA SOCIAL / F. GESTIÓN TERRITORIAL EDUCATIVA Y COMUNITARIA"/>
    <s v="14-CSF"/>
    <m/>
    <s v="VEPBM-DIR FORTALECIM - "/>
    <s v="2200"/>
    <m/>
    <m/>
    <n v="1533333333.3299999"/>
    <m/>
    <m/>
    <m/>
    <m/>
    <m/>
    <m/>
    <m/>
    <n v="1900000000"/>
    <n v="1900000000"/>
    <m/>
    <m/>
    <n v="1900000000"/>
    <m/>
    <m/>
    <m/>
    <m/>
    <m/>
    <n v="1900000000"/>
    <m/>
    <m/>
    <m/>
    <m/>
    <m/>
    <m/>
    <m/>
    <m/>
    <m/>
    <m/>
    <m/>
    <m/>
    <m/>
    <m/>
    <s v="Servicios profesionales"/>
    <s v="Implementar estrategia de educación inicial en zonas rurales y rurales dispersas para el inicio oportuno de la trayectoria educativa Región 1"/>
    <s v="SERVICIO DE CONSULTORIA"/>
    <s v="Febrero"/>
    <d v="2024-04-19T00:00:00"/>
    <n v="7"/>
    <s v="Mes (es)"/>
    <s v="LICITACIÓN PÚBLICA"/>
    <s v="CONSULTORÍA                             "/>
    <s v="RECURSOS DE CRÉDITO"/>
    <n v="1900000000"/>
    <n v="1900000000"/>
    <m/>
    <m/>
    <s v="Capacidades_Territoriales_2201037"/>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tención integral para la primera infancia "/>
    <n v="2201037"/>
    <s v="Acompañar a Establecimientos Educativos en la ampliación y cualificación de la educación inicial,  en territorios rurales y rurales dispersos"/>
    <s v="ADQUIS. DE BYS"/>
    <s v="02"/>
    <s v="C-2201-0700-24-20203F-2201037-02"/>
    <s v="ADQUIS. DE BYS-SERVICIO DE ATENCIÓN INTEGRAL PARA LA PRIMERA INFANCIA -FORTALECIMIENTO DE LAS CAPACIDADES TERRITORIALES PARA LA GESTIÓN EDUCATIVA CON ÉNFASIS EN ZONAS RURALES NACIONAL"/>
    <s v="ADQUIS. DE BYS - SERVICIO DE ATENCIÓN INTEGRAL PARA LA PRIMERA INFANCIA  - 2. SEGURIDAD HUMANA Y JUSTICIA SOCIAL / F. GESTIÓN TERRITORIAL EDUCATIVA Y COMUNITARIA"/>
    <s v="14-CSF"/>
    <m/>
    <s v="VEPBM-DIR FORTALECIM - "/>
    <s v="2200"/>
    <m/>
    <m/>
    <n v="1533333333.3399999"/>
    <m/>
    <m/>
    <m/>
    <m/>
    <m/>
    <m/>
    <m/>
    <n v="1900000000"/>
    <n v="1900000000"/>
    <m/>
    <m/>
    <n v="1900000000"/>
    <m/>
    <m/>
    <m/>
    <m/>
    <m/>
    <n v="1900000000"/>
    <m/>
    <m/>
    <m/>
    <m/>
    <m/>
    <m/>
    <m/>
    <m/>
    <m/>
    <m/>
    <m/>
    <m/>
    <m/>
    <m/>
    <s v="Servicios profesionales"/>
    <s v="Implementar estrategia de educación inicial en zonas rurales y rurales dispersas para el inicio oportuno de la trayectoria educativa Región 2"/>
    <s v="SERVICIO DE CONSULTORIA"/>
    <s v="Febrero"/>
    <d v="2024-04-19T00:00:00"/>
    <n v="7"/>
    <s v="Mes (es)"/>
    <s v="LICITACIÓN PÚBLICA"/>
    <s v="CONSULTORÍA                             "/>
    <s v="RECURSOS DE CRÉDITO"/>
    <n v="1900000000"/>
    <n v="1900000000"/>
    <m/>
    <m/>
    <s v="Capacidades_Territoriales_2201037"/>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n v="2100000000"/>
    <m/>
    <m/>
    <m/>
    <m/>
    <m/>
    <m/>
    <m/>
    <n v="116023320"/>
    <n v="116023320"/>
    <m/>
    <m/>
    <m/>
    <m/>
    <m/>
    <m/>
    <m/>
    <m/>
    <n v="116023320"/>
    <m/>
    <m/>
    <m/>
    <m/>
    <m/>
    <m/>
    <m/>
    <m/>
    <m/>
    <m/>
    <m/>
    <m/>
    <m/>
    <m/>
    <s v="Servicios profesionales"/>
    <s v="Implementar estrategia de educación inicial con pueblos y comunidades etnicas en zonas rurales y rurales dispersas para el inicio oportuno de la trayectoria educativa Región 3 (varios pueblos)"/>
    <s v="SERVICIO DE CONSULTORIA PEC"/>
    <s v="Febrero"/>
    <d v="2024-04-01T00:00:00"/>
    <s v="7.5"/>
    <s v="Mes (es)"/>
    <s v="BM-CONSULT/SELECCION FTE UNICA FIRMA"/>
    <s v="CONSULTORÍA                             "/>
    <s v="RECURSOS DE CRÉDITO"/>
    <n v="2100000000"/>
    <n v="210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n v="312500000"/>
    <m/>
    <m/>
    <m/>
    <m/>
    <m/>
    <m/>
    <m/>
    <n v="154697760"/>
    <n v="154697760"/>
    <m/>
    <m/>
    <m/>
    <m/>
    <m/>
    <m/>
    <m/>
    <m/>
    <n v="154697760"/>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n v="312500000"/>
    <m/>
    <m/>
    <m/>
    <m/>
    <m/>
    <m/>
    <m/>
    <n v="116023320"/>
    <n v="116023320"/>
    <m/>
    <m/>
    <m/>
    <m/>
    <m/>
    <m/>
    <m/>
    <m/>
    <n v="116023320"/>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n v="312500000"/>
    <m/>
    <m/>
    <m/>
    <m/>
    <m/>
    <m/>
    <m/>
    <n v="219926584.68000001"/>
    <n v="219926584.68000001"/>
    <m/>
    <m/>
    <m/>
    <m/>
    <m/>
    <m/>
    <m/>
    <m/>
    <n v="219926584.68000001"/>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n v="312500000"/>
    <m/>
    <m/>
    <m/>
    <m/>
    <m/>
    <m/>
    <m/>
    <n v="226524365.03999999"/>
    <n v="226524365.03999999"/>
    <m/>
    <m/>
    <m/>
    <m/>
    <m/>
    <m/>
    <m/>
    <m/>
    <n v="226524365.03999999"/>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n v="312500000"/>
    <m/>
    <m/>
    <m/>
    <m/>
    <m/>
    <m/>
    <m/>
    <n v="242704692.72"/>
    <n v="242704692.72"/>
    <m/>
    <m/>
    <m/>
    <m/>
    <m/>
    <m/>
    <m/>
    <m/>
    <n v="242704692.72"/>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n v="312500000"/>
    <m/>
    <m/>
    <m/>
    <m/>
    <m/>
    <m/>
    <m/>
    <n v="60947605.990000002"/>
    <n v="60947605.990000002"/>
    <m/>
    <m/>
    <m/>
    <m/>
    <m/>
    <m/>
    <m/>
    <m/>
    <n v="60947605.990000002"/>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n v="312500000"/>
    <m/>
    <m/>
    <m/>
    <m/>
    <m/>
    <m/>
    <m/>
    <n v="214000000"/>
    <n v="214000000"/>
    <m/>
    <m/>
    <m/>
    <m/>
    <m/>
    <m/>
    <m/>
    <m/>
    <n v="214000000"/>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n v="312500000"/>
    <m/>
    <m/>
    <m/>
    <m/>
    <m/>
    <m/>
    <m/>
    <n v="312000000"/>
    <n v="312000000"/>
    <m/>
    <m/>
    <m/>
    <m/>
    <m/>
    <m/>
    <m/>
    <m/>
    <n v="312000000"/>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1079835097"/>
    <n v="1079835097"/>
    <m/>
    <m/>
    <m/>
    <m/>
    <m/>
    <m/>
    <m/>
    <m/>
    <n v="1079835097"/>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 1)"/>
    <s v="SERVICIO DE CONSULTORIA"/>
    <s v="Enero"/>
    <d v="2024-02-15T00:00:00"/>
    <s v="9, 5 "/>
    <s v="Mes (es)"/>
    <s v="MODIFICATORIOS (ADICIONES, PRÓRROGAS Y MODIFICACIONES)"/>
    <s v="CONVENIO INTERADMINISTRATIVO"/>
    <s v="RECURSOS DE CRÉDITO"/>
    <n v="1079835097"/>
    <n v="1079835097"/>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1150000000"/>
    <n v="1150000000"/>
    <m/>
    <m/>
    <m/>
    <m/>
    <m/>
    <m/>
    <m/>
    <m/>
    <n v="1150000000"/>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2)"/>
    <s v="SERVICIO DE CONSULTORIA"/>
    <s v="Enero"/>
    <d v="2024-02-15T00:00:00"/>
    <s v="9, 5 "/>
    <s v="Mes (es)"/>
    <s v="MODIFICATORIOS (ADICIONES, PRÓRROGAS Y MODIFICACIONES)"/>
    <s v="CONVENIO INTERADMINISTRATIVO"/>
    <s v="RECURSOS DE CRÉDITO"/>
    <n v="1150000000"/>
    <n v="115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1150000000"/>
    <n v="1150000000"/>
    <m/>
    <m/>
    <m/>
    <m/>
    <m/>
    <m/>
    <m/>
    <m/>
    <n v="1150000000"/>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3)"/>
    <s v="SERVICIO DE CONSULTORIA"/>
    <s v="Enero"/>
    <d v="2024-02-15T00:00:00"/>
    <s v="9, 5 "/>
    <s v="Mes (es)"/>
    <s v="MODIFICATORIOS (ADICIONES, PRÓRROGAS Y MODIFICACIONES)"/>
    <s v="CONVENIO INTERADMINISTRATIVO"/>
    <s v="RECURSOS DE CRÉDITO"/>
    <n v="1150000000"/>
    <n v="115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1079835097"/>
    <n v="1079835097"/>
    <m/>
    <m/>
    <n v="1079835097"/>
    <m/>
    <m/>
    <m/>
    <m/>
    <m/>
    <n v="1079835097"/>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 1)"/>
    <s v="SERVICIO DE CONSULTORIA"/>
    <s v="Enero"/>
    <d v="2024-02-15T00:00:00"/>
    <s v="9, 5 "/>
    <s v="Mes (es)"/>
    <s v="MODIFICATORIOS (ADICIONES, PRÓRROGAS Y MODIFICACIONES)"/>
    <s v="CONVENIO INTERADMINISTRATIVO"/>
    <s v="RECURSOS DE CRÉDITO"/>
    <n v="1079835097"/>
    <n v="1079835097"/>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1150000000"/>
    <n v="1150000000"/>
    <m/>
    <m/>
    <n v="1150000000"/>
    <m/>
    <m/>
    <m/>
    <m/>
    <m/>
    <n v="1150000000"/>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2)"/>
    <s v="SERVICIO DE CONSULTORIA"/>
    <s v="Enero"/>
    <d v="2024-02-15T00:00:00"/>
    <s v="9, 5 "/>
    <s v="Mes (es)"/>
    <s v="MODIFICATORIOS (ADICIONES, PRÓRROGAS Y MODIFICACIONES)"/>
    <s v="CONVENIO INTERADMINISTRATIVO"/>
    <s v="RECURSOS DE CRÉDITO"/>
    <n v="1150000000"/>
    <n v="115000000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1150000000"/>
    <n v="1150000000"/>
    <m/>
    <m/>
    <n v="1150000000"/>
    <m/>
    <m/>
    <m/>
    <m/>
    <m/>
    <n v="1150000000"/>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3)"/>
    <s v="SERVICIO DE CONSULTORIA"/>
    <s v="Enero"/>
    <d v="2024-02-15T00:00:00"/>
    <s v="9, 5 "/>
    <s v="Mes (es)"/>
    <s v="MODIFICATORIOS (ADICIONES, PRÓRROGAS Y MODIFICACIONES)"/>
    <s v="CONVENIO INTERADMINISTRATIVO"/>
    <s v="RECURSOS DE CRÉDITO"/>
    <n v="1150000000"/>
    <n v="115000000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Marzo"/>
    <d v="2024-06-15T00:00:00"/>
    <n v="5"/>
    <s v="Mes (es)"/>
    <s v="LICITACIÓN PÚBLICA"/>
    <s v="CONSULTORÍA                             "/>
    <s v="RECURSOS DE CRÉDITO"/>
    <n v="350000000"/>
    <n v="35000000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Marzo"/>
    <d v="2024-06-15T00:00:00"/>
    <n v="5"/>
    <s v="Mes (es)"/>
    <s v="LICITACIÓN PÚBLICA"/>
    <s v="CONSULTORÍA                             "/>
    <s v="RECURSOS DE CRÉDITO"/>
    <n v="350000000"/>
    <n v="35000000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375000000"/>
    <n v="375000000"/>
    <m/>
    <m/>
    <m/>
    <m/>
    <m/>
    <m/>
    <m/>
    <m/>
    <n v="3750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Marzo"/>
    <d v="2024-04-15T00:00:00"/>
    <n v="7"/>
    <s v="Mes (es)"/>
    <s v="BM-CONSULT/SELECCION FTE UNICA FIRMA"/>
    <s v="CONSULTORÍA                             "/>
    <s v="RECURSOS DE CRÉDITO"/>
    <n v="375000000"/>
    <n v="37500000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589917548.5"/>
    <n v="589917548.5"/>
    <m/>
    <m/>
    <m/>
    <m/>
    <m/>
    <m/>
    <m/>
    <m/>
    <n v="589917548.5"/>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Febrero"/>
    <d v="2024-06-10T00:00:00"/>
    <n v="5"/>
    <s v="Mes (es)"/>
    <s v="LICITACIÓN PÚBLICA"/>
    <s v="CONSULTORÍA                             "/>
    <s v="RECURSOS DE CRÉDITO"/>
    <n v="589917548.5"/>
    <n v="589917548"/>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625000000"/>
    <n v="625000000"/>
    <m/>
    <m/>
    <m/>
    <m/>
    <m/>
    <m/>
    <m/>
    <m/>
    <n v="625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Febrero"/>
    <d v="2024-06-10T00:00:00"/>
    <n v="5"/>
    <s v="Mes (es)"/>
    <s v="LICITACIÓN PÚBLICA"/>
    <s v="CONSULTORÍA                             "/>
    <s v="RECURSOS DE CRÉDITO"/>
    <n v="625000000"/>
    <n v="62500000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69408450"/>
    <n v="69408450"/>
    <m/>
    <m/>
    <m/>
    <m/>
    <m/>
    <m/>
    <m/>
    <m/>
    <n v="69408450"/>
    <m/>
    <m/>
    <m/>
    <m/>
    <m/>
    <m/>
    <m/>
    <m/>
    <m/>
    <m/>
    <m/>
    <m/>
    <m/>
    <m/>
    <s v="Servicios profesionales"/>
    <s v="Consultores Individuales Gestores Territoriales (2)"/>
    <s v="SERVICIO DE CONSULTORIA"/>
    <s v="Diciembre"/>
    <d v="2024-01-15T00:00:00"/>
    <n v="11.5"/>
    <s v="Mes (es)"/>
    <s v="BM CONSULT / SELECC DE CONSULT INDIV CONT DIRECTA"/>
    <s v="CONSULTORÍA                             "/>
    <s v="RECURSOS DE CRÉDITO"/>
    <n v="69408450"/>
    <n v="6940845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121955250"/>
    <n v="121955250"/>
    <m/>
    <m/>
    <m/>
    <m/>
    <m/>
    <m/>
    <m/>
    <m/>
    <n v="121955250"/>
    <m/>
    <m/>
    <m/>
    <m/>
    <m/>
    <m/>
    <m/>
    <m/>
    <m/>
    <m/>
    <m/>
    <m/>
    <m/>
    <m/>
    <s v="Servicios profesionales"/>
    <s v="Consultores Apoyo OGP"/>
    <s v="SERVICIO DE CONSULTORIA"/>
    <s v="Enero"/>
    <d v="2024-02-01T00:00:00"/>
    <n v="11"/>
    <s v="Mes (es)"/>
    <s v="BM-CONSULT / SELECC CONSULTOR INDIV COMP 3HV"/>
    <s v="CONSULTORÍA                             "/>
    <s v="RECURSOS DE CRÉDITO"/>
    <n v="121955250"/>
    <n v="12195525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34224854"/>
    <n v="34224854"/>
    <m/>
    <m/>
    <m/>
    <m/>
    <m/>
    <m/>
    <m/>
    <m/>
    <n v="34224854"/>
    <m/>
    <m/>
    <m/>
    <m/>
    <m/>
    <m/>
    <m/>
    <m/>
    <m/>
    <m/>
    <m/>
    <m/>
    <m/>
    <m/>
    <s v="Viáticos"/>
    <s v="GASTOS DE DESPLAZAMIENTOS PARA LOS FUNCIONARIOS Y CONTRATISTAS EN COMISIÓN DEL MINISTERIO DE EDUCACIÓN NACIONAL. Viáticos"/>
    <s v="NA"/>
    <s v="NA"/>
    <d v="2024-02-01T00:00:00"/>
    <n v="11"/>
    <s v="Mes (es)"/>
    <s v="NA"/>
    <s v="NA"/>
    <s v="RECURSOS DE CRÉDITO"/>
    <n v="34224854"/>
    <n v="34224854"/>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Marzo"/>
    <d v="2024-06-15T00:00:00"/>
    <n v="5"/>
    <s v="Mes (es)"/>
    <s v="LICITACIÓN PÚBLICA"/>
    <s v="CONSULTORÍA                             "/>
    <s v="RECURSOS DE CRÉDITO"/>
    <n v="350000000"/>
    <n v="35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Marzo"/>
    <d v="2024-06-15T00:00:00"/>
    <n v="5"/>
    <s v="Mes (es)"/>
    <s v="LICITACIÓN PÚBLICA"/>
    <s v="CONSULTORÍA                             "/>
    <s v="RECURSOS DE CRÉDITO"/>
    <n v="350000000"/>
    <n v="35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75000000"/>
    <n v="375000000"/>
    <m/>
    <m/>
    <m/>
    <m/>
    <m/>
    <m/>
    <m/>
    <m/>
    <n v="3750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Marzo"/>
    <d v="2024-04-15T00:00:00"/>
    <n v="7"/>
    <s v="Mes (es)"/>
    <s v="BM-CONSULT/SELECCION FTE UNICA FIRMA"/>
    <s v="CONSULTORÍA                             "/>
    <s v="RECURSOS DE CRÉDITO"/>
    <n v="375000000"/>
    <n v="375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589917548.5"/>
    <n v="589917548.5"/>
    <m/>
    <m/>
    <m/>
    <m/>
    <m/>
    <m/>
    <m/>
    <m/>
    <n v="589917548.5"/>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Febrero"/>
    <d v="2024-06-10T00:00:00"/>
    <n v="5"/>
    <s v="Mes (es)"/>
    <s v="LICITACIÓN PÚBLICA"/>
    <s v="CONSULTORÍA                             "/>
    <s v="RECURSOS DE CRÉDITO"/>
    <n v="589917548.5"/>
    <n v="589917548"/>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625000000"/>
    <n v="625000000"/>
    <m/>
    <m/>
    <m/>
    <m/>
    <m/>
    <m/>
    <m/>
    <m/>
    <n v="625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Febrero"/>
    <d v="2024-06-10T00:00:00"/>
    <n v="5"/>
    <s v="Mes (es)"/>
    <s v="LICITACIÓN PÚBLICA"/>
    <s v="CONSULTORÍA                             "/>
    <s v="RECURSOS DE CRÉDITO"/>
    <n v="625000000"/>
    <n v="625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69408450"/>
    <n v="69408450"/>
    <m/>
    <m/>
    <m/>
    <m/>
    <m/>
    <m/>
    <m/>
    <m/>
    <n v="69408450"/>
    <m/>
    <m/>
    <m/>
    <m/>
    <m/>
    <m/>
    <m/>
    <m/>
    <m/>
    <m/>
    <m/>
    <m/>
    <m/>
    <m/>
    <s v="Servicios profesionales"/>
    <s v="Consultores Individuales Gestores Territoriales (2)"/>
    <s v="SERVICIO DE CONSULTORIA"/>
    <s v="Diciembre"/>
    <d v="2024-01-15T00:00:00"/>
    <n v="11.5"/>
    <s v="Mes (es)"/>
    <s v="BM CONSULT / SELECC DE CONSULT INDIV CONT DIRECTA"/>
    <s v="CONSULTORÍA                             "/>
    <s v="RECURSOS DE CRÉDITO"/>
    <n v="69408450"/>
    <n v="6940845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121955250"/>
    <n v="121955250"/>
    <m/>
    <m/>
    <m/>
    <m/>
    <m/>
    <m/>
    <m/>
    <m/>
    <n v="121955250"/>
    <m/>
    <m/>
    <m/>
    <m/>
    <m/>
    <m/>
    <m/>
    <m/>
    <m/>
    <m/>
    <m/>
    <m/>
    <m/>
    <m/>
    <s v="Servicios profesionales"/>
    <s v="Consultores Apoyo OGP"/>
    <s v="SERVICIO DE CONSULTORIA"/>
    <s v="Enero"/>
    <d v="2024-02-01T00:00:00"/>
    <n v="11"/>
    <s v="Mes (es)"/>
    <s v="BM-CONSULT / SELECC CONSULTOR INDIV COMP 3HV"/>
    <s v="CONSULTORÍA                             "/>
    <s v="RECURSOS DE CRÉDITO"/>
    <n v="121955250"/>
    <n v="12195525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4224854"/>
    <n v="34224854"/>
    <m/>
    <m/>
    <m/>
    <m/>
    <m/>
    <m/>
    <m/>
    <m/>
    <n v="34224854"/>
    <m/>
    <m/>
    <m/>
    <m/>
    <m/>
    <m/>
    <m/>
    <m/>
    <m/>
    <m/>
    <m/>
    <m/>
    <m/>
    <m/>
    <s v="Viáticos"/>
    <s v="GASTOS DE DESPLAZAMIENTOS PARA LOS FUNCIONARIOS Y CONTRATISTAS EN COMISIÓN DEL MINISTERIO DE EDUCACIÓN NACIONAL. Viáticos"/>
    <s v="NA"/>
    <s v="NA"/>
    <d v="2024-02-01T00:00:00"/>
    <n v="11"/>
    <s v="Mes (es)"/>
    <s v="NA"/>
    <s v="NA"/>
    <s v="RECURSOS DE CRÉDITO"/>
    <n v="34224854"/>
    <n v="34224854"/>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Marzo"/>
    <d v="2024-06-15T00:00:00"/>
    <n v="5"/>
    <s v="Mes (es)"/>
    <s v="LICITACIÓN PÚBLICA"/>
    <s v="CONSULTORÍA                             "/>
    <s v="RECURSOS DE CRÉDITO"/>
    <n v="350000000"/>
    <n v="35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Marzo"/>
    <d v="2024-06-15T00:00:00"/>
    <n v="5"/>
    <s v="Mes (es)"/>
    <s v="LICITACIÓN PÚBLICA"/>
    <s v="CONSULTORÍA                             "/>
    <s v="RECURSOS DE CRÉDITO"/>
    <n v="350000000"/>
    <n v="35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75000000"/>
    <n v="375000000"/>
    <m/>
    <m/>
    <m/>
    <m/>
    <m/>
    <m/>
    <m/>
    <m/>
    <n v="3750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Marzo"/>
    <d v="2024-04-15T00:00:00"/>
    <n v="7"/>
    <s v="Mes (es)"/>
    <s v="BM-CONSULT/SELECCION FTE UNICA FIRMA"/>
    <s v="CONSULTORÍA                             "/>
    <s v="RECURSOS DE CRÉDITO"/>
    <n v="375000000"/>
    <n v="375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589917548.5"/>
    <n v="589917548.5"/>
    <m/>
    <m/>
    <m/>
    <m/>
    <m/>
    <m/>
    <m/>
    <m/>
    <n v="589917548.5"/>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Febrero"/>
    <d v="2024-06-10T00:00:00"/>
    <n v="5"/>
    <s v="Mes (es)"/>
    <s v="LICITACIÓN PÚBLICA"/>
    <s v="CONSULTORÍA                             "/>
    <s v="RECURSOS DE CRÉDITO"/>
    <n v="589917548.5"/>
    <n v="589917549"/>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625000000"/>
    <n v="625000000"/>
    <m/>
    <m/>
    <m/>
    <m/>
    <m/>
    <m/>
    <m/>
    <m/>
    <n v="625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Febrero"/>
    <d v="2024-06-10T00:00:00"/>
    <n v="5"/>
    <s v="Mes (es)"/>
    <s v="LICITACIÓN PÚBLICA"/>
    <s v="CONSULTORÍA                             "/>
    <s v="RECURSOS DE CRÉDITO"/>
    <n v="625000000"/>
    <n v="625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69408450"/>
    <n v="69408450"/>
    <m/>
    <m/>
    <m/>
    <m/>
    <m/>
    <m/>
    <m/>
    <m/>
    <n v="69408450"/>
    <m/>
    <m/>
    <m/>
    <m/>
    <m/>
    <m/>
    <m/>
    <m/>
    <m/>
    <m/>
    <m/>
    <m/>
    <m/>
    <m/>
    <s v="Servicios profesionales"/>
    <s v="Consultores Individuales Gestores Territoriales (2)"/>
    <s v="SERVICIO DE CONSULTORIA"/>
    <s v="Diciembre"/>
    <d v="2024-01-15T00:00:00"/>
    <n v="11.5"/>
    <s v="Mes (es)"/>
    <s v="BM CONSULT / SELECC DE CONSULT INDIV CONT DIRECTA"/>
    <s v="CONSULTORÍA                             "/>
    <s v="RECURSOS DE CRÉDITO"/>
    <n v="69408450"/>
    <n v="6940845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121955250"/>
    <n v="121955250"/>
    <m/>
    <m/>
    <m/>
    <m/>
    <m/>
    <m/>
    <m/>
    <m/>
    <n v="121955250"/>
    <m/>
    <m/>
    <m/>
    <m/>
    <m/>
    <m/>
    <m/>
    <m/>
    <m/>
    <m/>
    <m/>
    <m/>
    <m/>
    <m/>
    <s v="Servicios profesionales"/>
    <s v="Consultores Apoyo OGP"/>
    <s v="SERVICIO DE CONSULTORIA"/>
    <s v="Enero"/>
    <d v="2024-02-01T00:00:00"/>
    <n v="11"/>
    <s v="Mes (es)"/>
    <s v="BM-CONSULT / SELECC CONSULTOR INDIV COMP 3HV"/>
    <s v="CONSULTORÍA                             "/>
    <s v="RECURSOS DE CRÉDITO"/>
    <n v="121955250"/>
    <n v="12195525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4224854"/>
    <n v="34224854"/>
    <m/>
    <m/>
    <m/>
    <m/>
    <m/>
    <m/>
    <m/>
    <m/>
    <n v="34224854"/>
    <m/>
    <m/>
    <m/>
    <m/>
    <m/>
    <m/>
    <m/>
    <m/>
    <m/>
    <m/>
    <m/>
    <m/>
    <m/>
    <m/>
    <s v="Viáticos"/>
    <s v="GASTOS DE DESPLAZAMIENTOS PARA LOS FUNCIONARIOS Y CONTRATISTAS EN COMISIÓN DEL MINISTERIO DE EDUCACIÓN NACIONAL. Viáticos"/>
    <s v="NA"/>
    <s v="NA"/>
    <d v="2024-02-01T00:00:00"/>
    <n v="11"/>
    <s v="Mes (es)"/>
    <s v="NA"/>
    <s v="NA"/>
    <s v="RECURSOS DE CRÉDITO"/>
    <n v="34224854"/>
    <n v="34224854"/>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Marzo"/>
    <d v="2024-06-15T00:00:00"/>
    <n v="5"/>
    <s v="Mes (es)"/>
    <s v="LICITACIÓN PÚBLICA"/>
    <s v="CONSULTORÍA                             "/>
    <s v="RECURSOS DE CRÉDITO"/>
    <n v="350000000"/>
    <n v="35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Marzo"/>
    <d v="2024-06-15T00:00:00"/>
    <n v="5"/>
    <s v="Mes (es)"/>
    <s v="LICITACIÓN PÚBLICA"/>
    <s v="CONSULTORÍA                             "/>
    <s v="RECURSOS DE CRÉDITO"/>
    <n v="350000000"/>
    <n v="35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75000000"/>
    <n v="375000000"/>
    <m/>
    <m/>
    <m/>
    <m/>
    <m/>
    <m/>
    <m/>
    <m/>
    <n v="3750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Marzo"/>
    <d v="2024-04-15T00:00:00"/>
    <n v="7"/>
    <s v="Mes (es)"/>
    <s v="BM-CONSULT/SELECCION FTE UNICA FIRMA"/>
    <s v="CONSULTORÍA                             "/>
    <s v="RECURSOS DE CRÉDITO"/>
    <n v="375000000"/>
    <n v="375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589917548.5"/>
    <n v="589917548.5"/>
    <m/>
    <m/>
    <m/>
    <m/>
    <m/>
    <m/>
    <m/>
    <m/>
    <n v="589917548.5"/>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Febrero"/>
    <d v="2024-06-10T00:00:00"/>
    <n v="5"/>
    <s v="Mes (es)"/>
    <s v="LICITACIÓN PÚBLICA"/>
    <s v="CONSULTORÍA                             "/>
    <s v="RECURSOS DE CRÉDITO"/>
    <n v="589917548.5"/>
    <n v="589917549"/>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625000000"/>
    <n v="625000000"/>
    <m/>
    <m/>
    <m/>
    <m/>
    <m/>
    <m/>
    <m/>
    <m/>
    <n v="625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Febrero"/>
    <d v="2024-06-10T00:00:00"/>
    <n v="5"/>
    <s v="Mes (es)"/>
    <s v="LICITACIÓN PÚBLICA"/>
    <s v="CONSULTORÍA                             "/>
    <s v="RECURSOS DE CRÉDITO"/>
    <n v="625000000"/>
    <n v="62500000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69408450"/>
    <n v="69408450"/>
    <m/>
    <m/>
    <m/>
    <m/>
    <m/>
    <m/>
    <m/>
    <m/>
    <n v="69408450"/>
    <m/>
    <m/>
    <m/>
    <m/>
    <m/>
    <m/>
    <m/>
    <m/>
    <m/>
    <m/>
    <m/>
    <m/>
    <m/>
    <m/>
    <s v="Servicios profesionales"/>
    <s v="Consultores Individuales Gestores Territoriales (2)"/>
    <s v="SERVICIO DE CONSULTORIA"/>
    <s v="Diciembre"/>
    <d v="2024-01-15T00:00:00"/>
    <n v="11.5"/>
    <s v="Mes (es)"/>
    <s v="BM CONSULT / SELECC DE CONSULT INDIV CONT DIRECTA"/>
    <s v="CONSULTORÍA                             "/>
    <s v="RECURSOS DE CRÉDITO"/>
    <n v="69408450"/>
    <n v="6940845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121955250"/>
    <n v="121955250"/>
    <m/>
    <m/>
    <m/>
    <m/>
    <m/>
    <m/>
    <m/>
    <m/>
    <n v="121955250"/>
    <m/>
    <m/>
    <m/>
    <m/>
    <m/>
    <m/>
    <m/>
    <m/>
    <m/>
    <m/>
    <m/>
    <m/>
    <m/>
    <m/>
    <s v="Servicios profesionales"/>
    <s v="Consultores Apoyo OGP"/>
    <s v="SERVICIO DE CONSULTORIA"/>
    <s v="Enero"/>
    <d v="2024-02-01T00:00:00"/>
    <n v="11"/>
    <s v="Mes (es)"/>
    <s v="BM-CONSULT / SELECC CONSULTOR INDIV COMP 3HV"/>
    <s v="CONSULTORÍA                             "/>
    <s v="RECURSOS DE CRÉDITO"/>
    <n v="121955250"/>
    <n v="12195525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34224854"/>
    <n v="34224854"/>
    <m/>
    <m/>
    <m/>
    <m/>
    <m/>
    <m/>
    <m/>
    <m/>
    <n v="34224854"/>
    <m/>
    <m/>
    <m/>
    <m/>
    <m/>
    <m/>
    <m/>
    <m/>
    <m/>
    <m/>
    <m/>
    <m/>
    <m/>
    <m/>
    <s v="Viáticos"/>
    <s v="GASTOS DE DESPLAZAMIENTOS PARA LOS FUNCIONARIOS Y CONTRATISTAS EN COMISIÓN DEL MINISTERIO DE EDUCACIÓN NACIONAL. Viáticos"/>
    <s v="NA"/>
    <s v="NA"/>
    <d v="2024-02-01T00:00:00"/>
    <n v="11"/>
    <s v="Mes (es)"/>
    <s v="NA"/>
    <s v="NA"/>
    <s v="RECURSOS DE CRÉDITO"/>
    <n v="34224854"/>
    <n v="34224854"/>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s v="14-CSF"/>
    <m/>
    <s v="VEPBM-DIR FORTALECIM - "/>
    <s v="2200"/>
    <m/>
    <m/>
    <m/>
    <m/>
    <m/>
    <m/>
    <m/>
    <m/>
    <m/>
    <m/>
    <n v="219926584.68000001"/>
    <n v="219926584.68000001"/>
    <m/>
    <m/>
    <m/>
    <m/>
    <m/>
    <m/>
    <m/>
    <m/>
    <m/>
    <m/>
    <m/>
    <m/>
    <m/>
    <m/>
    <m/>
    <m/>
    <m/>
    <m/>
    <m/>
    <m/>
    <m/>
    <m/>
    <m/>
    <s v="Servicios profesionales"/>
    <s v="CONSULTORÍA PARA GESTIONAR LAS ADQUISICIONES DEL PROGRAMA DE APOYO PARA LA MEJORA DE LAS TRAYECTORIAS EDUCATIVAS EN ZONAS RURALES FOCALIZADAS, CUMPLIENDO CON LA NORMATIVIDAD LOCAL O CON LAS POLÍTICAS DE ADQUISICIONES DEL BANCO, SEGÚN CORRESPONDA, QUE PERMITAN ALCANZAR LOS OBJETIVOS PROPUESTOS EN EL TIEMPO Y LA FORMA ESTABLECIDOS EN EL CONTRATO DE PRÉSTAMO 4902/OC-CO. Especialista Adquisiciones - OGP"/>
    <s v="SERVICIOS DE CONSULTOR INDIVIDUAL"/>
    <s v="Diciembre"/>
    <d v="2024-01-05T00:00:00"/>
    <n v="12"/>
    <s v="Mes (es)"/>
    <s v="BM-CONSULT / SELECC DE CONSULT INDIV CONT DIRECTA"/>
    <s v="CONSULTORÍA                             "/>
    <s v="RECURSOS DE CRÉDITO"/>
    <n v="219926584.68000001"/>
    <n v="219926585"/>
    <m/>
    <m/>
    <s v="Capacidades_Territoriales_2201048"/>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s v="14-CSF"/>
    <m/>
    <s v="VEPBM-DIR FORTALECIM - "/>
    <s v="2200"/>
    <m/>
    <m/>
    <m/>
    <m/>
    <m/>
    <m/>
    <m/>
    <m/>
    <m/>
    <m/>
    <n v="180653976.47999999"/>
    <n v="180653976.47999999"/>
    <m/>
    <m/>
    <m/>
    <m/>
    <m/>
    <m/>
    <m/>
    <m/>
    <m/>
    <m/>
    <m/>
    <m/>
    <m/>
    <m/>
    <m/>
    <m/>
    <m/>
    <m/>
    <m/>
    <m/>
    <m/>
    <m/>
    <m/>
    <s v="Servicios profesionales"/>
    <s v="CONSULTORÍA PARA GESTIONAR LAS ADQUISICIONES DEL PROGRAMA DE APOYO PARA LA MEJORA DE LAS TRAYECTORIAS EDUCATIVAS EN ZONAS RURALES FOCALIZADAS, CUMPLIENDO CON LA NORMATIVIDAD LOCAL O CON LAS POLÍTICAS DE ADQUISICIONES DEL BANCO, SEGÚN CORRESPONDA, QUE PERMITAN ALCANZAR LOS OBJETIVOS PROPUESTOS EN EL TIEMPO Y LA FORMA ESTABLECIDOS EN EL CONTRATO DE PRÉSTAMO 4902/OC-CO. Especialista Adquisiciones - OGP"/>
    <s v="SERVICIOS DE CONSULTOR INDIVIDUAL"/>
    <s v="Diciembre"/>
    <d v="2024-01-05T00:00:00"/>
    <n v="12"/>
    <s v="Mes (es)"/>
    <s v="BM-CONSULT / SELECC DE CONSULT INDIV CONT DIRECTA"/>
    <s v="CONSULTORÍA                             "/>
    <s v="RECURSOS DE CRÉDITO"/>
    <n v="180653976.47999999"/>
    <n v="180653976"/>
    <m/>
    <m/>
    <s v="Capacidades_Territoriales_2201048"/>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s v="14-CSF"/>
    <m/>
    <s v="VEPBM-DIR FORTALECIM - "/>
    <s v="2200"/>
    <m/>
    <m/>
    <m/>
    <m/>
    <m/>
    <m/>
    <m/>
    <m/>
    <m/>
    <m/>
    <n v="64457400"/>
    <n v="64457400"/>
    <m/>
    <m/>
    <m/>
    <m/>
    <m/>
    <m/>
    <m/>
    <m/>
    <m/>
    <m/>
    <m/>
    <m/>
    <m/>
    <m/>
    <m/>
    <m/>
    <m/>
    <m/>
    <m/>
    <m/>
    <m/>
    <m/>
    <m/>
    <s v="Servicios profesionales"/>
    <s v="CONSULTORÍA PARA APOYAR EL SEGUIMIENTO A LOS COMPONENTES TÉCNICOS, FINANCIEROS, DE GESTIÓN ADMINISTRATIVA Y DOCUMENTAL DEL PROGRAMA DE APOYO PARA LA MEJORA DE LAS TRAYECTORIAS EDUCATIVAS EN ZONAS RURALES FOCALIZADAS, FINANCIADO CON RECURSOS DEL CONTRATO DE PRÉSTAMO BID 4902/OC-CO. Analista de Información y Gestión Administrativa - OGP"/>
    <s v="SERVICIOS DE CONSULTOR INDIVIDUAL"/>
    <s v="Diciembre"/>
    <d v="2024-01-05T00:00:00"/>
    <n v="12"/>
    <s v="Mes (es)"/>
    <s v="BM-CONSULT / SELECC DE CONSULT INDIV CONT DIRECTA"/>
    <s v="CONSULTORÍA                             "/>
    <s v="RECURSOS DE CRÉDITO"/>
    <n v="64457400"/>
    <n v="64457400"/>
    <m/>
    <m/>
    <s v="Capacidades_Territoriales_2201048"/>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s v="14-CSF"/>
    <m/>
    <s v="VEPBM-DIR FORTALECIM - "/>
    <s v="2200"/>
    <m/>
    <m/>
    <m/>
    <m/>
    <m/>
    <m/>
    <m/>
    <m/>
    <m/>
    <m/>
    <n v="116023320"/>
    <n v="116023320"/>
    <m/>
    <m/>
    <m/>
    <m/>
    <m/>
    <m/>
    <m/>
    <m/>
    <m/>
    <m/>
    <m/>
    <m/>
    <m/>
    <m/>
    <m/>
    <m/>
    <m/>
    <m/>
    <m/>
    <m/>
    <m/>
    <m/>
    <m/>
    <s v="Servicios profesionales"/>
    <s v="Consultoría para realizar las actividades relacionadas con el manejo contable de los fondos del Programa de Apoyo para la Mejora de las Trayectorias Educativas en Zonas Rurales Focalizadas, implementando los mecanismos, procesos y controles que aseguren el adecuado uso y manejo transparente de los recursos para lograr los objetivos del Programa en la forma y los tiempos establecidos en el Contrato de Préstamo 4902/OC-CO, el reglamento operativo del Programa y las normas y políticas del Banco. Especialista Financiera Contabilidad - OGP"/>
    <s v="SERVICIOS DE CONSULTOR INDIVIDUAL"/>
    <s v="Diciembre"/>
    <d v="2024-01-05T00:00:00"/>
    <n v="12"/>
    <s v="Mes (es)"/>
    <s v="BM-CONSULT / SELECC DE CONSULT INDIV CONT DIRECTA"/>
    <s v="CONSULTORÍA                             "/>
    <s v="RECURSOS DE CRÉDITO"/>
    <n v="116023320"/>
    <n v="116023320"/>
    <m/>
    <m/>
    <s v="Capacidades_Territoriales_2201048"/>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s v="14-CSF"/>
    <m/>
    <s v="VEPBM-DIR FORTALECIM - "/>
    <s v="2200"/>
    <m/>
    <m/>
    <m/>
    <m/>
    <m/>
    <m/>
    <m/>
    <m/>
    <m/>
    <m/>
    <n v="154697760"/>
    <n v="154697760"/>
    <m/>
    <m/>
    <m/>
    <m/>
    <m/>
    <m/>
    <m/>
    <m/>
    <m/>
    <m/>
    <m/>
    <m/>
    <m/>
    <m/>
    <m/>
    <m/>
    <m/>
    <m/>
    <m/>
    <m/>
    <m/>
    <m/>
    <m/>
    <s v="Servicios profesionales"/>
    <s v="CONSULTORÍA PARA APOYAR LAS ACCIONES TÉCNICAS Y OPERATIVAS DIRIGIDAS AL FORTALECIMEINTO DE LA GESTIÓN ESCOLAR, PEDAGÓGICA Y CURRICULAR EN PROCURA DEL CUMPLIMIENTO DE LAS METAS PREVISTAS PARA EL FORTALECIMIENTO DE LAS TRAYECTORIAS EDUCATIVAS COMPLETAS. Especialista Técnico - OGP"/>
    <s v="SERVICIOS DE CONSULTOR INDIVIDUAL"/>
    <s v="Diciembre"/>
    <d v="2024-01-15T00:00:00"/>
    <s v="11.5"/>
    <s v="Mes (es)"/>
    <s v="BM-CONSULT / SELECC DE CONSULT INDIV CONT DIRECTA"/>
    <s v="CONSULTORÍA                             "/>
    <s v="RECURSOS DE CRÉDITO"/>
    <n v="154697760"/>
    <n v="154697760"/>
    <m/>
    <m/>
    <s v="Capacidades_Territoriales_2201048"/>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s v="14-CSF"/>
    <m/>
    <s v="VEPBM-DIR FORTALECIM - "/>
    <s v="2200"/>
    <m/>
    <m/>
    <m/>
    <m/>
    <m/>
    <m/>
    <m/>
    <m/>
    <m/>
    <m/>
    <n v="116023320"/>
    <n v="116023320"/>
    <m/>
    <m/>
    <m/>
    <m/>
    <m/>
    <m/>
    <m/>
    <m/>
    <m/>
    <m/>
    <m/>
    <m/>
    <m/>
    <m/>
    <m/>
    <m/>
    <m/>
    <m/>
    <m/>
    <m/>
    <m/>
    <m/>
    <m/>
    <s v="Servicios profesionales"/>
    <s v="CONSULTORÍA PARA REALIZAR LAS ACTIVIDADES RELACIONADAS CON EL MANEJO FINANCIERO DE LOS FONDOS DEL PROGRAMA DE APOYO PARA LA MEJORA DE LAS TRAYECTORIAS EDUCATIVAS EN ZONAS RURALES FOCALIZADAS, IMPLEMENTANDO LOS MECANISMOS, PROCESOS Y CONTROLES QUE ASEGUREN EL ADECUADO USO Y MANEJO TRANSPARENTE DE LOS RECURSOS DE CONFORMIDAD CON EL REGLAMENTO OPERATIVO DEL PROGRAMA 4902/OC-CO Y LAS NORMAS Y POLÍTICAS DEL BANCO. Especialista Financiera Desembolsos - OGP"/>
    <s v="SERVICIOS DE CONSULTOR INDIVIDUAL"/>
    <s v="Diciembre"/>
    <d v="2024-01-15T00:00:00"/>
    <s v="11.5"/>
    <s v="Mes (es)"/>
    <s v="BM-CONSULT / SELECC DE CONSULT INDIV CONT DIRECTA"/>
    <s v="CONSULTORÍA                             "/>
    <s v="RECURSOS DE CRÉDITO"/>
    <n v="116023320"/>
    <n v="116023320"/>
    <m/>
    <m/>
    <s v="Capacidades_Territoriales_2201048"/>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s v="14-CSF"/>
    <m/>
    <s v="VEPBM-DIR FORTALECIM - "/>
    <s v="2200"/>
    <m/>
    <m/>
    <m/>
    <m/>
    <m/>
    <m/>
    <m/>
    <m/>
    <m/>
    <m/>
    <n v="219926584.68000001"/>
    <n v="219926584.68000001"/>
    <m/>
    <m/>
    <m/>
    <m/>
    <m/>
    <m/>
    <m/>
    <m/>
    <m/>
    <m/>
    <m/>
    <m/>
    <m/>
    <m/>
    <m/>
    <m/>
    <m/>
    <m/>
    <m/>
    <m/>
    <m/>
    <m/>
    <m/>
    <s v="Servicios profesionales"/>
    <s v="CONSULTORÍA PARA LLEVAR A CABO ACTIVIDADES RELACIONADAS CON EL MONITOREO Y GESTIÓN DEL PROGRAMA DE APOYO PARA LA MEJORA DE LAS TRAYECTORIAS EDUCATIVAS EN ZONAS RURALES FOCALIZADAS, FINANCIADO CON RECURSOS DEL CONTRATO DE PRÉSTAMO BID 4902/OC-CO. Coordinador de Monitoreo, Seguimiento y Gestión - OGP"/>
    <s v="SERVICIOS DE CONSULTOR INDIVIDUAL"/>
    <s v="Diciembre"/>
    <d v="2024-01-15T00:00:00"/>
    <s v="11.5"/>
    <s v="Mes (es)"/>
    <s v="BM-CONSULT / SELECC DE CONSULT INDIV CONT DIRECTA"/>
    <s v="CONSULTORÍA                             "/>
    <s v="RECURSOS DE CRÉDITO"/>
    <n v="219926584.68000001"/>
    <n v="219926585"/>
    <m/>
    <m/>
    <s v="Capacidades_Territoriales_2201048"/>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s v="14-CSF"/>
    <m/>
    <s v="VEPBM-DIR FORTALECIM - "/>
    <s v="2200"/>
    <m/>
    <m/>
    <m/>
    <m/>
    <m/>
    <m/>
    <m/>
    <m/>
    <m/>
    <m/>
    <n v="226524365.03999999"/>
    <n v="226524365.03999999"/>
    <m/>
    <m/>
    <m/>
    <m/>
    <m/>
    <m/>
    <m/>
    <m/>
    <m/>
    <m/>
    <m/>
    <m/>
    <m/>
    <m/>
    <m/>
    <m/>
    <m/>
    <m/>
    <m/>
    <m/>
    <m/>
    <m/>
    <m/>
    <s v="Servicios profesionales"/>
    <s v="CONSULTORÍA PARA REALIZAR ACTIVIDADES RELACIONADAS CON LA COORDINACIÓN TÉCNICA GARANTIZANDO LA EJECUCIÓN ARMÓNICA CON LOS EQUIPOS TÉCNICOS DEL VICEMINISTERIO DE EDUCACIÓN PRESCOLAR, BÁSICA Y MEDIA ¿ VEPBM, Y EL IMPULSO DE LAS POLÍTICAS DE EDUCACIÓN EN LA RURALIDAD AL INTERIOR DEL MEN Y CON OTROS SECTORES DEL ORDEN NACIONAL Y TERRITORIAL DE ACUERDO CON EL CONTRATO DE PRESTAMO 4902/OC-CO. Coordinadora Técnica - OGP"/>
    <s v="SERVICIOS DE CONSULTOR INDIVIDUAL"/>
    <s v="Diciembre"/>
    <d v="2024-01-15T00:00:00"/>
    <s v="11.5"/>
    <s v="Mes (es)"/>
    <s v="BM-CONSULT / SELECC DE CONSULT INDIV CONT DIRECTA"/>
    <s v="CONSULTORÍA                             "/>
    <s v="RECURSOS DE CRÉDITO"/>
    <n v="226524365.03999999"/>
    <n v="226524365"/>
    <m/>
    <m/>
    <s v="Capacidades_Territoriales_2201048"/>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s v="14-CSF"/>
    <m/>
    <s v="VEPBM-DIR FORTALECIM - "/>
    <s v="2200"/>
    <m/>
    <m/>
    <m/>
    <m/>
    <m/>
    <m/>
    <m/>
    <m/>
    <m/>
    <m/>
    <n v="242704692.72"/>
    <n v="242704692.72"/>
    <m/>
    <m/>
    <m/>
    <m/>
    <m/>
    <m/>
    <m/>
    <m/>
    <m/>
    <m/>
    <m/>
    <m/>
    <m/>
    <m/>
    <m/>
    <m/>
    <m/>
    <m/>
    <m/>
    <m/>
    <m/>
    <m/>
    <m/>
    <s v="Servicios profesionales"/>
    <s v="CONSULTORÍA PARA GERENCIAR EL PROGRAMA DE EDUCACIÓN RURAL PARA EL DESARROLLO DE LAS POLÍTICAS DE EDUCACIÓN EN LA RURALIDAD, EN EL MARCO DE LA EJECUCIÓN TÉCNICA Y FINANCIERA DEL CONTRATO DE PRÉSTAMO BID 4902/OC-CO. Gerente del Programa - OGP"/>
    <s v="SERVICIOS DE CONSULTOR INDIVIDUAL"/>
    <s v="Diciembre"/>
    <d v="2024-01-15T00:00:00"/>
    <s v="11.5"/>
    <s v="Mes (es)"/>
    <s v="BM-CONSULT / SELECC DE CONSULT INDIV CONT DIRECTA"/>
    <s v="CONSULTORÍA                             "/>
    <s v="RECURSOS DE CRÉDITO"/>
    <n v="242704692.72"/>
    <n v="242704693"/>
    <m/>
    <m/>
    <s v="Capacidades_Territoriales_2201048"/>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s v="14-CSF"/>
    <m/>
    <s v="VEPBM-DIR FORTALECIM - "/>
    <s v="2200"/>
    <m/>
    <m/>
    <m/>
    <m/>
    <m/>
    <m/>
    <m/>
    <m/>
    <m/>
    <m/>
    <n v="60947605.990000002"/>
    <n v="60947605.990000002"/>
    <m/>
    <m/>
    <m/>
    <m/>
    <m/>
    <m/>
    <m/>
    <m/>
    <m/>
    <m/>
    <m/>
    <m/>
    <m/>
    <m/>
    <m/>
    <m/>
    <m/>
    <m/>
    <m/>
    <m/>
    <m/>
    <m/>
    <m/>
    <s v="Servicios profesionales"/>
    <s v="Consultor Indicador impacto​"/>
    <s v="INDICADOR DE IMPACTO"/>
    <s v="Enero"/>
    <d v="2024-02-15T00:00:00"/>
    <n v="4"/>
    <s v="Mes (es)"/>
    <s v="BM-CONSULT / SELECC CONSULTOR INDIV COMP 3HV"/>
    <s v="CONSULTORÍA                             "/>
    <s v="RECURSOS DE CRÉDITO"/>
    <n v="60947605.990000002"/>
    <n v="60947606"/>
    <m/>
    <m/>
    <s v="Capacidades_Territoriales_2201048"/>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s de información en materia educativa "/>
    <n v="2201048"/>
    <s v="Realizar el control interno, inspecciones, informes y auditoría del uso de los recursos de Banca Multilateral"/>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s v="14-CSF"/>
    <m/>
    <s v="VEPBM-DIR FORTALECIM - "/>
    <s v="2200"/>
    <m/>
    <m/>
    <m/>
    <m/>
    <m/>
    <m/>
    <m/>
    <m/>
    <m/>
    <m/>
    <n v="214000000"/>
    <n v="214000000"/>
    <m/>
    <m/>
    <m/>
    <m/>
    <m/>
    <m/>
    <m/>
    <m/>
    <m/>
    <m/>
    <m/>
    <m/>
    <m/>
    <m/>
    <m/>
    <m/>
    <m/>
    <m/>
    <m/>
    <m/>
    <m/>
    <m/>
    <m/>
    <s v="Servicios profesionales"/>
    <s v="Expresar una opinión integral sobre si los Estados Financieros de propósito especial del “Programa de apoyo para la mejora de las trayectorias educativas en zonas rurales focalizadas” 4902/OC-CO, han sido preparados de conformidad con los requerimientos de informes financieros y de auditoría establecidos en el Contrato de Préstamo 4902/OC-CO y en la Guía de gestión financiera para proyectos financiados por el BID (OP-273-12) o el que esté vigente a la fecha de realización del trabajo. (Cierre Vigencia 2023 / Vigencia 2024 / Fase Cierre 2025)"/>
    <s v="SERVICIO DE AUDITORIA"/>
    <s v="Enero"/>
    <d v="2024-02-23T00:00:00"/>
    <n v="12"/>
    <s v="Mes (es)"/>
    <s v="BM-CONSULT/SELECCION FTE UNICA FIRMA"/>
    <s v="CONSULTORÍA                             "/>
    <s v="RECURSOS DE CRÉDITO"/>
    <n v="214000000"/>
    <n v="214000000"/>
    <m/>
    <m/>
    <s v="Capacidades_Territoriales_2201048"/>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evaluación de las estrategias educativas implementadas en la educación inicial, preescolar, básica y media"/>
    <n v="2201090"/>
    <s v="Diseñar e implementar la evaluación de las estrategias educativas  implementadas en la ruralidad"/>
    <s v="ADQUIS. DE BYS"/>
    <s v="02"/>
    <s v="C-2201-0700-24-20203F-2201090-02"/>
    <s v="ADQUIS. DE BYS-SERVICIO DE EVALUACIÓN DE LAS ESTRATEGIAS EDUCATIVAS IMPLEMENTADAS EN LA EDUCACIÓN INICIAL, PREESCOLAR, BÁSICA Y MEDIA-FORTALECIMIENTO DE LAS CAPACIDADES TERRITORIALES PARA LA GESTIÓN EDUCATIVA CON ÉNFASIS EN ZONAS RURALES NACIONAL"/>
    <s v="ADQUIS. DE BYS - SERVICIO DE EVALUACIÓN DE LAS ESTRATEGIAS EDUCATIVAS IMPLEMENTADAS EN LA EDUCACIÓN INICIAL, PREESCOLAR, BÁSICA Y MEDIA - 2. SEGURIDAD HUMANA Y JUSTICIA SOCIAL / F. GESTIÓN TERRITORIAL EDUCATIVA Y COMUNITARIA"/>
    <s v="14-CSF"/>
    <m/>
    <s v="VEPBM-DIR FORTALECIM - "/>
    <s v="2200"/>
    <m/>
    <m/>
    <m/>
    <m/>
    <m/>
    <m/>
    <m/>
    <m/>
    <m/>
    <m/>
    <n v="2500000000"/>
    <n v="2500000000"/>
    <m/>
    <m/>
    <m/>
    <m/>
    <m/>
    <m/>
    <m/>
    <m/>
    <m/>
    <m/>
    <m/>
    <m/>
    <m/>
    <m/>
    <m/>
    <m/>
    <m/>
    <m/>
    <m/>
    <m/>
    <m/>
    <m/>
    <m/>
    <s v="Servicios profesionales"/>
    <s v="Realizar el estudio de evaluación de resultados de las intervenciones del Programa de apoyo para la mejora de las trayectorias educativas en zonas focalizadas de los municipios PDET Fase II."/>
    <s v="SERVICIO DE EVALUACIÓN"/>
    <s v="Enero"/>
    <d v="2024-02-23T00:00:00"/>
    <n v="9"/>
    <s v="Mes (es)"/>
    <s v="BM-CONSULT/SELECCION FTE UNICA FIRMA"/>
    <s v="CONSULTORÍA                             "/>
    <s v="RECURSOS DE CRÉDITO"/>
    <n v="2500000000"/>
    <n v="2500000000"/>
    <m/>
    <m/>
    <s v="Capacidades_Territoriales_2201090"/>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evaluación de las estrategias educativas implementadas en la educación inicial, preescolar, básica y media"/>
    <n v="2201090"/>
    <s v="Diseñar y aplicar una estrategia de difusión e intercambios de conocimientos derivados de los procesos de evaluación y gestión de conocimientos."/>
    <s v="ADQUIS. DE BYS"/>
    <s v="02"/>
    <s v="C-2201-0700-24-20203F-2201090-02"/>
    <s v="ADQUIS. DE BYS-SERVICIO DE EVALUACIÓN DE LAS ESTRATEGIAS EDUCATIVAS IMPLEMENTADAS EN LA EDUCACIÓN INICIAL, PREESCOLAR, BÁSICA Y MEDIA-FORTALECIMIENTO DE LAS CAPACIDADES TERRITORIALES PARA LA GESTIÓN EDUCATIVA CON ÉNFASIS EN ZONAS RURALES NACIONAL"/>
    <s v="ADQUIS. DE BYS - SERVICIO DE EVALUACIÓN DE LAS ESTRATEGIAS EDUCATIVAS IMPLEMENTADAS EN LA EDUCACIÓN INICIAL, PREESCOLAR, BÁSICA Y MEDIA - 2. SEGURIDAD HUMANA Y JUSTICIA SOCIAL / F. GESTIÓN TERRITORIAL EDUCATIVA Y COMUNITARIA"/>
    <s v="14-CSF"/>
    <m/>
    <s v="VEPBM-DIR FORTALECIM - "/>
    <s v="2200"/>
    <m/>
    <m/>
    <m/>
    <m/>
    <m/>
    <m/>
    <m/>
    <m/>
    <m/>
    <m/>
    <n v="600000000"/>
    <n v="600000000"/>
    <m/>
    <m/>
    <m/>
    <m/>
    <m/>
    <m/>
    <m/>
    <m/>
    <m/>
    <m/>
    <m/>
    <m/>
    <m/>
    <m/>
    <m/>
    <m/>
    <m/>
    <m/>
    <m/>
    <m/>
    <m/>
    <m/>
    <m/>
    <s v="Logistica"/>
    <s v="Bolsa logistica para dos eventos Encuentros Escuelas Normales superiores y media técnica agropecuaria "/>
    <s v="SERVICIOS LOGISTICOS"/>
    <n v="44985"/>
    <d v="2024-06-30T00:00:00"/>
    <n v="5"/>
    <s v="Mes (es)"/>
    <s v="SELECCIÓN ABREVIADA / SUBASTA INVERSA ELECTRÓNICA"/>
    <s v="OTROS"/>
    <s v="RECURSOS DE CRÉDITO"/>
    <n v="600000000"/>
    <n v="600000000"/>
    <m/>
    <m/>
    <s v="Capacidades_Territoriales_2201090"/>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50000000"/>
    <n v="50000000"/>
    <m/>
    <m/>
    <m/>
    <m/>
    <m/>
    <m/>
    <m/>
    <m/>
    <n v="50000000"/>
    <m/>
    <m/>
    <m/>
    <m/>
    <m/>
    <m/>
    <m/>
    <m/>
    <m/>
    <m/>
    <m/>
    <m/>
    <m/>
    <m/>
    <s v="Viáticos"/>
    <s v="GASTOS DE DESPLAZAMIENTOS PARA LOS FUNCIONARIOS Y CONTRATISTAS EN COMISIÓN DEL MINISTERIO DE EDUCACIÓN NACIONAL. Viáticos"/>
    <s v="NA"/>
    <s v="NA"/>
    <d v="2024-02-01T00:00:00"/>
    <n v="11"/>
    <s v="Mes (es)"/>
    <s v="NA"/>
    <s v="NA"/>
    <s v="RECURSOS DE CRÉDITO"/>
    <n v="50000000"/>
    <n v="5000000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4-CSF"/>
    <m/>
    <s v="VEPBM-DIR FORTALECIM - "/>
    <s v="2200"/>
    <m/>
    <m/>
    <n v="460000000"/>
    <m/>
    <m/>
    <m/>
    <m/>
    <m/>
    <m/>
    <m/>
    <n v="137500000"/>
    <n v="137500000"/>
    <m/>
    <m/>
    <m/>
    <m/>
    <m/>
    <m/>
    <m/>
    <m/>
    <n v="1375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Febrero"/>
    <d v="2024-04-15T00:00:00"/>
    <n v="7"/>
    <s v="Mes (es)"/>
    <s v="BM-CONSULT/SELECCION FTE UNICA FIRMA"/>
    <s v="CONSULTORÍA                             "/>
    <s v="RECURSOS DE CRÉDITO"/>
    <n v="137500000"/>
    <n v="1375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50000000"/>
    <n v="50000000"/>
    <m/>
    <m/>
    <m/>
    <m/>
    <m/>
    <m/>
    <m/>
    <m/>
    <n v="50000000"/>
    <m/>
    <m/>
    <m/>
    <m/>
    <m/>
    <m/>
    <m/>
    <m/>
    <m/>
    <m/>
    <m/>
    <m/>
    <m/>
    <m/>
    <s v="Viáticos"/>
    <s v="GASTOS DE DESPLAZAMIENTOS PARA LOS FUNCIONARIOS Y CONTRATISTAS EN COMISIÓN DEL MINISTERIO DE EDUCACIÓN NACIONAL. Viáticos"/>
    <s v="NA"/>
    <s v="NA"/>
    <d v="2024-02-01T00:00:00"/>
    <n v="11"/>
    <s v="Mes (es)"/>
    <s v="NA"/>
    <s v="NA"/>
    <s v="RECURSOS DE CRÉDITO"/>
    <n v="50000000"/>
    <n v="5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137500000"/>
    <n v="137500000"/>
    <m/>
    <m/>
    <m/>
    <m/>
    <m/>
    <m/>
    <m/>
    <m/>
    <n v="1375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Febrero"/>
    <d v="2024-04-15T00:00:00"/>
    <n v="7"/>
    <s v="Mes (es)"/>
    <s v="BM-CONSULT/SELECCION FTE UNICA FIRMA"/>
    <s v="CONSULTORÍA                             "/>
    <s v="RECURSOS DE CRÉDITO"/>
    <n v="137500000"/>
    <n v="1375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50000000"/>
    <n v="50000000"/>
    <m/>
    <m/>
    <m/>
    <m/>
    <m/>
    <m/>
    <m/>
    <m/>
    <n v="50000000"/>
    <m/>
    <m/>
    <m/>
    <m/>
    <m/>
    <m/>
    <m/>
    <m/>
    <m/>
    <m/>
    <m/>
    <m/>
    <m/>
    <m/>
    <s v="Viáticos"/>
    <s v="GASTOS DE DESPLAZAMIENTOS PARA LOS FUNCIONARIOS Y CONTRATISTAS EN COMISIÓN DEL MINISTERIO DE EDUCACIÓN NACIONAL. Viáticos"/>
    <s v="NA"/>
    <s v="NA"/>
    <d v="2024-02-01T00:00:00"/>
    <n v="11"/>
    <s v="Mes (es)"/>
    <s v="NA"/>
    <s v="NA"/>
    <s v="RECURSOS DE CRÉDITO"/>
    <n v="50000000"/>
    <n v="5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137500000"/>
    <n v="137500000"/>
    <m/>
    <m/>
    <m/>
    <m/>
    <m/>
    <m/>
    <m/>
    <m/>
    <n v="1375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Febrero"/>
    <d v="2024-04-15T00:00:00"/>
    <n v="7"/>
    <s v="Mes (es)"/>
    <s v="BM-CONSULT/SELECCION FTE UNICA FIRMA"/>
    <s v="CONSULTORÍA                             "/>
    <s v="RECURSOS DE CRÉDITO"/>
    <n v="137500000"/>
    <n v="1375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50000000"/>
    <n v="50000000"/>
    <m/>
    <m/>
    <m/>
    <m/>
    <m/>
    <m/>
    <m/>
    <m/>
    <n v="50000000"/>
    <m/>
    <m/>
    <m/>
    <m/>
    <m/>
    <m/>
    <m/>
    <m/>
    <m/>
    <m/>
    <m/>
    <m/>
    <m/>
    <m/>
    <s v="Viáticos"/>
    <s v="GASTOS DE DESPLAZAMIENTOS PARA LOS FUNCIONARIOS Y CONTRATISTAS EN COMISIÓN DEL MINISTERIO DE EDUCACIÓN NACIONAL. Viáticos"/>
    <s v="NA"/>
    <s v="NA"/>
    <d v="2024-02-01T00:00:00"/>
    <n v="11"/>
    <s v="Mes (es)"/>
    <s v="NA"/>
    <s v="NA"/>
    <s v="RECURSOS DE CRÉDITO"/>
    <n v="50000000"/>
    <n v="5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4-CSF"/>
    <m/>
    <s v="VEPBM-DIR FORTALECIM - "/>
    <s v="2200"/>
    <m/>
    <m/>
    <m/>
    <m/>
    <m/>
    <m/>
    <m/>
    <m/>
    <m/>
    <m/>
    <n v="137500000"/>
    <n v="137500000"/>
    <m/>
    <m/>
    <m/>
    <m/>
    <m/>
    <m/>
    <m/>
    <m/>
    <n v="1375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Febrero"/>
    <d v="2024-04-15T00:00:00"/>
    <n v="7"/>
    <s v="Mes (es)"/>
    <s v="BM-CONSULT/SELECCION FTE UNICA FIRMA"/>
    <s v="CONSULTORÍA                             "/>
    <s v="RECURSOS DE CRÉDITO"/>
    <n v="137500000"/>
    <n v="137500000"/>
    <m/>
    <m/>
    <s v="Capacidades_Territoriales_´2201089"/>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F-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F. GESTIÓN TERRITORIAL EDUCATIVA Y COMUNITARIA"/>
    <s v="14-CSF"/>
    <m/>
    <s v="VEPBM-DIR FORTALECIM - "/>
    <s v="2200"/>
    <m/>
    <m/>
    <m/>
    <m/>
    <m/>
    <m/>
    <m/>
    <m/>
    <m/>
    <m/>
    <n v="2064917548.5"/>
    <n v="2064917548.5"/>
    <m/>
    <m/>
    <n v="2064917548.5"/>
    <m/>
    <m/>
    <m/>
    <m/>
    <m/>
    <n v="2064917548.5"/>
    <m/>
    <m/>
    <m/>
    <m/>
    <m/>
    <m/>
    <m/>
    <m/>
    <m/>
    <m/>
    <m/>
    <m/>
    <m/>
    <m/>
    <s v="Otro tipo de gasto"/>
    <s v="Implementar la estrategia de fortalecimiento integral de ambientes pedagógicos incluyentes y diversos."/>
    <s v="SERVICIO DE CONSULTORIA"/>
    <s v="Febrero"/>
    <d v="2024-06-25T00:00:00"/>
    <n v="5"/>
    <s v="Mes (es)"/>
    <s v="BM-COMPARACION DE PRECIOS"/>
    <s v="CONSULTORÍA                             "/>
    <s v="RECURSOS DE CRÉDITO"/>
    <n v="2064917548.5"/>
    <n v="1679835097"/>
    <m/>
    <m/>
    <s v="Capacidades_Territoriales_2201070"/>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F-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F. GESTIÓN TERRITORIAL EDUCATIVA Y COMUNITARIA"/>
    <s v="14-CSF"/>
    <m/>
    <s v="VEPBM-DIR FORTALECIM - "/>
    <s v="2200"/>
    <m/>
    <m/>
    <m/>
    <m/>
    <m/>
    <m/>
    <m/>
    <m/>
    <m/>
    <m/>
    <n v="2064917548.5"/>
    <n v="2064917548.5"/>
    <m/>
    <m/>
    <n v="2064917548.5"/>
    <m/>
    <m/>
    <m/>
    <m/>
    <m/>
    <n v="2064917548.5"/>
    <m/>
    <m/>
    <m/>
    <m/>
    <m/>
    <m/>
    <m/>
    <m/>
    <m/>
    <m/>
    <m/>
    <m/>
    <m/>
    <m/>
    <s v="Otro tipo de gasto"/>
    <s v="Implementar la estrategia de fortalecimiento integral de ambientes pedagógicos incluyentes y diversos."/>
    <s v="SERVICIO DE CONSULTORIA"/>
    <s v="Febrero"/>
    <d v="2024-06-25T00:00:00"/>
    <n v="5"/>
    <s v="Mes (es)"/>
    <s v="BM-COMPARACION DE PRECIOS"/>
    <s v="CONSULTORÍA                             "/>
    <s v="RECURSOS DE CRÉDITO"/>
    <n v="2064917548.5"/>
    <n v="1679835097"/>
    <m/>
    <m/>
    <s v="Capacidades_Territoriales_2201070"/>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G. EDUCACIÓN MEDIA PARA LA CONSTRUCCIÓN DE PROYECTOS DE VIDA"/>
    <s v="20203G"/>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G-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G. EDUCACIÓN MEDIA PARA LA CONSTRUCCIÓN DE PROYECTOS DE VIDA"/>
    <s v="14-CSF"/>
    <m/>
    <s v="VEPBM-DIR FORTALECIM - "/>
    <s v="2200"/>
    <m/>
    <m/>
    <m/>
    <m/>
    <m/>
    <m/>
    <m/>
    <m/>
    <m/>
    <m/>
    <n v="2064917548.5"/>
    <n v="2064917548.5"/>
    <m/>
    <m/>
    <n v="2064917548.5"/>
    <m/>
    <m/>
    <m/>
    <m/>
    <m/>
    <n v="2064917548.5"/>
    <m/>
    <m/>
    <m/>
    <m/>
    <m/>
    <m/>
    <m/>
    <m/>
    <m/>
    <m/>
    <m/>
    <m/>
    <m/>
    <m/>
    <s v="Otro tipo de gasto"/>
    <s v="Implementar la estrategia de fortalecimiento integral de ambientes pedagógicos incluyentes y diversos."/>
    <s v="SERVICIO DE CONSULTORIA"/>
    <s v="Febrero"/>
    <d v="2024-06-25T00:00:00"/>
    <n v="5"/>
    <s v="Mes (es)"/>
    <s v="BM-COMPARACION DE PRECIOS"/>
    <s v="CONSULTORÍA                             "/>
    <s v="RECURSOS DE CRÉDITO"/>
    <n v="2064917548.5"/>
    <n v="2500000000"/>
    <m/>
    <m/>
    <s v="Capacidades_Territoriales_2201070"/>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G. EDUCACIÓN MEDIA PARA LA CONSTRUCCIÓN DE PROYECTOS DE VIDA"/>
    <s v="20203G"/>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G-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G. EDUCACIÓN MEDIA PARA LA CONSTRUCCIÓN DE PROYECTOS DE VIDA"/>
    <s v="14-CSF"/>
    <m/>
    <s v="VEPBM-DIR FORTALECIM - "/>
    <s v="2200"/>
    <m/>
    <m/>
    <m/>
    <m/>
    <m/>
    <m/>
    <m/>
    <m/>
    <m/>
    <m/>
    <n v="2064917548.5"/>
    <n v="2064917548.5"/>
    <m/>
    <m/>
    <n v="2064917548.5"/>
    <m/>
    <m/>
    <m/>
    <m/>
    <m/>
    <n v="2064917548.5"/>
    <m/>
    <m/>
    <m/>
    <m/>
    <m/>
    <m/>
    <m/>
    <m/>
    <m/>
    <m/>
    <m/>
    <m/>
    <m/>
    <m/>
    <s v="Otro tipo de gasto"/>
    <s v="Implementar la estrategia de fortalecimiento integral de ambientes pedagógicos incluyentes y diversos."/>
    <s v="SERVICIO DE CONSULTORIA"/>
    <s v="Febrero"/>
    <d v="2024-06-25T00:00:00"/>
    <n v="5"/>
    <s v="Mes (es)"/>
    <s v="BM-COMPARACION DE PRECIOS"/>
    <s v="CONSULTORÍA                             "/>
    <s v="RECURSOS DE CRÉDITO"/>
    <n v="2064917548.5"/>
    <n v="2500000000"/>
    <m/>
    <m/>
    <s v="Capacidades_Territoriales_2201070"/>
    <s v="DF_GT"/>
    <s v="Eje_E_5"/>
    <s v="C_2201_0700_24"/>
  </r>
  <r>
    <s v="VPBM"/>
    <x v="4"/>
    <s v="Dirección de Fortalecimiento a la Gestión Territorial"/>
    <s v="5. Capacidades territoriales"/>
    <s v="2. Fortalecimiento de las capacidades de gestión de todas las ETC"/>
    <s v="Capacidades_Territoriales"/>
    <x v="2"/>
    <x v="2"/>
    <x v="2"/>
    <s v="2. SEGURIDAD HUMANA Y JUSTICIA SOCIAL / F. GESTIÓN TERRITORIAL EDUCATIVA Y COMUNITARIA"/>
    <s v="20203F"/>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F-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F. GESTIÓN TERRITORIAL EDUCATIVA Y COMUNITARIA"/>
    <s v="14-CSF"/>
    <m/>
    <s v="VEPBM-DIR FORTALECIM - "/>
    <s v="2200"/>
    <m/>
    <m/>
    <m/>
    <m/>
    <m/>
    <m/>
    <m/>
    <m/>
    <m/>
    <m/>
    <n v="1500000000"/>
    <n v="1500000000"/>
    <m/>
    <m/>
    <n v="1500000000"/>
    <m/>
    <m/>
    <m/>
    <m/>
    <m/>
    <n v="1500000000"/>
    <m/>
    <m/>
    <m/>
    <m/>
    <m/>
    <m/>
    <m/>
    <m/>
    <m/>
    <m/>
    <m/>
    <m/>
    <m/>
    <m/>
    <s v="Servicios profesionales"/>
    <s v="Realizar interventoría integral a la implementación de la estrategia de fortalecimiento de ambientes pedagógicos."/>
    <s v="SERVICIO DE INTERVENTORIA"/>
    <s v="Febrero"/>
    <d v="2024-06-21T00:00:00"/>
    <n v="5"/>
    <s v="Mes (es)"/>
    <s v="CONCURSO DE MÉRITOS / ABIERTO"/>
    <s v="INTERVENTORÍA"/>
    <s v="RECURSOS DE CRÉDITO"/>
    <n v="1500000000"/>
    <n v="1400000000"/>
    <m/>
    <m/>
    <s v="Capacidades_Territoriales_2201070"/>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la gestión educativa de las Entidades Territoriales certificadas en la incorporación y articulación del plan sectorial de educación y los planes territori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DIR FORTALECIM - "/>
    <s v="2200"/>
    <m/>
    <m/>
    <m/>
    <m/>
    <m/>
    <m/>
    <m/>
    <m/>
    <m/>
    <m/>
    <m/>
    <m/>
    <m/>
    <m/>
    <m/>
    <m/>
    <m/>
    <m/>
    <m/>
    <m/>
    <m/>
    <m/>
    <m/>
    <m/>
    <m/>
    <m/>
    <m/>
    <m/>
    <m/>
    <m/>
    <m/>
    <m/>
    <m/>
    <m/>
    <m/>
    <s v="Logistica"/>
    <s v="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_x000a_"/>
    <s v="LICITACIÓN PÚBLICA"/>
    <s v="Enero"/>
    <s v="Abril"/>
    <n v="9"/>
    <s v="Mes (es)"/>
    <s v="SELECCIÓN ABREVIADA / BOLSA DE PRODUCTOS"/>
    <s v="PRESTACIÓN DE SERVICIOS                 "/>
    <s v="PRESUPUESTO DE ENTIDAD NACIONAL"/>
    <n v="3891854429"/>
    <n v="3891854429"/>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la gestión educativa de las Entidades Territoriales certificadas en la incorporación y articulación del plan sectorial de educación y los planes territori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DIR FORTALECIM - "/>
    <s v="2200"/>
    <m/>
    <m/>
    <m/>
    <m/>
    <m/>
    <m/>
    <m/>
    <m/>
    <m/>
    <m/>
    <m/>
    <m/>
    <m/>
    <m/>
    <m/>
    <m/>
    <m/>
    <m/>
    <m/>
    <m/>
    <m/>
    <m/>
    <m/>
    <m/>
    <m/>
    <m/>
    <m/>
    <m/>
    <m/>
    <m/>
    <m/>
    <m/>
    <m/>
    <m/>
    <m/>
    <s v="Servicios profesionales"/>
    <s v="OPS Direcciòn de Fortalecimiento"/>
    <s v="SERVICIOS PROFESIONALES"/>
    <s v="Enero"/>
    <s v="Enero"/>
    <n v="8"/>
    <s v="Mes (es)"/>
    <s v="CONTRATACIÓN DIRECTA / SERVICIOS PROFESIONALES"/>
    <s v="PRESTACIÓN DE SERVICIOS PROFESIONALES"/>
    <s v="PRESUPUESTO DE ENTIDAD NACIONAL"/>
    <n v="1638728784"/>
    <n v="1638728784"/>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la gestión educativa de las Entidades Territoriales certificadas en la incorporación y articulación del plan sectorial de educación y los planes territori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DIR FORTALECIM - "/>
    <s v="2200"/>
    <m/>
    <m/>
    <m/>
    <m/>
    <m/>
    <m/>
    <m/>
    <m/>
    <m/>
    <m/>
    <m/>
    <m/>
    <m/>
    <m/>
    <m/>
    <m/>
    <m/>
    <m/>
    <m/>
    <m/>
    <m/>
    <m/>
    <m/>
    <m/>
    <m/>
    <m/>
    <m/>
    <m/>
    <m/>
    <m/>
    <m/>
    <m/>
    <m/>
    <m/>
    <m/>
    <s v="Viáticos"/>
    <s v="_x000a_Gastos de desplazamiento"/>
    <s v="N/A"/>
    <s v="Enero"/>
    <s v="Enero"/>
    <m/>
    <s v="Mes (es)"/>
    <s v="NA"/>
    <s v="NA"/>
    <s v="PRESUPUESTO DE ENTIDAD NACIONAL"/>
    <n v="110000000"/>
    <n v="110000000"/>
    <m/>
    <m/>
    <s v="Capacidades_Territoriales_´2201089"/>
    <s v="DF_GT"/>
    <s v="Eje_E_5"/>
    <s v="C_2201_0700_24"/>
  </r>
  <r>
    <s v="VPBM"/>
    <x v="4"/>
    <s v="Dirección de Fortalecimiento a la Gestión Territori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la gestión educativa de las Entidades Territoriales certificadas en la incorporación y articulación del plan sectorial de educación y los planes territori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DIR FORTALECIM - "/>
    <s v="2200"/>
    <m/>
    <m/>
    <m/>
    <m/>
    <m/>
    <m/>
    <m/>
    <m/>
    <m/>
    <m/>
    <m/>
    <m/>
    <m/>
    <m/>
    <m/>
    <m/>
    <m/>
    <m/>
    <m/>
    <m/>
    <m/>
    <m/>
    <m/>
    <m/>
    <m/>
    <m/>
    <m/>
    <m/>
    <m/>
    <m/>
    <m/>
    <m/>
    <m/>
    <m/>
    <m/>
    <s v="Tiquetes"/>
    <s v="PRESTACIÓN DEL SERVICIO DE TRANSPORTE AÉREO DE PASAJEROS EN SUS RUTAS DE OPERACIÓN, LA ADQUISICIÓN DE TIQUETES AÉREOS EN RUTAS NACIONALES E INTERNACIONALES DE OTROS OPERADORES Y DEMÁS SERVICIOS CONEXOS QUE PERMITAN EL DESPLAZAMIENTO DE LOS FUNCIONARIOS Y COLABORADORES DEL MINISTERIO DE EDUCACIÓN NACIONAL EN CUMPLIMIENTO DE SUS FUNCIONES."/>
    <s v="ORDEN DE COMPRA"/>
    <s v="Enero"/>
    <s v="Enero"/>
    <m/>
    <s v="Mes (es)"/>
    <s v="ACUERDO MARCO DE PRECIOS"/>
    <s v="ORDEN DE COMPRA"/>
    <s v="PRESUPUESTO DE ENTIDAD NACIONAL"/>
    <n v="140000000"/>
    <n v="140000000"/>
    <m/>
    <m/>
    <s v="Capacidades_Territoriales_´2201089"/>
    <s v="DF_GT"/>
    <s v="Eje_E_5"/>
    <s v="C_2201_0700_24"/>
  </r>
  <r>
    <s v="VPBM"/>
    <x v="4"/>
    <s v="Subdirección de Fortalecimiento Institucion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 SUB FORTALECI - "/>
    <s v="2500"/>
    <m/>
    <m/>
    <m/>
    <m/>
    <m/>
    <m/>
    <m/>
    <m/>
    <m/>
    <m/>
    <m/>
    <m/>
    <m/>
    <m/>
    <m/>
    <m/>
    <m/>
    <m/>
    <m/>
    <m/>
    <m/>
    <m/>
    <m/>
    <m/>
    <m/>
    <m/>
    <m/>
    <m/>
    <m/>
    <m/>
    <m/>
    <m/>
    <m/>
    <m/>
    <m/>
    <s v="Logistica"/>
    <s v="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_x000a_"/>
    <s v="LICITACIÓN PÚBLICA"/>
    <s v="Enero"/>
    <s v="Abril"/>
    <n v="9"/>
    <s v="Mes (es)"/>
    <s v="SELECCIÓN ABREVIADA / BOLSA DE PRODUCTOS"/>
    <s v="PRESTACIÓN DE SERVICIOS                 "/>
    <s v="PRESUPUESTO DE ENTIDAD NACIONAL"/>
    <n v="1592665099"/>
    <n v="1592665099"/>
    <m/>
    <m/>
    <s v="Capacidades_Territoriales_´2201089"/>
    <s v="DF_GT"/>
    <s v="Eje_E_5"/>
    <s v="C_2201_0700_24"/>
  </r>
  <r>
    <s v="VPBM"/>
    <x v="4"/>
    <s v="Subdirección de Fortalecimiento Institucion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 SUB FORTALECI - "/>
    <s v="2500"/>
    <m/>
    <m/>
    <m/>
    <m/>
    <m/>
    <m/>
    <m/>
    <m/>
    <m/>
    <m/>
    <m/>
    <m/>
    <m/>
    <m/>
    <m/>
    <m/>
    <m/>
    <m/>
    <m/>
    <m/>
    <m/>
    <m/>
    <m/>
    <m/>
    <m/>
    <m/>
    <m/>
    <m/>
    <m/>
    <m/>
    <m/>
    <m/>
    <m/>
    <m/>
    <m/>
    <s v="Servicios profesionales"/>
    <s v="OPS Direcciòn de Fortalecimiento"/>
    <s v="SERVICIOS PROFESIONALES"/>
    <s v="Enero"/>
    <s v="Enero"/>
    <n v="8"/>
    <s v="Mes (es)"/>
    <s v="CONTRATACIÓN DIRECTA / SERVICIOS PROFESIONALES"/>
    <s v="PRESTACIÓN DE SERVICIOS PROFESIONALES"/>
    <s v="PRESUPUESTO DE ENTIDAD NACIONAL"/>
    <n v="1641661296"/>
    <n v="1641661296"/>
    <m/>
    <m/>
    <s v="Capacidades_Territoriales_´2201089"/>
    <s v="DF_GT"/>
    <s v="Eje_E_5"/>
    <s v="C_2201_0700_24"/>
  </r>
  <r>
    <s v="VPBM"/>
    <x v="4"/>
    <s v="Subdirección de Fortalecimiento Institucion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 SUB FORTALECI - "/>
    <s v="2500"/>
    <m/>
    <m/>
    <m/>
    <m/>
    <m/>
    <m/>
    <m/>
    <m/>
    <m/>
    <m/>
    <m/>
    <m/>
    <m/>
    <m/>
    <m/>
    <m/>
    <m/>
    <m/>
    <m/>
    <m/>
    <m/>
    <m/>
    <m/>
    <m/>
    <m/>
    <m/>
    <m/>
    <m/>
    <m/>
    <m/>
    <m/>
    <m/>
    <m/>
    <m/>
    <m/>
    <s v="Viáticos"/>
    <s v="_x000a_Gastos de desplazamiento"/>
    <s v="N/A"/>
    <s v="Enero"/>
    <s v="Enero"/>
    <m/>
    <s v="Mes (es)"/>
    <s v="NA"/>
    <s v="NA"/>
    <s v="PRESUPUESTO DE ENTIDAD NACIONAL"/>
    <n v="300000000"/>
    <n v="300000000"/>
    <m/>
    <m/>
    <s v="Capacidades_Territoriales_´2201089"/>
    <s v="DF_GT"/>
    <s v="Eje_E_5"/>
    <s v="C_2201_0700_24"/>
  </r>
  <r>
    <s v="VPBM"/>
    <x v="4"/>
    <s v="Subdirección de Fortalecimiento Institucion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 SUB FORTALECI - "/>
    <s v="2500"/>
    <m/>
    <m/>
    <m/>
    <m/>
    <m/>
    <m/>
    <m/>
    <m/>
    <m/>
    <m/>
    <m/>
    <m/>
    <m/>
    <m/>
    <m/>
    <m/>
    <m/>
    <m/>
    <m/>
    <m/>
    <m/>
    <m/>
    <m/>
    <m/>
    <m/>
    <m/>
    <m/>
    <m/>
    <m/>
    <m/>
    <m/>
    <m/>
    <m/>
    <m/>
    <m/>
    <s v="Tiquetes"/>
    <s v="PRESTACIÓN DEL SERVICIO DE TRANSPORTE AÉREO DE PASAJEROS EN SUS RUTAS DE OPERACIÓN, LA ADQUISICIÓN DE TIQUETES AÉREOS EN RUTAS NACIONALES E INTERNACIONALES DE OTROS OPERADORES Y DEMÁS SERVICIOS CONEXOS QUE PERMITAN EL DESPLAZAMIENTO DE LOS FUNCIONARIOS Y COLABORADORES DEL MINISTERIO DE EDUCACIÓN NACIONAL EN CUMPLIMIENTO DE SUS FUNCIONES."/>
    <s v="ORDEN DE COMPRA"/>
    <s v="Enero"/>
    <s v="Enero"/>
    <m/>
    <s v="Mes (es)"/>
    <s v="ACUERDO MARCO DE PRECIOS"/>
    <s v="ORDEN DE COMPRA"/>
    <s v="PRESUPUESTO DE ENTIDAD NACIONAL"/>
    <n v="300000000"/>
    <n v="300000000"/>
    <m/>
    <m/>
    <s v="Capacidades_Territoriales_´2201089"/>
    <s v="DF_GT"/>
    <s v="Eje_E_5"/>
    <s v="C_2201_0700_24"/>
  </r>
  <r>
    <s v="VPBM"/>
    <x v="4"/>
    <s v="Subdirección de Fortalecimiento Institucional"/>
    <s v="5. Capacidades territoriales"/>
    <s v="1. Atención diferencial a 37 ETC priorizadas"/>
    <s v="Capacidades_Territoriales"/>
    <x v="2"/>
    <x v="2"/>
    <x v="2"/>
    <s v="2. SEGURIDAD HUMANA Y JUSTICIA SOCIAL / F. GESTIÓN TERRITORIAL EDUCATIVA Y COMUNITARIA"/>
    <s v="20203F"/>
    <s v="Servicios de información implementado para la gestión de la educación inicial y preescolar en condiciones de calidad"/>
    <n v="2201094"/>
    <s v="Realizar la consolidación y procesamiento de información relacionada con gestión territorial mediante instrumentos desarrollados y actualizados"/>
    <s v="ADQUIS. DE BYS"/>
    <s v="02"/>
    <s v="C-2201-0700-24-20203F-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F. GESTIÓN TERRITORIAL EDUCATIVA Y COMUNITARIA"/>
    <s v="10-CSF"/>
    <m/>
    <s v="VEPBM- SUB FORTALECI - "/>
    <s v="2500"/>
    <m/>
    <m/>
    <m/>
    <m/>
    <m/>
    <m/>
    <m/>
    <m/>
    <m/>
    <m/>
    <m/>
    <m/>
    <m/>
    <m/>
    <m/>
    <m/>
    <m/>
    <m/>
    <m/>
    <m/>
    <m/>
    <m/>
    <m/>
    <m/>
    <m/>
    <m/>
    <m/>
    <m/>
    <m/>
    <m/>
    <m/>
    <m/>
    <m/>
    <m/>
    <m/>
    <s v="Otro tipo de gasto"/>
    <s v="ADQUIRIR EL DERECHO A USO DEL LICENCIAMIENTO MICROSOFT PARA EL MINISTERIO"/>
    <s v="_x000a_PRESTACIÓN DE SERVICIOS"/>
    <s v="Enero"/>
    <s v="Marzo"/>
    <n v="10"/>
    <s v="Mes (es)"/>
    <s v="ACUERDO MARCO DE PRECIOS"/>
    <s v="ORDEN DE COMPRA"/>
    <s v="PRESUPUESTO DE ENTIDAD NACIONAL"/>
    <n v="500000000"/>
    <n v="500000000"/>
    <m/>
    <m/>
    <s v="Capacidades_Territoriales_2201094"/>
    <s v="DF_GT"/>
    <s v="Eje_E_5"/>
    <s v="C_2201_0700_24"/>
  </r>
  <r>
    <s v="VPBM"/>
    <x v="4"/>
    <s v="Subdirección de Fortalecimiento Institucion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 SUB FORTALECI - "/>
    <s v="2500"/>
    <m/>
    <m/>
    <m/>
    <m/>
    <m/>
    <m/>
    <m/>
    <m/>
    <m/>
    <m/>
    <m/>
    <m/>
    <m/>
    <m/>
    <m/>
    <m/>
    <m/>
    <m/>
    <m/>
    <m/>
    <m/>
    <m/>
    <m/>
    <m/>
    <m/>
    <m/>
    <m/>
    <m/>
    <m/>
    <m/>
    <m/>
    <m/>
    <m/>
    <m/>
    <m/>
    <s v="Otro tipo de gasto"/>
    <s v="Diseño e implementación de un sistema de información para la medición, evaluación y definición de acciones focalizadas de fortalecimiento"/>
    <m/>
    <m/>
    <m/>
    <m/>
    <m/>
    <s v="SELECCIÓN ABREVIADA / MENOR CUANTÍA"/>
    <s v="PRESTACIÓN DE SERVICIOS                 "/>
    <s v="PRESUPUESTO DE ENTIDAD NACIONAL"/>
    <n v="1000000000"/>
    <n v="1000000000"/>
    <m/>
    <m/>
    <s v="Capacidades_Territoriales_´2201089"/>
    <s v="DF_GT"/>
    <s v="Eje_E_5"/>
    <s v="C_2201_0700_24"/>
  </r>
  <r>
    <s v="VPBM"/>
    <x v="4"/>
    <s v="Subdirección de Fortalecimiento Institucion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 SUB FORTALECI - "/>
    <s v="2500"/>
    <m/>
    <m/>
    <m/>
    <m/>
    <m/>
    <m/>
    <m/>
    <m/>
    <m/>
    <m/>
    <m/>
    <m/>
    <m/>
    <m/>
    <m/>
    <m/>
    <m/>
    <m/>
    <m/>
    <m/>
    <m/>
    <m/>
    <m/>
    <m/>
    <m/>
    <m/>
    <m/>
    <m/>
    <m/>
    <m/>
    <m/>
    <m/>
    <m/>
    <m/>
    <m/>
    <s v="Otro tipo de gasto"/>
    <s v="Colegios, comunidades y municipios"/>
    <m/>
    <m/>
    <m/>
    <m/>
    <m/>
    <m/>
    <m/>
    <s v="PRESUPUESTO DE ENTIDAD NACIONAL"/>
    <n v="8000000000"/>
    <n v="7268628380"/>
    <m/>
    <m/>
    <s v="Capacidades_Territoriales_´2201089"/>
    <s v="DF_GT"/>
    <s v="Eje_E_5"/>
    <s v="C_2201_0700_24"/>
  </r>
  <r>
    <s v="VPBM"/>
    <x v="4"/>
    <s v="Subdirección de Fortalecimiento Instituciona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3-CSF"/>
    <m/>
    <s v="VEPBM- SUB FORTALECI - "/>
    <s v="2500"/>
    <m/>
    <m/>
    <m/>
    <m/>
    <m/>
    <m/>
    <m/>
    <m/>
    <m/>
    <m/>
    <m/>
    <m/>
    <m/>
    <m/>
    <m/>
    <m/>
    <m/>
    <m/>
    <m/>
    <m/>
    <m/>
    <m/>
    <m/>
    <m/>
    <m/>
    <m/>
    <m/>
    <m/>
    <m/>
    <m/>
    <m/>
    <m/>
    <m/>
    <m/>
    <m/>
    <s v="Otro tipo de gasto"/>
    <s v="Colegios, comunidades y municipios"/>
    <m/>
    <m/>
    <m/>
    <m/>
    <m/>
    <m/>
    <m/>
    <m/>
    <n v="731371620"/>
    <n v="731371620"/>
    <m/>
    <m/>
    <s v="Capacidades_Territoriales_´2201089"/>
    <s v="DF_GT"/>
    <s v="Eje_E_5"/>
    <s v="C_2201_0700_24"/>
  </r>
  <r>
    <s v="VPBM"/>
    <x v="4"/>
    <s v="Subdirección de Monitoreo y Contro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Prestar asistencia técnica a entidades territoriales en el uso de los recursos financieros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 SUB MONITOREO -"/>
    <s v="2400"/>
    <m/>
    <m/>
    <m/>
    <m/>
    <m/>
    <m/>
    <m/>
    <m/>
    <m/>
    <m/>
    <m/>
    <m/>
    <m/>
    <m/>
    <m/>
    <m/>
    <m/>
    <m/>
    <m/>
    <m/>
    <m/>
    <m/>
    <m/>
    <m/>
    <m/>
    <m/>
    <m/>
    <m/>
    <m/>
    <m/>
    <m/>
    <m/>
    <m/>
    <m/>
    <m/>
    <s v="Logistica"/>
    <s v="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_x000a_"/>
    <s v="LICITACIÓN PÚBLICA"/>
    <s v="Enero"/>
    <s v="Abril"/>
    <n v="9"/>
    <s v="Mes (es)"/>
    <s v="SELECCIÓN ABREVIADA / BOLSA DE PRODUCTOS"/>
    <s v="PRESTACIÓN DE SERVICIOS                 "/>
    <s v="PRESUPUESTO DE ENTIDAD NACIONAL"/>
    <n v="421375919"/>
    <n v="421375919"/>
    <m/>
    <m/>
    <s v="Capacidades_Territoriales_´2201089"/>
    <s v="DF_GT"/>
    <s v="Eje_E_5"/>
    <s v="C_2201_0700_24"/>
  </r>
  <r>
    <s v="VPBM"/>
    <x v="4"/>
    <s v="Subdirección de Monitoreo y Contro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Prestar asistencia técnica a entidades territoriales en el uso de los recursos financieros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 SUB MONITOREO -"/>
    <s v="2400"/>
    <m/>
    <m/>
    <m/>
    <m/>
    <m/>
    <m/>
    <m/>
    <m/>
    <m/>
    <m/>
    <m/>
    <m/>
    <m/>
    <m/>
    <m/>
    <m/>
    <m/>
    <m/>
    <m/>
    <m/>
    <m/>
    <m/>
    <m/>
    <m/>
    <m/>
    <m/>
    <m/>
    <m/>
    <m/>
    <m/>
    <m/>
    <m/>
    <m/>
    <m/>
    <m/>
    <s v="Servicios profesionales"/>
    <s v="OPS Direcciòn de Fortalecimiento"/>
    <s v="SERVICIOS PROFESIONALES"/>
    <s v="Enero"/>
    <s v="Enero"/>
    <n v="8"/>
    <s v="Mes (es)"/>
    <s v="CONTRATACIÓN DIRECTA / SERVICIOS PROFESIONALES"/>
    <s v="PRESTACIÓN DE SERVICIOS PROFESIONALES"/>
    <s v="PRESUPUESTO DE ENTIDAD NACIONAL"/>
    <n v="1191670572"/>
    <n v="1191670572"/>
    <m/>
    <m/>
    <s v="Capacidades_Territoriales_´2201089"/>
    <s v="DF_GT"/>
    <s v="Eje_E_5"/>
    <s v="C_2201_0700_24"/>
  </r>
  <r>
    <s v="VPBM"/>
    <x v="4"/>
    <s v="Subdirección de Monitoreo y Contro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Prestar asistencia técnica a entidades territoriales en el uso de los recursos financieros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 SUB MONITOREO -"/>
    <s v="2400"/>
    <m/>
    <m/>
    <m/>
    <m/>
    <m/>
    <m/>
    <m/>
    <m/>
    <m/>
    <m/>
    <m/>
    <m/>
    <m/>
    <m/>
    <m/>
    <m/>
    <m/>
    <m/>
    <m/>
    <m/>
    <m/>
    <m/>
    <m/>
    <m/>
    <m/>
    <m/>
    <m/>
    <m/>
    <m/>
    <m/>
    <m/>
    <m/>
    <m/>
    <m/>
    <m/>
    <s v="Viáticos"/>
    <s v="_x000a_Gastos de desplazamiento"/>
    <s v="N/A"/>
    <s v="Enero"/>
    <s v="Enero"/>
    <m/>
    <s v="Mes (es)"/>
    <s v="NA"/>
    <s v="NA"/>
    <s v="PRESUPUESTO DE ENTIDAD NACIONAL"/>
    <n v="190000000"/>
    <n v="190000000"/>
    <m/>
    <m/>
    <s v="Capacidades_Territoriales_´2201089"/>
    <s v="DF_GT"/>
    <s v="Eje_E_5"/>
    <s v="C_2201_0700_24"/>
  </r>
  <r>
    <s v="VPBM"/>
    <x v="4"/>
    <s v="Subdirección de Monitoreo y Control"/>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Prestar asistencia técnica a entidades territoriales en el uso de los recursos financieros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 SUB MONITOREO -"/>
    <s v="2400"/>
    <m/>
    <m/>
    <m/>
    <m/>
    <m/>
    <m/>
    <m/>
    <m/>
    <m/>
    <m/>
    <m/>
    <m/>
    <m/>
    <m/>
    <m/>
    <m/>
    <m/>
    <m/>
    <m/>
    <m/>
    <m/>
    <m/>
    <m/>
    <m/>
    <m/>
    <m/>
    <m/>
    <m/>
    <m/>
    <m/>
    <m/>
    <m/>
    <m/>
    <m/>
    <m/>
    <s v="Tiquetes"/>
    <s v="PRESTACIÓN DEL SERVICIO DE TRANSPORTE AÉREO DE PASAJEROS EN SUS RUTAS DE OPERACIÓN, LA ADQUISICIÓN DE TIQUETES AÉREOS EN RUTAS NACIONALES E INTERNACIONALES DE OTROS OPERADORES Y DEMÁS SERVICIOS CONEXOS QUE PERMITAN EL DESPLAZAMIENTO DE LOS FUNCIONARIOS Y COLABORADORES DEL MINISTERIO DE EDUCACIÓN NACIONAL EN CUMPLIMIENTO DE SUS FUNCIONES."/>
    <s v="ORDEN DE COMPRA"/>
    <s v="Enero"/>
    <s v="Enero"/>
    <m/>
    <s v="Mes (es)"/>
    <s v="ACUERDO MARCO DE PRECIOS"/>
    <s v="ORDEN DE COMPRA"/>
    <s v="PRESUPUESTO DE ENTIDAD NACIONAL"/>
    <n v="180000000"/>
    <n v="180000000"/>
    <m/>
    <m/>
    <s v="Capacidades_Territoriales_´2201089"/>
    <s v="DF_GT"/>
    <s v="Eje_E_5"/>
    <s v="C_2201_0700_24"/>
  </r>
  <r>
    <s v="VPBM"/>
    <x v="4"/>
    <s v="Subdirección de Monitoreo y Control"/>
    <s v="5. Capacidades territoriales"/>
    <s v="1. Atención diferencial a 37 ETC priorizadas"/>
    <s v="Capacidades_Territoriales"/>
    <x v="2"/>
    <x v="2"/>
    <x v="2"/>
    <s v="2. SEGURIDAD HUMANA Y JUSTICIA SOCIAL / F. GESTIÓN TERRITORIAL EDUCATIVA Y COMUNITARIA"/>
    <s v="20203F"/>
    <s v="Servicios de información implementado para la gestión de la educación inicial y preescolar en condiciones de calidad"/>
    <n v="2201094"/>
    <s v="Realizar monitoreo y seguimiento a la gestión de los recursos financieros asignados al servicio educativo en las entidades territoriales certificadas"/>
    <s v="ADQUIS. DE BYS"/>
    <s v="02"/>
    <s v="C-2201-0700-24-20203F-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F. GESTIÓN TERRITORIAL EDUCATIVA Y COMUNITARIA"/>
    <s v="10-CSF"/>
    <m/>
    <s v="VEPBM- SUB MONITOREO -"/>
    <s v="2400"/>
    <m/>
    <m/>
    <m/>
    <m/>
    <m/>
    <m/>
    <m/>
    <m/>
    <m/>
    <m/>
    <m/>
    <m/>
    <m/>
    <m/>
    <m/>
    <m/>
    <m/>
    <m/>
    <m/>
    <m/>
    <m/>
    <m/>
    <m/>
    <m/>
    <m/>
    <m/>
    <m/>
    <m/>
    <m/>
    <m/>
    <m/>
    <m/>
    <m/>
    <m/>
    <m/>
    <s v="Otro tipo de gasto"/>
    <s v="Recuperando datos. Espere unos segundos e intente cortar o copiar de nuevo."/>
    <s v="CONTRATACIÓN DIRECTA / NO EXISTA PLURALIDAD DE OFERENTES"/>
    <s v="Enero"/>
    <s v="Enero"/>
    <n v="12"/>
    <s v="Mes (es)"/>
    <s v="CONTRATACIÓN DIRECTA / NO EXISTA PLURALIDAD DE OFERENTES"/>
    <s v="PRESTACIÓN DE SERVICIOS                 "/>
    <s v="PRESUPUESTO DE ENTIDAD NACIONAL"/>
    <n v="3369996960"/>
    <n v="3369996960"/>
    <m/>
    <m/>
    <s v="Capacidades_Territoriales_2201094"/>
    <s v="DF_GT"/>
    <s v="Eje_E_5"/>
    <s v="C_2201_0700_24"/>
  </r>
  <r>
    <s v="VPBM"/>
    <x v="4"/>
    <s v="Subdirección de Monitoreo y Control"/>
    <s v="5. Capacidades territoriales"/>
    <s v="1. Atención diferencial a 37 ETC priorizadas"/>
    <s v="Capacidades_Territoriales"/>
    <x v="2"/>
    <x v="2"/>
    <x v="2"/>
    <s v="2. SEGURIDAD HUMANA Y JUSTICIA SOCIAL / F. GESTIÓN TERRITORIAL EDUCATIVA Y COMUNITARIA"/>
    <s v="20203F"/>
    <s v="Servicios de información implementado para la gestión de la educación inicial y preescolar en condiciones de calidad"/>
    <n v="2201094"/>
    <s v="Proveer mejoras, asistencia y desarrollo a los sistemas de información para el monitoreo y seguimiento de los recursos financieros"/>
    <s v="ADQUIS. DE BYS"/>
    <s v="02"/>
    <s v="C-2201-0700-24-20203F-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F. GESTIÓN TERRITORIAL EDUCATIVA Y COMUNITARIA"/>
    <s v="10-CSF"/>
    <m/>
    <s v="VEPBM- SUB MONITOREO -"/>
    <s v="2400"/>
    <m/>
    <m/>
    <m/>
    <m/>
    <m/>
    <m/>
    <m/>
    <m/>
    <m/>
    <m/>
    <m/>
    <m/>
    <m/>
    <m/>
    <m/>
    <m/>
    <m/>
    <m/>
    <m/>
    <m/>
    <m/>
    <m/>
    <m/>
    <m/>
    <m/>
    <m/>
    <m/>
    <m/>
    <m/>
    <m/>
    <m/>
    <m/>
    <m/>
    <m/>
    <m/>
    <s v="Otro tipo de gasto"/>
    <s v="Adquisicion de la actualizacion de la licencia, soporte y mantenimiento del sistema de información para la gestión del recurso humano (humano®), incluyendo soporte y mantenimiento evolutivo del sistema.42"/>
    <s v="CONTRATACIÓN DIRECTA / NO EXISTA PLURALIDAD DE OFERENTES"/>
    <s v="Enero"/>
    <s v="Enero"/>
    <n v="12"/>
    <s v="Mes (es)"/>
    <s v="CONTRATACIÓN DIRECTA / NO EXISTA PLURALIDAD DE OFERENTES"/>
    <s v="PRESTACIÓN DE SERVICIOS                 "/>
    <s v="PRESUPUESTO DE ENTIDAD NACIONAL"/>
    <n v="600000000"/>
    <n v="600000000"/>
    <m/>
    <m/>
    <s v="Capacidades_Territoriales_2201094"/>
    <s v="DF_GT"/>
    <s v="Eje_E_5"/>
    <s v="C_2201_0700_24"/>
  </r>
  <r>
    <s v="VPBM"/>
    <x v="4"/>
    <s v="Subdirección de Monitoreo y Control"/>
    <s v="5. Capacidades territoriales"/>
    <s v="1. Atención diferencial a 37 ETC priorizadas"/>
    <s v="Capacidades_Territoriales"/>
    <x v="2"/>
    <x v="2"/>
    <x v="2"/>
    <s v="2. SEGURIDAD HUMANA Y JUSTICIA SOCIAL / F. GESTIÓN TERRITORIAL EDUCATIVA Y COMUNITARIA"/>
    <s v="20203F"/>
    <s v="Servicios de información implementado para la gestión de la educación inicial y preescolar en condiciones de calidad"/>
    <n v="2201094"/>
    <s v="Realizar la consolidación y procesamiento de información relacionada con gestión territorial mediante instrumentos desarrollados y actualizados"/>
    <s v="ADQUIS. DE BYS"/>
    <s v="02"/>
    <s v="C-2201-0700-24-20203F-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F. GESTIÓN TERRITORIAL EDUCATIVA Y COMUNITARIA"/>
    <s v="10-CSF"/>
    <m/>
    <s v="VEPBM- SUB MONITOREO -"/>
    <s v="2400"/>
    <m/>
    <m/>
    <m/>
    <m/>
    <m/>
    <m/>
    <m/>
    <m/>
    <m/>
    <m/>
    <m/>
    <m/>
    <m/>
    <m/>
    <m/>
    <m/>
    <m/>
    <m/>
    <m/>
    <m/>
    <m/>
    <m/>
    <m/>
    <m/>
    <m/>
    <m/>
    <m/>
    <m/>
    <m/>
    <m/>
    <m/>
    <m/>
    <m/>
    <m/>
    <m/>
    <s v="Otro tipo de gasto"/>
    <s v="Fabrica de software"/>
    <s v="LICITACIÓN PÚBLICA"/>
    <s v="Enero"/>
    <s v="Abril"/>
    <n v="9"/>
    <s v="Mes (es)"/>
    <s v="LICITACIÓN PÚBLICA"/>
    <s v="PRESTACIÓN DE SERVICIOS                 "/>
    <s v="PRESUPUESTO DE ENTIDAD NACIONAL"/>
    <n v="600000000"/>
    <n v="600000000"/>
    <m/>
    <m/>
    <s v="Capacidades_Territoriales_2201094"/>
    <s v="DF_GT"/>
    <s v="Eje_E_5"/>
    <s v="C_2201_0700_24"/>
  </r>
  <r>
    <s v="VPBM"/>
    <x v="4"/>
    <s v="Subdirección de Recursos Humanos del Sector Educación"/>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Prestar asistencia técnica a entidades territoriales en la gestión del recurso humano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SUB RECURSOSH - "/>
    <s v="2300"/>
    <m/>
    <m/>
    <m/>
    <m/>
    <m/>
    <m/>
    <m/>
    <m/>
    <m/>
    <m/>
    <m/>
    <m/>
    <m/>
    <m/>
    <m/>
    <m/>
    <m/>
    <m/>
    <m/>
    <m/>
    <m/>
    <m/>
    <m/>
    <m/>
    <m/>
    <m/>
    <m/>
    <m/>
    <m/>
    <m/>
    <m/>
    <m/>
    <m/>
    <m/>
    <m/>
    <s v="Logistica"/>
    <s v="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_x000a_"/>
    <s v="LICITACIÓN PÚBLICA"/>
    <s v="Enero"/>
    <s v="Abril"/>
    <n v="9"/>
    <s v="Mes (es)"/>
    <s v="LICITACIÓN PÚBLICA"/>
    <s v="PRESTACIÓN DE SERVICIOS                 "/>
    <s v="PRESUPUESTO DE ENTIDAD NACIONAL"/>
    <n v="1119357126"/>
    <n v="1119357126"/>
    <m/>
    <m/>
    <s v="Capacidades_Territoriales_´2201089"/>
    <s v="DF_GT"/>
    <s v="Eje_E_5"/>
    <s v="C_2201_0700_24"/>
  </r>
  <r>
    <s v="VPBM"/>
    <x v="4"/>
    <s v="Subdirección de Recursos Humanos del Sector Educación"/>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Prestar asistencia técnica a entidades territoriales en la gestión del recurso humano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SUB RECURSOSH - "/>
    <s v="2300"/>
    <m/>
    <m/>
    <m/>
    <m/>
    <m/>
    <m/>
    <m/>
    <m/>
    <m/>
    <m/>
    <m/>
    <m/>
    <m/>
    <m/>
    <m/>
    <m/>
    <m/>
    <m/>
    <m/>
    <m/>
    <m/>
    <m/>
    <m/>
    <m/>
    <m/>
    <m/>
    <m/>
    <m/>
    <m/>
    <m/>
    <m/>
    <m/>
    <m/>
    <m/>
    <m/>
    <s v="Servicios profesionales"/>
    <s v="OPS Direcciòn de Fortalecimiento"/>
    <s v="SERVICIOS PROFESIONALES"/>
    <s v="Enero"/>
    <s v="Enero"/>
    <n v="8"/>
    <s v="Mes (es)"/>
    <s v="CONTRATACIÓN DIRECTA / SERVICIOS PROFESIONALES"/>
    <s v="PRESTACIÓN DE SERVICIOS PROFESIONALES"/>
    <s v="PRESUPUESTO DE ENTIDAD NACIONAL"/>
    <n v="1359557196"/>
    <n v="1359557196"/>
    <m/>
    <m/>
    <s v="Capacidades_Territoriales_´2201089"/>
    <s v="DF_GT"/>
    <s v="Eje_E_5"/>
    <s v="C_2201_0700_24"/>
  </r>
  <r>
    <s v="VPBM"/>
    <x v="4"/>
    <s v="Subdirección de Recursos Humanos del Sector Educación"/>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Prestar asistencia técnica a entidades territoriales en la gestión del recurso humano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SUB RECURSOSH - "/>
    <s v="2300"/>
    <m/>
    <m/>
    <m/>
    <m/>
    <m/>
    <m/>
    <m/>
    <m/>
    <m/>
    <m/>
    <m/>
    <m/>
    <m/>
    <m/>
    <m/>
    <m/>
    <m/>
    <m/>
    <m/>
    <m/>
    <m/>
    <m/>
    <m/>
    <m/>
    <m/>
    <m/>
    <m/>
    <m/>
    <m/>
    <m/>
    <m/>
    <m/>
    <m/>
    <m/>
    <m/>
    <s v="Viáticos"/>
    <s v="_x000a_Gastos de desplazamiento"/>
    <s v="N/A"/>
    <s v="Enero"/>
    <s v="Enero"/>
    <m/>
    <s v="Mes (es)"/>
    <s v="NA"/>
    <s v="NA"/>
    <s v="PRESUPUESTO DE ENTIDAD NACIONAL"/>
    <n v="240000000"/>
    <n v="240000000"/>
    <m/>
    <m/>
    <s v="Capacidades_Territoriales_´2201089"/>
    <s v="DF_GT"/>
    <s v="Eje_E_5"/>
    <s v="C_2201_0700_24"/>
  </r>
  <r>
    <s v="VPBM"/>
    <x v="4"/>
    <s v="Subdirección de Recursos Humanos del Sector Educación"/>
    <s v="5. Capacidades territoriales"/>
    <s v="1. Atención diferencial a 37 ETC priorizadas"/>
    <s v="Capacidades_Territoriales"/>
    <x v="2"/>
    <x v="2"/>
    <x v="2"/>
    <s v="2. SEGURIDAD HUMANA Y JUSTICIA SOCIAL / F. GESTIÓN TERRITORIAL EDUCATIVA Y COMUNITARIA"/>
    <s v="20203F"/>
    <s v="Servicio de asistencia técnica en educación inicial,preescolar, básica y media en procesos de gestión del conocimiento"/>
    <s v="´2201089"/>
    <s v="Prestar asistencia técnica a entidades territoriales en la gestión del recurso humano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s v="10-CSF"/>
    <m/>
    <s v="VEPBM-SUB RECURSOSH - "/>
    <s v="2300"/>
    <m/>
    <m/>
    <m/>
    <m/>
    <m/>
    <m/>
    <m/>
    <m/>
    <m/>
    <m/>
    <m/>
    <m/>
    <m/>
    <m/>
    <m/>
    <m/>
    <m/>
    <m/>
    <m/>
    <m/>
    <m/>
    <m/>
    <m/>
    <m/>
    <m/>
    <m/>
    <m/>
    <m/>
    <m/>
    <m/>
    <m/>
    <m/>
    <m/>
    <m/>
    <m/>
    <s v="Tiquetes"/>
    <s v="PRESTACIÓN DEL SERVICIO DE TRANSPORTE AÉREO DE PASAJEROS EN SUS RUTAS DE OPERACIÓN, LA ADQUISICIÓN DE TIQUETES AÉREOS EN RUTAS NACIONALES E INTERNACIONALES DE OTROS OPERADORES Y DEMÁS SERVICIOS CONEXOS QUE PERMITAN EL DESPLAZAMIENTO DE LOS FUNCIONARIOS Y COLABORADORES DEL MINISTERIO DE EDUCACIÓN NACIONAL EN CUMPLIMIENTO DE SUS FUNCIONES."/>
    <s v="ORDEN DE COMPRA"/>
    <s v="Enero"/>
    <s v="Enero"/>
    <m/>
    <s v="Mes (es)"/>
    <s v="ACUERDO MARCO DE PRECIOS"/>
    <s v="ORDEN DE COMPRA"/>
    <s v="PRESUPUESTO DE ENTIDAD NACIONAL"/>
    <n v="230000000"/>
    <n v="230000000"/>
    <m/>
    <m/>
    <s v="Capacidades_Territoriales_´2201089"/>
    <s v="DF_GT"/>
    <s v="Eje_E_5"/>
    <s v="C_2201_0700_24"/>
  </r>
  <r>
    <s v="VPBM"/>
    <x v="4"/>
    <s v="Subdirección de Recursos Humanos del Sector Educación"/>
    <s v="5. Capacidades territoriales"/>
    <s v="1. Atención diferencial a 37 ETC priorizadas"/>
    <s v="Capacidades_Territoriales"/>
    <x v="2"/>
    <x v="2"/>
    <x v="2"/>
    <s v="2. SEGURIDAD HUMANA Y JUSTICIA SOCIAL / F. GESTIÓN TERRITORIAL EDUCATIVA Y COMUNITARIA"/>
    <s v="20203F"/>
    <s v="Servicios de información implementado para la gestión de la educación inicial y preescolar en condiciones de calidad"/>
    <n v="2201094"/>
    <s v="Realizar la consolidación y procesamiento de información relacionada con gestión territorial mediante instrumentos desarrollados y actualizados"/>
    <s v="ADQUIS. DE BYS"/>
    <s v="02"/>
    <s v="C-2201-0700-24-20203F-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F. GESTIÓN TERRITORIAL EDUCATIVA Y COMUNITARIA"/>
    <s v="10-CSF"/>
    <m/>
    <s v="VEPBM-SUB RECURSOSH - "/>
    <s v="2300"/>
    <m/>
    <m/>
    <m/>
    <m/>
    <m/>
    <m/>
    <m/>
    <m/>
    <m/>
    <m/>
    <m/>
    <m/>
    <m/>
    <m/>
    <m/>
    <m/>
    <m/>
    <m/>
    <m/>
    <m/>
    <m/>
    <m/>
    <m/>
    <m/>
    <m/>
    <m/>
    <m/>
    <m/>
    <m/>
    <m/>
    <m/>
    <m/>
    <m/>
    <m/>
    <m/>
    <s v="Otro tipo de gasto"/>
    <s v="Fabrica de software"/>
    <s v="LICITACIÓN PÚBLICA"/>
    <s v="Enero"/>
    <s v="Abril"/>
    <n v="9"/>
    <s v="Mes (es)"/>
    <s v="LICITACIÓN PÚBLICA"/>
    <s v="PRESTACIÓN DE SERVICIOS                 "/>
    <s v="PRESUPUESTO DE ENTIDAD NACIONAL"/>
    <n v="900000000"/>
    <n v="900000000"/>
    <m/>
    <m/>
    <s v="Capacidades_Territoriales_2201094"/>
    <s v="DF_GT"/>
    <s v="Eje_E_5"/>
    <s v="C_2201_0700_24"/>
  </r>
  <r>
    <s v="VPBM"/>
    <x v="4"/>
    <s v="Subdirección de Recursos Humanos del Sector Educación"/>
    <s v="4. Poder pedagógico popular"/>
    <s v="2. Bienestar laboral y dignificación de la labor docente"/>
    <s v="Capacidades_Territoriales"/>
    <x v="2"/>
    <x v="2"/>
    <x v="2"/>
    <s v="2. SEGURIDAD HUMANA Y JUSTICIA SOCIAL / F. GESTIÓN TERRITORIAL EDUCATIVA Y COMUNITARIA"/>
    <s v="20203F"/>
    <s v="Servicio de asistencia técnica en educación inicial,preescolar, básica y media para el desarrollo de procesos de cualificación de estrategias de acogida, bienestar y permanencia"/>
    <n v="2201089"/>
    <s v="Acompañar técnicamente a Secretarias de Educación y EE, en el desarrollo de estrategias de educaciones en emergencia y gestión de riesgos "/>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s v="10-CSF"/>
    <m/>
    <s v="VEPBM-SUB RECURSOSH - "/>
    <s v="2300"/>
    <m/>
    <m/>
    <m/>
    <m/>
    <m/>
    <m/>
    <m/>
    <m/>
    <m/>
    <m/>
    <m/>
    <m/>
    <m/>
    <m/>
    <m/>
    <m/>
    <m/>
    <m/>
    <m/>
    <m/>
    <m/>
    <m/>
    <m/>
    <m/>
    <m/>
    <m/>
    <m/>
    <m/>
    <m/>
    <m/>
    <m/>
    <m/>
    <m/>
    <m/>
    <m/>
    <m/>
    <s v="Cuidar docentes zonas de conflicto"/>
    <m/>
    <m/>
    <m/>
    <m/>
    <m/>
    <m/>
    <m/>
    <s v="PRESUPUESTO DE ENTIDAD NACIONAL"/>
    <n v="1000000000"/>
    <n v="1000000000"/>
    <m/>
    <m/>
    <s v="Capacidades_Territoriales_2201089"/>
    <s v="DF_GT"/>
    <s v="Eje_E_4"/>
    <s v="C_2201_0700_24"/>
  </r>
  <r>
    <s v="VPBM"/>
    <x v="4"/>
    <s v="Subdirección de Recursos Humanos del Sector Educación"/>
    <s v="4. Poder pedagógico popular"/>
    <s v="2. Bienestar laboral y dignificación de la labor docente"/>
    <s v="Poder_Pedagógico"/>
    <x v="3"/>
    <x v="3"/>
    <x v="3"/>
    <s v="2. SEGURIDAD HUMANA Y JUSTICIA SOCIAL / C. DIGNIFICACIÓN, FORMACIÓN Y DESARROLLO DE LA PROFESIÓN DOCENTE PARA UNA EDUCACIÓN DE CALIDAD"/>
    <s v="20203C"/>
    <s v="Servicio de asistencia técnica en educación inicial, preescolar, básica y media para el  fortalecimiento de las condiciones de bienestar de los docentes y agentes educativos."/>
    <n v="2201089"/>
    <s v="Desarrollar actividades de bienestar de los docentes de educación inicial, preescolar, básica y media en los diferentes escenarios y actividades  programadas por el sector educativo. "/>
    <s v="ADQUIS. DE BYS"/>
    <s v="02"/>
    <s v="C-2201-0700-23-20203C-2201089-02"/>
    <s v="ADQUIS. DE BYS-SERVICIO DE ASISTENCIA TÉCNICA EN EDUCACIÓN INICIAL, PREESCOLAR, BÁSICA Y MEDIA PARA EL  FORTALECIMIENTO DE LAS CONDICIONES DE BIENESTAR DE LOS DOCENTES Y AGENTES EDUCATIVOS.-FORTALECIMIENTO DE LAS CAPACIDADES Y CONDICIONES DE BIENESTAR QUE DIGNIFIQUEN LA LABOR DOCENTE EN EDUCACIÓN INICIAL, PREESCOLAR, BÁSICA Y MEDIA.   NACIONAL"/>
    <s v="ADQUIS. DE BYS - SERVICIO DE ASISTENCIA TÉCNICA EN EDUCACIÓN INICIAL, PREESCOLAR, BÁSICA Y MEDIA PARA EL  FORTALECIMIENTO DE LAS CONDICIONES DE BIENESTAR DE LOS DOCENTES Y AGENTES EDUCATIVOS. - 2. SEGURIDAD HUMANA Y JUSTICIA SOCIAL / C. DIGNIFICACIÓN, FORMACIÓN Y DESARROLLO DE LA PROFESIÓN DOCENTE PARA UNA EDUCACIÓN DE CALIDAD"/>
    <s v="10-CSF"/>
    <m/>
    <s v="VEPBM-SUB RECURSOSH - "/>
    <s v="2300"/>
    <m/>
    <m/>
    <m/>
    <m/>
    <m/>
    <m/>
    <m/>
    <m/>
    <m/>
    <m/>
    <m/>
    <m/>
    <m/>
    <m/>
    <m/>
    <m/>
    <m/>
    <m/>
    <m/>
    <m/>
    <m/>
    <m/>
    <m/>
    <m/>
    <m/>
    <m/>
    <m/>
    <m/>
    <m/>
    <m/>
    <m/>
    <m/>
    <m/>
    <m/>
    <m/>
    <s v="Logistica"/>
    <s v="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_x000a_"/>
    <s v="LICITACIÓN PÚBLICA"/>
    <s v="Enero"/>
    <s v="Abril"/>
    <n v="9"/>
    <s v="Mes (es)"/>
    <s v="SELECCIÓN ABREVIADA / BOLSA DE PRODUCTOS"/>
    <s v="PRESTACIÓN DE SERVICIOS                 "/>
    <s v="PRESUPUESTO DE ENTIDAD NACIONAL"/>
    <n v="6000000000"/>
    <n v="6000000000"/>
    <m/>
    <m/>
    <s v="Poder_Pedagógico_2201089"/>
    <s v="DF_GT"/>
    <s v="Eje_E_4"/>
    <s v="C_2201_0700_23"/>
  </r>
  <r>
    <s v="VPBM"/>
    <x v="4"/>
    <s v="Subdirección de Recursos Humanos del Sector Educación"/>
    <s v="4. Poder pedagógico popular"/>
    <s v="2. Bienestar laboral y dignificación de la labor docente"/>
    <s v="Poder_Pedagógico"/>
    <x v="3"/>
    <x v="3"/>
    <x v="3"/>
    <s v="2. SEGURIDAD HUMANA Y JUSTICIA SOCIAL / C. DIGNIFICACIÓN, FORMACIÓN Y DESARROLLO DE LA PROFESIÓN DOCENTE PARA UNA EDUCACIÓN DE CALIDAD"/>
    <s v="20203C"/>
    <s v="Servicio de monitoreo y seguimiento a la gestión del sector educativo."/>
    <n v="2201092"/>
    <s v="Diseñar, actualizar y poner en marcha directrices y documentos de política para regular el proceso de selección y vinculación laboral de los docentes al sector educativo oficial"/>
    <s v="ADQUIS. DE BYS"/>
    <s v="02"/>
    <s v="C-2201-0700-23-20203C-2201092-02"/>
    <s v="ADQUIS. DE BYS-SERVICIO DE MONITOREO Y SEGUIMIENTO A LA GESTIÓN DEL SECTOR EDUCATIVO.-FORTALECIMIENTO DE LAS CAPACIDADES Y CONDICIONES DE BIENESTAR QUE DIGNIFIQUEN LA LABOR DOCENTE EN EDUCACIÓN INICIAL, PREESCOLAR, BÁSICA Y MEDIA.   NACIONAL"/>
    <s v="ADQUIS. DE BYS - SERVICIO DE MONITOREO Y SEGUIMIENTO A LA GESTIÓN DEL SECTOR EDUCATIVO. - 2. SEGURIDAD HUMANA Y JUSTICIA SOCIAL / C. DIGNIFICACIÓN, FORMACIÓN Y DESARROLLO DE LA PROFESIÓN DOCENTE PARA UNA EDUCACIÓN DE CALIDAD"/>
    <s v="10-CSF"/>
    <m/>
    <s v="VEPBM-SUB RECURSOSH - "/>
    <s v="2300"/>
    <m/>
    <m/>
    <m/>
    <m/>
    <m/>
    <m/>
    <m/>
    <m/>
    <m/>
    <m/>
    <m/>
    <m/>
    <m/>
    <m/>
    <m/>
    <m/>
    <m/>
    <m/>
    <m/>
    <m/>
    <m/>
    <m/>
    <m/>
    <m/>
    <m/>
    <m/>
    <m/>
    <m/>
    <m/>
    <m/>
    <m/>
    <m/>
    <m/>
    <m/>
    <m/>
    <m/>
    <s v="Modificacion forma de ingreso y ascenso"/>
    <m/>
    <m/>
    <m/>
    <m/>
    <m/>
    <m/>
    <m/>
    <m/>
    <n v="850000000"/>
    <n v="850000000"/>
    <m/>
    <m/>
    <s v="Poder_Pedagógico_2201092"/>
    <s v="DF_GT"/>
    <s v="Eje_E_4"/>
    <s v="C_2201_0700_23"/>
  </r>
  <r>
    <s v="VPBM"/>
    <x v="4"/>
    <s v="Subdirección de Recursos Humanos del Sector Educación"/>
    <s v="4. Poder pedagógico popular"/>
    <s v="2. Bienestar laboral y dignificación de la labor docente"/>
    <s v="Poder_Pedagógico"/>
    <x v="3"/>
    <x v="3"/>
    <x v="3"/>
    <s v="2. SEGURIDAD HUMANA Y JUSTICIA SOCIAL / C. DIGNIFICACIÓN, FORMACIÓN Y DESARROLLO DE LA PROFESIÓN DOCENTE PARA UNA EDUCACIÓN DE CALIDAD"/>
    <s v="20203C"/>
    <s v="Servicio de monitoreo y seguimiento a la gestión del sector educativo."/>
    <n v="2201092"/>
    <s v="Brindar acompañamiento a las entidades territoriales certificadas y hacer seguimiento a la administración de plantas de personal del sector educativo"/>
    <s v="ADQUIS. DE BYS"/>
    <s v="02"/>
    <s v="C-2201-0700-23-20203C-2201092-02"/>
    <s v="ADQUIS. DE BYS-SERVICIO DE MONITOREO Y SEGUIMIENTO A LA GESTIÓN DEL SECTOR EDUCATIVO.-FORTALECIMIENTO DE LAS CAPACIDADES Y CONDICIONES DE BIENESTAR QUE DIGNIFIQUEN LA LABOR DOCENTE EN EDUCACIÓN INICIAL, PREESCOLAR, BÁSICA Y MEDIA.   NACIONAL"/>
    <s v="ADQUIS. DE BYS - SERVICIO DE MONITOREO Y SEGUIMIENTO A LA GESTIÓN DEL SECTOR EDUCATIVO. - 2. SEGURIDAD HUMANA Y JUSTICIA SOCIAL / C. DIGNIFICACIÓN, FORMACIÓN Y DESARROLLO DE LA PROFESIÓN DOCENTE PARA UNA EDUCACIÓN DE CALIDAD"/>
    <s v="10-CSF"/>
    <m/>
    <s v="VEPBM-SUB RECURSOSH - "/>
    <s v="2300"/>
    <m/>
    <m/>
    <m/>
    <m/>
    <m/>
    <m/>
    <m/>
    <m/>
    <m/>
    <m/>
    <m/>
    <m/>
    <m/>
    <m/>
    <m/>
    <m/>
    <m/>
    <m/>
    <m/>
    <m/>
    <m/>
    <m/>
    <m/>
    <m/>
    <m/>
    <m/>
    <m/>
    <m/>
    <m/>
    <m/>
    <m/>
    <m/>
    <m/>
    <m/>
    <m/>
    <m/>
    <s v="Docentes provisionales"/>
    <m/>
    <m/>
    <m/>
    <m/>
    <m/>
    <m/>
    <m/>
    <m/>
    <n v="850000000"/>
    <n v="850000000"/>
    <m/>
    <m/>
    <s v="Poder_Pedagógico_2201092"/>
    <s v="DF_GT"/>
    <s v="Eje_E_4"/>
    <s v="C_2201_0700_23"/>
  </r>
  <r>
    <s v="VPBM"/>
    <x v="4"/>
    <s v="Subdirección de Recursos Humanos del Sector Educación"/>
    <s v="4. Poder pedagógico popular"/>
    <s v="2. Bienestar laboral y dignificación de la labor docente"/>
    <s v="Poder_Pedagógico"/>
    <x v="3"/>
    <x v="3"/>
    <x v="3"/>
    <s v="2. SEGURIDAD HUMANA Y JUSTICIA SOCIAL / C. DIGNIFICACIÓN, FORMACIÓN Y DESARROLLO DE LA PROFESIÓN DOCENTE PARA UNA EDUCACIÓN DE CALIDAD"/>
    <s v="20203C"/>
    <s v="Servicio de asistencia técnica en educación inicial, preescolar, básica y media para el  fortalecimiento de las condiciones de bienestar de los docentes y agentes educativos."/>
    <n v="2201089"/>
    <s v="Actualizar y/o diseñar e implementar documentos de política social y lineamientos técnicos orientados al fortalecimiento de estrategias de bienestar de los docentes de educación inicial, preescolar, básica y media."/>
    <s v="ADQUIS. DE BYS"/>
    <s v="02"/>
    <s v="C-2201-0700-23-20203C-2201089-02"/>
    <s v="ADQUIS. DE BYS-SERVICIO DE ASISTENCIA TÉCNICA EN EDUCACIÓN INICIAL, PREESCOLAR, BÁSICA Y MEDIA PARA EL  FORTALECIMIENTO DE LAS CONDICIONES DE BIENESTAR DE LOS DOCENTES Y AGENTES EDUCATIVOS.-FORTALECIMIENTO DE LAS CAPACIDADES Y CONDICIONES DE BIENESTAR QUE DIGNIFIQUEN LA LABOR DOCENTE EN EDUCACIÓN INICIAL, PREESCOLAR, BÁSICA Y MEDIA.   NACIONAL"/>
    <s v="ADQUIS. DE BYS - SERVICIO DE ASISTENCIA TÉCNICA EN EDUCACIÓN INICIAL, PREESCOLAR, BÁSICA Y MEDIA PARA EL  FORTALECIMIENTO DE LAS CONDICIONES DE BIENESTAR DE LOS DOCENTES Y AGENTES EDUCATIVOS. - 2. SEGURIDAD HUMANA Y JUSTICIA SOCIAL / C. DIGNIFICACIÓN, FORMACIÓN Y DESARROLLO DE LA PROFESIÓN DOCENTE PARA UNA EDUCACIÓN DE CALIDAD"/>
    <s v="10-CSF"/>
    <m/>
    <s v="VEPBM-SUB RECURSOSH - "/>
    <s v="2300"/>
    <m/>
    <m/>
    <m/>
    <m/>
    <m/>
    <m/>
    <m/>
    <m/>
    <m/>
    <m/>
    <m/>
    <m/>
    <m/>
    <m/>
    <m/>
    <m/>
    <m/>
    <m/>
    <m/>
    <m/>
    <m/>
    <m/>
    <m/>
    <m/>
    <m/>
    <m/>
    <m/>
    <m/>
    <m/>
    <m/>
    <m/>
    <m/>
    <m/>
    <m/>
    <m/>
    <m/>
    <s v="mejoramiento salud y prestaciones docentes"/>
    <m/>
    <m/>
    <m/>
    <m/>
    <m/>
    <m/>
    <m/>
    <m/>
    <n v="1000000000"/>
    <n v="1000000000"/>
    <m/>
    <m/>
    <s v="Poder_Pedagógico_2201089"/>
    <s v="DF_GT"/>
    <s v="Eje_E_4"/>
    <s v="C_2201_0700_23"/>
  </r>
  <r>
    <s v="VPBM"/>
    <x v="4"/>
    <s v="Subdirección de Recursos Humanos del Sector Educación"/>
    <s v="4. Poder pedagógico popular"/>
    <s v="2. Bienestar laboral y dignificación de la labor docente"/>
    <s v="Poder_Pedagógico"/>
    <x v="3"/>
    <x v="3"/>
    <x v="3"/>
    <s v="2. SEGURIDAD HUMANA Y JUSTICIA SOCIAL / C. DIGNIFICACIÓN, FORMACIÓN Y DESARROLLO DE LA PROFESIÓN DOCENTE PARA UNA EDUCACIÓN DE CALIDAD"/>
    <s v="20203C"/>
    <s v="Servicio de asistencia técnica en educación inicial, preescolar, básica y media para el  fortalecimiento de las condiciones de bienestar de los docentes y agentes educativos."/>
    <n v="2201089"/>
    <s v="Actualizar y/o diseñar e implementar documentos de política social y lineamientos técnicos orientados al fortalecimiento de estrategias de bienestar de los docentes de educación inicial, preescolar, básica y media."/>
    <s v="ADQUIS. DE BYS"/>
    <s v="02"/>
    <s v="C-2201-0700-23-20203C-2201089-02"/>
    <s v="ADQUIS. DE BYS-SERVICIO DE ASISTENCIA TÉCNICA EN EDUCACIÓN INICIAL, PREESCOLAR, BÁSICA Y MEDIA PARA EL  FORTALECIMIENTO DE LAS CONDICIONES DE BIENESTAR DE LOS DOCENTES Y AGENTES EDUCATIVOS.-FORTALECIMIENTO DE LAS CAPACIDADES Y CONDICIONES DE BIENESTAR QUE DIGNIFIQUEN LA LABOR DOCENTE EN EDUCACIÓN INICIAL, PREESCOLAR, BÁSICA Y MEDIA.   NACIONAL"/>
    <s v="ADQUIS. DE BYS - SERVICIO DE ASISTENCIA TÉCNICA EN EDUCACIÓN INICIAL, PREESCOLAR, BÁSICA Y MEDIA PARA EL  FORTALECIMIENTO DE LAS CONDICIONES DE BIENESTAR DE LOS DOCENTES Y AGENTES EDUCATIVOS. - 2. SEGURIDAD HUMANA Y JUSTICIA SOCIAL / C. DIGNIFICACIÓN, FORMACIÓN Y DESARROLLO DE LA PROFESIÓN DOCENTE PARA UNA EDUCACIÓN DE CALIDAD"/>
    <s v="10-CSF"/>
    <m/>
    <s v="VEPBM-SUB RECURSOSH - "/>
    <s v="2300"/>
    <m/>
    <m/>
    <m/>
    <m/>
    <m/>
    <m/>
    <m/>
    <m/>
    <m/>
    <m/>
    <m/>
    <m/>
    <m/>
    <m/>
    <m/>
    <m/>
    <m/>
    <m/>
    <m/>
    <m/>
    <m/>
    <m/>
    <m/>
    <m/>
    <m/>
    <m/>
    <m/>
    <m/>
    <m/>
    <m/>
    <m/>
    <m/>
    <m/>
    <m/>
    <m/>
    <m/>
    <s v="mejora relaciones laborales"/>
    <m/>
    <m/>
    <m/>
    <m/>
    <m/>
    <m/>
    <m/>
    <m/>
    <n v="850000000"/>
    <n v="850000000"/>
    <m/>
    <m/>
    <s v="Poder_Pedagógico_2201089"/>
    <s v="DF_GT"/>
    <s v="Eje_E_4"/>
    <s v="C_2201_0700_23"/>
  </r>
  <r>
    <s v="VPBM"/>
    <x v="4"/>
    <s v="Subdirección de Recursos Humanos del Sector Educación"/>
    <s v="4. Poder pedagógico popular"/>
    <s v="2. Bienestar laboral y dignificación de la labor docente"/>
    <s v="Poder_Pedagógico"/>
    <x v="3"/>
    <x v="3"/>
    <x v="3"/>
    <s v="2. SEGURIDAD HUMANA Y JUSTICIA SOCIAL / C. DIGNIFICACIÓN, FORMACIÓN Y DESARROLLO DE LA PROFESIÓN DOCENTE PARA UNA EDUCACIÓN DE CALIDAD"/>
    <s v="20203C"/>
    <s v="Servicio de asistencia técnica en educación inicial, preescolar, básica y media para el  fortalecimiento de las condiciones de bienestar de los docentes y agentes educativos."/>
    <n v="2201089"/>
    <s v="Diseñar y desarrollar un mécanismo de diagnóstico de bienestar de los docentes."/>
    <s v="ADQUIS. DE BYS"/>
    <s v="02"/>
    <s v="C-2201-0700-23-20203C-2201089-02"/>
    <s v="ADQUIS. DE BYS-SERVICIO DE ASISTENCIA TÉCNICA EN EDUCACIÓN INICIAL, PREESCOLAR, BÁSICA Y MEDIA PARA EL  FORTALECIMIENTO DE LAS CONDICIONES DE BIENESTAR DE LOS DOCENTES Y AGENTES EDUCATIVOS.-FORTALECIMIENTO DE LAS CAPACIDADES Y CONDICIONES DE BIENESTAR QUE DIGNIFIQUEN LA LABOR DOCENTE EN EDUCACIÓN INICIAL, PREESCOLAR, BÁSICA Y MEDIA.   NACIONAL"/>
    <s v="ADQUIS. DE BYS - SERVICIO DE ASISTENCIA TÉCNICA EN EDUCACIÓN INICIAL, PREESCOLAR, BÁSICA Y MEDIA PARA EL  FORTALECIMIENTO DE LAS CONDICIONES DE BIENESTAR DE LOS DOCENTES Y AGENTES EDUCATIVOS. - 2. SEGURIDAD HUMANA Y JUSTICIA SOCIAL / C. DIGNIFICACIÓN, FORMACIÓN Y DESARROLLO DE LA PROFESIÓN DOCENTE PARA UNA EDUCACIÓN DE CALIDAD"/>
    <s v="10-CSF"/>
    <m/>
    <s v="VEPBM-SUB RECURSOSH - "/>
    <s v="2300"/>
    <m/>
    <m/>
    <m/>
    <m/>
    <m/>
    <m/>
    <m/>
    <m/>
    <m/>
    <m/>
    <m/>
    <m/>
    <m/>
    <m/>
    <m/>
    <m/>
    <m/>
    <m/>
    <m/>
    <m/>
    <m/>
    <m/>
    <m/>
    <m/>
    <m/>
    <m/>
    <m/>
    <m/>
    <m/>
    <m/>
    <m/>
    <m/>
    <m/>
    <m/>
    <m/>
    <m/>
    <s v="Reconocer necesidades específicas de las mujeres educadoras"/>
    <m/>
    <m/>
    <m/>
    <m/>
    <m/>
    <m/>
    <m/>
    <m/>
    <n v="2000000000"/>
    <n v="2000000000"/>
    <m/>
    <m/>
    <s v="Poder_Pedagógico_2201089"/>
    <s v="DF_GT"/>
    <s v="Eje_E_4"/>
    <s v="C_2201_0700_23"/>
  </r>
  <r>
    <s v="VPBM"/>
    <x v="5"/>
    <s v="Subdirección de Cobertura de Primera Infancia"/>
    <s v="1. Educación inicial en el marco de la atención integral "/>
    <s v="2. Mejoramiento hacia la atención integral"/>
    <s v="Educación_Integral"/>
    <x v="1"/>
    <x v="1"/>
    <x v="1"/>
    <s v="2. SEGURIDAD HUMANA Y JUSTICIA SOCIAL / A. PRIMERA INFANCIA FELIZ Y PROTEGIDA"/>
    <s v="20203A"/>
    <s v="Ambientes de aprendizaje para la educación inicial preescolar, básica y media dotados "/>
    <n v="2201070"/>
    <s v="Adelantar adquisición, entrega y uso de recursos educativos escolares (Libros, textos, guías, cuadernillos de trabajo, entre otros) y mobiliario escolar para el fortalecimiento de la educación media"/>
    <s v="ADQUIS. DE BYS"/>
    <s v="02"/>
    <s v="C-2201-0700-20-20203A-2201070-02"/>
    <s v="ADQUIS. DE BYS-AMBIENTES DE APRENDIZAJE PARA LA EDUCACIÓN INICIAL PREESCOLAR, BÁSICA Y MEDIA DOTADOS -TRANSFORMACIÓN  DE LA EDUCACIÓN INICIAL, PREESCOLAR, BÁSICA Y MEDIA CON ENFOQUE INTEGRAL PARA LA REDUCCIÓN DE DESIGUALDADES Y CONSTRUCCIÓN DE LA PAZ  NACIONAL"/>
    <s v="ADQUIS. DE BYS - AMBIENTES DE APRENDIZAJE PARA LA EDUCACIÓN INICIAL PREESCOLAR, BÁSICA Y MEDIA DOTADOS  - 2. SEGURIDAD HUMANA Y JUSTICIA SOCIAL / A. PRIMERA INFANCIA FELIZ Y PROTEGIDA"/>
    <s v="10-CSF"/>
    <m/>
    <s v="VEPBM-SUB COBERTURPI - "/>
    <s v="3100"/>
    <m/>
    <m/>
    <m/>
    <m/>
    <m/>
    <m/>
    <m/>
    <m/>
    <m/>
    <m/>
    <m/>
    <m/>
    <m/>
    <m/>
    <m/>
    <m/>
    <m/>
    <m/>
    <m/>
    <m/>
    <n v="12606371042"/>
    <m/>
    <m/>
    <m/>
    <m/>
    <m/>
    <m/>
    <m/>
    <m/>
    <m/>
    <m/>
    <m/>
    <m/>
    <m/>
    <n v="80161603"/>
    <s v="Otro tipo de gasto"/>
    <s v="Adquirir  y distribuir dotaciones pedagógicas que potencialicen el desarrollo integral y los aprendizajes  de los niños y niñas en educación inicial en establecimientos educativos focalizados  "/>
    <m/>
    <s v="Marzo"/>
    <d v="2024-05-01T00:00:00"/>
    <n v="7"/>
    <s v="Mes (es)"/>
    <s v="SELECCIÓN ABREVIADA / SUBASTA INVERSA ELECTRÓNICA"/>
    <s v="COMPRAVENTA Y/O SUMINISTRO "/>
    <s v="PRESUPUESTO DE ENTIDAD NACIONAL"/>
    <n v="12606371042"/>
    <n v="12606371042"/>
    <s v="NO"/>
    <s v="NA"/>
    <s v="Educación_Integral_2201070"/>
    <s v="DPI"/>
    <s v="Eje_E_1"/>
    <s v="C_2201_0700_20"/>
  </r>
  <r>
    <s v="VPBM"/>
    <x v="5"/>
    <s v="Subdirección de Cobertura de Primera Infancia"/>
    <s v="5. Capacidades territoriales"/>
    <s v="3. Colegios y comunidades "/>
    <s v="Capacidades_Territoriales"/>
    <x v="2"/>
    <x v="2"/>
    <x v="2"/>
    <s v="2. SEGURIDAD HUMANA Y JUSTICIA SOCIAL / A. PRIMERA INFANCIA FELIZ Y PROTEGIDA"/>
    <s v="20203A"/>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A-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A. PRIMERA INFANCIA FELIZ Y PROTEGIDA"/>
    <s v="10-CSF"/>
    <m/>
    <s v="VEPBM-SUB COBERTURPI - "/>
    <s v="3100"/>
    <m/>
    <m/>
    <m/>
    <m/>
    <m/>
    <m/>
    <m/>
    <m/>
    <m/>
    <m/>
    <m/>
    <m/>
    <m/>
    <m/>
    <m/>
    <m/>
    <m/>
    <m/>
    <m/>
    <m/>
    <n v="25863124537"/>
    <m/>
    <m/>
    <m/>
    <m/>
    <m/>
    <m/>
    <m/>
    <m/>
    <m/>
    <m/>
    <m/>
    <m/>
    <m/>
    <n v="80161603"/>
    <s v="Otro tipo de gasto"/>
    <s v="Adquirir  y distribuir dotaciones pedagógicas que potencialicen el desarrollo integral y los aprendizajes  de los niños y niñas en educación inicial en establecimientos educativos focalizados  "/>
    <m/>
    <s v="Marzo"/>
    <d v="2024-05-01T00:00:00"/>
    <n v="7"/>
    <s v="Mes (es)"/>
    <s v="SELECCIÓN ABREVIADA / SUBASTA INVERSA ELECTRÓNICA"/>
    <s v="COMPRAVENTA Y/O SUMINISTRO "/>
    <s v="PRESUPUESTO DE ENTIDAD NACIONAL"/>
    <n v="25863124537"/>
    <n v="25863124537"/>
    <s v="NO"/>
    <s v="NA"/>
    <s v="Capacidades_Territoriales_2201070"/>
    <s v="DPI"/>
    <s v="Eje_E_5"/>
    <s v="C_2201_0700_24"/>
  </r>
  <r>
    <s v="VPBM"/>
    <x v="5"/>
    <s v="Subdirección de Calidad de Primera Infancia"/>
    <s v="1. Educación inicial en el marco de la atención integral "/>
    <s v="1. Ampliación de la oferta de prejardín y jardin, con énfasis en ruralidad dispersa"/>
    <s v="Educación_Integral"/>
    <x v="1"/>
    <x v="1"/>
    <x v="1"/>
    <s v="2. SEGURIDAD HUMANA Y JUSTICIA SOCIAL / A. PRIMERA INFANCIA FELIZ Y PROTEGIDA"/>
    <s v="20203A"/>
    <s v="Ambientes de aprendizaje para la educación inicial preescolar, básica y media dotados "/>
    <n v="2201070"/>
    <s v="Adelantar adquisición, entrega y uso de recursos educativos escolares (Libros, textos, guías, cuadernillos de trabajo, entre otros) y mobiliario escolar para la formación integral y la educación CRESE, entre otras estrategias educativas integrales"/>
    <s v="ADQUIS. DE BYS"/>
    <s v="02"/>
    <s v="C-2201-0700-20-20203A-2201070-02"/>
    <s v="ADQUIS. DE BYS-AMBIENTES DE APRENDIZAJE PARA LA EDUCACIÓN INICIAL PREESCOLAR, BÁSICA Y MEDIA DOTADOS -TRANSFORMACIÓN  DE LA EDUCACIÓN INICIAL, PREESCOLAR, BÁSICA Y MEDIA CON ENFOQUE INTEGRAL PARA LA REDUCCIÓN DE DESIGUALDADES Y CONSTRUCCIÓN DE LA PAZ  NACIONAL"/>
    <s v="ADQUIS. DE BYS - AMBIENTES DE APRENDIZAJE PARA LA EDUCACIÓN INICIAL PREESCOLAR, BÁSICA Y MEDIA DOTADOS  - 2. SEGURIDAD HUMANA Y JUSTICIA SOCIAL / A. PRIMERA INFANCIA FELIZ Y PROTEGIDA"/>
    <s v="10-CSF"/>
    <m/>
    <s v="VEPBM- SUB CALIDADPI - "/>
    <s v="3000"/>
    <m/>
    <m/>
    <m/>
    <m/>
    <m/>
    <m/>
    <m/>
    <m/>
    <m/>
    <m/>
    <m/>
    <m/>
    <m/>
    <m/>
    <m/>
    <m/>
    <m/>
    <m/>
    <m/>
    <m/>
    <n v="3789375463"/>
    <m/>
    <m/>
    <m/>
    <m/>
    <m/>
    <m/>
    <m/>
    <m/>
    <m/>
    <m/>
    <m/>
    <m/>
    <m/>
    <n v="80161603"/>
    <s v="Otro tipo de gasto"/>
    <s v="Imprimir y distribuir material bibliográfico con su respectivo catálogo a las instituciones educativas con preescolar focalizadas por el Ministerio de Educación Nacional, para fortalecer los procesos pedagógicos, contribuir al desarrollo integral y el aprendizaje en la educación inicial"/>
    <m/>
    <s v="Febrero"/>
    <d v="2024-04-01T00:00:00"/>
    <n v="7"/>
    <s v="Mes (es)"/>
    <s v="CONTRATACIÓN DIRECTA / CONTRATOS INTERADMINISTRATIVOS"/>
    <s v="PRESTACIÓN DE SERVICIOS                 "/>
    <s v="PRESUPUESTO DE ENTIDAD NACIONAL"/>
    <n v="3789375463"/>
    <n v="3789375463"/>
    <s v="NO"/>
    <s v="NA"/>
    <s v="Educación_Integral_2201070"/>
    <s v="DPI"/>
    <s v="Eje_E_1"/>
    <s v="C_2201_0700_20"/>
  </r>
  <r>
    <s v="VPBM"/>
    <x v="5"/>
    <s v="Subdirección de Calidad de Primera Infancia"/>
    <s v="1. Educación inicial en el marco de la atención integral "/>
    <s v="2. Mejoramiento hacia la atención integral"/>
    <s v="Educación_Integral"/>
    <x v="1"/>
    <x v="1"/>
    <x v="1"/>
    <s v="2. SEGURIDAD HUMANA Y JUSTICIA SOCIAL / A. PRIMERA INFANCIA FELIZ Y PROTEGIDA"/>
    <s v="20203A"/>
    <s v="Ambientes de aprendizaje para la educación inicial preescolar, básica y media dotados "/>
    <n v="2201070"/>
    <s v="Adelantar adquisición, entrega y uso de recursos educativos escolares (Libros, textos, guías, cuadernillos de trabajo, entre otros) y mobiliario escolar para la formación integral y la educación CRESE, entre otras estrategias educativas integrales"/>
    <s v="ADQUIS. DE BYS"/>
    <s v="02"/>
    <s v="C-2201-0700-20-20203A-2201070-02"/>
    <s v="ADQUIS. DE BYS-AMBIENTES DE APRENDIZAJE PARA LA EDUCACIÓN INICIAL PREESCOLAR, BÁSICA Y MEDIA DOTADOS -TRANSFORMACIÓN  DE LA EDUCACIÓN INICIAL, PREESCOLAR, BÁSICA Y MEDIA CON ENFOQUE INTEGRAL PARA LA REDUCCIÓN DE DESIGUALDADES Y CONSTRUCCIÓN DE LA PAZ  NACIONAL"/>
    <s v="ADQUIS. DE BYS - AMBIENTES DE APRENDIZAJE PARA LA EDUCACIÓN INICIAL PREESCOLAR, BÁSICA Y MEDIA DOTADOS  - 2. SEGURIDAD HUMANA Y JUSTICIA SOCIAL / A. PRIMERA INFANCIA FELIZ Y PROTEGIDA"/>
    <s v="10-CSF"/>
    <m/>
    <s v="VEPBM- SUB CALIDADPI - "/>
    <s v="3000"/>
    <m/>
    <m/>
    <m/>
    <m/>
    <m/>
    <m/>
    <m/>
    <m/>
    <m/>
    <m/>
    <m/>
    <m/>
    <m/>
    <m/>
    <m/>
    <m/>
    <m/>
    <m/>
    <m/>
    <m/>
    <n v="810008112"/>
    <m/>
    <m/>
    <m/>
    <m/>
    <m/>
    <m/>
    <m/>
    <m/>
    <m/>
    <m/>
    <m/>
    <m/>
    <m/>
    <n v="80161603"/>
    <s v="Otro tipo de gasto"/>
    <s v="Imprimir y distribuir material bibliográfico con su respectivo catálogo a las instituciones educativas con preescolar focalizadas por el Ministerio de Educación Nacional, para fortalecer los procesos pedagógicos, contribuir al desarrollo integral y el aprendizaje en la educación inicial"/>
    <m/>
    <s v="Febrero"/>
    <d v="2024-04-01T00:00:00"/>
    <n v="7"/>
    <s v="Mes (es)"/>
    <s v="CONTRATACIÓN DIRECTA / CONTRATOS INTERADMINISTRATIVOS"/>
    <s v="PRESTACIÓN DE SERVICIOS                 "/>
    <s v="PRESUPUESTO DE ENTIDAD NACIONAL"/>
    <n v="810008112"/>
    <n v="810008112"/>
    <s v="NO"/>
    <s v="NA"/>
    <s v="Educación_Integral_2201070"/>
    <s v="DPI"/>
    <s v="Eje_E_1"/>
    <s v="C_2201_0700_20"/>
  </r>
  <r>
    <s v="VPBM"/>
    <x v="5"/>
    <s v="Subdirección de Calidad de Primera Infanc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Revisar, ajustar y/o diseñar estrategias para el mejoramiento de las prácticas pedagógic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 SUB CALIDADPI - "/>
    <s v="3000"/>
    <m/>
    <m/>
    <m/>
    <m/>
    <m/>
    <m/>
    <m/>
    <m/>
    <m/>
    <m/>
    <m/>
    <m/>
    <m/>
    <m/>
    <m/>
    <m/>
    <m/>
    <m/>
    <m/>
    <m/>
    <n v="3000000000"/>
    <m/>
    <m/>
    <m/>
    <m/>
    <m/>
    <m/>
    <m/>
    <m/>
    <m/>
    <m/>
    <m/>
    <m/>
    <m/>
    <s v="86141501;86121504;80101604;80101602;86101808"/>
    <s v="Otro tipo de gasto"/>
    <s v="Fortalecer la gestión escolar y pedagógica para promover la apropiación de la educación inicial en el marco de la atención integral en Establecimientos Educativos Oficiales y su articulación territorial"/>
    <m/>
    <s v="Marzo"/>
    <d v="2024-05-01T00:00:00"/>
    <n v="7"/>
    <s v="Mes (es)"/>
    <s v="LICITACIÓN PÚBLICA"/>
    <s v="PRESTACIÓN DE SERVICIOS                 "/>
    <s v="PRESUPUESTO DE ENTIDAD NACIONAL"/>
    <n v="3000000000"/>
    <n v="1100000000"/>
    <s v="NO"/>
    <s v="NA"/>
    <s v="Poder_Pedagógico_2201074"/>
    <s v="DPI"/>
    <s v="Eje_E_4"/>
    <s v="C_2201_0700_23"/>
  </r>
  <r>
    <s v="VPBM"/>
    <x v="5"/>
    <s v="Subdirección de Calidad de Primera Infanc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Revisar, ajustar y/o diseñar estrategias para el mejoramiento de las prácticas pedagógic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4-CSF"/>
    <s v="BM"/>
    <s v="VEPBM- SUB CALIDADPI - BM"/>
    <n v="3001"/>
    <m/>
    <m/>
    <m/>
    <m/>
    <m/>
    <m/>
    <m/>
    <m/>
    <m/>
    <m/>
    <m/>
    <m/>
    <m/>
    <m/>
    <m/>
    <m/>
    <m/>
    <m/>
    <m/>
    <m/>
    <m/>
    <m/>
    <m/>
    <m/>
    <m/>
    <m/>
    <m/>
    <m/>
    <m/>
    <m/>
    <m/>
    <m/>
    <m/>
    <m/>
    <s v="86141501;86121504;80101604;80101602;86101808"/>
    <s v="Otro tipo de gasto"/>
    <s v="Fortalecer la gestión escolar y pedagógica para promover la apropiación de la educación inicial en el marco de la atención integral en Establecimientos Educativos Oficiales y su articulación territorial"/>
    <m/>
    <s v="Marzo"/>
    <d v="2024-05-01T00:00:00"/>
    <n v="7"/>
    <s v="Mes (es)"/>
    <s v="LICITACIÓN PÚBLICA"/>
    <s v="PRESTACIÓN DE SERVICIOS                 "/>
    <s v="PRESUPUESTO DE ENTIDAD NACIONAL"/>
    <n v="0"/>
    <n v="1900000000"/>
    <m/>
    <m/>
    <s v="Poder_Pedagógico_2201074"/>
    <s v="DPI"/>
    <s v="Eje_E_4"/>
    <s v="C_2201_0700_23"/>
  </r>
  <r>
    <s v="VPBM"/>
    <x v="5"/>
    <s v="Subdirección de Calidad de Primera Infancia"/>
    <s v="4. Poder pedagógico popular"/>
    <s v="1. Formación docente"/>
    <s v="Poder_Pedagógico"/>
    <x v="3"/>
    <x v="3"/>
    <x v="3"/>
    <s v="2. SEGURIDAD HUMANA Y JUSTICIA SOCIAL / C. DIGNIFICACIÓN, FORMACIÓN Y DESARROLLO DE LA PROFESIÓN DOCENTE PARA UNA EDUCACIÓN DE CALIDAD"/>
    <s v="20203C"/>
    <s v="Servicio de fortalecimiento a las capacidades de los docentes de educación Inicial, preescolar, básica y media"/>
    <n v="2201074"/>
    <s v="Formar docentes y agentes educativo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s v="10-CSF"/>
    <m/>
    <s v="VEPBM- SUB CALIDADPI - "/>
    <s v="3000"/>
    <m/>
    <m/>
    <m/>
    <m/>
    <m/>
    <m/>
    <m/>
    <m/>
    <m/>
    <m/>
    <m/>
    <m/>
    <m/>
    <m/>
    <m/>
    <m/>
    <m/>
    <m/>
    <m/>
    <m/>
    <n v="3347500000"/>
    <m/>
    <m/>
    <m/>
    <m/>
    <m/>
    <m/>
    <m/>
    <m/>
    <m/>
    <m/>
    <m/>
    <m/>
    <m/>
    <s v="86141501;86121504;80101604;80101602;86101808"/>
    <s v="Otro tipo de gasto"/>
    <s v="Fortalecer la gestión escolar y pedagógica para promover la apropiación de la educación inicial en el marco de la atención integral en Establecimientos Educativos Oficiales y su articulación territorial"/>
    <m/>
    <s v="Marzo"/>
    <d v="2024-05-01T00:00:00"/>
    <n v="7"/>
    <s v="Mes (es)"/>
    <s v="LICITACIÓN PÚBLICA"/>
    <s v="PRESTACIÓN DE SERVICIOS                 "/>
    <s v="PRESUPUESTO DE ENTIDAD NACIONAL"/>
    <n v="3347500000"/>
    <n v="3347500000"/>
    <s v="NO"/>
    <s v="NA"/>
    <s v="Poder_Pedagógico_2201074"/>
    <s v="DPI"/>
    <s v="Eje_E_4"/>
    <s v="C_2201_0700_23"/>
  </r>
  <r>
    <s v="VPBM"/>
    <x v="5"/>
    <s v="Subdirección de Calidad de Primera Infancia"/>
    <s v="4. Poder pedagógico popular"/>
    <s v="1. Formación docente"/>
    <s v="Poder_Pedagógico"/>
    <x v="3"/>
    <x v="3"/>
    <x v="3"/>
    <s v="2. SEGURIDAD HUMANA Y JUSTICIA SOCIAL / C. DIGNIFICACIÓN, FORMACIÓN Y DESARROLLO DE LA PROFESIÓN DOCENTE PARA UNA EDUCACIÓN DE CALIDAD"/>
    <s v="20203C"/>
    <s v="Servicio de asistencia técnica en educación inicial, preescolar, básica y media para el  fortalecimiento de las condiciones de bienestar de los docentes y agentes educativos."/>
    <n v="2201089"/>
    <s v="Actualizar y/o diseñar e implementar documentos de política social y lineamientos técnicos orientados al fortalecimiento de estrategias de bienestar de los docentes de educación inicial, preescolar, básica y media."/>
    <s v="ADQUIS. DE BYS"/>
    <s v="02"/>
    <s v="C-2201-0700-23-20203C-2201089-02"/>
    <s v="ADQUIS. DE BYS-SERVICIO DE ASISTENCIA TÉCNICA EN EDUCACIÓN INICIAL, PREESCOLAR, BÁSICA Y MEDIA PARA EL  FORTALECIMIENTO DE LAS CONDICIONES DE BIENESTAR DE LOS DOCENTES Y AGENTES EDUCATIVOS.-FORTALECIMIENTO DE LAS CAPACIDADES Y CONDICIONES DE BIENESTAR QUE DIGNIFIQUEN LA LABOR DOCENTE EN EDUCACIÓN INICIAL, PREESCOLAR, BÁSICA Y MEDIA.   NACIONAL"/>
    <s v="ADQUIS. DE BYS - SERVICIO DE ASISTENCIA TÉCNICA EN EDUCACIÓN INICIAL, PREESCOLAR, BÁSICA Y MEDIA PARA EL  FORTALECIMIENTO DE LAS CONDICIONES DE BIENESTAR DE LOS DOCENTES Y AGENTES EDUCATIVOS. - 2. SEGURIDAD HUMANA Y JUSTICIA SOCIAL / C. DIGNIFICACIÓN, FORMACIÓN Y DESARROLLO DE LA PROFESIÓN DOCENTE PARA UNA EDUCACIÓN DE CALIDAD"/>
    <s v="10-CSF"/>
    <m/>
    <s v="VEPBM- SUB CALIDADPI - "/>
    <s v="3000"/>
    <m/>
    <m/>
    <m/>
    <m/>
    <m/>
    <m/>
    <m/>
    <m/>
    <m/>
    <m/>
    <m/>
    <m/>
    <m/>
    <m/>
    <m/>
    <m/>
    <m/>
    <m/>
    <m/>
    <m/>
    <n v="3894660000"/>
    <m/>
    <m/>
    <m/>
    <m/>
    <m/>
    <m/>
    <m/>
    <m/>
    <m/>
    <m/>
    <m/>
    <m/>
    <m/>
    <s v="86141501;86121504;80101604;80101602;86101808"/>
    <s v="Otro tipo de gasto"/>
    <s v="Fortalecer la gestión escolar y pedagógica para promover la apropiación de la educación inicial en el marco de la atención integral en Establecimientos Educativos Oficiales y su articulación territorial"/>
    <m/>
    <s v="Marzo"/>
    <d v="2024-05-01T00:00:00"/>
    <n v="7"/>
    <s v="Mes (es)"/>
    <s v="LICITACIÓN PÚBLICA"/>
    <s v="PRESTACIÓN DE SERVICIOS                 "/>
    <s v="PRESUPUESTO DE ENTIDAD NACIONAL"/>
    <n v="3894660000"/>
    <n v="3894660000"/>
    <s v="NO"/>
    <s v="NA"/>
    <s v="Poder_Pedagógico_2201089"/>
    <s v="DPI"/>
    <s v="Eje_E_4"/>
    <s v="C_2201_0700_23"/>
  </r>
  <r>
    <s v="VPBM"/>
    <x v="5"/>
    <s v="Dirección de Primera Infancia"/>
    <s v="1. Educación inicial en el marco de la atención integral "/>
    <s v="1. Ampliación de la oferta de prejardín y jardin, con énfasis en ruralidad dispersa"/>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1000000000"/>
    <m/>
    <m/>
    <m/>
    <m/>
    <m/>
    <m/>
    <m/>
    <m/>
    <m/>
    <m/>
    <m/>
    <m/>
    <m/>
    <s v="86141501;86121504;80101604;80101602;86101808"/>
    <s v="Otro tipo de gasto"/>
    <s v="Fortalecer las estrategias de atención articulada en educación inicial entre el sector educativo oficial y el ICBF con el enriquecimiento de ambientes, complementariedad en la atención y cualificación de la práctica pedagógica de maestras y agentes educativos para contribuir al desarrollo integral de niñas y niños menores de 6 años."/>
    <m/>
    <s v="Febrero"/>
    <d v="2024-04-01T00:00:00"/>
    <n v="7"/>
    <s v="Mes (es)"/>
    <s v="CONTRATACIÓN DIRECTA / CONVENIOS INTERADMINISTRATIVOS"/>
    <s v="CONVENIO INTERADMINISTRATIVO"/>
    <s v="PRESUPUESTO DE ENTIDAD NACIONAL"/>
    <n v="1000000000"/>
    <n v="1000000000"/>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evaluación de la calidad de la educación inicial, preescolar, básica y media."/>
    <n v="2201090"/>
    <s v=" Implementar los mecanismos de evaluación de programas, proyectos y estrategias, con énfasis en formación integral y educación CRESE"/>
    <s v="ADQUIS. DE BYS"/>
    <s v="02"/>
    <s v="C-2201-0700-20-20203A-2201090-02"/>
    <s v="ADQUIS. DE BYS-SERVICIO DE EVALUACIÓN DE LA CALIDAD DE LA EDUCACIÓN INICIAL, PREESCOLAR, BÁSICA Y MEDIA.-TRANSFORMACIÓN  DE LA EDUCACIÓN INICIAL, PREESCOLAR, BÁSICA Y MEDIA CON ENFOQUE INTEGRAL PARA LA REDUCCIÓN DE DESIGUALDADES Y CONSTRUCCIÓN DE LA PAZ  NACIONAL"/>
    <s v="ADQUIS. DE BYS - SERVICIO DE EVALUACIÓN DE LA CALIDAD DE LA EDUCACIÓN INICIAL, PREESCOLAR, BÁSICA Y MEDIA. - 2. SEGURIDAD HUMANA Y JUSTICIA SOCIAL / A. PRIMERA INFANCIA FELIZ Y PROTEGIDA"/>
    <s v="10-CSF"/>
    <m/>
    <s v="VEPBM-DIR PRIMERAINF - "/>
    <s v="2900"/>
    <m/>
    <m/>
    <m/>
    <m/>
    <m/>
    <m/>
    <m/>
    <m/>
    <m/>
    <m/>
    <m/>
    <m/>
    <m/>
    <m/>
    <m/>
    <m/>
    <m/>
    <m/>
    <m/>
    <m/>
    <n v="6000000000"/>
    <m/>
    <m/>
    <m/>
    <m/>
    <m/>
    <m/>
    <m/>
    <m/>
    <m/>
    <m/>
    <m/>
    <m/>
    <m/>
    <s v="86141501;86121504;80101604;80101602;86101809"/>
    <s v="Otro tipo de gasto"/>
    <s v="Realizar la segunda medición de la calidad de la educación inicial en una muestra representativa nacional de la modalidad institucional del ICBF y de grado Transición en Establecimientos Educativos Oficiales del MEN. "/>
    <m/>
    <s v="Febrero"/>
    <d v="2024-04-01T00:00:00"/>
    <n v="14"/>
    <s v="Mes (es)"/>
    <s v="CONTRATACIÓN DIRECTA / CONVENIOS INTERADMINISTRATIVOS"/>
    <s v="CONVENIO INTERADMINISTRATIVO"/>
    <s v="PRESUPUESTO DE ENTIDAD NACIONAL"/>
    <n v="10000000000"/>
    <n v="6000000000"/>
    <s v="SI"/>
    <s v="NA"/>
    <s v="Educación_Integral_2201090"/>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evaluación de la calidad de la educación inicial, preescolar, básica y media."/>
    <n v="2201090"/>
    <s v=" Implementar los mecanismos de evaluación de programas, proyectos y estrategias, con énfasis en formación integral y educación CRESE"/>
    <s v="ADQUIS. DE BYS"/>
    <s v="02"/>
    <s v="C-2201-0700-20-20203A-2201090-02"/>
    <s v="ADQUIS. DE BYS-SERVICIO DE EVALUACIÓN DE LA CALIDAD DE LA EDUCACIÓN INICIAL, PREESCOLAR, BÁSICA Y MEDIA.-TRANSFORMACIÓN  DE LA EDUCACIÓN INICIAL, PREESCOLAR, BÁSICA Y MEDIA CON ENFOQUE INTEGRAL PARA LA REDUCCIÓN DE DESIGUALDADES Y CONSTRUCCIÓN DE LA PAZ  NACIONAL"/>
    <s v="ADQUIS. DE BYS - SERVICIO DE EVALUACIÓN DE LA CALIDAD DE LA EDUCACIÓN INICIAL, PREESCOLAR, BÁSICA Y MEDIA. - 2. SEGURIDAD HUMANA Y JUSTICIA SOCIAL / A. PRIMERA INFANCIA FELIZ Y PROTEGIDA"/>
    <s v="10-CSF"/>
    <m/>
    <s v="VEPBM-DIR PRIMERAINF - "/>
    <s v="2900"/>
    <m/>
    <m/>
    <m/>
    <m/>
    <m/>
    <m/>
    <m/>
    <m/>
    <m/>
    <m/>
    <m/>
    <m/>
    <m/>
    <m/>
    <m/>
    <m/>
    <m/>
    <m/>
    <m/>
    <m/>
    <n v="2336912585"/>
    <m/>
    <m/>
    <m/>
    <m/>
    <m/>
    <m/>
    <m/>
    <m/>
    <m/>
    <m/>
    <m/>
    <m/>
    <m/>
    <s v="86141501;86121504;80101604;80101602;86101810"/>
    <s v="Otro tipo de gasto"/>
    <s v="Realizar la primera medición de seguimiento longitudinal a la cohorte de la generación de la vida y la paz"/>
    <m/>
    <s v="Febrero"/>
    <d v="2024-04-01T00:00:00"/>
    <n v="14"/>
    <s v="Mes (es)"/>
    <s v="CONTRATACIÓN DIRECTA / CONVENIO COOPERACIÓN"/>
    <s v="CONVENIO DE COOPERACIÓN"/>
    <s v="PRESUPUESTO DE ENTIDAD NACIONAL"/>
    <n v="6000000000"/>
    <n v="2336912585"/>
    <s v="SI"/>
    <s v="NA"/>
    <s v="Educación_Integral_2201090"/>
    <s v="DPI"/>
    <s v="Eje_E_1"/>
    <s v="C_2201_0700_20"/>
  </r>
  <r>
    <s v="VPBM"/>
    <x v="5"/>
    <s v="Dirección de Primera Infancia"/>
    <s v="1. Educación inicial en el marco de la atención integral "/>
    <s v="2. Mejoramiento hacia la atención integral"/>
    <s v="Educación_Integral"/>
    <x v="1"/>
    <x v="1"/>
    <x v="1"/>
    <s v="2. SEGURIDAD HUMANA Y JUSTICIA SOCIAL / B. RESIGNIFICACIÓN DE LA JORNADA ESCOLAR: MÁS QUE TIEMPO"/>
    <s v="20203B"/>
    <s v="Servicio de evaluación de la calidad de la educación inicial, preescolar, básica y media."/>
    <n v="2201090"/>
    <s v=" Implementar los mecanismos de evaluación de programas, proyectos y estrategias, con énfasis en formación integral y educación CRESE"/>
    <s v="ADQUIS. DE BYS"/>
    <s v="02"/>
    <s v="C-2201-0700-20-20203B-2201090-02"/>
    <s v="ADQUIS. DE BYS-SERVICIO DE EVALUACIÓN DE LA CALIDAD DE LA EDUCACIÓN INICIAL, PREESCOLAR, BÁSICA Y MEDIA.-TRANSFORMACIÓN  DE LA EDUCACIÓN INICIAL, PREESCOLAR, BÁSICA Y MEDIA CON ENFOQUE INTEGRAL PARA LA REDUCCIÓN DE DESIGUALDADES Y CONSTRUCCIÓN DE LA PAZ  NACIONAL"/>
    <s v="ADQUIS. DE BYS - SERVICIO DE EVALUACIÓN DE LA CALIDAD DE LA EDUCACIÓN INICIAL, PREESCOLAR, BÁSICA Y MEDIA. - 2. SEGURIDAD HUMANA Y JUSTICIA SOCIAL / B. RESIGNIFICACIÓN DE LA JORNADA ESCOLAR: MÁS QUE TIEMPO"/>
    <s v="10-CSF"/>
    <m/>
    <s v="VEPBM-DIR PRIMERAINF - "/>
    <s v="2900"/>
    <m/>
    <m/>
    <m/>
    <m/>
    <m/>
    <m/>
    <m/>
    <m/>
    <m/>
    <m/>
    <m/>
    <m/>
    <m/>
    <m/>
    <m/>
    <m/>
    <m/>
    <m/>
    <m/>
    <m/>
    <n v="1663087415"/>
    <m/>
    <m/>
    <m/>
    <m/>
    <m/>
    <m/>
    <m/>
    <m/>
    <m/>
    <m/>
    <m/>
    <m/>
    <m/>
    <s v="86141501;86121504;80101604;80101602;86101810"/>
    <s v="Otro tipo de gasto"/>
    <s v="Realizar la primera medición de seguimiento longitudinal a la cohorte de la generación de la vida y la paz"/>
    <m/>
    <s v="Febrero"/>
    <d v="2024-04-01T00:00:00"/>
    <n v="14"/>
    <s v="Mes (es)"/>
    <s v="CONTRATACIÓN DIRECTA / CONVENIO COOPERACIÓN"/>
    <s v="CONVENIO DE COOPERACIÓN"/>
    <s v="PRESUPUESTO DE ENTIDAD NACIONAL"/>
    <n v="6000000000"/>
    <n v="1663087415"/>
    <s v="SI"/>
    <s v="NA"/>
    <s v="Educación_Integral_2201090"/>
    <s v="DPI"/>
    <s v="Eje_E_1"/>
    <s v="C_2201_0700_20"/>
  </r>
  <r>
    <s v="VPBM"/>
    <x v="5"/>
    <s v="Subdirección de Cobertura de Primera Infancia"/>
    <s v="5. Capacidades territoriales"/>
    <s v="2. Fortalecimiento de las capacidades de gestión de todas las ETC"/>
    <s v="Capacidades_Territoriales"/>
    <x v="2"/>
    <x v="2"/>
    <x v="2"/>
    <s v="2. SEGURIDAD HUMANA Y JUSTICIA SOCIAL / A. PRIMERA INFANCIA FELIZ Y PROTEGIDA"/>
    <s v="20203A"/>
    <s v="Servicio de atención integral para la primera infancia "/>
    <n v="2201037"/>
    <s v="Fortalecer a las ETC en la implementación de estrategias de educación inicial en el marco de la atención integral"/>
    <s v="ADQUIS. DE BYS"/>
    <s v="02"/>
    <s v="C-2201-0700-24-20203A-2201037-02"/>
    <s v="ADQUIS. DE BYS-SERVICIO DE ATENCIÓN INTEGRAL PARA LA PRIMERA INFANCIA -FORTALECIMIENTO DE LAS CAPACIDADES TERRITORIALES PARA LA GESTIÓN EDUCATIVA CON ÉNFASIS EN ZONAS RURALES NACIONAL"/>
    <s v="ADQUIS. DE BYS - SERVICIO DE ATENCIÓN INTEGRAL PARA LA PRIMERA INFANCIA  - 2. SEGURIDAD HUMANA Y JUSTICIA SOCIAL / A. PRIMERA INFANCIA FELIZ Y PROTEGIDA"/>
    <s v="10-CSF"/>
    <m/>
    <s v="VEPBM-SUB COBERTURPI - "/>
    <s v="3100"/>
    <m/>
    <m/>
    <m/>
    <m/>
    <m/>
    <m/>
    <m/>
    <m/>
    <m/>
    <m/>
    <m/>
    <m/>
    <m/>
    <m/>
    <m/>
    <m/>
    <m/>
    <m/>
    <m/>
    <m/>
    <n v="614636702"/>
    <m/>
    <m/>
    <m/>
    <m/>
    <m/>
    <m/>
    <m/>
    <m/>
    <m/>
    <m/>
    <m/>
    <m/>
    <m/>
    <s v="86141501;86121504;80101604;80101602;86101810"/>
    <s v="Otro tipo de gasto"/>
    <s v="FORTALECER LAS CAPACIDADES DE GESTIÓN Y AMPLIACIÓN DE COBERTURA, FOMENTO E INSPECCIÓN Y VIGILANCIA DE LA EDUCACIÓN INICIAL EN LAS SECRETARÍAS DE EDUCACIÓN CERTIFICADAS PARA EL CUMPLIMIENTO DE LAS METAS EN EDUCACION INICIAL DEFINIDAS EN EL PND Y DE ACUERDO CON LA NORMATIVIDAD VIGENTE."/>
    <m/>
    <s v="Marzo"/>
    <d v="2024-05-01T00:00:00"/>
    <n v="7"/>
    <s v="Mes (es)"/>
    <s v="REGÍMEN ESPECIAL / CONVENIO ASOCIACIÓN"/>
    <s v="CONVENIO DE ASOCIACIÓN"/>
    <s v="PRESUPUESTO DE ENTIDAD NACIONAL"/>
    <n v="614636702"/>
    <n v="614636702"/>
    <s v="NO"/>
    <s v="NA"/>
    <s v="Capacidades_Territoriales_2201037"/>
    <s v="DPI"/>
    <s v="Eje_E_5"/>
    <s v="C_2201_0700_24"/>
  </r>
  <r>
    <s v="VPBM"/>
    <x v="5"/>
    <s v="Subdirección de Cobertura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SUB COBERTURPI - "/>
    <s v="3100"/>
    <m/>
    <m/>
    <m/>
    <m/>
    <m/>
    <m/>
    <m/>
    <m/>
    <m/>
    <m/>
    <m/>
    <m/>
    <m/>
    <m/>
    <m/>
    <m/>
    <m/>
    <m/>
    <m/>
    <m/>
    <n v="1663087419"/>
    <m/>
    <m/>
    <m/>
    <m/>
    <m/>
    <m/>
    <m/>
    <m/>
    <m/>
    <m/>
    <m/>
    <m/>
    <m/>
    <s v="86141501;86121504;80101604;80101602;86101810"/>
    <s v="Otro tipo de gasto"/>
    <s v="FORTALECER LAS CAPACIDADES DE GESTIÓN Y AMPLIACIÓN DE COBERTURA, FOMENTO E INSPECCIÓN Y VIGILANCIA DE LA EDUCACIÓN INICIAL EN LAS SECRETARÍAS DE EDUCACIÓN CERTIFICADAS PARA EL CUMPLIMIENTO DE LAS METAS EN EDUCACION INICIAL DEFINIDAS EN EL PND Y DE ACUERDO CON LA NORMATIVIDAD VIGENTE."/>
    <m/>
    <s v="Marzo"/>
    <d v="2024-05-01T00:00:00"/>
    <n v="7"/>
    <s v="Mes (es)"/>
    <s v="REGÍMEN ESPECIAL / CONVENIO ASOCIACIÓN"/>
    <s v="CONVENIO DE ASOCIACIÓN"/>
    <s v="PRESUPUESTO DE ENTIDAD NACIONAL"/>
    <n v="1663087419"/>
    <n v="1663087415"/>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500000000"/>
    <m/>
    <m/>
    <m/>
    <m/>
    <m/>
    <m/>
    <m/>
    <m/>
    <m/>
    <m/>
    <m/>
    <m/>
    <m/>
    <m/>
    <s v="Tiquetes"/>
    <s v="Tiquetes"/>
    <m/>
    <s v="Enero"/>
    <d v="2024-02-01T00:00:00"/>
    <n v="11"/>
    <s v="Mes (es)"/>
    <s v="SELECCIÓN ABREVIADA / SUBASTA INVERSA ELECTRÓNICA"/>
    <s v="COMPRAVENTA Y/O SUMINISTRO "/>
    <s v="PRESUPUESTO DE ENTIDAD NACIONAL"/>
    <n v="500000000"/>
    <n v="500000000"/>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500000000"/>
    <m/>
    <m/>
    <m/>
    <m/>
    <m/>
    <m/>
    <m/>
    <m/>
    <m/>
    <m/>
    <m/>
    <m/>
    <m/>
    <m/>
    <s v="Viáticos"/>
    <s v="Viáticos"/>
    <m/>
    <s v="Enero"/>
    <d v="2024-02-01T00:00:00"/>
    <n v="11"/>
    <s v="Mes (es)"/>
    <s v="NA"/>
    <s v="OTROS          "/>
    <s v="PRESUPUESTO DE ENTIDAD NACIONAL"/>
    <n v="500000000"/>
    <n v="500000000"/>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500000000"/>
    <m/>
    <m/>
    <m/>
    <m/>
    <m/>
    <m/>
    <m/>
    <m/>
    <m/>
    <m/>
    <m/>
    <m/>
    <m/>
    <m/>
    <s v="Logistica"/>
    <s v="Logistica"/>
    <m/>
    <s v="Enero"/>
    <d v="2024-02-01T00:00:00"/>
    <n v="11"/>
    <s v="Mes (es)"/>
    <s v="SELECCIÓN ABREVIADA / BOLSA DE PRODUCTOS"/>
    <s v="PRESTACIÓN DE SERVICIOS                 "/>
    <s v="PRESUPUESTO DE ENTIDAD NACIONAL"/>
    <n v="500000000"/>
    <n v="500000000"/>
    <s v="NO"/>
    <s v="NA"/>
    <s v="Educación_Integral_2201089"/>
    <s v="DPI"/>
    <s v="Eje_E_1"/>
    <s v="C_2201_0700_20"/>
  </r>
  <r>
    <s v="VPBM"/>
    <x v="5"/>
    <s v="Dirección de Primera Infancia"/>
    <s v="5. Capacidades territoriales"/>
    <s v="2. Fortalecimiento de las capacidades de gestión de todas las ETC"/>
    <s v="Capacidades_Territoriales"/>
    <x v="2"/>
    <x v="2"/>
    <x v="2"/>
    <s v="2. SEGURIDAD HUMANA Y JUSTICIA SOCIAL / A. PRIMERA INFANCIA FELIZ Y PROTEGIDA"/>
    <s v="20203A"/>
    <s v="Servicios de información implementado para la gestión de la educación inicial y preescolar en condiciones de calidad"/>
    <n v="2201094"/>
    <s v="Desarrollo"/>
    <s v="ADQUIS. DE BYS"/>
    <s v="02"/>
    <s v="C-2201-0700-24-20203A-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A. PRIMERA INFANCIA FELIZ Y PROTEGIDA"/>
    <s v="10-CSF"/>
    <m/>
    <s v="VEPBM-DIR PRIMERAINF - "/>
    <s v="2900"/>
    <m/>
    <m/>
    <m/>
    <m/>
    <m/>
    <m/>
    <m/>
    <m/>
    <m/>
    <m/>
    <m/>
    <m/>
    <m/>
    <m/>
    <m/>
    <m/>
    <m/>
    <m/>
    <m/>
    <m/>
    <n v="280325000"/>
    <m/>
    <m/>
    <m/>
    <m/>
    <m/>
    <m/>
    <m/>
    <m/>
    <m/>
    <m/>
    <m/>
    <m/>
    <m/>
    <n v="80111614"/>
    <s v="Otro tipo de gasto"/>
    <s v="realizar ajustes a los sistemas de información de la dirección de primera infancia que permitan responder a los desafíos del seguimiento a la integralidad de la atención de los niños, niñas y adolescentes"/>
    <m/>
    <s v="Febrero"/>
    <d v="2024-04-01T00:00:00"/>
    <n v="9"/>
    <s v="Mes (es)"/>
    <s v="LICITACIÓN PÚBLICA"/>
    <s v="OTROS          "/>
    <s v="PRESUPUESTO DE ENTIDAD NACIONAL"/>
    <n v="280325000"/>
    <n v="280325000"/>
    <s v="NO"/>
    <s v="NA"/>
    <s v="Capacidades_Territoriales_2201094"/>
    <s v="DPI"/>
    <s v="Eje_E_5"/>
    <s v="C_2201_0700_24"/>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53811200"/>
    <m/>
    <m/>
    <m/>
    <m/>
    <m/>
    <m/>
    <m/>
    <m/>
    <m/>
    <m/>
    <m/>
    <m/>
    <m/>
    <m/>
    <s v="Servicios profesionales"/>
    <s v="ROMERO RIOS LUISA FERNANDA"/>
    <m/>
    <s v="Enero"/>
    <d v="2024-01-01T00:00:00"/>
    <n v="8"/>
    <s v="Mes (es)"/>
    <s v="CONTRATACIÓN DIRECTA / SERVICIOS PROFESIONALES"/>
    <s v="PRESTACIÓN DE SERVICIOS PROFESIONALES"/>
    <s v="PRESUPUESTO DE ENTIDAD NACIONAL"/>
    <n v="53811200"/>
    <n v="53811200"/>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68025686.560000002"/>
    <m/>
    <m/>
    <m/>
    <m/>
    <m/>
    <m/>
    <m/>
    <m/>
    <m/>
    <m/>
    <m/>
    <m/>
    <m/>
    <m/>
    <s v="Servicios profesionales"/>
    <s v="OSORIO RODRIGUEZ WALTER STEAK"/>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68025686.560000002"/>
    <m/>
    <m/>
    <m/>
    <m/>
    <m/>
    <m/>
    <m/>
    <m/>
    <m/>
    <m/>
    <m/>
    <m/>
    <m/>
    <m/>
    <s v="Servicios profesionales"/>
    <s v="GIL GARCIA CAROLINA"/>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68025686.560000002"/>
    <m/>
    <m/>
    <m/>
    <m/>
    <m/>
    <m/>
    <m/>
    <m/>
    <m/>
    <m/>
    <m/>
    <m/>
    <m/>
    <m/>
    <s v="Servicios profesionales"/>
    <s v="BUITRAGO PARRA JANNETH"/>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68025686.560000002"/>
    <m/>
    <m/>
    <m/>
    <m/>
    <m/>
    <m/>
    <m/>
    <m/>
    <m/>
    <m/>
    <m/>
    <m/>
    <m/>
    <m/>
    <s v="Servicios profesionales"/>
    <s v="MORA LEON MARIA CONSUELO"/>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68025686.560000002"/>
    <m/>
    <m/>
    <m/>
    <m/>
    <m/>
    <m/>
    <m/>
    <m/>
    <m/>
    <m/>
    <m/>
    <m/>
    <m/>
    <m/>
    <s v="Servicios profesionales"/>
    <s v="TRUJILLO VANEGAS KAREM YISETH"/>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68025686.560000002"/>
    <m/>
    <m/>
    <m/>
    <m/>
    <m/>
    <m/>
    <m/>
    <m/>
    <m/>
    <m/>
    <m/>
    <m/>
    <m/>
    <m/>
    <s v="Servicios profesionales"/>
    <s v="NIAMPIRA MORENO ALEXANDRA"/>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72968280"/>
    <m/>
    <m/>
    <m/>
    <m/>
    <m/>
    <m/>
    <m/>
    <m/>
    <m/>
    <m/>
    <m/>
    <m/>
    <m/>
    <m/>
    <s v="Servicios profesionales"/>
    <s v="RAMIREZ TORRES SERGIO"/>
    <m/>
    <s v="Enero"/>
    <d v="2024-01-01T00:00:00"/>
    <n v="8"/>
    <s v="Mes (es)"/>
    <s v="CONTRATACIÓN DIRECTA / SERVICIOS PROFESIONALES"/>
    <s v="PRESTACIÓN DE SERVICIOS PROFESIONALES"/>
    <s v="PRESUPUESTO DE ENTIDAD NACIONAL"/>
    <n v="72968280"/>
    <n v="72968280"/>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72968280"/>
    <m/>
    <m/>
    <m/>
    <m/>
    <m/>
    <m/>
    <m/>
    <m/>
    <m/>
    <m/>
    <m/>
    <m/>
    <m/>
    <m/>
    <s v="Servicios profesionales"/>
    <s v="TELLEZ CALDERON MARITZA CAROLINA"/>
    <m/>
    <s v="Enero"/>
    <d v="2024-01-01T00:00:00"/>
    <n v="8"/>
    <s v="Mes (es)"/>
    <s v="CONTRATACIÓN DIRECTA / SERVICIOS PROFESIONALES"/>
    <s v="PRESTACIÓN DE SERVICIOS PROFESIONALES"/>
    <s v="PRESUPUESTO DE ENTIDAD NACIONAL"/>
    <n v="72968280"/>
    <n v="72968280"/>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72968280"/>
    <m/>
    <m/>
    <m/>
    <m/>
    <m/>
    <m/>
    <m/>
    <m/>
    <m/>
    <m/>
    <m/>
    <m/>
    <m/>
    <m/>
    <s v="Servicios profesionales"/>
    <s v="MARIN QUINTERO JOHANA MARIA"/>
    <m/>
    <s v="Enero"/>
    <d v="2024-01-01T00:00:00"/>
    <n v="8"/>
    <s v="Mes (es)"/>
    <s v="CONTRATACIÓN DIRECTA / SERVICIOS PROFESIONALES"/>
    <s v="PRESTACIÓN DE SERVICIOS PROFESIONALES"/>
    <s v="PRESUPUESTO DE ENTIDAD NACIONAL"/>
    <n v="72968280"/>
    <n v="72968280"/>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79937280"/>
    <m/>
    <m/>
    <m/>
    <m/>
    <m/>
    <m/>
    <m/>
    <m/>
    <m/>
    <m/>
    <m/>
    <m/>
    <m/>
    <m/>
    <s v="Servicios profesionales"/>
    <s v="MARIN QUINTERO OSCAR ALEJANDRO"/>
    <m/>
    <s v="Enero"/>
    <d v="2024-01-01T00:00:00"/>
    <n v="8"/>
    <s v="Mes (es)"/>
    <s v="CONTRATACIÓN DIRECTA / SERVICIOS PROFESIONALES"/>
    <s v="PRESTACIÓN DE SERVICIOS PROFESIONALES"/>
    <s v="PRESUPUESTO DE ENTIDAD NACIONAL"/>
    <n v="79937280"/>
    <n v="79937280"/>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79937280"/>
    <m/>
    <m/>
    <m/>
    <m/>
    <m/>
    <m/>
    <m/>
    <m/>
    <m/>
    <m/>
    <m/>
    <m/>
    <m/>
    <m/>
    <s v="Servicios profesionales"/>
    <s v="ZAMORA LONDOÑO DIANA PATRICIA"/>
    <m/>
    <s v="Enero"/>
    <d v="2024-01-01T00:00:00"/>
    <n v="8"/>
    <s v="Mes (es)"/>
    <s v="CONTRATACIÓN DIRECTA / SERVICIOS PROFESIONALES"/>
    <s v="PRESTACIÓN DE SERVICIOS PROFESIONALES"/>
    <s v="PRESUPUESTO DE ENTIDAD NACIONAL"/>
    <n v="79937280"/>
    <n v="79937280"/>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87825368.819999993"/>
    <m/>
    <m/>
    <m/>
    <m/>
    <m/>
    <m/>
    <m/>
    <m/>
    <m/>
    <m/>
    <m/>
    <m/>
    <m/>
    <m/>
    <s v="Servicios profesionales"/>
    <s v="ANGEL MORALES CLEMENCIA"/>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87825368.819999993"/>
    <m/>
    <m/>
    <m/>
    <m/>
    <m/>
    <m/>
    <m/>
    <m/>
    <m/>
    <m/>
    <m/>
    <m/>
    <m/>
    <m/>
    <s v="Servicios profesionales"/>
    <s v="NACIMBA PAUCAR MARIO EDUARDO"/>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87825368.819999993"/>
    <m/>
    <m/>
    <m/>
    <m/>
    <m/>
    <m/>
    <m/>
    <m/>
    <m/>
    <m/>
    <m/>
    <m/>
    <m/>
    <m/>
    <s v="Servicios profesionales"/>
    <s v="MARTINEZ ARIAS INGRID JOHANNA"/>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87825368.819999993"/>
    <m/>
    <m/>
    <m/>
    <m/>
    <m/>
    <m/>
    <m/>
    <m/>
    <m/>
    <m/>
    <m/>
    <m/>
    <m/>
    <m/>
    <s v="Servicios profesionales"/>
    <s v="PEÑA RUSSI AMALIA"/>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87825368.819999993"/>
    <m/>
    <m/>
    <m/>
    <m/>
    <m/>
    <m/>
    <m/>
    <m/>
    <m/>
    <m/>
    <m/>
    <m/>
    <m/>
    <m/>
    <s v="Servicios profesionales"/>
    <s v="CARLOS ANDRÉS_x000a_ALZATE CASTRILLÓN"/>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87825368.819999993"/>
    <m/>
    <m/>
    <m/>
    <m/>
    <m/>
    <m/>
    <m/>
    <m/>
    <m/>
    <m/>
    <m/>
    <m/>
    <m/>
    <m/>
    <s v="Servicios profesionales"/>
    <s v="BOTERO ARANGO CARMENZA"/>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87825368.819999993"/>
    <m/>
    <m/>
    <m/>
    <m/>
    <m/>
    <m/>
    <m/>
    <m/>
    <m/>
    <m/>
    <m/>
    <m/>
    <m/>
    <m/>
    <s v="Servicios profesionales"/>
    <s v="ROZO ROJAS SHADY IBETH"/>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89123840"/>
    <m/>
    <m/>
    <m/>
    <m/>
    <m/>
    <m/>
    <m/>
    <m/>
    <m/>
    <m/>
    <m/>
    <m/>
    <m/>
    <m/>
    <s v="Servicios profesionales"/>
    <s v="MENDOZA DIAZ VICTOR JORGE"/>
    <m/>
    <s v="Enero"/>
    <d v="2024-01-01T00:00:00"/>
    <n v="8"/>
    <s v="Mes (es)"/>
    <s v="CONTRATACIÓN DIRECTA / SERVICIOS PROFESIONALES"/>
    <s v="PRESTACIÓN DE SERVICIOS PROFESIONALES"/>
    <s v="PRESUPUESTO DE ENTIDAD NACIONAL"/>
    <n v="89123840"/>
    <n v="89123840"/>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89608368.480000004"/>
    <m/>
    <m/>
    <m/>
    <m/>
    <m/>
    <m/>
    <m/>
    <m/>
    <m/>
    <m/>
    <m/>
    <m/>
    <m/>
    <m/>
    <s v="Servicios profesionales"/>
    <s v="BOHORQUEZ RAMIREZ MARIA XIMENA"/>
    <m/>
    <s v="Enero"/>
    <d v="2024-01-01T00:00:00"/>
    <n v="8"/>
    <s v="Mes (es)"/>
    <s v="CONTRATACIÓN DIRECTA / SERVICIOS PROFESIONALES"/>
    <s v="PRESTACIÓN DE SERVICIOS PROFESIONALES"/>
    <s v="PRESUPUESTO DE ENTIDAD NACIONAL"/>
    <n v="89608368.480000004"/>
    <n v="89608368"/>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93895121.359999999"/>
    <m/>
    <m/>
    <m/>
    <m/>
    <m/>
    <m/>
    <m/>
    <m/>
    <m/>
    <m/>
    <m/>
    <m/>
    <m/>
    <m/>
    <s v="Servicios profesionales"/>
    <s v="OCHOA CELY SARA INES"/>
    <m/>
    <s v="Enero"/>
    <d v="2024-01-01T00:00:00"/>
    <n v="8"/>
    <s v="Mes (es)"/>
    <s v="CONTRATACIÓN DIRECTA / SERVICIOS PROFESIONALES"/>
    <s v="PRESTACIÓN DE SERVICIOS PROFESIONALES"/>
    <s v="PRESUPUESTO DE ENTIDAD NACIONAL"/>
    <n v="93895121.359999999"/>
    <n v="93895121"/>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93895121.359999999"/>
    <m/>
    <m/>
    <m/>
    <m/>
    <m/>
    <m/>
    <m/>
    <m/>
    <m/>
    <m/>
    <m/>
    <m/>
    <m/>
    <m/>
    <s v="Servicios profesionales"/>
    <s v="MOLANO VARGAS ADRIANA CAROLINA"/>
    <m/>
    <s v="Enero"/>
    <d v="2024-01-01T00:00:00"/>
    <n v="8"/>
    <s v="Mes (es)"/>
    <s v="CONTRATACIÓN DIRECTA / SERVICIOS PROFESIONALES"/>
    <s v="PRESTACIÓN DE SERVICIOS PROFESIONALES"/>
    <s v="PRESUPUESTO DE ENTIDAD NACIONAL"/>
    <n v="93895121.359999999"/>
    <n v="93895121"/>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129693856"/>
    <m/>
    <m/>
    <m/>
    <m/>
    <m/>
    <m/>
    <m/>
    <m/>
    <m/>
    <m/>
    <m/>
    <m/>
    <m/>
    <m/>
    <s v="Servicios profesionales"/>
    <s v="PINEDA BAEZ NISME YURANY"/>
    <m/>
    <s v="Enero"/>
    <d v="2024-01-01T00:00:00"/>
    <n v="8"/>
    <s v="Mes (es)"/>
    <s v="CONTRATACIÓN DIRECTA / SERVICIOS PROFESIONALES"/>
    <s v="PRESTACIÓN DE SERVICIOS PROFESIONALES"/>
    <s v="PRESUPUESTO DE ENTIDAD NACIONAL"/>
    <n v="129693856"/>
    <n v="129693856"/>
    <s v="NO"/>
    <s v="NA"/>
    <s v="Educación_Integral_2201089"/>
    <s v="DPI"/>
    <s v="Eje_E_1"/>
    <s v="C_2201_0700_20"/>
  </r>
  <r>
    <s v="VPBM"/>
    <x v="5"/>
    <s v="Dirección de Primera Infancia"/>
    <s v="1. Educación inicial en el marco de la atención integral "/>
    <s v="2. Mejoramiento hacia la atención integral"/>
    <s v="Educación_Integral"/>
    <x v="1"/>
    <x v="1"/>
    <x v="1"/>
    <s v="2. SEGURIDAD HUMANA Y JUSTICIA SOCIAL / A. PRIMERA INFANCIA FELIZ Y PROTEGIDA"/>
    <s v="20203A"/>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s v="10-CSF"/>
    <m/>
    <s v="VEPBM-DIR PRIMERAINF - "/>
    <s v="2900"/>
    <m/>
    <m/>
    <m/>
    <m/>
    <m/>
    <m/>
    <m/>
    <m/>
    <m/>
    <m/>
    <m/>
    <m/>
    <m/>
    <m/>
    <m/>
    <m/>
    <m/>
    <m/>
    <m/>
    <m/>
    <n v="975869305"/>
    <m/>
    <m/>
    <m/>
    <m/>
    <m/>
    <m/>
    <m/>
    <m/>
    <m/>
    <m/>
    <m/>
    <m/>
    <m/>
    <m/>
    <s v="Servicios profesionales"/>
    <s v="Honorarios OPS septiembre a diciembre 2023"/>
    <m/>
    <s v="Julio"/>
    <d v="2024-09-01T00:00:00"/>
    <n v="4"/>
    <s v="Mes (es)"/>
    <s v="CONTRATACIÓN DIRECTA / SERVICIOS PROFESIONALES"/>
    <s v="PRESTACIÓN DE SERVICIOS PROFESIONALES"/>
    <s v="PRESUPUESTO DE ENTIDAD NACIONAL"/>
    <n v="975869305"/>
    <n v="975869309"/>
    <s v="NO"/>
    <s v="NA"/>
    <s v="Educación_Integral_2201089"/>
    <s v="DPI"/>
    <s v="Eje_E_1"/>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Creación de centros de interés en ciencia y tecnología"/>
    <s v=" "/>
    <m/>
    <d v="2024-04-01T00:00:00"/>
    <n v="8"/>
    <s v="Mes (es)"/>
    <s v="REGÍMEN ESPECIAL / CONVENIO APOYO ESAL"/>
    <s v="CONVENIO DE ASOCIACIÓN"/>
    <s v="PRESUPUESTO DE ENTIDAD NACIONAL"/>
    <n v="10105729349"/>
    <n v="10105729349"/>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Rediseñar el Portal colombia aprende  a traves de una estrategia de gestión de contenidos educativos digitales en el marco de la estrategia de REA - recursos educativos abiertos)"/>
    <s v=" "/>
    <m/>
    <d v="2024-04-01T00:00:00"/>
    <n v="8"/>
    <s v="Mes (es)"/>
    <s v="CONTRATACIÓN DIRECTA / DESARROLLO DE ACTIVIDADES CIENTÍFICAS Y TECNOLÓGICAS"/>
    <s v="CONVENIO DE COOPERACIÓN"/>
    <s v="PRESUPUESTO DE ENTIDAD NACIONAL"/>
    <n v="1100000000"/>
    <n v="1100000000"/>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Realizar el fortalecimiento de la red de docentes de los centros de interés en articulación con el sector EDTECH, Gobierno de Corea, MinTIC y Minciencias"/>
    <s v=" "/>
    <m/>
    <d v="2024-04-01T00:00:00"/>
    <n v="8"/>
    <s v="Mes (es)"/>
    <s v="REGÍMEN ESPECIAL / CONVENIO APOYO ESAL"/>
    <s v="CONVENIO DE ASOCIACIÓN"/>
    <s v="PRESUPUESTO DE ENTIDAD NACIONAL"/>
    <n v="2000000000"/>
    <n v="2000000000"/>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PRESTACIÓN DE SERVICIOS PROFESIONALES PARA DESARROLLAR ESTRATEGIAS DE FOMENTO AL USO DE LAS TECNOLOGIAS EMERGENTES A TRAVÉS DEL PORTAL COLOMBIA APRENDE Y DE ACUERDO CON LAS APUESTAS ESTRATEGICAS DE LA OFICINA DE INNOVACIÓN EDUCATIVA"/>
    <s v=" "/>
    <m/>
    <d v="2024-01-01T00:00:00"/>
    <n v="8"/>
    <s v="Mes (es)"/>
    <s v="CONTRATACIÓN DIRECTA / SERVICIOS PROFESIONALES"/>
    <s v="PRESTACIÓN DE SERVICIOS PROFESIONALES"/>
    <s v="PRESUPUESTO DE ENTIDAD NACIONAL"/>
    <n v="58944284"/>
    <n v="58944284"/>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PRESTACIÓN DE SERVICIOS PROFESIONALES PARA REALIZAR EJERCICIOS DE PLANEACIÓN, FINANCIEROS Y  DE SEGUIMIENTO A LA GESTIÓN DE LA OFICINA DE INNOVACIÓN EDUCATIVA"/>
    <s v=" "/>
    <m/>
    <d v="2024-01-01T00:00:00"/>
    <n v="8"/>
    <s v="Mes (es)"/>
    <s v="CONTRATACIÓN DIRECTA / SERVICIOS PROFESIONALES"/>
    <s v="PRESTACIÓN DE SERVICIOS PROFESIONALES"/>
    <s v="PRESUPUESTO DE ENTIDAD NACIONAL"/>
    <n v="73995310"/>
    <n v="73995310"/>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PRESTAR SERVICIOS PROFESIONALES PARA  REALIZAR EL ACOMPAÑAMIENTO PEDAGOGICO, METODOLOGICO Y DIDACTIVO DE LAS APUESTAS ESTRATEGIAS DE OFICINA DE INNOVACIÓN EDUCATIVA CON USO DE NUEVAS TECNOLOGÍAS "/>
    <s v=" "/>
    <m/>
    <d v="2024-01-01T00:00:00"/>
    <n v="8"/>
    <s v="Mes (es)"/>
    <s v="CONTRATACIÓN DIRECTA / SERVICIOS PROFESIONALES"/>
    <s v="PRESTACIÓN DE SERVICIOS PROFESIONALES"/>
    <s v="PRESUPUESTO DE ENTIDAD NACIONAL"/>
    <n v="75672000"/>
    <n v="75672000"/>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PRESTAR SERVICIOS PROFESIONALES PARA LA REVISIÓN JURÍDICA DE LOS PROCESOS DERIVADOS DE ALIANZAS, MOU, CONTRATOS, CONVENIOS O DE OTRA ÍNDOLE EN TODAS SUS ETAPAS A CARGO DE LA OFICINA DE INNOVACIÓN EDUCATIVA CON USO DE NUEVAS TECNOLOGÍAS"/>
    <s v=" "/>
    <m/>
    <d v="2024-01-01T00:00:00"/>
    <n v="8"/>
    <s v="Mes (es)"/>
    <s v="CONTRATACIÓN DIRECTA / SERVICIOS PROFESIONALES"/>
    <s v="PRESTACIÓN DE SERVICIOS PROFESIONALES"/>
    <s v="PRESUPUESTO DE ENTIDAD NACIONAL"/>
    <n v="68861520"/>
    <n v="68861520"/>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PRESTAR SERVICIOS PROFESIONALES PARA DESARROLLAR LA ESTRATEGIA DE CENTROS DE INTERÉS Y REDES EN CIENCIA Y TECNOLOGÍA ACUERDO CON LAS APUESTAS ESTRATEGICAS DE LA OFICINA DE INNOVACIÓN EDUCATIVA"/>
    <s v=" "/>
    <m/>
    <d v="2024-01-01T00:00:00"/>
    <n v="8"/>
    <s v="Mes (es)"/>
    <s v="CONTRATACIÓN DIRECTA / SERVICIOS PROFESIONALES"/>
    <s v="PRESTACIÓN DE SERVICIOS PROFESIONALES"/>
    <s v="PRESUPUESTO DE ENTIDAD NACIONAL"/>
    <n v="75672000"/>
    <n v="75672000"/>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PRESTAR SERVICIOS PROFESIONALES PARA EL ACOMPAÑAMIENTO AL SANEAMIENTO, CREACIÓN Y DIFUSIÓN  DE CONTENIDOS EDUCATIVOS DEL PORTAL  COLOMBIA APRENDE DESDE  LA OFICINA DE INNOVACIÓN EDUCATIVA CON USO DE NUEVAS TECNOLOGÍAS."/>
    <s v=" "/>
    <m/>
    <d v="2024-01-01T00:00:00"/>
    <n v="8"/>
    <s v="Mes (es)"/>
    <s v="CONTRATACIÓN DIRECTA / SERVICIOS PROFESIONALES"/>
    <s v="PRESTACIÓN DE SERVICIOS PROFESIONALES"/>
    <s v="PRESUPUESTO DE ENTIDAD NACIONAL"/>
    <n v="38662548"/>
    <n v="38662548"/>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PRESTACIÓN DE SERVICIOS PROFESIONALES PARA GESTIONAR ALIANZAS PÚBLICO - PRIVADAS ESTRATÉGICAS QUE FORTALEZCAN LAS ACCIONES DE LA OFICINA DE INNOVACIÓN EDUCATIVA CON USO DE NUEVAS TECNOLOGÍAS A TRAVÉS DEL DESARROLLO DE INICIATIVAS Y PROYECTOS QUE CONTRIBUYAN EN BENEFICIO DE LA COMUNIDAD EDUCATIVA."/>
    <s v=" "/>
    <m/>
    <d v="2024-01-01T00:00:00"/>
    <n v="8"/>
    <s v="Mes (es)"/>
    <s v="CONTRATACIÓN DIRECTA / SERVICIOS PROFESIONALES"/>
    <s v="PRESTACIÓN DE SERVICIOS PROFESIONALES"/>
    <s v="PRESUPUESTO DE ENTIDAD NACIONAL"/>
    <n v="60557729"/>
    <n v="60557729"/>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PRESTAR SERVICIOS PROFESIONALES PARA LA CREACIÓN, DISEÑO DE PRODUCTOS GRÁFICOS Y DESARROLLO DE ESTRATEGIAS DIGITALES DE ACUERDO CON LA EXPERIENCIA DE USUARIOS DE LA OFICINA DE INNOVACIÓN EDUCATIVA CON USO DE NUEVAS TECNOLOGÍAS."/>
    <s v=" "/>
    <m/>
    <d v="2024-01-01T00:00:00"/>
    <n v="8"/>
    <s v="Mes (es)"/>
    <s v="CONTRATACIÓN DIRECTA / SERVICIOS PROFESIONALES"/>
    <s v="PRESTACIÓN DE SERVICIOS PROFESIONALES"/>
    <s v="PRESUPUESTO DE ENTIDAD NACIONAL"/>
    <n v="68861520"/>
    <n v="68861520"/>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Servicios profesionales"/>
    <s v="Contratos OPS de septiembre a diciembre"/>
    <m/>
    <m/>
    <m/>
    <n v="4"/>
    <s v="Mes (es)"/>
    <s v="CONTRATACIÓN DIRECTA / SERVICIOS PROFESIONALES"/>
    <s v="PRESTACIÓN DE SERVICIOS PROFESIONALES"/>
    <s v="PRESUPUESTO DE ENTIDAD NACIONAL"/>
    <n v="253043740"/>
    <n v="253043740"/>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Tiquetes"/>
    <s v="COMISIONES OFICINA"/>
    <s v=" "/>
    <m/>
    <d v="2024-01-01T00:00:00"/>
    <n v="12"/>
    <s v="Mes (es)"/>
    <s v="NA"/>
    <s v="OTROS          "/>
    <s v="PRESUPUESTO DE ENTIDAD NACIONAL"/>
    <n v="60000000"/>
    <n v="60000000"/>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Viáticos"/>
    <s v="VIATICOS OFICINA"/>
    <s v=" "/>
    <m/>
    <d v="2024-01-01T00:00:00"/>
    <n v="12"/>
    <s v="Mes (es)"/>
    <s v="NA"/>
    <s v="OTROS          "/>
    <s v="PRESUPUESTO DE ENTIDAD NACIONAL"/>
    <n v="60000000"/>
    <n v="60000000"/>
    <s v="NO"/>
    <m/>
    <s v="Educación_Integral_2201089"/>
    <s v="D_MEN"/>
    <s v="Eje_E_2"/>
    <s v="C_2201_0700_20"/>
  </r>
  <r>
    <s v="TRANSVERSALES"/>
    <x v="6"/>
    <s v="Oficina de Innovación Educativa con Uso de Nuevas Tecnologías"/>
    <s v="2. Formación Integral"/>
    <s v="1. Coordinación oferta intersectorial"/>
    <s v="Educación_Integral"/>
    <x v="1"/>
    <x v="1"/>
    <x v="1"/>
    <s v="2. SEGURIDAD HUMANA Y JUSTICIA SOCIAL / B. ALFABETIZACIÓN Y APROPIACIÓN DIGITAL COMO MOTOR DE OPORTUNIDADES PARA LA IGUALDAD"/>
    <s v="20204B"/>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s v="10-CSF"/>
    <m/>
    <s v="OFIC. INNOVACIONEDUC - "/>
    <s v="1600"/>
    <m/>
    <m/>
    <m/>
    <m/>
    <m/>
    <m/>
    <m/>
    <m/>
    <m/>
    <m/>
    <m/>
    <m/>
    <m/>
    <m/>
    <m/>
    <m/>
    <m/>
    <m/>
    <m/>
    <m/>
    <m/>
    <m/>
    <m/>
    <m/>
    <m/>
    <m/>
    <m/>
    <m/>
    <m/>
    <m/>
    <m/>
    <m/>
    <m/>
    <m/>
    <m/>
    <s v="Logistica"/>
    <s v="LOGISTICA OFICINA"/>
    <s v=" "/>
    <m/>
    <d v="2024-01-01T00:00:00"/>
    <n v="12"/>
    <s v="Mes (es)"/>
    <s v="NA"/>
    <s v="OTROS          "/>
    <s v="PRESUPUESTO DE ENTIDAD NACIONAL"/>
    <n v="900000000"/>
    <n v="900000000"/>
    <s v="NO"/>
    <m/>
    <s v="Educación_Integral_2201089"/>
    <s v="D_MEN"/>
    <s v="Eje_E_2"/>
    <s v="C_2201_0700_2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9">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CIÓN DE SERVICIOS PROFESIONALES   PARA REALIZAR EL SEGUIMIENTO A LA EJECUCIÓN DE LOS PROYECTOS DE INFRAESTRUCTURA Y DOTACIÓN DE MOBILIARIO ESCOLAR, DE ACUERDO CON LAS ZONAS ASIGNADAS."/>
    <m/>
    <s v="Enero"/>
    <m/>
    <n v="7.75"/>
    <s v="Mes (es)"/>
    <s v="CONTRATACIÓN DIRECTA / SERVICIOS PROFESIONALES"/>
    <s v="PRESTACIÓN DE SERVICIOS PROFESIONALES"/>
    <s v="PRESUPUESTO DE ENTIDAD NACIONAL"/>
    <n v="71203448"/>
    <n v="71203448"/>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DE MANERA TEMPORAL PARA ASESORAR EN TEMAS DE INFRAESTRUCTURA EDUCATIVA Y DOTACIÓN QUE SE ESTABLEZCAN EN EL NUEVO PLAN NACIONAL DE DESARROLLO RELACIONADOS CON LA GESTION, PLANEAMIENTO,, ESTRUCTURACIÓN, SEGUIMIENTOY CONTROL DE PROYECTOS Y EL ANÁLISIS, CONSOLIDACIÓN Y REPORTE DE INFORMACIÓN."/>
    <m/>
    <s v="Enero"/>
    <m/>
    <n v="8"/>
    <s v="Mes (es)"/>
    <s v="CONTRATACIÓN DIRECTA / SERVICIOS PROFESIONALES"/>
    <s v="PRESTACIÓN DE SERVICIOS PROFESIONALES"/>
    <s v="PRESUPUESTO DE ENTIDAD NACIONAL"/>
    <n v="74860203"/>
    <n v="74860203"/>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DE MANERA TEMPORAL PARA ASESORAR LAS ACTIVIDADES DE NORMALIZACIÓN, ESTANDARIZACIÓN, INTEGRACIÓN, PLANEACIÓN, EJECUCIÓN, MONITOREO, CONTROL Y CIERRE DE PROYECTOS, A TRAVÉS DE LOS DIFERENTES ESQUEMAS ESTABLECIDOS POR LA LEY PARA LLEVAR A CABO LAS OBRAS Y/O DOTACIONES DE INFRAESTRUCTURA EDUCATIVA"/>
    <m/>
    <s v="Enero"/>
    <m/>
    <n v="8"/>
    <s v="Mes (es)"/>
    <s v="CONTRATACIÓN DIRECTA / SERVICIOS PROFESIONALES"/>
    <s v="PRESTACIÓN DE SERVICIOS PROFESIONALES"/>
    <s v="PRESUPUESTO DE ENTIDAD NACIONAL"/>
    <n v="138177072"/>
    <n v="138177072"/>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CIÓN DE SERVICIOS PROFESIONALES, DE MANERA TEMPORAL, PARA EL DESARROLLO DE LAS ACTIVIDADES RELACIONADAS CON LA PLANIFICACIÓN, EJECUCIÓN Y SEGUIMIENTO DE METAS E INDICADORES SECTORIALES, EN MATERIA DE PROYECTOS DE INFRAESTRUCTURA Y/O DOTACION ESCOLAR"/>
    <m/>
    <s v="Enero"/>
    <m/>
    <n v="8"/>
    <s v="Mes (es)"/>
    <s v="CONTRATACIÓN DIRECTA / SERVICIOS PROFESIONALES"/>
    <s v="PRESTACIÓN DE SERVICIOS PROFESIONALES"/>
    <s v="PRESUPUESTO DE ENTIDAD NACIONAL"/>
    <n v="73576896"/>
    <n v="73576896"/>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DE MANERA TEMPORAL PARA LA PLANIFICACIÓN Y SEGUIMIENTO DE METAS E INDICADORES SECTORIALES EN MATERIA DE PROYECTOS DE DOTACIÓN ESCOLAR Y/O INFRAESTRUCTURA EDUCATIVA"/>
    <m/>
    <s v="Enero"/>
    <m/>
    <n v="8"/>
    <s v="Mes (es)"/>
    <s v="CONTRATACIÓN DIRECTA / SERVICIOS PROFESIONALES"/>
    <s v="PRESTACIÓN DE SERVICIOS PROFESIONALES"/>
    <s v="PRESUPUESTO DE ENTIDAD NACIONAL"/>
    <n v="73576896"/>
    <n v="73576896"/>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CIÓN DE SERVICIOS PROFESIONALES   PARA REALIZAR EL SEGUIMIENTO A LA EJECUCIÓN DE LOS PROYECTOS DE INFRAESTRUCTURA Y DOTACIÓN DE MOBILIARIO ESCOLAR, DE ACUERDO CON LAS ZONAS ASIGNADAS."/>
    <m/>
    <s v="Enero"/>
    <m/>
    <n v="8"/>
    <s v="Mes (es)"/>
    <s v="CONTRATACIÓN DIRECTA / SERVICIOS PROFESIONALES"/>
    <s v="PRESTACIÓN DE SERVICIOS PROFESIONALES"/>
    <s v="PRESUPUESTO DE ENTIDAD NACIONAL"/>
    <n v="73576896"/>
    <n v="73576896"/>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PARA APOYAR LAS ACTIVIDADES DE COORDINACIÓN DE LA  PLANEACIÓN, EJECUCIÓN, MONITOREO, CONTROL Y_x000a_CIERRE DE PROYECTOS, A TRAVÉS DE LOS DIFERENTES ESQUEMAS  ESTABLECIDOS POR LA LEY PARA LLEVAR A CABO LAS OBRAS Y/O DOTACIONES DE INFRAESTRUCTURA EDUCATIVA."/>
    <m/>
    <s v="Enero"/>
    <m/>
    <n v="8"/>
    <s v="Mes (es)"/>
    <s v="CONTRATACIÓN DIRECTA / SERVICIOS PROFESIONALES"/>
    <s v="PRESTACIÓN DE SERVICIOS PROFESIONALES"/>
    <s v="PRESUPUESTO DE ENTIDAD NACIONAL"/>
    <n v="125124312"/>
    <n v="125124312"/>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 PRESTAR SERVICIOS PROFESIONALES, DE MANERA TEMPORAL, PARA REALIZAR EL PROCESAMIENTO Y ANÁLISIS DE LA INFORMACIÓN NECESARIA PARA REALIZAR EL  INVENTARIO, FORMULACIÓN, ESTRUCTURACIÓN, EJECUCIÓN, SEGUIMIENTO Y CONTROL DE ESTOS.  "/>
    <m/>
    <s v="Enero"/>
    <m/>
    <n v="8"/>
    <s v="Mes (es)"/>
    <s v="CONTRATACIÓN DIRECTA / SERVICIOS PROFESIONALES"/>
    <s v="PRESTACIÓN DE SERVICIOS PROFESIONALES"/>
    <s v="PRESUPUESTO DE ENTIDAD NACIONAL"/>
    <n v="75950344"/>
    <n v="75950344"/>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DE MANERA TEMPORAL, PARA LA DEFINICIÓN DE LINEAMIENTOS Y ESTÁNDARES EN DOTACIONES ESCOLARES."/>
    <m/>
    <s v="Enero"/>
    <m/>
    <n v="7.75"/>
    <s v="Mes (es)"/>
    <s v="CONTRATACIÓN DIRECTA / SERVICIOS PROFESIONALES"/>
    <s v="PRESTACIÓN DE SERVICIOS PROFESIONALES"/>
    <s v="PRESUPUESTO DE ENTIDAD NACIONAL"/>
    <n v="71203450"/>
    <n v="71203450"/>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ARA REALIZAR EL INVENTARIO, FORMULACIÓN, ESTRUCTURACIÓN,"/>
    <m/>
    <s v="Enero"/>
    <m/>
    <n v="7.75"/>
    <s v="Mes (es)"/>
    <s v="CONTRATACIÓN DIRECTA / SERVICIOS PROFESIONALES"/>
    <s v="PRESTACIÓN DE SERVICIOS PROFESIONALES"/>
    <s v="PRESUPUESTO DE ENTIDAD NACIONAL"/>
    <n v="82766250"/>
    <n v="82766250"/>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DE MANERA TEMPORAL, PARA ASESORAR EN LA DEFINICIÓN DE LINEAMIENTOS, ESTÁNDARES Y SEGUIMIENTO DE PROYECTOS DE DOTACIONES ESCOLARES "/>
    <m/>
    <s v="Enero"/>
    <m/>
    <n v="8"/>
    <s v="Mes (es)"/>
    <s v="CONTRATACIÓN DIRECTA / SERVICIOS PROFESIONALES"/>
    <s v="PRESTACIÓN DE SERVICIOS PROFESIONALES"/>
    <s v="PRESUPUESTO DE ENTIDAD NACIONAL"/>
    <n v="81746853"/>
    <n v="81746853"/>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DE MANERA TEMPORAL PARA LA ESTRUCTURACIÓN, EJECUCIÓN Y CIERRE DE LOS PROYECTOS DE OBRAS POR IMPUESTOS RELATIVOS A OBRAS DE INFRAESTRUCTURA EDUCATIVA Y DOTACIONES."/>
    <m/>
    <s v="Enero"/>
    <m/>
    <n v="8"/>
    <s v="Mes (es)"/>
    <s v="CONTRATACIÓN DIRECTA / SERVICIOS PROFESIONALES"/>
    <s v="PRESTACIÓN DE SERVICIOS PROFESIONALES"/>
    <s v="PRESUPUESTO DE ENTIDAD NACIONAL"/>
    <n v="73576899"/>
    <n v="73576899"/>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 PRESTAR SERVICIOS PROFESIONALES DE MANERA TEMPORAL PARA APOYAR LA ESTRUCTURACIÓN, EJECUCIÓN Y CIERRE DE LOS PROYECTOS_x000a_DE OBRAS POR IMPUESTOS RELATIVOS A OBRAS DE INFRAESTRUCTURA EDUCATIVA Y DOTACIONES  "/>
    <m/>
    <s v="Enero"/>
    <m/>
    <n v="8"/>
    <s v="Mes (es)"/>
    <s v="CONTRATACIÓN DIRECTA / SERVICIOS PROFESIONALES"/>
    <s v="PRESTACIÓN DE SERVICIOS PROFESIONALES"/>
    <s v="PRESUPUESTO DE ENTIDAD NACIONAL"/>
    <n v="75950347"/>
    <n v="75950347"/>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DE MANERA TEMPORAL PARA APOYAR LA ESTRUCTURACIÓN, EJECUCIÓN Y CIERRE DE LOS PROYECTOS DE OBRAS POR IMPUESTOS RELATIVOS A OBRAS DE INFRAESTRUCTURA EDUCATIVA Y DOTACIONES"/>
    <m/>
    <s v="Enero"/>
    <m/>
    <n v="8"/>
    <s v="Mes (es)"/>
    <s v="CONTRATACIÓN DIRECTA / SERVICIOS PROFESIONALES"/>
    <s v="PRESTACIÓN DE SERVICIOS PROFESIONALES"/>
    <s v="PRESUPUESTO DE ENTIDAD NACIONAL"/>
    <n v="73576899"/>
    <n v="73576899"/>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 PRESTAR SERVICIOS PROFESIONALES PARA REALIZAR EL ANÁLISIS, REVISIÓN, SEGUIMIENTO, PROYECCIÓN Y ACTUALIZACIÓN ESTADÍSTICA DE LA INFORMACIÓN QUE SE REQUIERA EN LA SUBDIRECCIÓN. "/>
    <m/>
    <s v="Enero"/>
    <m/>
    <n v="8"/>
    <s v="Mes (es)"/>
    <s v="CONTRATACIÓN DIRECTA / SERVICIOS PROFESIONALES"/>
    <s v="PRESTACIÓN DE SERVICIOS PROFESIONALES"/>
    <s v="PRESUPUESTO DE ENTIDAD NACIONAL"/>
    <n v="74121775"/>
    <n v="74121775"/>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JURÍDICOS TEMPORALES A LOS PROGRAMAS Y PROYECTOS LIDERADOS POR LA SUBDIRECCIÓN DE ACCESO CON EL FIN DE DAR CUMPLIMIENTO A LAS METAS PROYECTADAS EN MATERIA DE INFRAESTRUCTURA, DOTACIÓN, GESTIÓN DE COBERTURA Y CONTRATACIÓN DEL SERVICIO EDUCATIVO PARA LA VIGENCIA.  "/>
    <m/>
    <s v="Enero"/>
    <m/>
    <n v="8"/>
    <s v="Mes (es)"/>
    <s v="CONTRATACIÓN DIRECTA / SERVICIOS PROFESIONALES"/>
    <s v="PRESTACIÓN DE SERVICIOS PROFESIONALES"/>
    <s v="PRESUPUESTO DE ENTIDAD NACIONAL"/>
    <n v="83822925"/>
    <n v="83822925"/>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EN MATERIA DE INFRAESTRUCTURA, DOTACIÓN, GESTIÓN DE COBERTURA Y CONTRATACIÓN DEL SERVICIO EDUCATIVO RELACIONADAS CON EL APOYO A LA SUPERVISIÓN EN EL ASPECTO FINANCIERO"/>
    <m/>
    <s v="Enero"/>
    <m/>
    <n v="8"/>
    <s v="Mes (es)"/>
    <s v="CONTRATACIÓN DIRECTA / SERVICIOS PROFESIONALES"/>
    <s v="PRESTACIÓN DE SERVICIOS PROFESIONALES"/>
    <s v="PRESUPUESTO DE ENTIDAD NACIONAL"/>
    <n v="73576899"/>
    <n v="73576899"/>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JURÍDICOS A LOS PROGRAMAS Y PROYECTOS LIDERADOS POR LA SUBDIRECCIÓN DE ACCESO CON EL FIN DE DAR CUMPLIMIENTO A LAS METAS PROYECTADAS EN MATERIA DE INFRAESTRUCTURA, DOTACIÓN, GESTIÓN DE COBERTURA Y ONTRATACIÓN DEL SERVICIO EDUCATIVO PARA LA VIGENCIA.  "/>
    <m/>
    <s v="Enero"/>
    <m/>
    <n v="8"/>
    <s v="Mes (es)"/>
    <s v="CONTRATACIÓN DIRECTA / SERVICIOS PROFESIONALES"/>
    <s v="PRESTACIÓN DE SERVICIOS PROFESIONALES"/>
    <s v="PRESUPUESTO DE ENTIDAD NACIONAL"/>
    <n v="92080212"/>
    <n v="92080212"/>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 PRESTAR SERVICIOS PROFESIONALES JURÍDICOS TEMPORALES A LOS PROGRAMAS Y PROYECTOS LIDERADOS POR LA SUBDIRECCIÓN DE ACCESO CON EL FIN DE DAR CUMPLIMIENTO A LAS METAS PROYECTADAS PARA LA VIGENCIA. "/>
    <m/>
    <s v="Enero"/>
    <m/>
    <n v="8"/>
    <s v="Mes (es)"/>
    <s v="CONTRATACIÓN DIRECTA / SERVICIOS PROFESIONALES"/>
    <s v="PRESTACIÓN DE SERVICIOS PROFESIONALES"/>
    <s v="PRESUPUESTO DE ENTIDAD NACIONAL"/>
    <n v="92080212"/>
    <n v="92080212"/>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 PRESTACIÓN DE SERVICIOS PROFESIONALES  PARA REALIZAR EL SEGUIMIENTO A LA EJECUCIÓN DE LOS PROYECTOS DE INFRAESTRUCTURA Y DOTACIÓN DE MOBILIARIO ESCOLAR, DE ACUERDO CON LAS ZONAS ASIGNADAS "/>
    <m/>
    <s v="Enero"/>
    <m/>
    <n v="7.75"/>
    <s v="Mes (es)"/>
    <s v="CONTRATACIÓN DIRECTA / SERVICIOS PROFESIONALES"/>
    <s v="PRESTACIÓN DE SERVICIOS PROFESIONALES"/>
    <s v="PRESUPUESTO DE ENTIDAD NACIONAL"/>
    <n v="71203450"/>
    <n v="71203450"/>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 PRESTAR SERVICIOS PROFESIONALES, DE MANERA TEMPORAL, PARA EL DESARROLLO TÉCNICO DE PROCESOS DE PLANEACIÓN, FORMULACIÓN Y ESTRUCTURACIÓN DE LOS PROYECTOS DE INFRAESTRUCTURA EDUCATIVA  "/>
    <m/>
    <s v="Enero"/>
    <m/>
    <n v="8"/>
    <s v="Mes (es)"/>
    <s v="CONTRATACIÓN DIRECTA / SERVICIOS PROFESIONALES"/>
    <s v="PRESTACIÓN DE SERVICIOS PROFESIONALES"/>
    <s v="PRESUPUESTO DE ENTIDAD NACIONAL"/>
    <n v="75950347"/>
    <n v="75950347"/>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quot;PRESTAR SERVICIOS PROFESIONALES PARA ASESORAR LAS ACTIVIDADES DE PLANEACIÓN, EJECUCIÓN, MONITOREO, CONTROL Y CIERRE DE PROYECTOS, A TRAVÉS DE LOS DIFERENTES ESQUEMAS  ESTABLECIDOS POR LA LEY PARA LLEVAR A CABO LAS OBRAS Y/O DOTACIONES DE INFRAESTRUCTURA EDUCATIVA.&quot;"/>
    <m/>
    <s v="Enero"/>
    <m/>
    <n v="8"/>
    <s v="Mes (es)"/>
    <s v="CONTRATACIÓN DIRECTA / SERVICIOS PROFESIONALES"/>
    <s v="PRESTACIÓN DE SERVICIOS PROFESIONALES"/>
    <s v="PRESUPUESTO DE ENTIDAD NACIONAL"/>
    <n v="75950347"/>
    <n v="75950347"/>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DESARROLLANDO ACTIVIDADES DE APOYO A LA SUPERVISIÓN EN EL PROCESO FINANCIERO, PRESUPUESTAL Y ADMINISTRATIVO A LOS PROYECTOS DE INFRAESTRUCTURA EDUCATIVA Y/O DOTACIÓN ESCOLAR."/>
    <m/>
    <s v="Enero"/>
    <m/>
    <n v="8"/>
    <s v="Mes (es)"/>
    <s v="CONTRATACIÓN DIRECTA / SERVICIOS PROFESIONALES"/>
    <s v="PRESTACIÓN DE SERVICIOS PROFESIONALES"/>
    <s v="PRESUPUESTO DE ENTIDAD NACIONAL"/>
    <n v="53727120"/>
    <n v="53727120"/>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R SERVICIOS PROFESIONALES, PARA LAS ETAPAS DE PLANEACIÓN, FORMULACIÓN, SEGUIMIENTO, MONITOREO Y LIQUIDACIÓN DESDE EL ENFOQUE FINANCIERO Y PRESUPUESTAL DE LOS DIFERENTES PROYECTOS DE INFRAESTRUCTURA Y/O DOTACIÓN EDUCATIVA"/>
    <m/>
    <s v="Enero"/>
    <m/>
    <n v="8"/>
    <s v="Mes (es)"/>
    <s v="CONTRATACIÓN DIRECTA / SERVICIOS PROFESIONALES"/>
    <s v="PRESTACIÓN DE SERVICIOS PROFESIONALES"/>
    <s v="PRESUPUESTO DE ENTIDAD NACIONAL"/>
    <n v="94499404"/>
    <n v="94499404"/>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 PRESTAR SERVICIOS DE APOYO, A LA SUBDIRECCIÓN DE ACCESO, EN EL DESARROLLO DE ACTIVIDADES RELACIONADAS CON LA OPERACIÓN, FUNCIONALIDAD Y MANEJO DEL SISTEMA INTEGRADO DE MATRÍCULA - SIMAT  "/>
    <m/>
    <s v="Enero"/>
    <m/>
    <n v="8"/>
    <s v="Mes (es)"/>
    <s v="CONTRATACIÓN DIRECTA / SERVICIOS PROFESIONALES"/>
    <s v="PRESTACIÓN DE SERVICIOS PROFESIONALES"/>
    <s v="PRESUPUESTO DE ENTIDAD NACIONAL"/>
    <n v="46247069"/>
    <n v="46247069"/>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ción de servicios profesionales   a la Subdirección de Acceso, en el marco de los proyectos de infraestructura educativa y/o dotación, en desarrollo de las actividades relacionadas con el apoyo a la supervisión de los contratos, convenios y/o actos administrativos suscritos para la ejecución de los mismos "/>
    <m/>
    <s v="Enero"/>
    <m/>
    <n v="8"/>
    <s v="Mes (es)"/>
    <s v="CONTRATACIÓN DIRECTA / SERVICIOS PROFESIONALES"/>
    <s v="PRESTACIÓN DE SERVICIOS PROFESIONALES"/>
    <s v="PRESUPUESTO DE ENTIDAD NACIONAL"/>
    <n v="78339141"/>
    <n v="78339141"/>
    <m/>
    <m/>
    <s v="Infraestructura_EPBM_2201006"/>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mejorada"/>
    <n v="2201052"/>
    <s v="Realizar asistencia técnica en formulación, desarrollo y seguimiento a proyectos de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x v="0"/>
    <m/>
    <s v="VEPBM- SUB DEACCESO - "/>
    <s v="2700"/>
    <m/>
    <m/>
    <m/>
    <m/>
    <m/>
    <m/>
    <m/>
    <m/>
    <m/>
    <m/>
    <m/>
    <m/>
    <m/>
    <m/>
    <m/>
    <m/>
    <m/>
    <m/>
    <m/>
    <m/>
    <m/>
    <m/>
    <m/>
    <m/>
    <m/>
    <m/>
    <m/>
    <m/>
    <m/>
    <m/>
    <m/>
    <m/>
    <m/>
    <m/>
    <m/>
    <s v="Otro tipo de gasto"/>
    <s v="FFIE VF año 2024 aprobada desde 2015"/>
    <m/>
    <s v="Enero"/>
    <m/>
    <n v="12"/>
    <s v="Mes (es)"/>
    <m/>
    <s v="FIDUCIA Y/O ENCARGO FIDUCIARIO          "/>
    <s v="PRESUPUESTO DE ENTIDAD NACIONAL"/>
    <n v="210000000000"/>
    <n v="210000000000"/>
    <m/>
    <m/>
    <s v="Infraestructura_EPBM_2201052"/>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mejorada"/>
    <n v="2201052"/>
    <s v="Realizar asistencia técnica en formulación, desarrollo y seguimiento a proyectos de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x v="1"/>
    <m/>
    <s v="VEPBM- SUB DEACCESO - "/>
    <s v="2700"/>
    <m/>
    <m/>
    <m/>
    <m/>
    <m/>
    <m/>
    <m/>
    <m/>
    <m/>
    <m/>
    <m/>
    <m/>
    <m/>
    <m/>
    <m/>
    <m/>
    <m/>
    <m/>
    <m/>
    <m/>
    <m/>
    <m/>
    <m/>
    <m/>
    <m/>
    <m/>
    <m/>
    <m/>
    <m/>
    <m/>
    <m/>
    <m/>
    <m/>
    <m/>
    <m/>
    <s v="Otro tipo de gasto"/>
    <s v="FFIE VF año 2024 aprobada desde 2015"/>
    <m/>
    <s v="Enero"/>
    <m/>
    <n v="12"/>
    <s v="Mes (es)"/>
    <m/>
    <s v="FIDUCIA Y/O ENCARGO FIDUCIARIO          "/>
    <s v="PRESUPUESTO DE ENTIDAD NACIONAL"/>
    <n v="5000000000"/>
    <n v="5000000000"/>
    <m/>
    <m/>
    <s v="Infraestructura_EPBM_2201052"/>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mejorada"/>
    <n v="2201052"/>
    <s v="Realizar asistencia técnica en formulación, desarrollo y seguimiento a proyectos de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x v="0"/>
    <m/>
    <s v="VEPBM- SUB DEACCESO - "/>
    <s v="2700"/>
    <m/>
    <m/>
    <m/>
    <m/>
    <m/>
    <m/>
    <m/>
    <m/>
    <m/>
    <m/>
    <m/>
    <m/>
    <m/>
    <m/>
    <m/>
    <m/>
    <m/>
    <m/>
    <m/>
    <m/>
    <m/>
    <m/>
    <m/>
    <m/>
    <m/>
    <m/>
    <m/>
    <m/>
    <m/>
    <m/>
    <m/>
    <m/>
    <m/>
    <m/>
    <m/>
    <s v="NA"/>
    <s v="VF INTERVENTORIA CONTRATO 1380 DE 2015 "/>
    <m/>
    <s v="Enero"/>
    <m/>
    <n v="12"/>
    <s v="Mes (es)"/>
    <m/>
    <s v="CONTRATO INTERADMINISTRATIVO"/>
    <s v="PRESUPUESTO DE ENTIDAD NACIONAL"/>
    <n v="2088543842"/>
    <n v="2088543842"/>
    <m/>
    <m/>
    <s v="Infraestructura_EPBM_2201052"/>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construida"/>
    <n v="2201051"/>
    <s v="Realizar seguimiento y revisión técnica, administrativa, financiera y jurídica al desarrollo de las obras y/o la operación de infraestructura educativa construida"/>
    <s v="ADQUIS. DE BYS"/>
    <s v="02"/>
    <s v="C-2201-0700-16-201020-2201051-02"/>
    <s v="ADQUIS. DE BYS-INFRAESTRUCTURA EDUCATIVA CONSTRUIDA-CONSTRUCCIÓN , MEJORAMIENTO Y DOTACIÓN DE ESPACIOS DE APRENDIZAJE PARA PRESTACIÓN DEL SERVICIO EDUCATIVO E IMPLEMENTACIÓN DE ESTRATEGIAS DE CALIDAD Y COBERTURA   NACIONAL"/>
    <s v="ADQUIS. DE BYS - INFRAESTRUCTURA EDUCATIVA CONSTRUIDA - 2. SEGURIDAD HUMANA Y JUSTICIA SOCIAL / 2. FORTALECIMIENTO Y DESARROLLO DE INFRAESTRUCTURA SOCIAL"/>
    <x v="0"/>
    <m/>
    <s v="VEPBM- SUB DEACCESO - "/>
    <s v="2700"/>
    <m/>
    <m/>
    <m/>
    <m/>
    <m/>
    <m/>
    <m/>
    <m/>
    <m/>
    <m/>
    <m/>
    <m/>
    <m/>
    <m/>
    <m/>
    <m/>
    <m/>
    <m/>
    <m/>
    <m/>
    <m/>
    <m/>
    <m/>
    <m/>
    <m/>
    <m/>
    <m/>
    <m/>
    <m/>
    <m/>
    <m/>
    <m/>
    <m/>
    <m/>
    <m/>
    <s v="Viáticos"/>
    <s v="VIATICOS  "/>
    <m/>
    <s v="Enero"/>
    <m/>
    <n v="12"/>
    <s v="Mes (es)"/>
    <m/>
    <s v="OTROS          "/>
    <s v="PRESUPUESTO DE ENTIDAD NACIONAL"/>
    <n v="200000000"/>
    <n v="200000000"/>
    <m/>
    <m/>
    <s v="Infraestructura_EPBM_2201051"/>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construida"/>
    <n v="2201051"/>
    <s v="Realizar seguimiento y revisión técnica, administrativa, financiera y jurídica al desarrollo de las obras y/o la operación de infraestructura educativa construida"/>
    <s v="ADQUIS. DE BYS"/>
    <s v="02"/>
    <s v="C-2201-0700-16-201020-2201051-02"/>
    <s v="ADQUIS. DE BYS-INFRAESTRUCTURA EDUCATIVA CONSTRUIDA-CONSTRUCCIÓN , MEJORAMIENTO Y DOTACIÓN DE ESPACIOS DE APRENDIZAJE PARA PRESTACIÓN DEL SERVICIO EDUCATIVO E IMPLEMENTACIÓN DE ESTRATEGIAS DE CALIDAD Y COBERTURA   NACIONAL"/>
    <s v="ADQUIS. DE BYS - INFRAESTRUCTURA EDUCATIVA CONSTRUIDA - 2. SEGURIDAD HUMANA Y JUSTICIA SOCIAL / 2. FORTALECIMIENTO Y DESARROLLO DE INFRAESTRUCTURA SOCIAL"/>
    <x v="0"/>
    <m/>
    <s v="VEPBM- SUB DEACCESO - "/>
    <s v="2700"/>
    <m/>
    <m/>
    <m/>
    <m/>
    <m/>
    <m/>
    <m/>
    <m/>
    <m/>
    <m/>
    <m/>
    <m/>
    <m/>
    <m/>
    <m/>
    <m/>
    <m/>
    <m/>
    <m/>
    <m/>
    <m/>
    <m/>
    <m/>
    <m/>
    <m/>
    <m/>
    <m/>
    <m/>
    <m/>
    <m/>
    <m/>
    <m/>
    <m/>
    <m/>
    <m/>
    <s v="Tiquetes"/>
    <s v="TIQUETES "/>
    <m/>
    <s v="Enero"/>
    <m/>
    <n v="12"/>
    <s v="Mes (es)"/>
    <s v="SELECCIÓN ABREVIADA / SUBASTA INVERSA ELECTRÓNICA"/>
    <s v="COMPRAVENTA Y/O SUMINISTRO "/>
    <s v="PRESUPUESTO DE ENTIDAD NACIONAL"/>
    <n v="299802300"/>
    <n v="299802300"/>
    <m/>
    <m/>
    <s v="Infraestructura_EPBM_2201051"/>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construida"/>
    <n v="2201051"/>
    <s v="Diseñar y/o construir infraestructura educativa"/>
    <s v="ADQUIS. DE BYS"/>
    <s v="02"/>
    <s v="C-2201-0700-16-201020-2201051-02"/>
    <s v="ADQUIS. DE BYS-INFRAESTRUCTURA EDUCATIVA CONSTRUIDA-CONSTRUCCIÓN , MEJORAMIENTO Y DOTACIÓN DE ESPACIOS DE APRENDIZAJE PARA PRESTACIÓN DEL SERVICIO EDUCATIVO E IMPLEMENTACIÓN DE ESTRATEGIAS DE CALIDAD Y COBERTURA   NACIONAL"/>
    <s v="ADQUIS. DE BYS - INFRAESTRUCTURA EDUCATIVA CONSTRUIDA - 2. SEGURIDAD HUMANA Y JUSTICIA SOCIAL / 2. FORTALECIMIENTO Y DESARROLLO DE INFRAESTRUCTURA SOCIAL"/>
    <x v="0"/>
    <m/>
    <s v="VEPBM- SUB DEACCESO - "/>
    <s v="2700"/>
    <m/>
    <m/>
    <m/>
    <m/>
    <m/>
    <m/>
    <m/>
    <m/>
    <m/>
    <m/>
    <m/>
    <m/>
    <m/>
    <m/>
    <m/>
    <m/>
    <m/>
    <m/>
    <m/>
    <m/>
    <m/>
    <m/>
    <m/>
    <m/>
    <m/>
    <m/>
    <m/>
    <m/>
    <m/>
    <m/>
    <m/>
    <m/>
    <m/>
    <m/>
    <m/>
    <s v="Otro tipo de gasto"/>
    <s v="ADICIÓN CONTRATO FFIE 1380 DE 2015_x000a_* Paro civico B/tura - Obra nueva _x000a_* Paro civico Choco - Obra nueva ADICION FFIE_x000a_* Obra rezagada FFIE - Obra nueva ADICION FFIE "/>
    <m/>
    <s v="Enero"/>
    <m/>
    <n v="12"/>
    <s v="Mes (es)"/>
    <s v="MODIFICATORIOS (ADICIONES, PRÓRROGAS Y MODIFICACIONES)"/>
    <s v="FIDUCIA Y/O ENCARGO FIDUCIARIO          "/>
    <s v="PRESUPUESTO DE ENTIDAD NACIONAL"/>
    <n v="49809350200"/>
    <n v="49809350200"/>
    <m/>
    <m/>
    <s v="Infraestructura_EPBM_2201051"/>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construida"/>
    <n v="2201051"/>
    <s v="Diseñar y/o construir infraestructura educativa"/>
    <s v="ADQUIS. DE BYS"/>
    <s v="02"/>
    <s v="C-2201-0700-16-201020-2201051-02"/>
    <s v="ADQUIS. DE BYS-INFRAESTRUCTURA EDUCATIVA CONSTRUIDA-CONSTRUCCIÓN , MEJORAMIENTO Y DOTACIÓN DE ESPACIOS DE APRENDIZAJE PARA PRESTACIÓN DEL SERVICIO EDUCATIVO E IMPLEMENTACIÓN DE ESTRATEGIAS DE CALIDAD Y COBERTURA   NACIONAL"/>
    <s v="ADQUIS. DE BYS - INFRAESTRUCTURA EDUCATIVA CONSTRUIDA - 2. SEGURIDAD HUMANA Y JUSTICIA SOCIAL / 2. FORTALECIMIENTO Y DESARROLLO DE INFRAESTRUCTURA SOCIAL"/>
    <x v="0"/>
    <m/>
    <s v="VEPBM- SUB DEACCESO - "/>
    <s v="2700"/>
    <m/>
    <m/>
    <m/>
    <m/>
    <m/>
    <m/>
    <m/>
    <m/>
    <m/>
    <m/>
    <m/>
    <m/>
    <m/>
    <m/>
    <m/>
    <m/>
    <m/>
    <m/>
    <m/>
    <m/>
    <m/>
    <m/>
    <m/>
    <m/>
    <m/>
    <m/>
    <m/>
    <m/>
    <m/>
    <m/>
    <m/>
    <m/>
    <m/>
    <m/>
    <m/>
    <s v="Otro tipo de gasto"/>
    <s v="COMPROMISOS PRESIDENCIALES CONV INTERADMINISTRATIVO ETC MANIZALES "/>
    <m/>
    <s v="Marzo"/>
    <m/>
    <n v="9"/>
    <s v="Mes (es)"/>
    <s v="CONTRATACIÓN DIRECTA / CONVENIOS INTERADMINISTRATIVOS"/>
    <s v="CONVENIO INTERADMINISTRATIVO"/>
    <s v="PRESUPUESTO DE ENTIDAD NACIONAL"/>
    <n v="26595664000"/>
    <n v="26595664000"/>
    <m/>
    <m/>
    <s v="Infraestructura_EPBM_2201051"/>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construida"/>
    <n v="2201051"/>
    <s v="Diseñar y/o construir infraestructura educativa"/>
    <s v="ADQUIS. DE BYS"/>
    <s v="02"/>
    <s v="C-2201-0700-16-201020-2201051-02"/>
    <s v="ADQUIS. DE BYS-INFRAESTRUCTURA EDUCATIVA CONSTRUIDA-CONSTRUCCIÓN , MEJORAMIENTO Y DOTACIÓN DE ESPACIOS DE APRENDIZAJE PARA PRESTACIÓN DEL SERVICIO EDUCATIVO E IMPLEMENTACIÓN DE ESTRATEGIAS DE CALIDAD Y COBERTURA   NACIONAL"/>
    <s v="ADQUIS. DE BYS - INFRAESTRUCTURA EDUCATIVA CONSTRUIDA - 2. SEGURIDAD HUMANA Y JUSTICIA SOCIAL / 2. FORTALECIMIENTO Y DESARROLLO DE INFRAESTRUCTURA SOCIAL"/>
    <x v="0"/>
    <m/>
    <s v="VEPBM- SUB DEACCESO - "/>
    <s v="2700"/>
    <m/>
    <m/>
    <m/>
    <m/>
    <m/>
    <m/>
    <m/>
    <m/>
    <m/>
    <m/>
    <m/>
    <m/>
    <m/>
    <m/>
    <m/>
    <m/>
    <m/>
    <m/>
    <m/>
    <m/>
    <m/>
    <m/>
    <m/>
    <m/>
    <m/>
    <m/>
    <m/>
    <m/>
    <m/>
    <m/>
    <m/>
    <m/>
    <m/>
    <m/>
    <m/>
    <s v="Otro tipo de gasto"/>
    <s v="COMPROMISOS PRESIDENCIALES CONV INTERADMINISTRATIVO ETC SOACHA "/>
    <m/>
    <s v="Marzo"/>
    <m/>
    <n v="9"/>
    <s v="Mes (es)"/>
    <s v="CONTRATACIÓN DIRECTA / CONVENIOS INTERADMINISTRATIVOS"/>
    <s v="CONVENIO INTERADMINISTRATIVO"/>
    <s v="PRESUPUESTO DE ENTIDAD NACIONAL"/>
    <n v="26595664000"/>
    <n v="26595664000"/>
    <m/>
    <m/>
    <s v="Infraestructura_EPBM_2201051"/>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mejorada"/>
    <n v="2201052"/>
    <s v="Diseñar y/o realizar obras de mejoramiento a la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x v="2"/>
    <m/>
    <s v="VEPBM- SUB DEACCESO - "/>
    <s v="2700"/>
    <m/>
    <m/>
    <m/>
    <m/>
    <m/>
    <m/>
    <m/>
    <m/>
    <m/>
    <m/>
    <m/>
    <m/>
    <m/>
    <m/>
    <m/>
    <m/>
    <m/>
    <m/>
    <m/>
    <m/>
    <m/>
    <m/>
    <m/>
    <m/>
    <m/>
    <m/>
    <m/>
    <m/>
    <m/>
    <m/>
    <m/>
    <m/>
    <m/>
    <m/>
    <m/>
    <s v="Otro tipo de gasto"/>
    <s v="CONVENIO PIES DESCALZOS 30%_x000a_"/>
    <m/>
    <s v="Marzo"/>
    <m/>
    <n v="9"/>
    <s v="Mes (es)"/>
    <s v="REGÍMEN ESPECIAL / CONVENIO ASOCIACIÓN"/>
    <s v="CONVENIO DE ASOCIACIÓN"/>
    <s v="RECURSOS DE CRÉDITO"/>
    <n v="25408961241"/>
    <n v="25408961241"/>
    <m/>
    <m/>
    <s v="Infraestructura_EPBM_2201052"/>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mejorada"/>
    <n v="2201052"/>
    <s v="Diseñar y/o realizar obras de mejoramiento a la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x v="2"/>
    <m/>
    <s v="VEPBM- SUB DEACCESO - "/>
    <s v="2700"/>
    <m/>
    <m/>
    <m/>
    <m/>
    <m/>
    <m/>
    <m/>
    <m/>
    <m/>
    <m/>
    <m/>
    <m/>
    <m/>
    <m/>
    <m/>
    <m/>
    <m/>
    <m/>
    <m/>
    <m/>
    <m/>
    <m/>
    <m/>
    <m/>
    <m/>
    <m/>
    <m/>
    <m/>
    <m/>
    <m/>
    <m/>
    <m/>
    <m/>
    <m/>
    <m/>
    <s v="Otro tipo de gasto"/>
    <s v="CONVENIO DE COOPERACION ETC 30%"/>
    <m/>
    <s v="Marzo"/>
    <m/>
    <n v="9"/>
    <s v="Mes (es)"/>
    <s v="CONTRATACIÓN DIRECTA / CONVENIOS INTERADMINISTRATIVOS"/>
    <s v="CONVENIO INTERADMINISTRATIVO"/>
    <s v="RECURSOS DE CRÉDITO"/>
    <n v="25408961241"/>
    <n v="25408961241"/>
    <m/>
    <m/>
    <s v="Infraestructura_EPBM_2201052"/>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mejorada"/>
    <n v="2201052"/>
    <s v="Realizar seguimiento y revisión técnica, administrativa, financiera y jurídica al desarrollo de las obras de mejoramiento y/o la operación de la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x v="2"/>
    <m/>
    <s v="VEPBM- SUB DEACCESO - "/>
    <s v="2700"/>
    <m/>
    <m/>
    <m/>
    <m/>
    <m/>
    <m/>
    <m/>
    <m/>
    <m/>
    <m/>
    <m/>
    <m/>
    <m/>
    <m/>
    <m/>
    <m/>
    <m/>
    <m/>
    <m/>
    <m/>
    <m/>
    <m/>
    <m/>
    <m/>
    <m/>
    <m/>
    <m/>
    <m/>
    <m/>
    <m/>
    <m/>
    <m/>
    <m/>
    <m/>
    <m/>
    <s v="Otro tipo de gasto"/>
    <s v="GERENCIA INTEGRAL 40%"/>
    <m/>
    <s v="Marzo"/>
    <m/>
    <n v="9"/>
    <s v="Mes (es)"/>
    <s v="CONCURSO DE MÉRITOS / ABIERTO"/>
    <s v="CONSULTORÍA                             "/>
    <s v="RECURSOS DE CRÉDITO"/>
    <n v="33878614988"/>
    <n v="33878614988"/>
    <m/>
    <m/>
    <s v="Infraestructura_EPBM_2201052"/>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fraestructura educativa mejorada"/>
    <n v="2201052"/>
    <s v="Diseñar y/o realizar obras de mejoramiento a la infraestructura educativa"/>
    <s v="ADQUIS. DE BYS"/>
    <s v="02"/>
    <s v="C-2201-0700-16-201020-2201052-02"/>
    <s v="ADQUIS. DE BYS-INFRAESTRUCTURA EDUCATIVA MEJORADA-CONSTRUCCIÓN , MEJORAMIENTO Y DOTACIÓN DE ESPACIOS DE APRENDIZAJE PARA PRESTACIÓN DEL SERVICIO EDUCATIVO E IMPLEMENTACIÓN DE ESTRATEGIAS DE CALIDAD Y COBERTURA   NACIONAL"/>
    <s v="ADQUIS. DE BYS - INFRAESTRUCTURA EDUCATIVA MEJORADA - 2. SEGURIDAD HUMANA Y JUSTICIA SOCIAL / 2. FORTALECIMIENTO Y DESARROLLO DE INFRAESTRUCTURA SOCIAL"/>
    <x v="0"/>
    <m/>
    <s v="VEPBM- SUB DEACCESO - "/>
    <s v="2700"/>
    <m/>
    <m/>
    <m/>
    <m/>
    <m/>
    <m/>
    <m/>
    <m/>
    <m/>
    <m/>
    <m/>
    <m/>
    <m/>
    <m/>
    <m/>
    <m/>
    <m/>
    <m/>
    <m/>
    <m/>
    <m/>
    <m/>
    <m/>
    <m/>
    <m/>
    <m/>
    <m/>
    <m/>
    <m/>
    <m/>
    <m/>
    <m/>
    <m/>
    <m/>
    <m/>
    <s v="Otro tipo de gasto"/>
    <s v="RESIDENCIAS"/>
    <m/>
    <s v="Marzo"/>
    <m/>
    <n v="9"/>
    <s v="Mes (es)"/>
    <s v="CONTRATACIÓN DIRECTA / CONVENIOS INTERADMINISTRATIVOS"/>
    <s v="CONVENIO INTERADMINISTRATIVO"/>
    <s v="PRESUPUESTO DE ENTIDAD NACIONAL"/>
    <n v="30000000000"/>
    <n v="30000000000"/>
    <m/>
    <m/>
    <s v="Infraestructura_EPBM_2201052"/>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stituciones educativas fortalecidas"/>
    <n v="2201027"/>
    <s v="Dotar con mobiliario escolar las instituciones educativas"/>
    <s v="ADQUIS. DE BYS"/>
    <s v="02"/>
    <s v="C-2201-0700-16-201020-2201027-02"/>
    <s v="ADQUIS. DE BYS-INSTITUCIONES EDUCATIVAS FORTALECIDAS-CONSTRUCCIÓN , MEJORAMIENTO Y DOTACIÓN DE ESPACIOS DE APRENDIZAJE PARA PRESTACIÓN DEL SERVICIO EDUCATIVO E IMPLEMENTACIÓN DE ESTRATEGIAS DE CALIDAD Y COBERTURA   NACIONAL"/>
    <s v="ADQUIS. DE BYS - INSTITUCIONES EDUCATIVAS FORTALECIDAS - 2. SEGURIDAD HUMANA Y JUSTICIA SOCIAL / 2. FORTALECIMIENTO Y DESARROLLO DE INFRAESTRUCTURA SOCIAL"/>
    <x v="0"/>
    <m/>
    <s v="VEPBM- SUB DEACCESO - "/>
    <s v="2700"/>
    <m/>
    <m/>
    <m/>
    <m/>
    <m/>
    <m/>
    <m/>
    <m/>
    <m/>
    <m/>
    <m/>
    <m/>
    <m/>
    <m/>
    <m/>
    <m/>
    <m/>
    <m/>
    <m/>
    <m/>
    <m/>
    <m/>
    <m/>
    <m/>
    <m/>
    <m/>
    <m/>
    <m/>
    <m/>
    <m/>
    <m/>
    <m/>
    <m/>
    <m/>
    <m/>
    <s v="Otro tipo de gasto"/>
    <s v="DOTACIÓN ACCESO "/>
    <m/>
    <s v="Marzo"/>
    <m/>
    <n v="9"/>
    <s v="Mes (es)"/>
    <s v="ACUERDO MARCO DE PRECIOS"/>
    <s v="ORDEN DE COMPRA"/>
    <s v="PRESUPUESTO DE ENTIDAD NACIONAL"/>
    <n v="30000000000"/>
    <n v="30000000000"/>
    <m/>
    <m/>
    <s v="Infraestructura_EPBM_2201027"/>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stituciones educativas fortalecidas"/>
    <n v="2201027"/>
    <s v="Realizar interventoría técnica, administrativa y financiera a la adquisición y suministro de mobiliario escolar"/>
    <s v="ADQUIS. DE BYS"/>
    <s v="02"/>
    <s v="C-2201-0700-16-201020-2201027-02"/>
    <s v="ADQUIS. DE BYS-INSTITUCIONES EDUCATIVAS FORTALECIDAS-CONSTRUCCIÓN , MEJORAMIENTO Y DOTACIÓN DE ESPACIOS DE APRENDIZAJE PARA PRESTACIÓN DEL SERVICIO EDUCATIVO E IMPLEMENTACIÓN DE ESTRATEGIAS DE CALIDAD Y COBERTURA   NACIONAL"/>
    <s v="ADQUIS. DE BYS - INSTITUCIONES EDUCATIVAS FORTALECIDAS - 2. SEGURIDAD HUMANA Y JUSTICIA SOCIAL / 2. FORTALECIMIENTO Y DESARROLLO DE INFRAESTRUCTURA SOCIAL"/>
    <x v="0"/>
    <m/>
    <s v="VEPBM- SUB DEACCESO - "/>
    <s v="2700"/>
    <m/>
    <m/>
    <m/>
    <m/>
    <m/>
    <m/>
    <m/>
    <m/>
    <m/>
    <m/>
    <m/>
    <m/>
    <m/>
    <m/>
    <m/>
    <m/>
    <m/>
    <m/>
    <m/>
    <m/>
    <m/>
    <m/>
    <m/>
    <m/>
    <m/>
    <m/>
    <m/>
    <m/>
    <m/>
    <m/>
    <m/>
    <m/>
    <m/>
    <m/>
    <m/>
    <s v="Otro tipo de gasto"/>
    <s v="INTERVENTORIA DOTACIÓN ACCESO "/>
    <m/>
    <s v="Marzo"/>
    <m/>
    <n v="9"/>
    <s v="Mes (es)"/>
    <s v="CONCURSO DE MÉRITOS / ABIERTO"/>
    <s v="INTERVENTORÍA"/>
    <s v="PRESUPUESTO DE ENTIDAD NACIONAL"/>
    <n v="5000000000"/>
    <n v="5000000000"/>
    <m/>
    <m/>
    <s v="Infraestructura_EPBM_2201027"/>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Instituciones educativas fortalecidas"/>
    <n v="2201027"/>
    <s v="Dotar con mobiliario escolar las instituciones educativas"/>
    <s v="ADQUIS. DE BYS"/>
    <s v="02"/>
    <s v="C-2201-0700-16-201020-2201027-02"/>
    <s v="ADQUIS. DE BYS-INSTITUCIONES EDUCATIVAS FORTALECIDAS-CONSTRUCCIÓN , MEJORAMIENTO Y DOTACIÓN DE ESPACIOS DE APRENDIZAJE PARA PRESTACIÓN DEL SERVICIO EDUCATIVO E IMPLEMENTACIÓN DE ESTRATEGIAS DE CALIDAD Y COBERTURA   NACIONAL"/>
    <s v="ADQUIS. DE BYS - INSTITUCIONES EDUCATIVAS FORTALECIDAS - 2. SEGURIDAD HUMANA Y JUSTICIA SOCIAL / 2. FORTALECIMIENTO Y DESARROLLO DE INFRAESTRUCTURA SOCIAL"/>
    <x v="0"/>
    <m/>
    <s v="VEPBM- SUB DEACCESO - "/>
    <s v="2700"/>
    <m/>
    <m/>
    <m/>
    <m/>
    <m/>
    <m/>
    <m/>
    <m/>
    <m/>
    <m/>
    <m/>
    <m/>
    <m/>
    <m/>
    <m/>
    <m/>
    <m/>
    <m/>
    <m/>
    <m/>
    <m/>
    <m/>
    <m/>
    <m/>
    <m/>
    <m/>
    <m/>
    <m/>
    <m/>
    <m/>
    <m/>
    <m/>
    <m/>
    <m/>
    <m/>
    <s v="Otro tipo de gasto"/>
    <s v="DOTACIÓN FORMACIÓN INTEGRAL "/>
    <m/>
    <s v="Marzo"/>
    <m/>
    <n v="9"/>
    <s v="Mes (es)"/>
    <s v="ACUERDO MARCO DE PRECIOS"/>
    <s v="ORDEN DE COMPRA"/>
    <s v="PRESUPUESTO DE ENTIDAD NACIONAL"/>
    <n v="85000000000"/>
    <n v="85000000000"/>
    <m/>
    <m/>
    <s v="Infraestructura_EPBM_2201027"/>
    <s v="DCE"/>
    <s v="Eje_E_7"/>
    <s v="C_2201_0700_16"/>
    <s v="VEPBM- SUB DEACCESO - "/>
    <s v="27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s de información en materia educativa"/>
    <n v="2201048"/>
    <s v="Administrar, gestionar y actualizar la información del sistema de información de infraestructura educativa"/>
    <s v="ADQUIS. DE BYS"/>
    <s v="02"/>
    <s v="C-2201-0700-16-201020-2201048-02"/>
    <s v="ADQUIS. DE BYS-SERVICIOS DE INFORMACIÓN EN MATERIA EDUCATIVA-CONSTRUCCIÓN , MEJORAMIENTO Y DOTACIÓN DE ESPACIOS DE APRENDIZAJE PARA PRESTACIÓN DEL SERVICIO EDUCATIVO E IMPLEMENTACIÓN DE ESTRATEGIAS DE CALIDAD Y COBERTURA   NACIONAL"/>
    <s v="ADQUIS. DE BYS - SERVICIOS DE INFORMACIÓN EN MATERIA EDUCATIVA - 2. SEGURIDAD HUMANA Y JUSTICIA SOCIAL / 2. FORTALECIMIENTO Y DESARROLLO DE INFRAESTRUCTURA SOCIAL"/>
    <x v="0"/>
    <m/>
    <s v="VEPBM- SUB DEACCESO - "/>
    <s v="2700"/>
    <m/>
    <m/>
    <m/>
    <m/>
    <m/>
    <m/>
    <m/>
    <m/>
    <m/>
    <m/>
    <m/>
    <m/>
    <m/>
    <m/>
    <m/>
    <m/>
    <m/>
    <m/>
    <m/>
    <m/>
    <m/>
    <m/>
    <m/>
    <m/>
    <m/>
    <m/>
    <m/>
    <m/>
    <m/>
    <m/>
    <m/>
    <m/>
    <m/>
    <m/>
    <m/>
    <s v="Otro tipo de gasto"/>
    <s v="ACTUALIZACIÓN CIER CAMARA DE COMERCIO DE BARRANQUILLA "/>
    <m/>
    <s v="Marzo"/>
    <m/>
    <n v="9"/>
    <s v="Mes (es)"/>
    <s v="REGÍMEN ESPECIAL / CONVENIO ASOCIACIÓN"/>
    <s v="CONVENIO DE ASOCIACIÓN"/>
    <s v="PRESUPUESTO DE ENTIDAD NACIONAL"/>
    <n v="600000000"/>
    <n v="600000000"/>
    <m/>
    <m/>
    <s v="Infraestructura_EPBM_2201048"/>
    <s v="DCE"/>
    <s v="Eje_E_7"/>
    <s v="C_2201_0700_16"/>
    <s v="VEPBM- SUB DEACCESO - "/>
    <s v="2700"/>
    <s v="FORTALECIMIENTO INFRAESTRUCTURA PBM"/>
    <s v="FORTALECIMIENTO INFRAESTRUCTURA PBM"/>
    <s v="23"/>
  </r>
  <r>
    <s v="TRANSVERSALES"/>
    <s v="Secretaría General"/>
    <s v="Subdirección de Gestión Financiera"/>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SG -  SUB  FINANCIERA - "/>
    <s v="4300"/>
    <m/>
    <m/>
    <m/>
    <m/>
    <m/>
    <m/>
    <m/>
    <m/>
    <m/>
    <m/>
    <m/>
    <m/>
    <m/>
    <m/>
    <m/>
    <m/>
    <m/>
    <m/>
    <m/>
    <m/>
    <m/>
    <m/>
    <m/>
    <m/>
    <m/>
    <m/>
    <m/>
    <m/>
    <m/>
    <m/>
    <m/>
    <m/>
    <m/>
    <m/>
    <n v="80111620"/>
    <s v="Servicios profesionales"/>
    <s v="OPS SUBDIRECCIÓN GESTION FINANCIERA 9 CUPOS SEP - DIC 2024 "/>
    <m/>
    <s v="Septiembre"/>
    <m/>
    <n v="12"/>
    <s v="Mes (es)"/>
    <s v="CONTRATACIÓN DIRECTA / SERVICIOS PROFESIONALES"/>
    <s v="PRESTACIÓN DE SERVICIOS PROFESIONALES"/>
    <s v="PRESUPUESTO DE ENTIDAD NACIONAL"/>
    <n v="218888000"/>
    <n v="218888000"/>
    <m/>
    <m/>
    <s v="Infraestructura_EPBM_2201006"/>
    <s v="SG"/>
    <s v="Eje_E_7"/>
    <s v="C_2201_0700_16"/>
    <s v="SG -  SUB  FINANCIERA - "/>
    <s v="4300"/>
    <s v="FORTALECIMIENTO INFRAESTRUCTURA PBM"/>
    <s v="FORTALECIMIENTO INFRAESTRUCTURA PBM"/>
    <s v="23"/>
  </r>
  <r>
    <s v="TRANSVERSALES"/>
    <s v="Secretaría General"/>
    <s v="Subdirección de Gestión Financiera"/>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SG -  SUB  FINANCIERA - "/>
    <s v="4300"/>
    <m/>
    <m/>
    <m/>
    <m/>
    <m/>
    <m/>
    <m/>
    <m/>
    <m/>
    <m/>
    <m/>
    <m/>
    <m/>
    <m/>
    <m/>
    <m/>
    <m/>
    <m/>
    <m/>
    <m/>
    <m/>
    <m/>
    <m/>
    <m/>
    <m/>
    <m/>
    <m/>
    <m/>
    <m/>
    <m/>
    <m/>
    <m/>
    <m/>
    <m/>
    <n v="80111620"/>
    <s v="Servicios profesionales"/>
    <s v="Prestación de servicios profesionales para desarrollar actividades de fiscalización del aporte parafiscal con destino a Escuelas Industriales e Institutos Técnicos creado en la Ley 21 de 1982."/>
    <m/>
    <s v="Enero"/>
    <m/>
    <n v="7.5"/>
    <s v="Mes (es)"/>
    <s v="CONTRATACIÓN DIRECTA / SERVICIOS PROFESIONALES"/>
    <s v="PRESTACIÓN DE SERVICIOS PROFESIONALES"/>
    <s v="PRESUPUESTO DE ENTIDAD NACIONAL"/>
    <n v="41250000"/>
    <n v="41250000"/>
    <m/>
    <m/>
    <s v="Infraestructura_EPBM_2201006"/>
    <s v="SG"/>
    <s v="Eje_E_7"/>
    <s v="C_2201_0700_16"/>
    <s v="SG -  SUB  FINANCIERA - "/>
    <s v="4300"/>
    <s v="FORTALECIMIENTO INFRAESTRUCTURA PBM"/>
    <s v="FORTALECIMIENTO INFRAESTRUCTURA PBM"/>
    <s v="23"/>
  </r>
  <r>
    <s v="TRANSVERSALES"/>
    <s v="Secretaría General"/>
    <s v="Subdirección de Gestión Financiera"/>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SG -  SUB  FINANCIERA - "/>
    <s v="4300"/>
    <m/>
    <m/>
    <m/>
    <m/>
    <m/>
    <m/>
    <m/>
    <m/>
    <m/>
    <m/>
    <m/>
    <m/>
    <m/>
    <m/>
    <m/>
    <m/>
    <m/>
    <m/>
    <m/>
    <m/>
    <m/>
    <m/>
    <m/>
    <m/>
    <m/>
    <m/>
    <m/>
    <m/>
    <m/>
    <m/>
    <m/>
    <m/>
    <m/>
    <m/>
    <n v="80111620"/>
    <s v="Servicios profesionales"/>
    <s v="Prestación de servicios profesionales para desarrollar actividades de fiscalización del aporte parafiscal con destino a Escuelas Industriales e Institutos Técnicos creado en la Ley 21 de 1982."/>
    <m/>
    <m/>
    <m/>
    <n v="7.5"/>
    <s v="Mes (es)"/>
    <s v="CONTRATACIÓN DIRECTA / SERVICIOS PROFESIONALES"/>
    <s v="PRESTACIÓN DE SERVICIOS PROFESIONALES"/>
    <s v="PRESUPUESTO DE ENTIDAD NACIONAL"/>
    <n v="41250000"/>
    <n v="41250000"/>
    <m/>
    <m/>
    <s v="Infraestructura_EPBM_2201006"/>
    <s v="SG"/>
    <s v="Eje_E_7"/>
    <s v="C_2201_0700_16"/>
    <s v="SG -  SUB  FINANCIERA - "/>
    <s v="4300"/>
    <s v="FORTALECIMIENTO INFRAESTRUCTURA PBM"/>
    <s v="FORTALECIMIENTO INFRAESTRUCTURA PBM"/>
    <s v="23"/>
  </r>
  <r>
    <s v="TRANSVERSALES"/>
    <s v="Secretaría General"/>
    <s v="Subdirección de Gestión Financiera"/>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SG -  SUB  FINANCIERA - "/>
    <s v="4300"/>
    <m/>
    <m/>
    <m/>
    <m/>
    <m/>
    <m/>
    <m/>
    <m/>
    <m/>
    <m/>
    <m/>
    <m/>
    <m/>
    <m/>
    <m/>
    <m/>
    <m/>
    <m/>
    <m/>
    <m/>
    <m/>
    <m/>
    <m/>
    <m/>
    <m/>
    <m/>
    <m/>
    <m/>
    <m/>
    <m/>
    <m/>
    <m/>
    <m/>
    <m/>
    <n v="80111620"/>
    <s v="Servicios profesionales"/>
    <s v="Prestación de servicios profesionales para desarrollar actividades de fiscalización del aporte parafiscal con destino a Escuelas Industriales e Institutos Técnicos creado en la Ley 21 de 1982."/>
    <m/>
    <m/>
    <m/>
    <n v="7.5"/>
    <s v="Mes (es)"/>
    <s v="CONTRATACIÓN DIRECTA / SERVICIOS PROFESIONALES"/>
    <s v="PRESTACIÓN DE SERVICIOS PROFESIONALES"/>
    <s v="PRESUPUESTO DE ENTIDAD NACIONAL"/>
    <n v="41250000"/>
    <n v="41250000"/>
    <m/>
    <m/>
    <s v="Infraestructura_EPBM_2201006"/>
    <s v="SG"/>
    <s v="Eje_E_7"/>
    <s v="C_2201_0700_16"/>
    <s v="SG -  SUB  FINANCIERA - "/>
    <s v="4300"/>
    <s v="FORTALECIMIENTO INFRAESTRUCTURA PBM"/>
    <s v="FORTALECIMIENTO INFRAESTRUCTURA PBM"/>
    <s v="23"/>
  </r>
  <r>
    <s v="TRANSVERSALES"/>
    <s v="Secretaría General"/>
    <s v="Subdirección de Gestión Financiera"/>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SG -  SUB  FINANCIERA - "/>
    <s v="4300"/>
    <m/>
    <m/>
    <m/>
    <m/>
    <m/>
    <m/>
    <m/>
    <m/>
    <m/>
    <m/>
    <m/>
    <m/>
    <m/>
    <m/>
    <m/>
    <m/>
    <m/>
    <m/>
    <m/>
    <m/>
    <m/>
    <m/>
    <m/>
    <m/>
    <m/>
    <m/>
    <m/>
    <m/>
    <m/>
    <m/>
    <m/>
    <m/>
    <m/>
    <m/>
    <n v="80111620"/>
    <s v="Servicios profesionales"/>
    <s v="Prestación de servicios profesionales para desarrollar actividades de tipo legal en el proceso de recaudo y cartera del aporte parafiscal con destino a Escuelas Industriales e Institutos Técnicos creado en la Ley 21 de 1982."/>
    <m/>
    <m/>
    <m/>
    <n v="7.5"/>
    <s v="Mes (es)"/>
    <s v="CONTRATACIÓN DIRECTA / SERVICIOS PROFESIONALES"/>
    <s v="PRESTACIÓN DE SERVICIOS PROFESIONALES"/>
    <s v="PRESUPUESTO DE ENTIDAD NACIONAL"/>
    <n v="53700000"/>
    <n v="53700000"/>
    <m/>
    <m/>
    <s v="Infraestructura_EPBM_2201006"/>
    <s v="SG"/>
    <s v="Eje_E_7"/>
    <s v="C_2201_0700_16"/>
    <s v="SG -  SUB  FINANCIERA - "/>
    <s v="4300"/>
    <s v="FORTALECIMIENTO INFRAESTRUCTURA PBM"/>
    <s v="FORTALECIMIENTO INFRAESTRUCTURA PBM"/>
    <s v="23"/>
  </r>
  <r>
    <s v="TRANSVERSALES"/>
    <s v="Secretaría General"/>
    <s v="Subdirección de Gestión Financiera"/>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SG -  SUB  FINANCIERA - "/>
    <s v="4300"/>
    <m/>
    <m/>
    <m/>
    <m/>
    <m/>
    <m/>
    <m/>
    <m/>
    <m/>
    <m/>
    <m/>
    <m/>
    <m/>
    <m/>
    <m/>
    <m/>
    <m/>
    <m/>
    <m/>
    <m/>
    <m/>
    <m/>
    <m/>
    <m/>
    <m/>
    <m/>
    <m/>
    <m/>
    <m/>
    <m/>
    <m/>
    <m/>
    <m/>
    <m/>
    <n v="80111620"/>
    <s v="Servicios profesionales"/>
    <s v="Prestación de servicios profesionales para desarrollar actividades de análisis e identificación de los ingresos correspondientes al aporte parafiscal con destino a Escuelas Industriales e Institutos Técnicos creado en la Ley 21 de 1982."/>
    <m/>
    <m/>
    <m/>
    <n v="8"/>
    <s v="Mes (es)"/>
    <s v="CONTRATACIÓN DIRECTA / SERVICIOS PROFESIONALES"/>
    <s v="PRESTACIÓN DE SERVICIOS PROFESIONALES"/>
    <s v="PRESUPUESTO DE ENTIDAD NACIONAL"/>
    <n v="52512000"/>
    <n v="52512000"/>
    <m/>
    <m/>
    <s v="Infraestructura_EPBM_2201006"/>
    <s v="SG"/>
    <s v="Eje_E_7"/>
    <s v="C_2201_0700_16"/>
    <s v="SG -  SUB  FINANCIERA - "/>
    <s v="4300"/>
    <s v="FORTALECIMIENTO INFRAESTRUCTURA PBM"/>
    <s v="FORTALECIMIENTO INFRAESTRUCTURA PBM"/>
    <s v="23"/>
  </r>
  <r>
    <s v="TRANSVERSALES"/>
    <s v="Secretaría General"/>
    <s v="Subdirección de Gestión Financiera"/>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SG -  SUB  FINANCIERA - "/>
    <s v="4300"/>
    <m/>
    <m/>
    <m/>
    <m/>
    <m/>
    <m/>
    <m/>
    <m/>
    <m/>
    <m/>
    <m/>
    <m/>
    <m/>
    <m/>
    <m/>
    <m/>
    <m/>
    <m/>
    <m/>
    <m/>
    <m/>
    <m/>
    <m/>
    <m/>
    <m/>
    <m/>
    <m/>
    <m/>
    <m/>
    <m/>
    <m/>
    <m/>
    <m/>
    <m/>
    <n v="80111620"/>
    <s v="Servicios profesionales"/>
    <s v="Prestación de servicios profesionales para desarrollar actividades de fiscalización del aporte parafiscal con destino a Escuelas Industriales e Institutos Técnicos creado en la Ley 21 de 1982."/>
    <m/>
    <m/>
    <m/>
    <n v="7.5"/>
    <s v="Mes (es)"/>
    <s v="CONTRATACIÓN DIRECTA / SERVICIOS PROFESIONALES"/>
    <s v="PRESTACIÓN DE SERVICIOS PROFESIONALES"/>
    <s v="PRESUPUESTO DE ENTIDAD NACIONAL"/>
    <n v="41250000"/>
    <n v="41250000"/>
    <m/>
    <m/>
    <s v="Infraestructura_EPBM_2201006"/>
    <s v="SG"/>
    <s v="Eje_E_7"/>
    <s v="C_2201_0700_16"/>
    <s v="SG -  SUB  FINANCIERA - "/>
    <s v="4300"/>
    <s v="FORTALECIMIENTO INFRAESTRUCTURA PBM"/>
    <s v="FORTALECIMIENTO INFRAESTRUCTURA PBM"/>
    <s v="23"/>
  </r>
  <r>
    <s v="TRANSVERSALES"/>
    <s v="Secretaría General"/>
    <s v="Subdirección de Gestión Financiera"/>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SG -  SUB  FINANCIERA - "/>
    <s v="4300"/>
    <m/>
    <m/>
    <m/>
    <m/>
    <m/>
    <m/>
    <m/>
    <m/>
    <m/>
    <m/>
    <m/>
    <m/>
    <m/>
    <m/>
    <m/>
    <m/>
    <m/>
    <m/>
    <m/>
    <m/>
    <m/>
    <m/>
    <m/>
    <m/>
    <m/>
    <m/>
    <m/>
    <m/>
    <m/>
    <m/>
    <m/>
    <m/>
    <m/>
    <m/>
    <n v="80111620"/>
    <s v="Servicios profesionales"/>
    <s v="Prestación de servicios profesionales para desarrollar actividades de fiscalización del aporte parafiscal con destino a Escuelas Industriales e Institutos Técnicos creado en la Ley 21 de 1982."/>
    <m/>
    <m/>
    <m/>
    <n v="7.5"/>
    <s v="Mes (es)"/>
    <s v="CONTRATACIÓN DIRECTA / SERVICIOS PROFESIONALES"/>
    <s v="PRESTACIÓN DE SERVICIOS PROFESIONALES"/>
    <s v="PRESUPUESTO DE ENTIDAD NACIONAL"/>
    <n v="41250000"/>
    <n v="41250000"/>
    <m/>
    <m/>
    <s v="Infraestructura_EPBM_2201006"/>
    <s v="SG"/>
    <s v="Eje_E_7"/>
    <s v="C_2201_0700_16"/>
    <s v="SG -  SUB  FINANCIERA - "/>
    <s v="4300"/>
    <s v="FORTALECIMIENTO INFRAESTRUCTURA PBM"/>
    <s v="FORTALECIMIENTO INFRAESTRUCTURA PBM"/>
    <s v="23"/>
  </r>
  <r>
    <s v="TRANSVERSALES"/>
    <s v="Secretaría General"/>
    <s v="Subdirección de Gestión Financiera"/>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SG -  SUB  FINANCIERA - "/>
    <s v="4300"/>
    <m/>
    <m/>
    <m/>
    <m/>
    <m/>
    <m/>
    <m/>
    <m/>
    <m/>
    <m/>
    <m/>
    <m/>
    <m/>
    <m/>
    <m/>
    <m/>
    <m/>
    <m/>
    <m/>
    <m/>
    <m/>
    <m/>
    <m/>
    <m/>
    <m/>
    <m/>
    <m/>
    <m/>
    <m/>
    <m/>
    <m/>
    <m/>
    <m/>
    <m/>
    <n v="80111620"/>
    <s v="Servicios profesionales"/>
    <s v="Prestación de servicios profesionales para ejecutar las actividades relacionadas con el proceso de gestión contable, en las etapas de registro, analisis y seguimiento de las operaciones del Ministerio."/>
    <m/>
    <m/>
    <m/>
    <n v="8"/>
    <s v="Mes (es)"/>
    <s v="CONTRATACIÓN DIRECTA / SERVICIOS PROFESIONALES"/>
    <s v="PRESTACIÓN DE SERVICIOS PROFESIONALES"/>
    <s v="PRESUPUESTO DE ENTIDAD NACIONAL"/>
    <n v="52512000"/>
    <n v="52512000"/>
    <m/>
    <m/>
    <s v="Infraestructura_EPBM_2201006"/>
    <s v="SG"/>
    <s v="Eje_E_7"/>
    <s v="C_2201_0700_16"/>
    <s v="SG -  SUB  FINANCIERA - "/>
    <s v="4300"/>
    <s v="FORTALECIMIENTO INFRAESTRUCTURA PBM"/>
    <s v="FORTALECIMIENTO INFRAESTRUCTURA PBM"/>
    <s v="23"/>
  </r>
  <r>
    <s v="TRANSVERSALES"/>
    <s v="Secretaría General"/>
    <s v="Subdirección de Gestión Financiera"/>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y seguimiento al recaudo, la administración y manejo del portafolio del aporte parafiscal de la Ley 21 de 1982"/>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SG -  SUB  FINANCIERA - "/>
    <s v="4300"/>
    <m/>
    <m/>
    <m/>
    <m/>
    <m/>
    <m/>
    <m/>
    <m/>
    <m/>
    <m/>
    <m/>
    <m/>
    <m/>
    <m/>
    <m/>
    <m/>
    <m/>
    <m/>
    <m/>
    <m/>
    <m/>
    <m/>
    <m/>
    <m/>
    <m/>
    <m/>
    <m/>
    <m/>
    <m/>
    <m/>
    <m/>
    <m/>
    <m/>
    <m/>
    <n v="80111620"/>
    <s v="Servicios profesionales"/>
    <s v="Prestación de servicios profesionales para el proceso de administración de ingresos y operaciones financieras relacionados con los recursos del aporte parafiscal con destino a Escuelas Industriales e Institutos Técnicos creado en la Ley 21 de 1982."/>
    <m/>
    <m/>
    <m/>
    <n v="8"/>
    <s v="Mes (es)"/>
    <s v="CONTRATACIÓN DIRECTA / SERVICIOS PROFESIONALES"/>
    <s v="PRESTACIÓN DE SERVICIOS PROFESIONALES"/>
    <s v="PRESUPUESTO DE ENTIDAD NACIONAL"/>
    <n v="55472000"/>
    <n v="55472000"/>
    <m/>
    <m/>
    <s v="Infraestructura_EPBM_2201006"/>
    <s v="SG"/>
    <s v="Eje_E_7"/>
    <s v="C_2201_0700_16"/>
    <s v="SG -  SUB  FINANCIERA - "/>
    <s v="4300"/>
    <s v="FORTALECIMIENTO INFRAESTRUCTURA PBM"/>
    <s v="FORTALECIMIENTO INFRAESTRUCTURA PBM"/>
    <s v="23"/>
  </r>
  <r>
    <s v="VPBM"/>
    <s v="Dirección de Cobertura y Equidad"/>
    <s v="Subdirección de Acceso"/>
    <s v="7. Espacios educativos como centro de la vida comunitaria y la paz"/>
    <s v="1. Fortalecimiento de la infraestructura de educación preescolar, básica y media"/>
    <s v="Infraestructura_EPBM"/>
    <s v="CONSTRUCCIÓN , MEJORAMIENTO Y DOTACIÓN DE ESPACIOS DE APRENDIZAJE PARA PRESTACIÓN DEL SERVICIO EDUCATIVO E IMPLEMENTACIÓN DE ESTRATEGIAS DE CALIDAD Y COBERTURA   NACIONAL"/>
    <n v="2018011001145"/>
    <x v="0"/>
    <s v="2. SEGURIDAD HUMANA Y JUSTICIA SOCIAL / 2. FORTALECIMIENTO Y DESARROLLO DE INFRAESTRUCTURA SOCIAL"/>
    <x v="0"/>
    <s v="Servicio de asistencia técnica en educación inicial, preescolar, básica y media"/>
    <n v="2201006"/>
    <s v="Realizar asistencia técnica en formulación, desarrollo y seguimiento a proyectos de infraestructura educativa"/>
    <s v="ADQUIS. DE BYS"/>
    <s v="02"/>
    <s v="C-2201-0700-16-201020-2201006-02"/>
    <s v="ADQUIS. DE BYS-SERVICIO DE ASISTENCIA TÉCNICA EN EDUCACIÓN INICIAL, PREESCOLAR, BÁSICA Y MEDIA-CONSTRUCCIÓN , MEJORAMIENTO Y DOTACIÓN DE ESPACIOS DE APRENDIZAJE PARA PRESTACIÓN DEL SERVICIO EDUCATIVO E IMPLEMENTACIÓN DE ESTRATEGIAS DE CALIDAD Y COBERTURA   NACIONAL"/>
    <s v="ADQUIS. DE BYS - SERVICIO DE ASISTENCIA TÉCNICA EN EDUCACIÓN INICIAL, PREESCOLAR, BÁSICA Y MEDIA - 2. SEGURIDAD HUMANA Y JUSTICIA SOCIAL / 2. FORTALECIMIENTO Y DESARROLLO DE INFRAESTRUCTURA SOCIAL"/>
    <x v="0"/>
    <m/>
    <s v="VEPBM- SUB DEACCESO - "/>
    <s v="2700"/>
    <m/>
    <m/>
    <m/>
    <m/>
    <m/>
    <m/>
    <m/>
    <m/>
    <m/>
    <m/>
    <m/>
    <m/>
    <m/>
    <m/>
    <m/>
    <m/>
    <m/>
    <m/>
    <m/>
    <m/>
    <m/>
    <m/>
    <m/>
    <m/>
    <m/>
    <m/>
    <m/>
    <m/>
    <m/>
    <m/>
    <m/>
    <m/>
    <m/>
    <m/>
    <n v="80111620"/>
    <s v="Servicios profesionales"/>
    <s v="Prestación de servicios profesionales para el proceso de administración de ingresos y operaciones financieras relacionados con los recursos del aporte parafiscal con destino a Escuelas Industriales e Institutos Técnicos creado en la Ley 21 de 1982."/>
    <m/>
    <s v="Septiembre"/>
    <m/>
    <n v="4"/>
    <s v="Mes (es)"/>
    <s v="CONTRATACIÓN DIRECTA / SERVICIOS PROFESIONALES"/>
    <s v="PRESTACIÓN DE SERVICIOS PROFESIONALES"/>
    <s v="PRESUPUESTO DE ENTIDAD NACIONAL"/>
    <n v="1339077611"/>
    <n v="1339077611"/>
    <m/>
    <m/>
    <s v="Infraestructura_EPBM_2201006"/>
    <s v="DCE"/>
    <s v="Eje_E_7"/>
    <s v="C_2201_0700_16"/>
    <s v="VEPBM- SUB DEACCESO - "/>
    <s v="2700"/>
    <s v="FORTALECIMIENTO INFRAESTRUCTURA PBM"/>
    <s v="FORTALECIMIENTO INFRAESTRUCTURA PBM"/>
    <s v="23"/>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m/>
    <s v="Viáticos"/>
    <s v="Gastos de desplazamiento"/>
    <m/>
    <s v="Enero"/>
    <d v="2024-02-02T00:00:00"/>
    <n v="12"/>
    <s v="Mes (es)"/>
    <s v="NA"/>
    <s v="OTROS          "/>
    <s v="PRESUPUESTO DE ENTIDAD NACIONAL"/>
    <n v="253036000"/>
    <n v="253036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m/>
    <s v="Tiquetes"/>
    <s v="TIQUETES "/>
    <m/>
    <s v="Enero"/>
    <d v="2024-02-01T00:00:00"/>
    <n v="9"/>
    <s v="Mes (es)"/>
    <s v="SELECCIÓN ABREVIADA / SUBASTA INVERSA ELECTRÓNICA"/>
    <s v="COMPRAVENTA Y/O SUMINISTRO "/>
    <s v="PRESUPUESTO DE ENTIDAD NACIONAL"/>
    <n v="100000000"/>
    <n v="100000000"/>
    <s v="NO"/>
    <s v="NA"/>
    <s v="Educación_Integral_2201089"/>
    <s v="DCE"/>
    <s v="Eje_E_5"/>
    <s v="C_2201_0700_20"/>
    <s v="VEPBM- SUB PERMANEN - "/>
    <s v="2800"/>
    <s v="FORTALECIMIENTO CAPACIDADES DE GESTION DE ETC"/>
    <s v="FORTALECIMIENTO CAPACIDADES DE GESTION DE ETC"/>
    <s v="18"/>
  </r>
  <r>
    <s v="VPBM"/>
    <s v="Dirección de Cobertura y Equidad"/>
    <s v="Dirección de Cobertura y Equidad"/>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DIR COBERTURA - "/>
    <s v="2600"/>
    <m/>
    <m/>
    <m/>
    <m/>
    <m/>
    <m/>
    <m/>
    <m/>
    <m/>
    <m/>
    <m/>
    <m/>
    <m/>
    <m/>
    <m/>
    <m/>
    <m/>
    <m/>
    <m/>
    <m/>
    <m/>
    <m/>
    <m/>
    <m/>
    <m/>
    <m/>
    <m/>
    <m/>
    <m/>
    <m/>
    <m/>
    <m/>
    <m/>
    <m/>
    <m/>
    <s v="Logistica"/>
    <s v="CONTRATAR LA SOCIEDAD COMISIONISTA MIEMBRO DE BOLSA QUE CELEBRARÁ EN EL MERCADO DE COMPRAS PÚBLICAS - MCP - DE LA BOLSA MERCANTIL DE COLOMBIA S.A. - BMC- LA NEGOCIACIÓN O NEGOCIACIONES NECESARIAS PARA ADQUIRIR LA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
    <m/>
    <s v="Enero"/>
    <d v="2024-04-12T00:00:00"/>
    <n v="7"/>
    <s v="Mes (es)"/>
    <s v="LICITACIÓN PÚBLICA"/>
    <s v="PRESTACIÓN DE SERVICIOS                 "/>
    <s v="PRESUPUESTO DE ENTIDAD NACIONAL"/>
    <n v="500000000"/>
    <n v="500000000"/>
    <s v="NO"/>
    <s v="NA"/>
    <s v="Educación_Integral_2201089"/>
    <s v="DCE"/>
    <s v="Eje_E_5"/>
    <s v="C_2201_0700_20"/>
    <s v="VEPBM- DIR COBERTURA - "/>
    <s v="26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EN EL SEGUIMIENTO FINANCIERO Y PRESUPUESTAL DE LOS CONTRATOS A CARGO DE LA SUBDIRECCIÓN DE PERMANENCIA, A TRAVES DE LOS CUALES SE IMPLEMENTEN  ESTRATEGIAS EDUCATIVAS INTEGRALES DE ACCESO Y PERMANENCIA."/>
    <m/>
    <s v="Enero"/>
    <d v="2024-01-05T00:00:00"/>
    <n v="240"/>
    <s v="Días calendario"/>
    <s v="CONTRATACIÓN DIRECTA / SERVICIOS PROFESIONALES"/>
    <s v="PRESTACIÓN DE SERVICIOS PROFESIONALES"/>
    <s v="PRESUPUESTO DE ENTIDAD NACIONAL"/>
    <n v="96696000"/>
    <n v="96696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DESDE EL COMPONENTE JURIDICO Y/O CONTRACTUAL A LOS CONTRATOS Y  ESTRATEGIAS EDUCATIVAS INTEGRALES DE ACCESO Y PERMANENCIA, A CARGO DE LA SUBDIRECCIÓN "/>
    <m/>
    <s v="Enero"/>
    <d v="2024-01-12T00:00:00"/>
    <n v="233"/>
    <s v="Días calendario"/>
    <s v="CONTRATACIÓN DIRECTA / SERVICIOS PROFESIONALES"/>
    <s v="PRESTACIÓN DE SERVICIOS PROFESIONALES"/>
    <s v="PRESUPUESTO DE ENTIDAD NACIONAL"/>
    <n v="107624000"/>
    <n v="107624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EN EL ANALISIS Y REPORTE DE INFORMACIÓN RELATIVA AL DESARROLLO E IMPLEMENTACIÓN DE LAS ESTRATEGIAS EDUCATIVAS INTEGRALES DE ACCESO Y PERMANENCIA, A CARGO DE  LA SUBDIRECCIÓN"/>
    <m/>
    <s v="Enero"/>
    <d v="2024-01-12T00:00:00"/>
    <n v="233"/>
    <s v="Días calendario"/>
    <s v="CONTRATACIÓN DIRECTA / SERVICIOS PROFESIONALES"/>
    <s v="PRESTACIÓN DE SERVICIOS PROFESIONALES"/>
    <s v="PRESUPUESTO DE ENTIDAD NACIONAL"/>
    <n v="75672000"/>
    <n v="75672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PARA REALIZAR  APOYO JURÍDICO Y/O CONTRACTUAL A LOS CONTRATOS Y  ESTRATEGIAS EDUCATIVAS INTEGRALES DE ACCESO Y PERMANENCIA, A CARGO DEL GRUPO DE PROGRAMAS GENERALES DE LA SUBDIRECCIÓN DE PERMANENCIA."/>
    <m/>
    <s v="Enero"/>
    <d v="2024-01-05T00:00:00"/>
    <n v="240"/>
    <s v="Días calendario"/>
    <s v="CONTRATACIÓN DIRECTA / SERVICIOS PROFESIONALES"/>
    <s v="PRESTACIÓN DE SERVICIOS PROFESIONALES"/>
    <s v="PRESUPUESTO DE ENTIDAD NACIONAL"/>
    <n v="84080000"/>
    <n v="84080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TÉCNICO Y ADMINISTRATIVO RELACIONADOS CON LA IMPLEMENTACIÓN Y ACOMPAÑAMIENTO DE LAS ESTRATEGIAS EDUCATIVAS INTEGRALES DE ACCESO Y PERMANENCIA, A CARGO DEL GRUPO DE EDUCACION EN EL MEDIO RURAL PARA JOVENES Y ADULTOS  DE LA SUBDIRECCIÓN DE PERMANENCIA."/>
    <m/>
    <s v="Enero"/>
    <d v="2024-01-05T00:00:00"/>
    <n v="240"/>
    <s v="Días calendario"/>
    <s v="CONTRATACIÓN DIRECTA / SERVICIOS PROFESIONALES"/>
    <s v="PRESTACIÓN DE SERVICIOS PROFESIONALES"/>
    <s v="PRESUPUESTO DE ENTIDAD NACIONAL"/>
    <n v="78272000"/>
    <n v="78272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PARA REALIZAR  APOYO JURÍDICO Y/O CONTRACTUAL A LOS CONTRATOS Y  ESTRATEGIAS EDUCATIVAS INTEGRALES DE ACCESO Y PERMANENCIA, A CARGO DEL GRUPO DE EDUCACION EN EL MEDIO RURAL PARA JOVENES Y ADULTOS  DE LA SUBDIRECCIÓN DE PERMANENCIA."/>
    <m/>
    <s v="Enero"/>
    <d v="2024-01-12T00:00:00"/>
    <n v="233"/>
    <s v="Días calendario"/>
    <s v="CONTRATACIÓN DIRECTA / SERVICIOS PROFESIONALES"/>
    <s v="PRESTACIÓN DE SERVICIOS PROFESIONALES"/>
    <s v="PRESUPUESTO DE ENTIDAD NACIONAL"/>
    <n v="83312000"/>
    <n v="83312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TÉCNICO Y ADMINISTRATIVO RELACIONADOS CON LA IMPLEMENTACIÓN Y SEGUIMIENTO DE LAS ESTRATEGIAS EDUCATIVAS INTEGRALES DE ACCESO Y PERMANENCIA, A CARGO GRUPO DE POBLACIONES EN CONDICION DE VULNERABILIDAD  DE LA SUBDIRECCIÓN DE PERMANENCIA."/>
    <m/>
    <s v="Enero"/>
    <d v="2024-01-12T00:00:00"/>
    <n v="233"/>
    <s v="Días calendario"/>
    <s v="CONTRATACIÓN DIRECTA / SERVICIOS PROFESIONALES"/>
    <s v="PRESTACIÓN DE SERVICIOS PROFESIONALES"/>
    <s v="PRESUPUESTO DE ENTIDAD NACIONAL"/>
    <n v="83984000"/>
    <n v="83984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TÉCNICO Y ADMINISTRATIVO RELACIONADOS CON LA IMPLEMENTACIÓN Y SEGUIMIENTO DE LAS ESTRATEGIAS EDUCATIVAS INTEGRALES DE ACCESO Y PERMANENCIA DIRIGIDAS A LA POBLACION VICTIMA DEL CONFLICTO ARMADO Y ESTUDIANTES RESIDENTES."/>
    <m/>
    <s v="Enero"/>
    <d v="2024-01-12T00:00:00"/>
    <n v="233"/>
    <s v="Días calendario"/>
    <s v="CONTRATACIÓN DIRECTA / SERVICIOS PROFESIONALES"/>
    <s v="PRESTACIÓN DE SERVICIOS PROFESIONALES"/>
    <s v="PRESUPUESTO DE ENTIDAD NACIONAL"/>
    <n v="79888000"/>
    <n v="79888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PARA REALIZAR  APOYO JURÍDICO Y/O CONTRACTUAL A LOS CONTRATOS Y  ESTRATEGIAS EDUCATIVAS INTEGRALES DE ACCESO Y PERMANENCIA, A CARGO DEL GRUPO DE POBLACIONES EN CONDICION DE VULNERABILIDAD  DE LA SUBDIRECCIÓN DE PERMANENCIA."/>
    <m/>
    <s v="Enero"/>
    <d v="2024-01-05T00:00:00"/>
    <n v="240"/>
    <s v="Días calendario"/>
    <s v="CONTRATACIÓN DIRECTA / SERVICIOS PROFESIONALES"/>
    <s v="PRESTACIÓN DE SERVICIOS PROFESIONALES"/>
    <s v="PRESUPUESTO DE ENTIDAD NACIONAL"/>
    <n v="83984000"/>
    <n v="83984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TÉCNICOS DE ACOMPAÑAMIENTO A LAS ENTIDADES TERRITORIALES, FRENTE CON LA IMPLEMENTACIÓN Y SEGUIMIENTO DE LAS ESTRATEGIAS EDUCATIVAS INTEGRALES, Y  LA IDENTIFICACIÓN DE FACTORES DE RIESGO DE DESERCIÓN."/>
    <m/>
    <s v="Enero"/>
    <d v="2024-01-12T00:00:00"/>
    <n v="233"/>
    <s v="Días calendario"/>
    <s v="CONTRATACIÓN DIRECTA / SERVICIOS PROFESIONALES"/>
    <s v="PRESTACIÓN DE SERVICIOS PROFESIONALES"/>
    <s v="PRESUPUESTO DE ENTIDAD NACIONAL"/>
    <n v="78928000"/>
    <n v="78928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TÉCNICO Y ADMINISTRATIVO DE ACOMPAÑAMIENTO A LAS ENTIDADES TERRITORIALES, FRENTE CON LA IMPLEMENTACIÓN Y SEGUIMIENTO DE LAS ESTRATEGIAS EDUCATIVAS INTEGRALES TENDIENTES A LA DISMINUCIÒN DE LA DESERCIÒN ESCOLAR"/>
    <m/>
    <s v="Enero"/>
    <d v="2024-01-12T00:00:00"/>
    <n v="233"/>
    <s v="Días calendario"/>
    <s v="CONTRATACIÓN DIRECTA / SERVICIOS PROFESIONALES"/>
    <s v="PRESTACIÓN DE SERVICIOS PROFESIONALES"/>
    <s v="PRESUPUESTO DE ENTIDAD NACIONAL"/>
    <n v="64152000"/>
    <n v="64152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TÉCNICO Y ADMINISTRATIVO DE ACOMPAÑAMIENTO A LAS ENTIDADES TERRITORIALES, FRENTE CON LA IMPLEMENTACIÓN Y SEGUIMIENTO DE LAS ESTRATEGIAS EDUCATIVAS INTEGRALES A CARGO DEL GRUPO DE PROGRAMAS GENERALES DE LA SUBDIRECCION DE PERMANENCIA."/>
    <m/>
    <s v="Enero"/>
    <d v="2024-01-05T00:00:00"/>
    <n v="240"/>
    <s v="Días calendario"/>
    <s v="CONTRATACIÓN DIRECTA / SERVICIOS PROFESIONALES"/>
    <s v="PRESTACIÓN DE SERVICIOS PROFESIONALES"/>
    <s v="PRESUPUESTO DE ENTIDAD NACIONAL"/>
    <n v="80720000"/>
    <n v="80720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TÉCNICO Y ADMINISTRATIVO  EN LA IMPLEMENTACIÓN Y SEGUIMIENTO DE LAS ESTRATEGIAS EDUCATIVAS INTEGRALES, ESPECIALMENTE LA RELACIONADA CON LA ALIMENTACIÓN ESCOLAR, A CARGO DEL GRUPO DE PROGRAMAS GENERALES DE LA SUBDIRECCION DE PERMANENCIA."/>
    <m/>
    <s v="Enero"/>
    <d v="2024-01-12T00:00:00"/>
    <n v="233"/>
    <s v="Días calendario"/>
    <s v="CONTRATACIÓN DIRECTA / SERVICIOS PROFESIONALES"/>
    <s v="PRESTACIÓN DE SERVICIOS PROFESIONALES"/>
    <s v="PRESUPUESTO DE ENTIDAD NACIONAL"/>
    <n v="89968000"/>
    <n v="89968000"/>
    <s v="NO"/>
    <s v="NA"/>
    <s v="Educación_Integral_2201089"/>
    <s v="DCE"/>
    <s v="Eje_E_5"/>
    <s v="C_2201_0700_20"/>
    <s v="VEPBM- SUB PERMANEN - "/>
    <s v="2800"/>
    <s v="FORTALECIMIENTO CAPACIDADES DE GESTION DE ETC"/>
    <s v="FORTALECIMIENTO CAPACIDADES DE GESTION DE ETC"/>
    <s v="18"/>
  </r>
  <r>
    <s v="VPBM"/>
    <s v="Dirección de Cobertura y Equidad"/>
    <s v="Dirección de Cobertura y Equidad"/>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DIR COBERTURA - "/>
    <s v="2600"/>
    <m/>
    <m/>
    <m/>
    <m/>
    <m/>
    <m/>
    <m/>
    <m/>
    <m/>
    <m/>
    <m/>
    <m/>
    <m/>
    <m/>
    <m/>
    <m/>
    <m/>
    <m/>
    <m/>
    <m/>
    <m/>
    <m/>
    <m/>
    <m/>
    <m/>
    <m/>
    <m/>
    <m/>
    <m/>
    <m/>
    <m/>
    <m/>
    <m/>
    <m/>
    <n v="80111620"/>
    <s v="Servicios profesionales"/>
    <s v="PRESTAR SERVICIOS PROFESIONALES DE SEGUIMIENTO FINANCIERO Y ADMINISTRATIVO EN LA IMPLEMENTACIÓN DE ESTRATEGIAS DE ACCESO Y EDUCACIÓN INTEGRAL."/>
    <m/>
    <s v="Enero"/>
    <d v="2024-01-05T00:00:00"/>
    <n v="240"/>
    <s v="Días calendario"/>
    <s v="CONTRATACIÓN DIRECTA / SERVICIOS PROFESIONALES"/>
    <s v="PRESTACIÓN DE SERVICIOS PROFESIONALES"/>
    <s v="PRESUPUESTO DE ENTIDAD NACIONAL"/>
    <n v="88680000"/>
    <n v="88680000"/>
    <s v="NO"/>
    <s v="NA"/>
    <s v="Educación_Integral_2201089"/>
    <s v="DCE"/>
    <s v="Eje_E_5"/>
    <s v="C_2201_0700_20"/>
    <s v="VEPBM- DIR COBERTURA - "/>
    <s v="2600"/>
    <s v="FORTALECIMIENTO CAPACIDADES DE GESTION DE ETC"/>
    <s v="FORTALECIMIENTO CAPACIDADES DE GESTION DE ETC"/>
    <s v="18"/>
  </r>
  <r>
    <s v="VPBM"/>
    <s v="Dirección de Cobertura y Equidad"/>
    <s v="Dirección de Cobertura y Equidad"/>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DIR COBERTURA - "/>
    <s v="2600"/>
    <m/>
    <m/>
    <m/>
    <m/>
    <m/>
    <m/>
    <m/>
    <m/>
    <m/>
    <m/>
    <m/>
    <m/>
    <m/>
    <m/>
    <m/>
    <m/>
    <m/>
    <m/>
    <m/>
    <m/>
    <m/>
    <m/>
    <m/>
    <m/>
    <m/>
    <m/>
    <m/>
    <m/>
    <m/>
    <m/>
    <m/>
    <m/>
    <m/>
    <m/>
    <n v="80111620"/>
    <s v="Servicios profesionales"/>
    <s v="PRESTAR SERVICIOS PROFESIONALES EN LA ELABORACIÓN Y FORMULACIÓN DE LA NORMATIVIDAD REQUERIDA EN LA IMPLEMENTACIÓN DE ESTRATEGIAS DE ACCESO Y EDUCACIÓN INTEGRAL, Y EN LA ATENCIÓN DE LAS DIFERENTES SOLICITUDES QUE EN ESA MATERIA DEBAN SER ATENDIDAS POR LA DIRECCIÓN DE COBERTURA Y EQUIDAD."/>
    <m/>
    <s v="Enero"/>
    <d v="2024-01-05T00:00:00"/>
    <n v="240"/>
    <s v="Días calendario"/>
    <s v="CONTRATACIÓN DIRECTA / SERVICIOS PROFESIONALES"/>
    <s v="PRESTACIÓN DE SERVICIOS PROFESIONALES"/>
    <s v="PRESUPUESTO DE ENTIDAD NACIONAL"/>
    <n v="88680000"/>
    <n v="88680000"/>
    <s v="NO"/>
    <s v="NA"/>
    <s v="Educación_Integral_2201089"/>
    <s v="DCE"/>
    <s v="Eje_E_5"/>
    <s v="C_2201_0700_20"/>
    <s v="VEPBM- DIR COBERTURA - "/>
    <s v="2600"/>
    <s v="FORTALECIMIENTO CAPACIDADES DE GESTION DE ETC"/>
    <s v="FORTALECIMIENTO CAPACIDADES DE GESTION DE ETC"/>
    <s v="18"/>
  </r>
  <r>
    <s v="VPBM"/>
    <s v="Dirección de Cobertura y Equidad"/>
    <s v="Dirección de Cobertura y Equidad"/>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DIR COBERTURA - "/>
    <s v="2600"/>
    <m/>
    <m/>
    <m/>
    <m/>
    <m/>
    <m/>
    <m/>
    <m/>
    <m/>
    <m/>
    <m/>
    <m/>
    <m/>
    <m/>
    <m/>
    <m/>
    <m/>
    <m/>
    <m/>
    <m/>
    <m/>
    <m/>
    <m/>
    <m/>
    <m/>
    <m/>
    <m/>
    <m/>
    <m/>
    <m/>
    <m/>
    <m/>
    <m/>
    <m/>
    <n v="80111620"/>
    <s v="Servicios profesionales"/>
    <s v="PRESTAR SERVICIOS PROFESIONALES PARA LA FORMULACIÓN, EJECUCIÓN Y SEGUIMIENTO DE LAS POLÍTICAS DE ACCESO Y EDUCACIÓN INTEGRAL PARA LA ATENCIÓN A LA POBLACIÓN VULNERABLE, COOPERACION Y EN GENERAL DE EDUCACIÓN CON LA SOCIEDAD CIVIL."/>
    <m/>
    <s v="Enero"/>
    <d v="2024-01-05T00:00:00"/>
    <n v="240"/>
    <s v="Días calendario"/>
    <s v="CONTRATACIÓN DIRECTA / SERVICIOS PROFESIONALES"/>
    <s v="PRESTACIÓN DE SERVICIOS PROFESIONALES"/>
    <s v="PRESUPUESTO DE ENTIDAD NACIONAL"/>
    <n v="88680000"/>
    <n v="88680000"/>
    <s v="NO"/>
    <s v="NA"/>
    <s v="Educación_Integral_2201089"/>
    <s v="DCE"/>
    <s v="Eje_E_5"/>
    <s v="C_2201_0700_20"/>
    <s v="VEPBM- DIR COBERTURA - "/>
    <s v="2600"/>
    <s v="FORTALECIMIENTO CAPACIDADES DE GESTION DE ETC"/>
    <s v="FORTALECIMIENTO CAPACIDADES DE GESTION DE ETC"/>
    <s v="18"/>
  </r>
  <r>
    <s v="VPBM"/>
    <s v="Dirección de Cobertura y Equidad"/>
    <s v="Dirección de Cobertura y Equidad"/>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DIR COBERTURA - "/>
    <s v="2600"/>
    <m/>
    <m/>
    <m/>
    <m/>
    <m/>
    <m/>
    <m/>
    <m/>
    <m/>
    <m/>
    <m/>
    <m/>
    <m/>
    <m/>
    <m/>
    <m/>
    <m/>
    <m/>
    <m/>
    <m/>
    <m/>
    <m/>
    <m/>
    <m/>
    <m/>
    <m/>
    <m/>
    <m/>
    <m/>
    <m/>
    <m/>
    <m/>
    <m/>
    <m/>
    <n v="80111620"/>
    <s v="Servicios profesionales"/>
    <s v="PRESTAR SERVICIOS PROFESIONALES EN LA IMPLEMENTACIÓN DE LINEAMIENTOS, ACCIONES, Y ESTRATEGIAS QUE TIENDAN A LA ORIENTACIÓN Y FORTALECIMIENTO DE LA EDUCACIÓN PRIVADA EN EL TERRITORIO NACIONAL."/>
    <m/>
    <s v="Enero"/>
    <d v="2024-01-05T00:00:00"/>
    <n v="240"/>
    <s v="Días calendario"/>
    <s v="CONTRATACIÓN DIRECTA / SERVICIOS PROFESIONALES"/>
    <s v="PRESTACIÓN DE SERVICIOS PROFESIONALES"/>
    <s v="PRESUPUESTO DE ENTIDAD NACIONAL"/>
    <n v="88680000"/>
    <n v="88680000"/>
    <s v="NO"/>
    <s v="NA"/>
    <s v="Educación_Integral_2201089"/>
    <s v="DCE"/>
    <s v="Eje_E_5"/>
    <s v="C_2201_0700_20"/>
    <s v="VEPBM- DIR COBERTURA - "/>
    <s v="2600"/>
    <s v="FORTALECIMIENTO CAPACIDADES DE GESTION DE ETC"/>
    <s v="FORTALECIMIENTO CAPACIDADES DE GESTION DE ETC"/>
    <s v="18"/>
  </r>
  <r>
    <s v="VPBM"/>
    <s v="Dirección de Cobertura y Equidad"/>
    <s v="Dirección de Cobertura y Equidad"/>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DIR COBERTURA - "/>
    <s v="2600"/>
    <m/>
    <m/>
    <m/>
    <m/>
    <m/>
    <m/>
    <m/>
    <m/>
    <m/>
    <m/>
    <m/>
    <m/>
    <m/>
    <m/>
    <m/>
    <m/>
    <m/>
    <m/>
    <m/>
    <m/>
    <m/>
    <m/>
    <m/>
    <m/>
    <m/>
    <m/>
    <m/>
    <m/>
    <m/>
    <m/>
    <m/>
    <m/>
    <m/>
    <m/>
    <n v="80111620"/>
    <s v="Servicios profesionales"/>
    <s v="PRESTAR SERVICIOS PROFESIONALES PARA LA DEFINICIÓN DE LINEAMIENTOS EN MATERIA DE ANÁLISIS DE INFORMACIÓN QUE SUSTENTEN LAS DECISIONES DE POLÍTICA PÚBLICA DE COBERTURA EDUCATIVA DEL MINISTERIO DE EDUCACIÓN."/>
    <m/>
    <s v="Enero"/>
    <d v="2024-01-05T00:00:00"/>
    <n v="240"/>
    <s v="Días calendario"/>
    <s v="CONTRATACIÓN DIRECTA / SERVICIOS PROFESIONALES"/>
    <s v="PRESTACIÓN DE SERVICIOS PROFESIONALES"/>
    <s v="PRESUPUESTO DE ENTIDAD NACIONAL"/>
    <n v="113512000"/>
    <n v="113512000"/>
    <s v="NO"/>
    <s v="NA"/>
    <s v="Educación_Integral_2201089"/>
    <s v="DCE"/>
    <s v="Eje_E_5"/>
    <s v="C_2201_0700_20"/>
    <s v="VEPBM- DIR COBERTURA - "/>
    <s v="2600"/>
    <s v="FORTALECIMIENTO CAPACIDADES DE GESTION DE ETC"/>
    <s v="FORTALECIMIENTO CAPACIDADES DE GESTION DE ETC"/>
    <s v="18"/>
  </r>
  <r>
    <s v="VPBM"/>
    <s v="Dirección de Cobertura y Equidad"/>
    <s v="Dirección de Cobertura y Equidad"/>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DIR COBERTURA - "/>
    <s v="2600"/>
    <m/>
    <m/>
    <m/>
    <m/>
    <m/>
    <m/>
    <m/>
    <m/>
    <m/>
    <m/>
    <m/>
    <m/>
    <m/>
    <m/>
    <m/>
    <m/>
    <m/>
    <m/>
    <m/>
    <m/>
    <m/>
    <m/>
    <m/>
    <m/>
    <m/>
    <m/>
    <m/>
    <m/>
    <m/>
    <m/>
    <m/>
    <m/>
    <m/>
    <m/>
    <n v="80111620"/>
    <s v="Servicios profesionales"/>
    <s v="PRESTAR SERVICIOS PROFESIONALES EN LA IMPLEMENTACIÓN DE ACCIONES Y ESTRATEGIAS PARA LA EDUCACIÓN NO OFICIAL, Y EN LO RELACIONADO CON EL PROCESO DE AUTOEVALUACIÓN INSTITUCIONAL Y COSTOS EDUCATIVOS."/>
    <m/>
    <s v="Enero"/>
    <d v="2024-01-05T00:00:00"/>
    <n v="240"/>
    <s v="Días calendario"/>
    <s v="CONTRATACIÓN DIRECTA / SERVICIOS PROFESIONALES"/>
    <s v="PRESTACIÓN DE SERVICIOS PROFESIONALES"/>
    <s v="PRESUPUESTO DE ENTIDAD NACIONAL"/>
    <n v="79880000"/>
    <n v="79880000"/>
    <s v="NO"/>
    <s v="NA"/>
    <s v="Educación_Integral_2201089"/>
    <s v="DCE"/>
    <s v="Eje_E_5"/>
    <s v="C_2201_0700_20"/>
    <s v="VEPBM- DIR COBERTURA - "/>
    <s v="2600"/>
    <s v="FORTALECIMIENTO CAPACIDADES DE GESTION DE ETC"/>
    <s v="FORTALECIMIENTO CAPACIDADES DE GESTION DE ETC"/>
    <s v="18"/>
  </r>
  <r>
    <s v="VPBM"/>
    <s v="Dirección de Cobertura y Equidad"/>
    <s v="Dirección de Cobertura y Equidad"/>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DIR COBERTURA - "/>
    <s v="2600"/>
    <m/>
    <m/>
    <m/>
    <m/>
    <m/>
    <m/>
    <m/>
    <m/>
    <m/>
    <m/>
    <m/>
    <m/>
    <m/>
    <m/>
    <m/>
    <m/>
    <m/>
    <m/>
    <m/>
    <m/>
    <m/>
    <m/>
    <m/>
    <m/>
    <m/>
    <m/>
    <m/>
    <m/>
    <m/>
    <m/>
    <m/>
    <m/>
    <m/>
    <m/>
    <n v="80111620"/>
    <s v="Servicios profesionales"/>
    <s v="PRESTAR SERVICIOS PROFESIONALES EN MATERIA JURIDICA Y CONTRACTUAL QUE SE REQUIERAN PARA LA IMPLEMENTACIÓN DE ESTRATEGIAS DE ACCESO Y EDUCACIÓN INTEGRAL."/>
    <m/>
    <s v="Enero"/>
    <d v="2024-01-05T00:00:00"/>
    <n v="240"/>
    <s v="Días calendario"/>
    <s v="CONTRATACIÓN DIRECTA / SERVICIOS PROFESIONALES"/>
    <s v="PRESTACIÓN DE SERVICIOS PROFESIONALES"/>
    <s v="PRESUPUESTO DE ENTIDAD NACIONAL"/>
    <n v="88488000"/>
    <n v="88488000"/>
    <s v="NO"/>
    <s v="NA"/>
    <s v="Educación_Integral_2201089"/>
    <s v="DCE"/>
    <s v="Eje_E_5"/>
    <s v="C_2201_0700_20"/>
    <s v="VEPBM- DIR COBERTURA - "/>
    <s v="2600"/>
    <s v="FORTALECIMIENTO CAPACIDADES DE GESTION DE ETC"/>
    <s v="FORTALECIMIENTO CAPACIDADES DE GESTION DE ETC"/>
    <s v="18"/>
  </r>
  <r>
    <s v="VPBM"/>
    <s v="Dirección de Cobertura y Equidad"/>
    <s v="Dirección de Cobertura y Equidad"/>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DIR COBERTURA - "/>
    <s v="2600"/>
    <m/>
    <m/>
    <m/>
    <m/>
    <m/>
    <m/>
    <m/>
    <m/>
    <m/>
    <m/>
    <m/>
    <m/>
    <m/>
    <m/>
    <m/>
    <m/>
    <m/>
    <m/>
    <m/>
    <m/>
    <m/>
    <m/>
    <m/>
    <m/>
    <m/>
    <m/>
    <m/>
    <m/>
    <m/>
    <m/>
    <m/>
    <m/>
    <m/>
    <m/>
    <n v="80111620"/>
    <s v="Servicios profesionales"/>
    <s v="PRESTAR SERVICIOS PROFESIONALES PARA IMPLEMENTAR LAS ACCIONES TENDIENTES A LA PREVENCIÓN Y MITIGACIÓN DE RIESGOS ESCOLARES QUE IMPACTEN EL ACCESO Y LA EDUCACIÓN INTEGRAL."/>
    <m/>
    <s v="Enero"/>
    <d v="2024-01-05T00:00:00"/>
    <n v="240"/>
    <s v="Días calendario"/>
    <s v="CONTRATACIÓN DIRECTA / SERVICIOS PROFESIONALES"/>
    <s v="PRESTACIÓN DE SERVICIOS PROFESIONALES"/>
    <s v="PRESUPUESTO DE ENTIDAD NACIONAL"/>
    <n v="83312000"/>
    <n v="83312000"/>
    <s v="NO"/>
    <s v="NA"/>
    <s v="Educación_Integral_2201089"/>
    <s v="DCE"/>
    <s v="Eje_E_5"/>
    <s v="C_2201_0700_20"/>
    <s v="VEPBM- DIR COBERTURA - "/>
    <s v="2600"/>
    <s v="FORTALECIMIENTO CAPACIDADES DE GESTION DE ETC"/>
    <s v="FORTALECIMIENTO CAPACIDADES DE GESTION DE ETC"/>
    <s v="18"/>
  </r>
  <r>
    <s v="VPBM"/>
    <s v="Dirección de Cobertura y Equidad"/>
    <s v="Subdirección de Permanencia"/>
    <s v="5. Capacidades territoriales"/>
    <s v="2. Fortalecimiento de las capacidades de gestión de todas las ETC"/>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11620"/>
    <s v="Servicios profesionales"/>
    <s v="PRESTAR SERVICIOS PROFESIONALES EN LA PROYECCIÓN, DE SEPTIEMBRE  A DICIEMBRE"/>
    <m/>
    <s v="Septiembre"/>
    <d v="2024-09-01T00:00:00"/>
    <n v="120"/>
    <s v="Días calendario"/>
    <s v="CONTRATACIÓN DIRECTA / SERVICIOS PROFESIONALES"/>
    <s v="PRESTACIÓN DE SERVICIOS PROFESIONALES"/>
    <s v="PRESUPUESTO DE ENTIDAD NACIONAL"/>
    <n v="900000000"/>
    <n v="900000000"/>
    <s v="NO"/>
    <s v="NA"/>
    <s v="Educación_Integral_2201089"/>
    <s v="DCE"/>
    <s v="Eje_E_5"/>
    <s v="C_2201_0700_20"/>
    <s v="VEPBM- SUB PERMANEN - "/>
    <s v="2800"/>
    <s v="FORTALECIMIENTO CAPACIDADES DE GESTION DE ETC"/>
    <s v="FORTALECIMIENTO CAPACIDADES DE GESTION DE ETC"/>
    <s v="18"/>
  </r>
  <r>
    <s v="VPBM"/>
    <s v="Dirección de Cobertura y Equidad"/>
    <s v="Subdirección de Permanencia"/>
    <s v="3. Educación Media: General y Sistema regional de educación media y superior, en zonas de ruralidad dispersa (SIMES)"/>
    <s v="1. Búsqueda activa"/>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EPBM- SUB PERMANEN - "/>
    <s v="2800"/>
    <m/>
    <m/>
    <m/>
    <m/>
    <m/>
    <m/>
    <m/>
    <m/>
    <m/>
    <m/>
    <m/>
    <m/>
    <m/>
    <m/>
    <m/>
    <m/>
    <m/>
    <m/>
    <m/>
    <m/>
    <m/>
    <m/>
    <m/>
    <m/>
    <m/>
    <m/>
    <m/>
    <m/>
    <m/>
    <m/>
    <m/>
    <m/>
    <m/>
    <m/>
    <n v="80101602"/>
    <s v="Otro tipo de gasto"/>
    <s v="Implementación de la estrategia de búsqueda activa para aportar a la disminución de la deserción escolar  en zonas rurales atreves del  Fortalecimiento  a las ETC priorizadas por el Ministerio de Educación Nacional."/>
    <m/>
    <s v="Marzo"/>
    <d v="2024-05-02T00:00:00"/>
    <n v="244"/>
    <s v="Días calendario"/>
    <s v="LICITACIÓN PÚBLICA"/>
    <s v="PRESTACIÓN DE SERVICIOS                 "/>
    <s v="PRESUPUESTO DE ENTIDAD NACIONAL"/>
    <n v="4100000000"/>
    <n v="4100000000"/>
    <s v="NO"/>
    <s v="NA"/>
    <s v="Educación_Integral_2201089"/>
    <s v="DCE"/>
    <s v="Eje_E_3"/>
    <s v="C_2201_0700_20"/>
    <s v="VEPBM- SUB PERMANEN - "/>
    <s v="2800"/>
    <s v="BUSQUEDA ACTIVA"/>
    <s v="BUSQUEDA ACTIVA"/>
    <s v="07"/>
  </r>
  <r>
    <s v="VPBM"/>
    <s v="Dirección de Cobertura y Equidad"/>
    <s v="Subdirección de Permanencia"/>
    <s v="5. Capacidades territoriales"/>
    <s v="3. Colegios y comunidades "/>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educación formal por modelos educativos flexibles "/>
    <n v="2201030"/>
    <s v="Apoyar la implementación de los modelos educativos flexibles en las Entidades Territoriales Certificadas"/>
    <s v="ADQUIS. DE BYS"/>
    <s v="02"/>
    <s v="C-2201-0700-20-20203F-2201030-02"/>
    <s v="ADQUIS. DE BYS-SERVICIO EDUCACIÓN FORMAL POR MODELOS EDUCATIVOS FLEXIBLES -TRANSFORMACIÓN  DE LA EDUCACIÓN INICIAL, PREESCOLAR, BÁSICA Y MEDIA CON ENFOQUE INTEGRAL PARA LA REDUCCIÓN DE DESIGUALDADES Y CONSTRUCCIÓN DE LA PAZ  NACIONAL"/>
    <s v="ADQUIS. DE BYS - SERVICIO EDUCACIÓN FORMAL POR MODELOS EDUCATIVOS FLEXIBLES  - 2. SEGURIDAD HUMANA Y JUSTICIA SOCIAL / F. GESTIÓN TERRITORIAL EDUCATIVA Y COMUNITARIA"/>
    <x v="1"/>
    <m/>
    <s v="VEPBM- SUB PERMANEN - "/>
    <s v="2800"/>
    <m/>
    <m/>
    <m/>
    <m/>
    <m/>
    <m/>
    <m/>
    <m/>
    <m/>
    <m/>
    <m/>
    <m/>
    <m/>
    <m/>
    <m/>
    <m/>
    <m/>
    <m/>
    <m/>
    <m/>
    <m/>
    <m/>
    <m/>
    <m/>
    <m/>
    <m/>
    <m/>
    <m/>
    <m/>
    <m/>
    <m/>
    <m/>
    <m/>
    <m/>
    <n v="80101602"/>
    <s v="Otro tipo de gasto"/>
    <s v="Adición convenio 277 de 2019. _x000a_Constituir un fondo en administración para fomentar el acceso de la población vulnerable, rural y víctima del conflicto armado a trayectorias educativas completas, mediante implementación de estrategias pedagógicas flexibles en el territorio nacional por instituciones de educación superior de alta calidad en asocio con entidades territoriales certificadas en educación._x000a_"/>
    <m/>
    <s v="Enero"/>
    <d v="2024-03-01T00:00:00"/>
    <n v="306"/>
    <s v="Días calendario"/>
    <s v="MODIFICATORIOS (ADICIONES, PRÓRROGAS Y MODIFICACIONES)"/>
    <s v="CONVENIO INTERADMINISTRATIVO"/>
    <s v="PRESUPUESTO DE ENTIDAD NACIONAL"/>
    <n v="2239772000"/>
    <n v="2239772000"/>
    <s v="NO"/>
    <s v="NA"/>
    <s v="Educación_Integral_2201030"/>
    <s v="DCE"/>
    <s v="Eje_E_5"/>
    <s v="C_2201_0700_20"/>
    <s v="VEPBM- SUB PERMANEN - "/>
    <s v="2800"/>
    <s v="COLEGIOS Y COMUNIDADES "/>
    <s v="COLEGIOS Y COMUNIDADES "/>
    <s v="20"/>
  </r>
  <r>
    <s v="VPBM"/>
    <s v="Dirección de Cobertura y Equidad"/>
    <s v="Subdirección de Permanencia"/>
    <s v="5. Capacidades territoriales"/>
    <s v="3. Colegios y comunidades "/>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educación formal por modelos educativos flexibles "/>
    <n v="2201030"/>
    <s v="Apoyar la implementación de los modelos educativos flexibles en las Entidades Territoriales Certificadas"/>
    <s v="ADQUIS. DE BYS"/>
    <s v="02"/>
    <s v="C-2201-0700-20-20203F-2201030-02"/>
    <s v="ADQUIS. DE BYS-SERVICIO EDUCACIÓN FORMAL POR MODELOS EDUCATIVOS FLEXIBLES -TRANSFORMACIÓN  DE LA EDUCACIÓN INICIAL, PREESCOLAR, BÁSICA Y MEDIA CON ENFOQUE INTEGRAL PARA LA REDUCCIÓN DE DESIGUALDADES Y CONSTRUCCIÓN DE LA PAZ  NACIONAL"/>
    <s v="ADQUIS. DE BYS - SERVICIO EDUCACIÓN FORMAL POR MODELOS EDUCATIVOS FLEXIBLES  - 2. SEGURIDAD HUMANA Y JUSTICIA SOCIAL / F. GESTIÓN TERRITORIAL EDUCATIVA Y COMUNITARIA"/>
    <x v="1"/>
    <m/>
    <s v="VEPBM- SUB PERMANEN - "/>
    <s v="2800"/>
    <m/>
    <m/>
    <m/>
    <m/>
    <m/>
    <m/>
    <m/>
    <m/>
    <m/>
    <m/>
    <m/>
    <m/>
    <m/>
    <m/>
    <m/>
    <m/>
    <m/>
    <m/>
    <m/>
    <m/>
    <m/>
    <m/>
    <m/>
    <m/>
    <m/>
    <m/>
    <m/>
    <m/>
    <m/>
    <m/>
    <m/>
    <m/>
    <m/>
    <m/>
    <n v="80101602"/>
    <s v="Otro tipo de gasto"/>
    <s v="AUNAR ESFUERZOS PARA IMPLEMENTAR LA PRESTACIÓN DEL SERVICIO EDUCATIVO MEDIANTE EL PROYECTO ARANDO LA EDUCACIÓN DIRIGIDO A POBLACIÓN EXCOMBATIENTES Y COMUNIDAD ALEDAÑA, EN CUMPLIMIENTO DE LA POLÍTICA NACIONAL DE REINCORPORACIÓN."/>
    <m/>
    <s v="Enero"/>
    <d v="2024-03-01T00:00:00"/>
    <n v="275"/>
    <s v="Días calendario"/>
    <s v="CONTRATACIÓN DIRECTA / CONVENIO COOPERACIÓN"/>
    <s v="CONVENIO DE COOPERACIÓN"/>
    <s v="PRESUPUESTO DE ENTIDAD NACIONAL"/>
    <n v="3000000000"/>
    <n v="3000000000"/>
    <s v="NO"/>
    <s v="NA"/>
    <s v="Educación_Integral_2201030"/>
    <s v="DCE"/>
    <s v="Eje_E_5"/>
    <s v="C_2201_0700_20"/>
    <s v="VEPBM- SUB PERMANEN - "/>
    <s v="2800"/>
    <s v="COLEGIOS Y COMUNIDADES "/>
    <s v="COLEGIOS Y COMUNIDADES "/>
    <s v="20"/>
  </r>
  <r>
    <s v="VPBM"/>
    <s v="Dirección de Cobertura y Equidad"/>
    <s v="Subdirección de Permanencia"/>
    <s v="5. Capacidades territoriales"/>
    <s v="3. Colegios y comunidades "/>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educación formal por modelos educativos flexibles "/>
    <n v="2201030"/>
    <s v="Apoyar la implementación de los modelos educativos flexibles en las Entidades Territoriales Certificadas"/>
    <s v="ADQUIS. DE BYS"/>
    <s v="02"/>
    <s v="C-2201-0700-20-20203F-2201030-02"/>
    <s v="ADQUIS. DE BYS-SERVICIO EDUCACIÓN FORMAL POR MODELOS EDUCATIVOS FLEXIBLES -TRANSFORMACIÓN  DE LA EDUCACIÓN INICIAL, PREESCOLAR, BÁSICA Y MEDIA CON ENFOQUE INTEGRAL PARA LA REDUCCIÓN DE DESIGUALDADES Y CONSTRUCCIÓN DE LA PAZ  NACIONAL"/>
    <s v="ADQUIS. DE BYS - SERVICIO EDUCACIÓN FORMAL POR MODELOS EDUCATIVOS FLEXIBLES  - 2. SEGURIDAD HUMANA Y JUSTICIA SOCIAL / F. GESTIÓN TERRITORIAL EDUCATIVA Y COMUNITARIA"/>
    <x v="1"/>
    <m/>
    <s v="VEPBM- SUB PERMANEN - "/>
    <s v="2800"/>
    <m/>
    <m/>
    <m/>
    <m/>
    <m/>
    <m/>
    <m/>
    <m/>
    <m/>
    <m/>
    <m/>
    <m/>
    <m/>
    <m/>
    <m/>
    <m/>
    <m/>
    <m/>
    <m/>
    <m/>
    <m/>
    <m/>
    <m/>
    <m/>
    <m/>
    <m/>
    <m/>
    <m/>
    <m/>
    <m/>
    <m/>
    <m/>
    <m/>
    <m/>
    <n v="80101602"/>
    <s v="Otro tipo de gasto"/>
    <s v="Adición convenio 277 de 2019. _x000a_Constituir un fondo en administración para fomentar el acceso de la población vulnerable, rural y víctima del conflicto armado a trayectorias educativas completas, mediante implementación de estrategias pedagógicas flexibles en el territorio nacional por instituciones de educación superior de alta calidad en asocio con entidades territoriales certificadas en educación._x000a_"/>
    <m/>
    <s v="Enero"/>
    <d v="2024-03-01T00:00:00"/>
    <n v="306"/>
    <s v="Días calendario"/>
    <s v="MODIFICATORIOS (ADICIONES, PRÓRROGAS Y MODIFICACIONES)"/>
    <s v="CONVENIO INTERADMINISTRATIVO"/>
    <s v="PRESUPUESTO DE ENTIDAD NACIONAL"/>
    <n v="1000000000"/>
    <n v="1000000000"/>
    <s v="NO"/>
    <s v="NA"/>
    <s v="Educación_Integral_2201030"/>
    <s v="DCE"/>
    <s v="Eje_E_5"/>
    <s v="C_2201_0700_20"/>
    <s v="VEPBM- SUB PERMANEN - "/>
    <s v="2800"/>
    <s v="COLEGIOS Y COMUNIDADES "/>
    <s v="COLEGIOS Y COMUNIDADES "/>
    <s v="20"/>
  </r>
  <r>
    <s v="VPBM"/>
    <s v="Dirección de Cobertura y Equidad"/>
    <s v="Subdirección de Permanencia"/>
    <s v="6. Acceso al derecho (transversal)"/>
    <s v="1. Acceso al derecho a la educación"/>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lfabetización "/>
    <n v="2201032"/>
    <s v="Desarrollar programas y/o estrategias educativas de alfabetización orientadas a la restitución de los derechos a la educación en jóvenes, adultos y personas mayores en situación de analfabetismo en contextos de mayor vulnerabilidad y víctimas del conflicto armado."/>
    <s v="ADQUIS. DE BYS"/>
    <s v="02"/>
    <s v="C-2201-0700-24-20203F-2201032-02"/>
    <s v="ADQUIS. DE BYS-SERVICIO DE ALFABETIZACIÓN -FORTALECIMIENTO DE LAS CAPACIDADES TERRITORIALES PARA LA GESTIÓN EDUCATIVA CON ÉNFASIS EN ZONAS RURALES NACIONAL"/>
    <s v="ADQUIS. DE BYS - SERVICIO DE ALFABETIZACIÓN  - 2. SEGURIDAD HUMANA Y JUSTICIA SOCIAL / F. GESTIÓN TERRITORIAL EDUCATIVA Y COMUNITARIA"/>
    <x v="1"/>
    <m/>
    <s v="VEPBM- SUB PERMANEN - "/>
    <s v="2800"/>
    <m/>
    <m/>
    <m/>
    <m/>
    <m/>
    <m/>
    <m/>
    <m/>
    <m/>
    <m/>
    <m/>
    <m/>
    <m/>
    <m/>
    <m/>
    <m/>
    <m/>
    <m/>
    <m/>
    <m/>
    <m/>
    <m/>
    <m/>
    <m/>
    <m/>
    <m/>
    <m/>
    <m/>
    <m/>
    <m/>
    <m/>
    <m/>
    <m/>
    <m/>
    <n v="80101602"/>
    <s v="Otro tipo de gasto"/>
    <s v="Adición convenio 277 de 2019. _x000a_Constituir un fondo en administración para fomentar el acceso de la población vulnerable, rural y víctima del conflicto armado a trayectorias educativas completas, mediante implementación de estrategias pedagógicas flexibles en el territorio nacional por instituciones de educación superior de alta calidad en asocio con entidades territoriales certificadas en educación._x000a_"/>
    <m/>
    <s v="Enero"/>
    <d v="2024-03-01T00:00:00"/>
    <n v="306"/>
    <s v="Días calendario"/>
    <s v="MODIFICATORIOS (ADICIONES, PRÓRROGAS Y MODIFICACIONES)"/>
    <s v="CONVENIO INTERADMINISTRATIVO"/>
    <s v="PRESUPUESTO DE ENTIDAD NACIONAL"/>
    <n v="7000000000"/>
    <n v="0"/>
    <s v="NO"/>
    <s v="NA"/>
    <s v="Capacidades_Territoriales_2201032"/>
    <s v="DCE"/>
    <s v="Eje_E_6"/>
    <s v="C_2201_0700_24"/>
    <s v="VEPBM- SUB PERMANEN - "/>
    <s v="2800"/>
    <s v="ACCESO Y PERMANENCIA AL DERECHO A LA EDUCACION"/>
    <s v="ACCESO Y PERMANENCIA AL DERECHO A LA EDUCACION"/>
    <s v="21"/>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Documentos de lineamientos técnicos"/>
    <n v="2201005"/>
    <s v="*Diseñar lineamientos técnicos para la incorporación de la formación integral y la educación CRESE"/>
    <s v="ADQUIS. DE BYS"/>
    <s v="02"/>
    <s v="C-2201-0700-20-20203B-2201005-02"/>
    <s v="ADQUIS. DE BYS-DOCUMENTOS DE LINEAMIENTOS TÉCNICOS-TRANSFORMACIÓN  DE LA EDUCACIÓN INICIAL, PREESCOLAR, BÁSICA Y MEDIA CON ENFOQUE INTEGRAL PARA LA REDUCCIÓN DE DESIGUALDADES Y CONSTRUCCIÓN DE LA PAZ  NACIONAL"/>
    <s v="ADQUIS. DE BYS - DOCUMENTOS DE LINEAMIENTOS TÉCNICOS - 2. SEGURIDAD HUMANA Y JUSTICIA SOCIAL / B. RESIGNIFICACIÓN DE LA JORNADA ESCOLAR: MÁS QUE TIEMPO"/>
    <x v="1"/>
    <m/>
    <s v="VEPBM-SUB REFERENTES - "/>
    <s v="2000"/>
    <m/>
    <m/>
    <m/>
    <m/>
    <m/>
    <m/>
    <m/>
    <m/>
    <m/>
    <m/>
    <m/>
    <m/>
    <m/>
    <m/>
    <m/>
    <m/>
    <m/>
    <m/>
    <m/>
    <m/>
    <m/>
    <m/>
    <m/>
    <m/>
    <m/>
    <m/>
    <m/>
    <m/>
    <m/>
    <m/>
    <m/>
    <m/>
    <m/>
    <n v="1"/>
    <m/>
    <s v="Otro tipo de gasto"/>
    <s v="Aunar esfuerzos técnicos administrativos y financieros para  la construcción  de Lineamientos de formación integral y educación media. "/>
    <s v="Universidad"/>
    <s v="Marzo"/>
    <d v="2024-03-15T00:00:00"/>
    <n v="9"/>
    <s v="Mes (es)"/>
    <s v="REGÍMEN ESPECIAL / CONVENIO ASOCIACIÓN"/>
    <s v="CONVENIO DE ASOCIACIÓN"/>
    <s v="PRESUPUESTO DE ENTIDAD NACIONAL"/>
    <n v="2000000000"/>
    <n v="2000000000"/>
    <s v="NO"/>
    <m/>
    <s v="Educación_Integral_2201005"/>
    <s v="DC_PBM"/>
    <s v="Eje_E_2"/>
    <s v="C_2201_0700_20"/>
    <s v="VEPBM-SUB REFERENTES - "/>
    <s v="20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2"/>
    <m/>
    <s v="Otro tipo de gasto"/>
    <s v="Aunar esfuerzos técnicos administrativos y financieros para el fortalecimiento del  Programa Educación Intercultural y Bilingue y los Centros de Inmersión en Lengua Extranjera"/>
    <s v="British Council "/>
    <s v="Febrero"/>
    <d v="2024-03-15T00:00:00"/>
    <n v="9"/>
    <s v="Mes (es)"/>
    <s v="CONTRATACIÓN DIRECTA / CONVENIO COOPERACIÓN"/>
    <s v="CONVENIO DE COOPERACIÓN"/>
    <s v="PRESUPUESTO DE ENTIDAD NACIONAL"/>
    <n v="5000000000"/>
    <n v="5000000000"/>
    <s v="SI"/>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3"/>
    <m/>
    <s v="Otro tipo de gasto"/>
    <s v="Aunar esfuerzos técnicos, administrativos y financieros para la implementación de estrategias que permitan la visibilización de lenguas nativas y criollas."/>
    <s v="UNAL"/>
    <s v="Febrero"/>
    <d v="2024-03-15T00:00:00"/>
    <n v="9"/>
    <s v="Mes (es)"/>
    <s v="CONTRATACIÓN DIRECTA / CONVENIOS INTERADMINISTRATIVOS"/>
    <s v="CONVENIO INTERADMINISTRATIVO"/>
    <s v="PRESUPUESTO DE ENTIDAD NACIONAL"/>
    <n v="800000000"/>
    <n v="800000000"/>
    <m/>
    <m/>
    <s v="Educación_Integral_2201089"/>
    <s v="DC_PBM"/>
    <s v="Eje_E_2"/>
    <s v="C_2201_0700_20"/>
    <s v="VEPBM-SUB FOMENTOCOM - "/>
    <s v="2100"/>
    <s v="IMPLEMENTACION DE PTA-FI"/>
    <s v="IMPLEMENTACION DE PTA-FI"/>
    <s v="04"/>
  </r>
  <r>
    <s v="VPBM"/>
    <s v="Dirección de Calidad para la Educación Preescolar, Básica y Media"/>
    <s v="Dirección de Calidad para la Educación Preescolar, Básica y Media"/>
    <s v="3. Educación Media: General y Sistema regional de educación media y superior, en zonas de ruralidad dispersa (SIMES)"/>
    <s v="2. Estrategias de calidad"/>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1"/>
    <m/>
    <s v="Otro tipo de gasto"/>
    <s v="Aunar esfuerzos técnicos administrativos y financieros para  la construcción  de Lineamientos de formación integral y educación media. "/>
    <s v="Universidad / Centro de Investigación "/>
    <s v="Febrero"/>
    <d v="2024-03-15T00:00:00"/>
    <n v="9"/>
    <s v="Mes (es)"/>
    <s v="REGÍMEN ESPECIAL / CONVENIO ASOCIACIÓN"/>
    <s v="CONVENIO DE ASOCIACIÓN"/>
    <s v="PRESUPUESTO DE ENTIDAD NACIONAL"/>
    <n v="350000000"/>
    <n v="350000000"/>
    <s v="NO"/>
    <m/>
    <s v="Educación_Integral_2201089"/>
    <s v="DC_PBM"/>
    <s v="Eje_E_3"/>
    <s v="C_2201_0700_20"/>
    <s v="VEPBM-DIR DE CALIDAD - "/>
    <s v="1900"/>
    <s v="ESTRATEGIAS DE CALIDAD"/>
    <s v="ESTRATEGIAS DE CALIDAD"/>
    <s v="08"/>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Acompañar a los establecimientos educativos que implementan esquemas de ampliacion del tiempo escolar"/>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4"/>
    <m/>
    <s v="Otro tipo de gasto"/>
    <s v="Aunar esfuerzos técnicos administrativos y financieros para   realizar el acompañamiento a esquemas de ampliación de la jornada escolar e implementación de Centros de interés"/>
    <s v="United Way "/>
    <s v="Marzo"/>
    <d v="2024-03-15T00:00:00"/>
    <n v="9"/>
    <s v="Mes (es)"/>
    <s v="REGÍMEN ESPECIAL / CONVENIO ASOCIACIÓN"/>
    <s v="CONVENIO DE ASOCIACIÓN"/>
    <s v="PRESUPUESTO DE ENTIDAD NACIONAL"/>
    <n v="2500000000"/>
    <n v="2500000000"/>
    <s v="NO"/>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Acompañar a los establecimientos educativos que implementan esquemas de ampliacion del tiempo escolar"/>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5"/>
    <m/>
    <s v="Otro tipo de gasto"/>
    <s v="Aunar esfuerzos técnicos administrativos y financieros para    fortalecer  las alianzas intersectoriales que desarrollan centro de interés, para la implementación de la formacion integral. En practicas artisticas y culturales"/>
    <s v="Min Cutura, Min Deporte"/>
    <s v="Marzo"/>
    <d v="2024-04-15T00:00:00"/>
    <n v="8"/>
    <s v="Mes (es)"/>
    <s v="CONTRATACIÓN DIRECTA / CONVENIOS INTERADMINISTRATIVOS"/>
    <s v="CONVENIO INTERADMINISTRATIVO"/>
    <s v="PRESUPUESTO DE ENTIDAD NACIONAL"/>
    <n v="1500000000"/>
    <n v="1500000000"/>
    <s v="NO"/>
    <m/>
    <s v="Educación_Integral_2201089"/>
    <s v="DC_PBM"/>
    <s v="Eje_E_2"/>
    <s v="C_2201_0700_20"/>
    <s v="VEPBM-SUB FOMENTOCOM - "/>
    <s v="21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6"/>
    <m/>
    <s v="Otro tipo de gasto"/>
    <s v="CPS Despacho y OA"/>
    <m/>
    <s v="Enero"/>
    <d v="2024-12-15T00:00:00"/>
    <n v="11"/>
    <s v="Mes (es)"/>
    <s v="CONTRATACIÓN DIRECTA / SERVICIOS PROFESIONALES"/>
    <s v="PRESTACIÓN DE SERVICIOS PROFESIONALES"/>
    <s v="PRESUPUESTO DE ENTIDAD NACIONAL"/>
    <n v="6000000000"/>
    <n v="6000000000"/>
    <s v="NO"/>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7"/>
    <m/>
    <s v="Logistica"/>
    <s v="Logistica VEPBM "/>
    <m/>
    <s v="Enero"/>
    <m/>
    <n v="11"/>
    <s v="Mes (es)"/>
    <s v="SELECCIÓN ABREVIADA / BOLSA DE PRODUCTOS"/>
    <s v="PRESTACIÓN DE SERVICIOS                 "/>
    <s v="PRESUPUESTO DE ENTIDAD NACIONAL"/>
    <n v="3000000000"/>
    <n v="3000000000"/>
    <s v="NO"/>
    <m/>
    <s v="Educación_Integral_2201089"/>
    <s v="DC_PBM"/>
    <s v="Eje_E_2"/>
    <s v="C_2201_0700_20"/>
    <s v="VEPBM-DIR DE CALIDAD - "/>
    <s v="19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8"/>
    <m/>
    <s v="Otro tipo de gasto"/>
    <s v="Aunar esfuerzos técnicos administrativos y financieros para la implementación de la política educativa propia SEIP, desde los niveles local, zonal y regional del cric, en el marco del plan cuatrienal del SEIP (2024-2026)"/>
    <s v="CRIC"/>
    <s v="Enero"/>
    <d v="2024-02-15T00:00:00"/>
    <n v="11"/>
    <s v="Mes (es)"/>
    <s v="REGÍMEN ESPECIAL / CONVENIO ASOCIACIÓN"/>
    <s v="CONVENIO DE ASOCIACIÓN"/>
    <s v="PRESUPUESTO DE ENTIDAD NACIONAL"/>
    <n v="47744703789"/>
    <n v="47744703789"/>
    <s v="NO"/>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9"/>
    <m/>
    <s v="Otro tipo de gasto"/>
    <s v="_x000a_Acompañar la Estrategia Nacional de acompañamiento a la educación media y la de diversificación curricular, con el fin de fortalecer la calidad y pertinencia de la educación media."/>
    <m/>
    <s v="Abril"/>
    <d v="2024-12-15T00:00:00"/>
    <n v="8"/>
    <s v="Mes (es)"/>
    <s v="LICITACIÓN PÚBLICA"/>
    <s v="PRESTACIÓN DE SERVICIOS                 "/>
    <s v="PRESUPUESTO DE ENTIDAD NACIONAL"/>
    <n v="3000000000"/>
    <n v="3000000000"/>
    <s v="NO"/>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0"/>
    <m/>
    <s v="Otro tipo de gasto"/>
    <s v="Aunar esfuerzos técnicos administrativos y financieros para  la construcción  de Lineamientos de formación integral y educación media. "/>
    <s v="Universidad"/>
    <s v="Marzo"/>
    <d v="2024-03-15T00:00:00"/>
    <n v="9"/>
    <s v="Mes (es)"/>
    <s v="REGÍMEN ESPECIAL / CONVENIO ASOCIACIÓN"/>
    <s v="CONVENIO DE ASOCIACIÓN"/>
    <s v="PRESUPUESTO DE ENTIDAD NACIONAL"/>
    <n v="1000000000"/>
    <n v="1000000000"/>
    <s v="NO"/>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de acceso y permanencia en el sistema educativ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1"/>
    <m/>
    <s v="Otro tipo de gasto"/>
    <s v="Aunar esfuerzos técnicos, financieros y administrativos para fortalecer las capacidades de  lectura, escritura y oralidad  de los niños, niñas, adolescentes, jóvenes y comunidad educativa."/>
    <s v="Prestación de Servicios."/>
    <s v="Febrero"/>
    <d v="2024-03-15T00:00:00"/>
    <n v="9"/>
    <s v="Mes (es)"/>
    <s v="CONTRATACIÓN DIRECTA / CONVENIO COOPERACIÓN"/>
    <s v="CONVENIO DE COOPERACIÓN"/>
    <s v="PRESUPUESTO DE ENTIDAD NACIONAL"/>
    <n v="4000000000"/>
    <n v="4000000000"/>
    <s v="NO"/>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2"/>
    <m/>
    <s v="Otro tipo de gasto"/>
    <s v="Aunar esfuerzos y recursos técnicos, programáticos, administrativos y financieros dirigidos a implementar estrategias para fortalecer la convivencia escolar en el marco de la  formación integral y educación creSe."/>
    <m/>
    <s v="Febrero"/>
    <d v="2024-03-01T00:00:00"/>
    <n v="9"/>
    <s v="Mes (es)"/>
    <s v="REGÍMEN ESPECIAL / CONVENIO ASOCIACIÓN"/>
    <s v="CONVENIO DE ASOCIACIÓN"/>
    <s v="PRESUPUESTO DE ENTIDAD NACIONAL"/>
    <n v="1781000000"/>
    <n v="1781000000"/>
    <s v="NO"/>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3"/>
    <m/>
    <s v="Otro tipo de gasto"/>
    <s v="Aunar esfuerzos y recursos técnicos, programáticos, administrativos y financieros para el fortalecimiento del programa nacional de educación ambiental "/>
    <m/>
    <s v="Febrero"/>
    <d v="2024-03-01T00:00:00"/>
    <n v="9"/>
    <s v="Mes (es)"/>
    <s v="REGÍMEN ESPECIAL / CONVENIO ASOCIACIÓN"/>
    <s v="CONVENIO DE ASOCIACIÓN"/>
    <s v="PRESUPUESTO DE ENTIDAD NACIONAL"/>
    <n v="3750000000"/>
    <n v="3750000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4"/>
    <m/>
    <s v="Otro tipo de gasto"/>
    <s v="Adición fondo 1400 de 2016"/>
    <m/>
    <s v="Febrero"/>
    <d v="2024-03-01T00:00:00"/>
    <n v="9"/>
    <s v="Mes (es)"/>
    <s v="MODIFICATORIOS (ADICIONES, PRÓRROGAS Y MODIFICACIONES)"/>
    <s v="CONTRATO INTERADMINISTRATIVO"/>
    <s v="PRESUPUESTO DE ENTIDAD NACIONAL"/>
    <n v="5000000000"/>
    <n v="5000000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la estrategia de Educación CRESE (ciudadana, para la reconciliación, antirracista, socioemocional y para el cambio climátic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5"/>
    <m/>
    <s v="Otro tipo de gasto"/>
    <s v="Aunar esfuerzos técnicos, financieros y administrativos para  fortalecer y crear   alianzas intersectoriales para el desarrollo e implementación de los centros de interés en deporte."/>
    <m/>
    <s v="Marzo"/>
    <d v="2024-04-01T00:00:00"/>
    <n v="8"/>
    <s v="Mes (es)"/>
    <s v="REGÍMEN ESPECIAL / CONVENIO ASOCIACIÓN"/>
    <s v="CONVENIO DE ASOCIACIÓN"/>
    <s v="PRESUPUESTO DE ENTIDAD NACIONAL"/>
    <n v="1200000000"/>
    <n v="1200000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la estrategia de Educación CRESE (ciudadana, para la reconciliación, antirracista, socioemocional y para el cambio climátic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6"/>
    <m/>
    <s v="Otro tipo de gasto"/>
    <s v="Aunar esfuerzos técnicos, financieros y administrativos en la creación de alianzas público privadas para la implemenación de centros de interés en competencias digitales"/>
    <m/>
    <s v="Marzo"/>
    <d v="2024-04-01T00:00:00"/>
    <n v="8"/>
    <s v="Mes (es)"/>
    <s v="REGÍMEN ESPECIAL / CONVENIO ASOCIACIÓN"/>
    <s v="CONVENIO DE ASOCIACIÓN"/>
    <s v="PRESUPUESTO DE ENTIDAD NACIONAL"/>
    <n v="700000000"/>
    <n v="700000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la estrategia de Educación CRESE (ciudadana, para la reconciliación, antirracista, socioemocional y para el cambio climátic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7"/>
    <m/>
    <s v="Otro tipo de gasto"/>
    <s v="Prestar servicios para la implementación de estrategias que promuevan la educación inclusiva niñas, niños adolescentes, jóvenes y adultos."/>
    <m/>
    <s v="Abril"/>
    <d v="2024-05-01T00:00:00"/>
    <n v="7"/>
    <s v="Mes (es)"/>
    <s v="LICITACIÓN PÚBLICA"/>
    <s v="PRESTACIÓN DE SERVICIOS                 "/>
    <s v="PRESUPUESTO DE ENTIDAD NACIONAL"/>
    <n v="3000000000"/>
    <n v="3000000000"/>
    <m/>
    <m/>
    <s v="Educación_Integral_2201089"/>
    <s v="DC_PBM"/>
    <s v="Eje_E_2"/>
    <s v="C_2201_0700_20"/>
    <s v="VEPBM-SUB FOMENTOCOM - "/>
    <s v="2100"/>
    <s v="IMPLEMENTACION DE PTA-FI"/>
    <s v="IMPLEMENTACION DE PTA-FI"/>
    <s v="04"/>
  </r>
  <r>
    <s v="VPBM"/>
    <s v="Dirección de Calidad para la Educación Preescolar, Básica y Media"/>
    <s v="Subdirección de Referentes y Evaluación Educativa"/>
    <s v="2. Formación Integral"/>
    <s v="3. Evaluación de la formación integr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evaluación de la calidad de la educación inicial, preescolar, básica y media."/>
    <n v="2201090"/>
    <s v="Diseñar, ajustar y validar  los mecanismos de seguimiento a los aprendizajes, teniendo en cuenta enfoques diferenciales étnicos"/>
    <s v="ADQUIS. DE BYS"/>
    <s v="02"/>
    <s v="C-2201-0700-20-20203B-2201090-02"/>
    <s v="ADQUIS. DE BYS-SERVICIO DE EVALUACIÓN DE LA CALIDAD DE LA EDUCACIÓN INICIAL, PREESCOLAR, BÁSICA Y MEDIA.-TRANSFORMACIÓN  DE LA EDUCACIÓN INICIAL, PREESCOLAR, BÁSICA Y MEDIA CON ENFOQUE INTEGRAL PARA LA REDUCCIÓN DE DESIGUALDADES Y CONSTRUCCIÓN DE LA PAZ  NACIONAL"/>
    <s v="ADQUIS. DE BYS - SERVICIO DE EVALUACIÓN DE LA CALIDAD DE LA EDUCACIÓN INICIAL, PREESCOLAR, BÁSICA Y MEDIA. - 2. SEGURIDAD HUMANA Y JUSTICIA SOCIAL / B. RESIGNIFICACIÓN DE LA JORNADA ESCOLAR: MÁS QUE TIEMPO"/>
    <x v="3"/>
    <s v="BM"/>
    <s v="VEPBM-SUB REFERENTES - BM"/>
    <n v="2001"/>
    <m/>
    <m/>
    <m/>
    <m/>
    <m/>
    <m/>
    <m/>
    <m/>
    <m/>
    <m/>
    <m/>
    <m/>
    <m/>
    <m/>
    <m/>
    <m/>
    <m/>
    <m/>
    <m/>
    <m/>
    <m/>
    <m/>
    <m/>
    <m/>
    <m/>
    <m/>
    <m/>
    <m/>
    <m/>
    <m/>
    <m/>
    <m/>
    <m/>
    <n v="18"/>
    <m/>
    <s v="Otro tipo de gasto"/>
    <s v="Prestación de servicio de evaluación de  calidad de la educación inicial, preescolar, básica y media (Pruebas Ser, Saber y Diferencial)"/>
    <s v="Icfes"/>
    <s v="Enero"/>
    <d v="2024-02-01T00:00:00"/>
    <n v="11"/>
    <s v="Mes (es)"/>
    <s v="CONTRATACIÓN DIRECTA / CONTRATOS INTERADMINISTRATIVOS"/>
    <s v="CONTRATO INTERADMINISTRATIVO"/>
    <s v="PRESUPUESTO DE ENTIDAD NACIONAL"/>
    <n v="22500000000"/>
    <n v="22500000000"/>
    <m/>
    <m/>
    <s v="Educación_Integral_2201090"/>
    <s v="DC_PBM"/>
    <s v="Eje_E_2"/>
    <s v="C_2201_0700_20"/>
    <s v="VEPBM-SUB REFERENTES - "/>
    <n v="2001"/>
    <s v="EVALUACION FORMACION INTEGRAL"/>
    <s v="EVALUACION FORMACION INTEGRALBM"/>
    <e v="#N/A"/>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19"/>
    <m/>
    <s v="Servicios profesionales"/>
    <s v="PRESTAR SERVICIOS PROFESIONALES PARA EL FORTALECIMIENTO DE LA ESTRATEGIA SIMES EN ARTICULACIÓN CON LA EDUCACIÓN MEDIA."/>
    <m/>
    <s v="Enero"/>
    <d v="2024-01-10T00:00:00"/>
    <n v="8"/>
    <s v="Mes (es)"/>
    <s v="CONTRATACIÓN DIRECTA / SERVICIOS PROFESIONALES"/>
    <s v="Servicios profesionales"/>
    <s v="PRESUPUESTO DE ENTIDAD NACIONAL"/>
    <n v="100896000"/>
    <n v="10089600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20"/>
    <m/>
    <s v="Servicios profesionales"/>
    <s v="PRESTACIÓN DE SERVICIOS PROFESIONALES  JURÍDICOS PARA LA GESTIÓN DE  PROCESOS CONTRACTUALES Y ATENCIÓN, REVISIÓN DE PETICIONES INTERNAS Y EXTERNAS RELACIONADAS CON LOS PROGRAMAS Y PROYECTOS DE LA DIRECCIÓN DE CALIDAD PARA LA EDUCACIÓN PREESCOLAR, BÁSICA Y MEDIA."/>
    <m/>
    <s v="Enero"/>
    <d v="2024-01-10T00:00:00"/>
    <n v="8"/>
    <s v="Mes (es)"/>
    <s v="CONTRATACIÓN DIRECTA / SERVICIOS PROFESIONALES"/>
    <s v="Servicios profesionales"/>
    <s v="PRESUPUESTO DE ENTIDAD NACIONAL"/>
    <n v="95607368"/>
    <n v="95607368"/>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21"/>
    <m/>
    <s v="Servicios profesionales"/>
    <s v="PRESTAR SERVICIOS PROFESIONALES PARA LA GESTIÓN FINANCIERA, ADMINISTRATIVA Y DE PLANEACIÓN QUE SOPORTEN LAS ACCIONES Y PROYECTOS A CARGO DE LA DIRECCIÓN DE  CALIDAD PARA LA EDUCACIÓN PREESCOLAR, BÁSICA Y MEDIA"/>
    <m/>
    <s v="Enero"/>
    <d v="2024-01-10T00:00:00"/>
    <n v="8"/>
    <s v="Mes (es)"/>
    <s v="CONTRATACIÓN DIRECTA / SERVICIOS PROFESIONALES"/>
    <s v="Servicios profesionales"/>
    <s v="PRESUPUESTO DE ENTIDAD NACIONAL"/>
    <n v="84080000"/>
    <n v="8408000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22"/>
    <m/>
    <s v="Servicios profesionales"/>
    <s v="PRESTACIÓN TEMPORAL DE SERVICIOS PROFESIONALES PARA DISEÑAR E IMPLEMENTAR HERRAMIENTAS METODOLÓGICAS, ESTADÍSTICAS Y ANALÍTICAS AVANZADAS, INCLUYENDO SOLUCIONES DE BIG DATA, A FIN DE OPTIMIZAR LA CONSOLIDACIÓN Y REPORTAR INFORMACIÓN PARA CUMPLIR LOS COMPROMISOS Y METAS DE LA DIRECCIÓN DE CALIDAD EPBM."/>
    <m/>
    <s v="Enero"/>
    <d v="2024-01-10T00:00:00"/>
    <n v="8"/>
    <s v="Mes (es)"/>
    <s v="CONTRATACIÓN DIRECTA / SERVICIOS PROFESIONALES"/>
    <s v="Servicios profesionales"/>
    <s v="PRESUPUESTO DE ENTIDAD NACIONAL"/>
    <n v="84080000"/>
    <n v="8408000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23"/>
    <m/>
    <s v="Servicios profesionales"/>
    <s v="PRESTACIÓN DE SERVICIOS PROFESIONALES PARA ESTRUCTURAR, VALIDAR Y MONITOREAR EL COMPONENTE PEDAGOGICO EN LAS ESTRATEGIAS Y ACCIONES DE LA DIRECCIÓN DE CALIDAD PARA LA EDUCACIÓN PREESCOLAR, BÁSICA Y MEDIA"/>
    <m/>
    <s v="Enero"/>
    <d v="2024-01-10T00:00:00"/>
    <n v="8"/>
    <s v="Mes (es)"/>
    <s v="CONTRATACIÓN DIRECTA / SERVICIOS PROFESIONALES"/>
    <s v="Servicios profesionales"/>
    <s v="PRESUPUESTO DE ENTIDAD NACIONAL"/>
    <n v="85742051.400000006"/>
    <n v="85742051"/>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24"/>
    <m/>
    <s v="Servicios profesionales"/>
    <s v="PRESTACIÓN DE SERVICIOS PROFESIONALES PARA DESARROLLAR ACTIVIDADES DE MONITOREO EN LA IMPLEMENTACIÓN DE PROYECTOS Y ACCIONES DEL PLAN NACIONAL DE LECTURA Y ESCRITURA -PNLE"/>
    <m/>
    <s v="Enero"/>
    <d v="2024-01-10T00:00:00"/>
    <n v="8"/>
    <s v="Mes (es)"/>
    <s v="CONTRATACIÓN DIRECTA / SERVICIOS PROFESIONALES"/>
    <s v="Servicios profesionales"/>
    <s v="PRESUPUESTO DE ENTIDAD NACIONAL"/>
    <n v="66688270.608000003"/>
    <n v="6668827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25"/>
    <m/>
    <s v="Servicios profesionales"/>
    <s v="PRESTAR SERVICIOS PROFESIONALES  PARA ORIENTAR, ACOMPAÑAR, GESTIONAR Y EVALUAR PROYECTOS EDUCATIVOS DE LAS ENTIDADES TERRITORIALES MEDIANTE EL MECANISMO DE OBRAS POR IMPUESTOS Y RECURSOS DE REGALÍAS "/>
    <m/>
    <s v="Enero"/>
    <d v="2024-01-10T00:00:00"/>
    <n v="8"/>
    <s v="Mes (es)"/>
    <s v="CONTRATACIÓN DIRECTA / SERVICIOS PROFESIONALES"/>
    <s v="Servicios profesionales"/>
    <s v="PRESUPUESTO DE ENTIDAD NACIONAL"/>
    <n v="85742051.400000006"/>
    <n v="85742051"/>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26"/>
    <m/>
    <s v="Servicios profesionales"/>
    <s v="PRESTACIÓN DE SERVICIOS PROFESIONALES PARA REALIZAR SEGUIMIENTO ADMINISTRATIVO A LAS ACCIONES DE LA DIRECCIÓN DE CALIDAD PARA LA EDUCACIÓN, PREESCOLAR, BÁSICA Y MEDIA"/>
    <m/>
    <s v="Enero"/>
    <d v="2024-01-10T00:00:00"/>
    <n v="8"/>
    <s v="Mes (es)"/>
    <s v="CONTRATACIÓN DIRECTA / SERVICIOS PROFESIONALES"/>
    <s v="Servicios profesionales"/>
    <s v="PRESUPUESTO DE ENTIDAD NACIONAL"/>
    <n v="84080000"/>
    <n v="8408000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27"/>
    <m/>
    <s v="Servicios profesionales"/>
    <s v="SERVICIOS PROFESIONALES PARA PROPONER Y APOYAR LAS ESTRATEGIAS DE FORTALECIMIENTO DE LAS TRAYECTORIAS EDUCATIVAS RURALES EN EDUCACIÓN MEDIA EN EL COMPONENTE DE ARTICULACIÓN CON EL TERRITORIO Y DESARROLLO LOCAL; ASÍ COMO APOYAR LOS PROCESOS TÉCNICOS DEL ÁREA."/>
    <m/>
    <s v="Enero"/>
    <d v="2024-01-10T00:00:00"/>
    <n v="8"/>
    <s v="Mes (es)"/>
    <s v="CONTRATACIÓN DIRECTA / SERVICIOS PROFESIONALES"/>
    <s v="Servicios profesionales"/>
    <s v="PRESUPUESTO DE ENTIDAD NACIONAL"/>
    <n v="67264000"/>
    <n v="6726400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28"/>
    <m/>
    <s v="Servicios profesionales"/>
    <s v="PRESTAR SERVICIOS PROFESIONALES PARA LA ESTRUCTURA DE ESTRATEGIAS, PROYECTOS Y PLANES DE EDUCACIÓN PARA LA PAZ, ARTICULACIÓN CON LA OFICINA DE COOPERACIÓN INTERNACIONAL A FIN DE FORTALECER TÉCNICA Y OPERATIVAMENTE LA EDUCACIÓN PARA LA PAZ."/>
    <m/>
    <s v="Enero"/>
    <d v="2024-01-10T00:00:00"/>
    <n v="8"/>
    <s v="Mes (es)"/>
    <s v="CONTRATACIÓN DIRECTA / SERVICIOS PROFESIONALES"/>
    <s v="Servicios profesionales"/>
    <s v="PRESUPUESTO DE ENTIDAD NACIONAL"/>
    <n v="80444263.088"/>
    <n v="80444263"/>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29"/>
    <m/>
    <s v="Servicios profesionales"/>
    <s v="PRESTACIÓN DE SERVICIOS PROFESIONALES PARA APOYAR JURÍDICAMENTE A LA DIRECCIÓN DE CALIDAD PARA LA EDUCACIÓN PREESCOLAR, BÁSICA Y MEDIA EN LA REVISIÓN Y SEGUIMIENTO A LAS RESPUESTAS DE LOS ORGANISMOS DE CONTROL, CONGRESO Y AUTORIDADES JUDICIALES"/>
    <m/>
    <s v="Enero"/>
    <d v="2024-01-10T00:00:00"/>
    <n v="8"/>
    <s v="Mes (es)"/>
    <s v="CONTRATACIÓN DIRECTA / SERVICIOS PROFESIONALES"/>
    <s v="Servicios profesionales"/>
    <s v="PRESUPUESTO DE ENTIDAD NACIONAL"/>
    <n v="95453947.224000007"/>
    <n v="95453947"/>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30"/>
    <m/>
    <s v="Servicios profesionales"/>
    <s v="PRESTAR SERVICIOS PROFESIONALES PARA ASESORAR, COORDINADOR Y PLANEAR LA IMPLEMENTACIÓN DE ESTRATEGIAS Y PROGRAMAS QUE PROMUEVAN LA MODERNIZACIÓN EN LA EDUCACIÓN MEDIA, CON CALIDAD Y PERTINENCIA."/>
    <m/>
    <s v="Enero"/>
    <d v="2024-01-10T00:00:00"/>
    <n v="8"/>
    <s v="Mes (es)"/>
    <s v="CONTRATACIÓN DIRECTA / SERVICIOS PROFESIONALES"/>
    <s v="Servicios profesionales"/>
    <s v="PRESUPUESTO DE ENTIDAD NACIONAL"/>
    <n v="88284000"/>
    <n v="8828400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31"/>
    <m/>
    <s v="Servicios profesionales"/>
    <s v="PRESTACIÓN DE SERVICIOS PROFESIONALES PARA LA PLANIFICACION, SEGUIMIENTO  Y EJECUCIÓN DE LAS ESTRATEGIAS Y PROGRAMAS DIRECCIÓN DE CALIDAD  DE LA EDUCACIÓN PREESCOLAR, BÁSICA  PARA EL CUMPLIMIENTO DE LOS OBJETIVOS MISIONALES DE LA DEPENDENCIA Y LA ARTICULACIÓN ORGANIZACIONAL ENTRE LAS DEPENDENCIAS"/>
    <m/>
    <s v="Enero"/>
    <d v="2024-01-10T00:00:00"/>
    <n v="8"/>
    <s v="Mes (es)"/>
    <s v="CONTRATACIÓN DIRECTA / SERVICIOS PROFESIONALES"/>
    <s v="Servicios profesionales"/>
    <s v="PRESUPUESTO DE ENTIDAD NACIONAL"/>
    <n v="84080000"/>
    <n v="8408000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32"/>
    <m/>
    <s v="Servicios profesionales"/>
    <s v="PRESTAR SERVICIOS PROFESIONALES EN EL SEGUIMIENTO A LA EJECUCIÓN DE LAS ESTRATEGIAS, PROYECTOS, ACCIONES Y PROGRAMAS AL EQUIPO DE EDUCACIÓN MEDIA"/>
    <m/>
    <s v="Enero"/>
    <d v="2024-01-10T00:00:00"/>
    <n v="8"/>
    <s v="Mes (es)"/>
    <s v="CONTRATACIÓN DIRECTA / SERVICIOS PROFESIONALES"/>
    <s v="Servicios profesionales"/>
    <s v="PRESUPUESTO DE ENTIDAD NACIONAL"/>
    <n v="73990400"/>
    <n v="7399040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33"/>
    <m/>
    <s v="Servicios profesionales"/>
    <s v="PRESTAR SERVICIOS PROFESIONALES PARA ESTRUCTURAR INICIATIVAS PEDAGÓGICAS RELACIONADAS CON EL FORTALECIMIENTO DE LA ESTRATEGIA DE LA EDUCACIÓN MEDIA, ESPECIALMENTE EN LOS COMPONENTES DE FORMACIÓN INTEGRAL, CRESE, ORIENTACIÓN SOCIO OCUPACIONAL Y TRAYECTORIAS VITALES."/>
    <m/>
    <s v="Enero"/>
    <d v="2024-01-10T00:00:00"/>
    <n v="8"/>
    <s v="Mes (es)"/>
    <s v="CONTRATACIÓN DIRECTA / SERVICIOS PROFESIONALES"/>
    <s v="Servicios profesionales"/>
    <s v="PRESUPUESTO DE ENTIDAD NACIONAL"/>
    <n v="66726375.663999997"/>
    <n v="66726375"/>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34"/>
    <m/>
    <s v="Servicios profesionales"/>
    <s v="PRESTAR SERVICIOS PROFESIONALES  PARA ESTRUCTURAR INICIATIVAS PEDAGÓGICAS RELACIONADAS CON EL FORTALECIMIENTO DE LA EDUCACIÓN MEDIA: EN SUS DIFERENTES ESTRATEGIAS"/>
    <m/>
    <s v="Enero"/>
    <d v="2024-01-10T00:00:00"/>
    <n v="8"/>
    <s v="Mes (es)"/>
    <s v="CONTRATACIÓN DIRECTA / SERVICIOS PROFESIONALES"/>
    <s v="Servicios profesionales"/>
    <s v="PRESUPUESTO DE ENTIDAD NACIONAL"/>
    <n v="73990400"/>
    <n v="7399040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35"/>
    <m/>
    <s v="Servicios profesionales"/>
    <s v="PRESTACIÓN DE SERVICIOS PROFESIONALES A LA DIRECCIÓN DE CALIDAD PARA GESTIONAR LO RELACIONADAO EL PROCESO DE CONVALIDACIÓN DE TITULOS Y HOMOLOGACIÓN DE ESTUDIOS EN EL EXTERIOR CORRESPONDIENTES A LOS NIVELES DE EDUCACIÓN PREESCOLAR, BÁSICA Y MEDIA. "/>
    <m/>
    <s v="Enero"/>
    <d v="2024-01-10T00:00:00"/>
    <n v="8"/>
    <s v="Mes (es)"/>
    <s v="CONTRATACIÓN DIRECTA / SERVICIOS PROFESIONALES"/>
    <s v="Servicios profesionales"/>
    <s v="PRESUPUESTO DE ENTIDAD NACIONAL"/>
    <n v="52617264"/>
    <n v="52617264"/>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36"/>
    <m/>
    <s v="Servicios profesionales"/>
    <s v="PRESTAR SERVICIOS PROFESIONALES PARA ESTRUCTURAR INICIATIVAS PEDAGÓGICAS RELACIONADAS CON LA ESTRATEGIA DE FORTALECIMIENTO DE LA EDUCACIÓN MEDIA QUE GARANTICEN TRAYECTORIAS COMPLETAS DE ADOLESCENTES Y JÓVENES DEL PAÍS."/>
    <m/>
    <s v="Enero"/>
    <d v="2024-01-10T00:00:00"/>
    <n v="8"/>
    <s v="Mes (es)"/>
    <s v="CONTRATACIÓN DIRECTA / SERVICIOS PROFESIONALES"/>
    <s v="Servicios profesionales"/>
    <s v="PRESUPUESTO DE ENTIDAD NACIONAL"/>
    <n v="71468000"/>
    <n v="7146800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37"/>
    <m/>
    <s v="Servicios profesionales"/>
    <s v="PRESTACIÓN DE SERVICIOS DE APOYO A LA GESTIÓN DE LA DIRECCIÓN DE CALIDAD EN LO RELACIONADO CON EL PROCESO DE CONVALIDACIÓN DE TITULOS Y ESTUDIOS PARCIALES CORRESPONDIENTE A LOS NIVELES DE EDUCACIÓN PREESCOLAR, BASICA Y MEDIA REALIZADOS Y OBTENIDOS EN ESTABLECIMIENTOS EDUCATIVOS EN EL EXTERIOR. "/>
    <m/>
    <s v="Enero"/>
    <d v="2024-01-10T00:00:00"/>
    <n v="8"/>
    <s v="Mes (es)"/>
    <s v="CONTRATACIÓN DIRECTA / SERVICIOS PROFESIONALES"/>
    <s v="Servicios profesionales"/>
    <s v="PRESUPUESTO DE ENTIDAD NACIONAL"/>
    <n v="25644400"/>
    <n v="25644400"/>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38"/>
    <m/>
    <s v="Servicios profesionales"/>
    <s v="CPS SEP DIC - CALIDAD"/>
    <m/>
    <s v="Agosto"/>
    <d v="2024-09-01T00:00:00"/>
    <n v="4"/>
    <s v="Mes (es)"/>
    <s v="CONTRATACIÓN DIRECTA / SERVICIOS PROFESIONALES"/>
    <s v="Servicios profesionales"/>
    <s v="PRESUPUESTO DE ENTIDAD NACIONAL"/>
    <n v="742639396"/>
    <n v="742639396"/>
    <m/>
    <m/>
    <s v="Educación_Integral_2201089"/>
    <s v="DC_PBM"/>
    <s v="Eje_E_2"/>
    <s v="C_2201_0700_20"/>
    <s v="VEPBM-DIR DE CALIDAD - "/>
    <s v="1900"/>
    <s v="IMPLEMENTACION DE PTA-FI"/>
    <s v="IMPLEMENTACION DE PTA-FI"/>
    <s v="04"/>
  </r>
  <r>
    <s v="VPBM"/>
    <s v="Dirección de Calidad para la Educación Preescolar, Básica y Media"/>
    <s v="Dirección de Calidad para la Educación Preescolar, Básica y Medi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DIR DE CALIDAD - "/>
    <s v="1900"/>
    <m/>
    <m/>
    <m/>
    <m/>
    <m/>
    <m/>
    <m/>
    <m/>
    <m/>
    <m/>
    <m/>
    <m/>
    <m/>
    <m/>
    <m/>
    <m/>
    <m/>
    <m/>
    <m/>
    <m/>
    <m/>
    <m/>
    <m/>
    <m/>
    <m/>
    <m/>
    <m/>
    <m/>
    <m/>
    <m/>
    <m/>
    <m/>
    <m/>
    <n v="39"/>
    <m/>
    <s v="Servicios profesionales"/>
    <s v="PRESTACIÓN DE SERVICIOS DE APOYO A LA GESTIÓN DE LA DIRECCIÓN DE CALIDAD EN LO RELACIONADO CON EL PROCESO DE CONVALIDACIÓN DE TITULOS Y ESTUDIOS PARCIALES CORRESPONDIENTE A LOS NIVELES DE EDUCACIÓN PREESCOLAR, BASICA Y MEDIA REALIZADOS Y OBTENIDOS EN ESTABLECIMIENTOS EDUCATIVOS EN EL EXTERIOR"/>
    <m/>
    <s v="Enero"/>
    <d v="2024-01-10T00:00:00"/>
    <n v="8"/>
    <s v="Mes (es)"/>
    <s v="CONTRATACIÓN DIRECTA / SERVICIOS PROFESIONALES"/>
    <s v="Servicios profesionales"/>
    <s v="PRESUPUESTO DE ENTIDAD NACIONAL"/>
    <n v="18400000"/>
    <n v="18400000"/>
    <m/>
    <m/>
    <s v="Educación_Integral_2201089"/>
    <s v="DC_PBM"/>
    <s v="Eje_E_2"/>
    <s v="C_2201_0700_20"/>
    <s v="VEPBM-DIR DE CALIDAD - "/>
    <s v="19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40"/>
    <m/>
    <s v="Servicios profesionales"/>
    <s v="Prestación de servicios profesionales de carácter temporal en la Subdirección de Fomento de Competencias para orientar; realizar acompañamiento técnico; sistematizar y analizar datos y fomentar la articulación intersectorial en secretarias de educación y establecimientos educativos en los procesos de implementación del programa de Tiempo Escolar a nivel nacional. "/>
    <m/>
    <s v="Enero"/>
    <d v="2024-01-10T00:00:00"/>
    <n v="8"/>
    <s v="Mes (es)"/>
    <s v="CONTRATACIÓN DIRECTA / SERVICIOS PROFESIONALES"/>
    <s v="Servicios profesionales"/>
    <s v="PRESUPUESTO DE ENTIDAD NACIONAL"/>
    <n v="67264000"/>
    <n v="67264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41"/>
    <m/>
    <s v="Servicios profesionales"/>
    <s v="Prestación de servicios profesionales de carácter temporal en la Subdirección de Fomento de Competencias en relación con los procesos de asesoría, planeación, estructuración e implementación de políticas y desarrollo de objetivos definidos para la subdirección."/>
    <m/>
    <s v="Enero"/>
    <d v="2024-01-10T00:00:00"/>
    <n v="8"/>
    <s v="Mes (es)"/>
    <s v="CONTRATACIÓN DIRECTA / SERVICIOS PROFESIONALES"/>
    <s v="Servicios profesionales"/>
    <s v="PRESUPUESTO DE ENTIDAD NACIONAL"/>
    <n v="88284000"/>
    <n v="88284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42"/>
    <m/>
    <s v="Servicios profesionales"/>
    <s v="Prestación de servicios profesionales de carácter temporal en la Subdirección de Fomento de Competencias para asesorar y asistir la implementación del programa Tiempo Escolar en entidades territoriales y establecimientos educativos. "/>
    <m/>
    <s v="Enero"/>
    <d v="2024-01-10T00:00:00"/>
    <n v="8"/>
    <s v="Mes (es)"/>
    <s v="CONTRATACIÓN DIRECTA / SERVICIOS PROFESIONALES"/>
    <s v="Servicios profesionales"/>
    <s v="PRESUPUESTO DE ENTIDAD NACIONAL"/>
    <n v="75672000"/>
    <n v="75672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43"/>
    <m/>
    <s v="Servicios profesionales"/>
    <s v="Prestación de servicios profesionales de carácter temporal en la Subdirección de Fomento de Competencias para orientar la implementación y ejecución técnica y pedagógica del plan nacional de lectura, escritura y oralidad."/>
    <m/>
    <s v="Enero"/>
    <d v="2024-01-10T00:00:00"/>
    <n v="8"/>
    <s v="Mes (es)"/>
    <s v="CONTRATACIÓN DIRECTA / SERVICIOS PROFESIONALES"/>
    <s v="Servicios profesionales"/>
    <s v="PRESUPUESTO DE ENTIDAD NACIONAL"/>
    <n v="62310662.223999999"/>
    <n v="62310662"/>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44"/>
    <m/>
    <s v="Servicios profesionales"/>
    <s v="Prestación de servicios profesionales de carácter temporal en la Subdirección de Fomento de Competencias para acompañar, hacer seguimiento y orientar de forma técnica la implementación de las estrategias del Programa de Educación Intercultural y Bilingüe "/>
    <m/>
    <s v="Enero"/>
    <d v="2024-01-10T00:00:00"/>
    <n v="8"/>
    <s v="Mes (es)"/>
    <s v="CONTRATACIÓN DIRECTA / SERVICIOS PROFESIONALES"/>
    <s v="Servicios profesionales"/>
    <s v="PRESUPUESTO DE ENTIDAD NACIONAL"/>
    <n v="75672000"/>
    <n v="75672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45"/>
    <m/>
    <s v="Servicios profesionales"/>
    <s v="Prestación de servicios profesionales de carácter temporal en la Subdirección de Fomento de Competencias para asesorar, orientar, acompañar y realizar seguimiento a los procesos y estrategias del Programa de Educación Intercultural y Bilingüe"/>
    <m/>
    <s v="Enero"/>
    <d v="2024-01-10T00:00:00"/>
    <n v="8"/>
    <s v="Mes (es)"/>
    <s v="CONTRATACIÓN DIRECTA / SERVICIOS PROFESIONALES"/>
    <s v="Servicios profesionales"/>
    <s v="PRESUPUESTO DE ENTIDAD NACIONAL"/>
    <n v="100896000"/>
    <n v="100896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46"/>
    <m/>
    <s v="Servicios profesionales"/>
    <s v="Prestación de servicios profesionales de carácter temporal en la Subdirección de Fomento de Competencias para apoyar, orientar y acompañar en la implementación del programa Tiempo Escolar en las entidades territoriales certificadas y establecimientos educativos."/>
    <m/>
    <s v="Enero"/>
    <d v="2024-01-10T00:00:00"/>
    <n v="8"/>
    <s v="Mes (es)"/>
    <s v="CONTRATACIÓN DIRECTA / SERVICIOS PROFESIONALES"/>
    <s v="Servicios profesionales"/>
    <s v="PRESUPUESTO DE ENTIDAD NACIONAL"/>
    <n v="75672000"/>
    <n v="75672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47"/>
    <m/>
    <s v="Servicios profesionales"/>
    <s v="Prestación de servicios profesionales de carácter temporal en la Subdirección de Fomento de Competencias en la orientación; asesoría y seguimiento contractual; y formulación de respuestas a solicitudes internas y externas de la dependencia. "/>
    <m/>
    <s v="Enero"/>
    <d v="2024-01-10T00:00:00"/>
    <n v="8"/>
    <s v="Mes (es)"/>
    <s v="CONTRATACIÓN DIRECTA / SERVICIOS PROFESIONALES"/>
    <s v="Servicios profesionales"/>
    <s v="PRESUPUESTO DE ENTIDAD NACIONAL"/>
    <n v="88284000"/>
    <n v="88284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48"/>
    <m/>
    <s v="Servicios profesionales"/>
    <s v="Prestación de servicios profesionales de carácter temporal en la Subdirección de Fomento de Competencias para desarrollar, participar, acompañar técnica y operativa en la plantación y desarrollo de estrategias y actividades de la dependencia. "/>
    <m/>
    <s v="Enero"/>
    <d v="2024-01-10T00:00:00"/>
    <n v="8"/>
    <s v="Mes (es)"/>
    <s v="CONTRATACIÓN DIRECTA / SERVICIOS PROFESIONALES"/>
    <s v="Servicios profesionales"/>
    <s v="PRESUPUESTO DE ENTIDAD NACIONAL"/>
    <n v="79876000"/>
    <n v="79876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49"/>
    <m/>
    <s v="Servicios profesionales"/>
    <s v="Prestación de servicios profesionales de carácter temporal en la Subdirección de Fomento de Competencias para acompañar, orientar y hacer seguimiento a las estrategias de formación docente en cumplimiento de metas definidas para la dependencia. "/>
    <m/>
    <s v="Enero"/>
    <d v="2024-01-10T00:00:00"/>
    <n v="8"/>
    <s v="Mes (es)"/>
    <s v="CONTRATACIÓN DIRECTA / SERVICIOS PROFESIONALES"/>
    <s v="Servicios profesionales"/>
    <s v="PRESUPUESTO DE ENTIDAD NACIONAL"/>
    <n v="60440353.071999997"/>
    <n v="60440353"/>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50"/>
    <m/>
    <s v="Servicios profesionales"/>
    <s v="Prestación de servicios profesionales de carácter temporal en la Subdirección de Fomento de Competencias para ofrecer respuesta y orientación jurídica a solicitudes internas y externas asignadas a la dependencia "/>
    <m/>
    <s v="Enero"/>
    <d v="2024-01-10T00:00:00"/>
    <n v="8"/>
    <s v="Mes (es)"/>
    <s v="CONTRATACIÓN DIRECTA / SERVICIOS PROFESIONALES"/>
    <s v="Servicios profesionales"/>
    <s v="PRESUPUESTO DE ENTIDAD NACIONAL"/>
    <n v="95607368"/>
    <n v="95607368"/>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51"/>
    <m/>
    <s v="Servicios profesionales"/>
    <s v="Prestación de servicios profesionales de carácter temporal en la Subdirección de Fomento de Competencias para acompañar, orientar y hacer seguimiento a la implementación de las estrategias propuestas en el programa de Tiempo Escolar.  "/>
    <m/>
    <s v="Enero"/>
    <d v="2024-01-10T00:00:00"/>
    <n v="8"/>
    <s v="Mes (es)"/>
    <s v="CONTRATACIÓN DIRECTA / SERVICIOS PROFESIONALES"/>
    <s v="Servicios profesionales"/>
    <s v="PRESUPUESTO DE ENTIDAD NACIONAL"/>
    <n v="100896000"/>
    <n v="100896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52"/>
    <m/>
    <s v="Servicios profesionales"/>
    <s v="Prestación de servicios profesionales de carácter temporal en la Subdirección de Fomento de Competencias en la recolección, consolidación, gestión y actualización de bases de datos, tableros de control, y dashboards en cumplimiento de los objetivos definidos par la dependencia. "/>
    <m/>
    <s v="Enero"/>
    <d v="2024-01-10T00:00:00"/>
    <n v="8"/>
    <s v="Mes (es)"/>
    <s v="CONTRATACIÓN DIRECTA / SERVICIOS PROFESIONALES"/>
    <s v="Servicios profesionales"/>
    <s v="PRESUPUESTO DE ENTIDAD NACIONAL"/>
    <n v="47925600"/>
    <n v="479256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53"/>
    <m/>
    <s v="Servicios profesionales"/>
    <s v="Prestación de servicios profesionales de carácter temporal en la Subdirección de Fomento de Competencias para realizar acompañamiento y monitoreo al proceso de formación docente   y demás estrategias del Programa de Educación Intercultural y Bilingüe."/>
    <m/>
    <s v="Enero"/>
    <d v="2024-01-10T00:00:00"/>
    <n v="8"/>
    <s v="Mes (es)"/>
    <s v="CONTRATACIÓN DIRECTA / SERVICIOS PROFESIONALES"/>
    <s v="Servicios profesionales"/>
    <s v="PRESUPUESTO DE ENTIDAD NACIONAL"/>
    <n v="67264000"/>
    <n v="67264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54"/>
    <m/>
    <s v="Servicios profesionales"/>
    <s v="Prestación de servicios profesionales de carácter temporal en la Subdirección de Fomento de Competencias en los procesos de asesoría, monitoreo, control y evaluación de las estrategias y programas de formación de docentes y directivos en pregrado y posgrado. "/>
    <m/>
    <s v="Enero"/>
    <d v="2024-01-10T00:00:00"/>
    <n v="8"/>
    <s v="Mes (es)"/>
    <s v="CONTRATACIÓN DIRECTA / SERVICIOS PROFESIONALES"/>
    <s v="Servicios profesionales"/>
    <s v="PRESUPUESTO DE ENTIDAD NACIONAL"/>
    <n v="68728169.120000005"/>
    <n v="68728169"/>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55"/>
    <m/>
    <s v="Servicios profesionales"/>
    <s v="Prestación de servicios profesionales de carácter temporal en la Subdirección de Fomento de Competencias en la ejecución y monitoreo de metas y estrategias del programa de formación docente."/>
    <m/>
    <s v="Enero"/>
    <d v="2024-01-10T00:00:00"/>
    <n v="8"/>
    <s v="Mes (es)"/>
    <s v="CONTRATACIÓN DIRECTA / SERVICIOS PROFESIONALES"/>
    <s v="Servicios profesionales"/>
    <s v="PRESUPUESTO DE ENTIDAD NACIONAL"/>
    <n v="65038587.376000002"/>
    <n v="65038587"/>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56"/>
    <m/>
    <s v="Servicios profesionales"/>
    <s v="Prestación de servicios profesionales de carácter temporal en la Subdirección de Fomento de Competencias epara orientar, acompañar y monitorear técnicamente las metas y estrategias del programa de formación docente. "/>
    <m/>
    <s v="Enero"/>
    <d v="2024-01-10T00:00:00"/>
    <n v="8"/>
    <s v="Mes (es)"/>
    <s v="CONTRATACIÓN DIRECTA / SERVICIOS PROFESIONALES"/>
    <s v="Servicios profesionales"/>
    <s v="PRESUPUESTO DE ENTIDAD NACIONAL"/>
    <n v="67264000"/>
    <n v="67264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57"/>
    <m/>
    <s v="Servicios profesionales"/>
    <s v="Prestación de servicios profesionales de carácter temporal en la Subdirección de Fomento de Competencias ejecutando procesos de control y verificación de recursos asignados a la dependencia. "/>
    <m/>
    <s v="Enero"/>
    <d v="2024-01-10T00:00:00"/>
    <n v="8"/>
    <s v="Mes (es)"/>
    <s v="CONTRATACIÓN DIRECTA / SERVICIOS PROFESIONALES"/>
    <s v="Servicios profesionales"/>
    <s v="PRESUPUESTO DE ENTIDAD NACIONAL"/>
    <n v="71468000"/>
    <n v="71468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58"/>
    <m/>
    <s v="Servicios profesionales"/>
    <s v="Prestación de servicios profesionales de carácter temporal en la Subdirección de Fomento de Competencias para formular, orientar, desarrollar y hacer seguimiento  de forma técnica la ejecución las estrategias de la política pública del plan nacional de lectura, escritura y oralidad."/>
    <m/>
    <s v="Enero"/>
    <d v="2024-01-10T00:00:00"/>
    <n v="8"/>
    <s v="Mes (es)"/>
    <s v="CONTRATACIÓN DIRECTA / SERVICIOS PROFESIONALES"/>
    <s v="Servicios profesionales"/>
    <s v="PRESUPUESTO DE ENTIDAD NACIONAL"/>
    <n v="92488000"/>
    <n v="92488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59"/>
    <m/>
    <s v="Servicios profesionales"/>
    <s v="Prestación de servicios profesionales de carácter temporal en la Subdirección de Fomento de Competencias para asesorar e implementar  estrategias de educación sexual, reproductiva y de género en el marco de la educación CRESE en las entidades territoriales certificadas y establecimientos educativos."/>
    <m/>
    <s v="Enero"/>
    <d v="2024-01-10T00:00:00"/>
    <n v="8"/>
    <s v="Mes (es)"/>
    <s v="CONTRATACIÓN DIRECTA / SERVICIOS PROFESIONALES"/>
    <s v="Servicios profesionales"/>
    <s v="PRESUPUESTO DE ENTIDAD NACIONAL"/>
    <n v="76215165.208000004"/>
    <n v="76215165"/>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60"/>
    <m/>
    <s v="Servicios profesionales"/>
    <s v="Prestación de servicios profesionales de carácter temporal en la Subdirección de Fomento de Competencias para acompañar, orientar y consolidar las estrategias pedagógicas del programa tiempo escolar en las entidades territoriales certificadas y establecimientos educativos focalizados"/>
    <m/>
    <s v="Enero"/>
    <d v="2024-01-10T00:00:00"/>
    <n v="8"/>
    <s v="Mes (es)"/>
    <s v="CONTRATACIÓN DIRECTA / SERVICIOS PROFESIONALES"/>
    <s v="Servicios profesionales"/>
    <s v="PRESUPUESTO DE ENTIDAD NACIONAL"/>
    <n v="70156352"/>
    <n v="70156352"/>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61"/>
    <m/>
    <s v="Servicios profesionales"/>
    <s v="Prestación de servicios profesionales de carácter temporal en la Subdirección de Fomento de Competencias para ejecución técnica de las estrategias contempladas en el programa Tiempo Escolar en las entidades territoriales certificadas y establecimientos educativos"/>
    <m/>
    <s v="Enero"/>
    <d v="2024-01-10T00:00:00"/>
    <n v="8"/>
    <s v="Mes (es)"/>
    <s v="CONTRATACIÓN DIRECTA / SERVICIOS PROFESIONALES"/>
    <s v="Servicios profesionales"/>
    <s v="PRESUPUESTO DE ENTIDAD NACIONAL"/>
    <n v="75672000"/>
    <n v="75672000"/>
    <m/>
    <m/>
    <s v="Educación_Integral_2201089"/>
    <s v="DC_PBM"/>
    <s v="Eje_E_2"/>
    <s v="C_2201_0700_20"/>
    <s v="VEPBM-SUB FOMENTOCOM - "/>
    <s v="2100"/>
    <s v="IMPLEMENTACION DE PTA-FI"/>
    <s v="IMPLEMENTACION DE PTA-FI"/>
    <s v="04"/>
  </r>
  <r>
    <s v="VPBM"/>
    <s v="Dirección de Calidad para la Educación Preescolar, Básica y Media"/>
    <s v="Subdirección de Fomento de Competencias"/>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62"/>
    <m/>
    <s v="Servicios profesionales"/>
    <s v="CPS SEP DIC - Fomento "/>
    <m/>
    <s v="Agosto"/>
    <d v="2024-09-01T00:00:00"/>
    <n v="4"/>
    <s v="Mes (es)"/>
    <s v="CONTRATACIÓN DIRECTA / SERVICIOS PROFESIONALES"/>
    <s v="Servicios profesionales"/>
    <s v="PRESUPUESTO DE ENTIDAD NACIONAL"/>
    <n v="1003155853"/>
    <n v="1003155853"/>
    <m/>
    <m/>
    <s v="Educación_Integral_2201089"/>
    <s v="DC_PBM"/>
    <s v="Eje_E_2"/>
    <s v="C_2201_0700_20"/>
    <s v="VEPBM-SUB FOMENTOCOM - "/>
    <s v="21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63"/>
    <m/>
    <s v="Servicios profesionales"/>
    <s v="Prestación de servicios profesionales, para appyar la estructurarción, socialización y seguimiento de la implementación de estrategias de evaluación de estudiantes y evaluación de docentes del sector educativo en el marco de la formación integrall _x000a_"/>
    <m/>
    <s v="Enero"/>
    <d v="2024-01-10T00:00:00"/>
    <n v="8"/>
    <s v="Mes (es)"/>
    <s v="CONTRATACIÓN DIRECTA / SERVICIOS PROFESIONALES"/>
    <s v="Servicios profesionales"/>
    <s v="PRESUPUESTO DE ENTIDAD NACIONAL"/>
    <n v="73920000"/>
    <n v="7392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64"/>
    <m/>
    <s v="Servicios profesionales"/>
    <s v="Prestación de servicios profesionales, para establecer jurídicamente los términos y condiciones para la estructuración de programas y proyectos educativos que incluyen la evaluación de desempeño, la evaluación para el ascenso y reubicación salarial, así como la estructuración de proyectos normativos y apoyo jurídico en mesas sindicales. _x000a__x000a_El contratista se compromete a desarrollar estudios, análisis, elaborar  propuestas y brindar asesoramiento legal para garantizar la implementación efectiva de dichos programas y proyectos en el ámbito educativo."/>
    <m/>
    <s v="Enero"/>
    <d v="2024-01-10T00:00:00"/>
    <n v="8"/>
    <s v="Mes (es)"/>
    <s v="CONTRATACIÓN DIRECTA / SERVICIOS PROFESIONALES"/>
    <s v="Servicios profesionales"/>
    <s v="PRESUPUESTO DE ENTIDAD NACIONAL"/>
    <n v="100800000"/>
    <n v="1008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65"/>
    <m/>
    <s v="Servicios profesionales"/>
    <s v="Prestación de servicios profesionales, para adelantar la definición de criterios de evaluación, así como la creación de un marco metodológico para la implementación eficiente del procesos de apropiación de uso de resultados de evaluación externa en el marco de la formación integral y la educación CRESE_x000a_"/>
    <m/>
    <s v="Enero"/>
    <d v="2024-01-10T00:00:00"/>
    <n v="8"/>
    <s v="Mes (es)"/>
    <s v="CONTRATACIÓN DIRECTA / SERVICIOS PROFESIONALES"/>
    <s v="Servicios profesionales"/>
    <s v="PRESUPUESTO DE ENTIDAD NACIONAL"/>
    <n v="73920000"/>
    <n v="7392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66"/>
    <m/>
    <s v="Servicios profesionales"/>
    <s v="Prestación de servicios profesionales en el marco de la educación integral, para promover estrategias que fortalezcan la educación inclusiva, con énfasis en apoyos y ajustes razonables."/>
    <m/>
    <s v="Enero"/>
    <d v="2024-01-10T00:00:00"/>
    <n v="8"/>
    <s v="Mes (es)"/>
    <s v="CONTRATACIÓN DIRECTA / SERVICIOS PROFESIONALES"/>
    <s v="Servicios profesionales"/>
    <s v="PRESUPUESTO DE ENTIDAD NACIONAL"/>
    <n v="67200000"/>
    <n v="672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67"/>
    <m/>
    <s v="Servicios profesionales"/>
    <s v="Prestación de servicios profesionales en el marco de la educación integral, para promover estrategias que fortalezcan la educación inclusiva, con énfasis en apoyos y ajustes razonables."/>
    <m/>
    <s v="Enero"/>
    <d v="2024-01-10T00:00:00"/>
    <n v="8"/>
    <s v="Mes (es)"/>
    <s v="CONTRATACIÓN DIRECTA / SERVICIOS PROFESIONALES"/>
    <s v="Servicios profesionales"/>
    <s v="PRESUPUESTO DE ENTIDAD NACIONAL"/>
    <n v="67200000"/>
    <n v="672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68"/>
    <m/>
    <s v="Servicios profesionales"/>
    <s v="Prestación de servicios profesionales en el marco de la educación integral, para promover estrategias que fortalezcan la educación inclusiva, con énfasis en apoyos y ajustes razonables."/>
    <m/>
    <s v="Enero"/>
    <d v="2024-01-10T00:00:00"/>
    <n v="8"/>
    <s v="Mes (es)"/>
    <s v="CONTRATACIÓN DIRECTA / SERVICIOS PROFESIONALES"/>
    <s v="Servicios profesionales"/>
    <s v="PRESUPUESTO DE ENTIDAD NACIONAL"/>
    <n v="67200000"/>
    <n v="672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69"/>
    <m/>
    <s v="Servicios profesionales"/>
    <s v="Prestación de servicios profesionales para liderar y orientar en el marco de la educación integral, estrategias que fortalezcan la educación inclusiva, con énfasis en apoyos y ajustes razonables. "/>
    <m/>
    <s v="Enero"/>
    <d v="2024-01-10T00:00:00"/>
    <n v="8"/>
    <s v="Mes (es)"/>
    <s v="CONTRATACIÓN DIRECTA / SERVICIOS PROFESIONALES"/>
    <s v="Servicios profesionales"/>
    <s v="PRESUPUESTO DE ENTIDAD NACIONAL"/>
    <n v="100800000"/>
    <n v="1008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70"/>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LENGUAJE."/>
    <m/>
    <s v="Enero"/>
    <d v="2024-01-10T00:00:00"/>
    <n v="8"/>
    <s v="Mes (es)"/>
    <s v="CONTRATACIÓN DIRECTA / SERVICIOS PROFESIONALES"/>
    <s v="Servicios profesionales"/>
    <s v="PRESUPUESTO DE ENTIDAD NACIONAL"/>
    <n v="84000000"/>
    <n v="840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71"/>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TECNOLOGÍA E INFORMÁTICA."/>
    <m/>
    <s v="Enero"/>
    <d v="2024-01-10T00:00:00"/>
    <n v="8"/>
    <s v="Mes (es)"/>
    <s v="CONTRATACIÓN DIRECTA / SERVICIOS PROFESIONALES"/>
    <s v="Servicios profesionales"/>
    <s v="PRESUPUESTO DE ENTIDAD NACIONAL"/>
    <n v="88200000"/>
    <n v="882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72"/>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
    <m/>
    <s v="Enero"/>
    <d v="2024-01-10T00:00:00"/>
    <n v="8"/>
    <s v="Mes (es)"/>
    <s v="CONTRATACIÓN DIRECTA / SERVICIOS PROFESIONALES"/>
    <s v="Servicios profesionales"/>
    <s v="PRESUPUESTO DE ENTIDAD NACIONAL"/>
    <n v="84000000"/>
    <n v="840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73"/>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CIENCIAS SOCIALES"/>
    <m/>
    <s v="Enero"/>
    <d v="2024-01-10T00:00:00"/>
    <n v="8"/>
    <s v="Mes (es)"/>
    <s v="CONTRATACIÓN DIRECTA / SERVICIOS PROFESIONALES"/>
    <s v="Servicios profesionales"/>
    <s v="PRESUPUESTO DE ENTIDAD NACIONAL"/>
    <n v="67200000"/>
    <n v="672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74"/>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EDUCACIÓN ARTÍSTICA Y CULTURAL"/>
    <m/>
    <s v="Enero"/>
    <d v="2024-01-10T00:00:00"/>
    <n v="8"/>
    <s v="Mes (es)"/>
    <s v="CONTRATACIÓN DIRECTA / SERVICIOS PROFESIONALES"/>
    <s v="Servicios profesionales"/>
    <s v="PRESUPUESTO DE ENTIDAD NACIONAL"/>
    <n v="73920000"/>
    <n v="7392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75"/>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CIENCIAS SOCIALES"/>
    <m/>
    <s v="Enero"/>
    <d v="2024-01-10T00:00:00"/>
    <n v="8"/>
    <s v="Mes (es)"/>
    <s v="CONTRATACIÓN DIRECTA / SERVICIOS PROFESIONALES"/>
    <s v="Servicios profesionales"/>
    <s v="PRESUPUESTO DE ENTIDAD NACIONAL"/>
    <n v="67200000"/>
    <n v="672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76"/>
    <m/>
    <s v="Servicios profesionales"/>
    <s v="PRESTAR SERVICIOS PROFESIONALES DE FORMA TEMPORAL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EDUCACIÓN FÍSICA, RECREACIÓN Y DEPORTE"/>
    <m/>
    <s v="Enero"/>
    <d v="2024-01-10T00:00:00"/>
    <n v="8"/>
    <s v="Mes (es)"/>
    <s v="CONTRATACIÓN DIRECTA / SERVICIOS PROFESIONALES"/>
    <s v="Servicios profesionales"/>
    <s v="PRESUPUESTO DE ENTIDAD NACIONAL"/>
    <n v="73920000"/>
    <n v="7392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77"/>
    <m/>
    <s v="Servicios profesionales"/>
    <s v="PRESTAR SERVICIOS PROFESIONALES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CIENCIAS NATURALES Y EDUCACIÓN AMBIENTAL"/>
    <m/>
    <s v="Enero"/>
    <d v="2024-01-10T00:00:00"/>
    <n v="8"/>
    <s v="Mes (es)"/>
    <s v="CONTRATACIÓN DIRECTA / SERVICIOS PROFESIONALES"/>
    <s v="Servicios profesionales"/>
    <s v="PRESUPUESTO DE ENTIDAD NACIONAL"/>
    <n v="67200000"/>
    <n v="672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78"/>
    <m/>
    <s v="Servicios profesionales"/>
    <s v="PRESTAR SERVICIOS PROFESIONALES PARA ELABORAR CONCEPTOS TÉCNICOS-JURÍDICOS A  PROYECTOS DE LEY, TUTELAS, ENTES DE CONTROL, CIUDADANÍA Y CONTRATACIÓN DE LA SUBDIRECCIÓN DE REFERENTES Y EVALUACIÓN"/>
    <m/>
    <s v="Enero"/>
    <d v="2024-01-10T00:00:00"/>
    <n v="8"/>
    <s v="Mes (es)"/>
    <s v="CONTRATACIÓN DIRECTA / SERVICIOS PROFESIONALES"/>
    <s v="Servicios profesionales"/>
    <s v="PRESUPUESTO DE ENTIDAD NACIONAL"/>
    <n v="58800000"/>
    <n v="5880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79"/>
    <m/>
    <s v="Servicios profesionales"/>
    <s v="PRESTAR SERVICIOS PROFESIONALES PARA LA REVISIÓN, EL DISEÑO, FORMULACIÓN Y APROPIACIÓN DE LOS LINEAMIENTOS CURRICULARES PARA LA INCORPORACIÓN DE LA FORMACIÓN INTEGRAL Y LA EDUCACIÓN CRESE CON ENFOQUE POBLACIONAL, REGIONAL, DE GÉNERO, TERRITORIAL, ATENDIENDO ESPECIALMENTE LA RURALIDAD, Y ARTICULANDO ESTRATEGIAS DE CURRÍCULO Y EVALUACIÓN PARA LA EPBM EN EL ÁREA DE MATEMÁTICAS Y STEAM "/>
    <m/>
    <s v="Enero"/>
    <d v="2024-01-10T00:00:00"/>
    <n v="8"/>
    <s v="Mes (es)"/>
    <s v="CONTRATACIÓN DIRECTA / SERVICIOS PROFESIONALES"/>
    <s v="Servicios profesionales"/>
    <s v="PRESUPUESTO DE ENTIDAD NACIONAL"/>
    <n v="73920000"/>
    <n v="73920000"/>
    <m/>
    <m/>
    <s v="Educación_Integral_2201089"/>
    <s v="DC_PBM"/>
    <s v="Eje_E_2"/>
    <s v="C_2201_0700_20"/>
    <s v="VEPBM-SUB REFERENTES - "/>
    <s v="2000"/>
    <s v="IMPLEMENTACION DE PTA-FI"/>
    <s v="IMPLEMENTACION DE PTA-FI"/>
    <s v="04"/>
  </r>
  <r>
    <s v="VPBM"/>
    <s v="Dirección de Calidad para la Educación Preescolar, Básica y Media"/>
    <s v="Subdirección de Referentes y Evaluación Educativa"/>
    <s v="2. Formación Integral"/>
    <s v="2. Implementación de PTA-FI"/>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REFERENTES - "/>
    <s v="2000"/>
    <m/>
    <m/>
    <m/>
    <m/>
    <m/>
    <m/>
    <m/>
    <m/>
    <m/>
    <m/>
    <m/>
    <m/>
    <m/>
    <m/>
    <m/>
    <m/>
    <m/>
    <m/>
    <m/>
    <m/>
    <m/>
    <m/>
    <m/>
    <m/>
    <m/>
    <m/>
    <m/>
    <m/>
    <m/>
    <m/>
    <m/>
    <m/>
    <m/>
    <n v="80"/>
    <m/>
    <s v="Servicios profesionales"/>
    <s v="SEP - DIC Referentes"/>
    <m/>
    <s v="Agosto"/>
    <d v="2024-09-01T00:00:00"/>
    <n v="4"/>
    <s v="Mes (es)"/>
    <s v="CONTRATACIÓN DIRECTA / SERVICIOS PROFESIONALES"/>
    <s v="Servicios profesionales"/>
    <s v="PRESUPUESTO DE ENTIDAD NACIONAL"/>
    <n v="644700000"/>
    <n v="644700000"/>
    <m/>
    <m/>
    <s v="Educación_Integral_2201089"/>
    <s v="DC_PBM"/>
    <s v="Eje_E_2"/>
    <s v="C_2201_0700_20"/>
    <s v="VEPBM-SUB REFERENTES - "/>
    <s v="2000"/>
    <s v="IMPLEMENTACION DE PTA-FI"/>
    <s v="IMPLEMENTACION DE PTA-FI"/>
    <s v="04"/>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81"/>
    <m/>
    <s v="Servicios profesionales"/>
    <s v="PRESTACIÓN DE SERVICIOS PROFESIONALES PARA ASESORAR LA CONSTRUCCIÓN DE ESTRATEGIAS PEDAGÓGICAS DEL PTA Y SU IMPLEMENTACIÓN EN ARMONÍA CON LA FORMACIÓN INTEGRAL Y LAS METAS DEL PLAN NACIONAL DE DESARROLLO "/>
    <m/>
    <s v="Enero"/>
    <d v="2024-01-10T00:00:00"/>
    <n v="8"/>
    <s v="Mes (es)"/>
    <s v="CONTRATACIÓN DIRECTA / SERVICIOS PROFESIONALES"/>
    <s v="Servicios profesionales"/>
    <s v="PRESUPUESTO DE ENTIDAD NACIONAL"/>
    <n v="138045600"/>
    <n v="13804560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82"/>
    <m/>
    <s v="Servicios profesionales"/>
    <s v="PRESTACIÓN DE SERVICIOS PROFESIONALES  PARA ASESORAR Y ORIENTAR LOS COMPONENTES PEDAGÓGICO Y ESTRATÉGICO DE LOS PROCESOS DEL PTA Y SU IMPLEMENTACIÓN EN ARMONÍA CON LA FORMACIÓN INTEGRAL Y LAS METAS DEL PLAN NACIONAL DE DESARROLLO."/>
    <m/>
    <s v="Enero"/>
    <d v="2024-01-10T00:00:00"/>
    <n v="8"/>
    <s v="Mes (es)"/>
    <s v="CONTRATACIÓN DIRECTA / SERVICIOS PROFESIONALES"/>
    <s v="Servicios profesionales"/>
    <s v="PRESUPUESTO DE ENTIDAD NACIONAL"/>
    <n v="138045600"/>
    <n v="13804560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83"/>
    <m/>
    <s v="Servicios profesionales"/>
    <s v="_x0009_PRESTACIÓN DE SERVICIOS PROFESIONALES PARA ASESORAR LA CONSTRUCCIÓN DE LOS DOCUMENTOS Y MATERIALES ACADÉMICOS QUE ORIENTEN Y DESARROLLEN LAS LÍNEAS DE TRABAJO DEL PTA EN ARMONÍA CON LA FORMACIÓN INTEGRAL Y LAS METAS DEL PLAN NACIONAL DE DESARROLLO."/>
    <m/>
    <s v="Enero"/>
    <d v="2024-01-10T00:00:00"/>
    <n v="8"/>
    <s v="Mes (es)"/>
    <s v="CONTRATACIÓN DIRECTA / SERVICIOS PROFESIONALES"/>
    <s v="Servicios profesionales"/>
    <s v="PRESUPUESTO DE ENTIDAD NACIONAL"/>
    <n v="87785824"/>
    <n v="87785824"/>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84"/>
    <m/>
    <s v="Servicios profesionales"/>
    <s v="PRESTACIÓN DE SERVICIOS PROFESIONALES PARA ATENDER LA PLANEACIÓN, EJECUCIÓN Y SEGUIMIENTO CON LA FORMACIÓN INTEGRAL Y LAS METAS DEL PLAN NACIONAL DE DESARROLLO."/>
    <m/>
    <s v="Enero"/>
    <d v="2024-01-10T00:00:00"/>
    <n v="8"/>
    <s v="Mes (es)"/>
    <s v="CONTRATACIÓN DIRECTA / SERVICIOS PROFESIONALES"/>
    <s v="Servicios profesionales"/>
    <s v="PRESUPUESTO DE ENTIDAD NACIONAL"/>
    <n v="68880000"/>
    <n v="6888000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85"/>
    <m/>
    <s v="Servicios profesionales"/>
    <s v="PRESTACIÓN DE SERVICIOS PROFESIONALES PARA ATENDER LA PLANEACIÓN, EJECUCIÓN Y SEGUIMIENTO DE LAS ACTIVIDADES ADMINISTRATIVAS Y DE LOGÍSTICA  DEL PTA EN ARMONÍA CON LA FORMACIÓN INTEGRAL Y LAS METAS DEL PLAN NACIONAL DE DESARROLLO."/>
    <m/>
    <s v="Enero"/>
    <d v="2024-01-10T00:00:00"/>
    <n v="8"/>
    <s v="Mes (es)"/>
    <s v="CONTRATACIÓN DIRECTA / SERVICIOS PROFESIONALES"/>
    <s v="Servicios profesionales"/>
    <s v="PRESUPUESTO DE ENTIDAD NACIONAL"/>
    <n v="54432000"/>
    <n v="5443200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86"/>
    <m/>
    <s v="Servicios profesionales"/>
    <s v="PRESTACIÓN DE SERVICIOS PROFESIONALES PARA ADELANTAR Y ACOMPAÑAR LA PLANEACIÓN, EJECUCIÓN Y EL SEGUIMIENTO DEL COMPONENTE ADMINISTRATIVO Y FINANCIERO DEL PTA EN ARMONÍA CON LA FORMACIÓN INTEGRAL Y LAS METAS DEL PLAN NACIONAL DE DESARROLLO."/>
    <m/>
    <s v="Enero"/>
    <d v="2024-01-10T00:00:00"/>
    <n v="8"/>
    <s v="Mes (es)"/>
    <s v="CONTRATACIÓN DIRECTA / SERVICIOS PROFESIONALES"/>
    <s v="Servicios profesionales"/>
    <s v="PRESUPUESTO DE ENTIDAD NACIONAL"/>
    <n v="100753800"/>
    <n v="10075380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87"/>
    <m/>
    <s v="Servicios profesionales"/>
    <s v=" PRESTACIÓN DE SERVICIOS PROFESIONALES PARA ACOMPAÑAR Y ORIENTAR LAS ACTIVIDADES ASOCIADAS A LAS VALIDACIONES DE NOMBREMIENTOS Y DE LAS AGENDAS DE ACOMPAÑAMIENTO DEL PROGRAMA TODOS A APRENDER EN ARMONÍA CON LA FORMACIÓN INTEGRAL Y LAS METAS DEL PLAN NACIONAL DE DESARROLLO."/>
    <m/>
    <s v="Enero"/>
    <d v="2024-01-10T00:00:00"/>
    <n v="8"/>
    <s v="Mes (es)"/>
    <s v="CONTRATACIÓN DIRECTA / SERVICIOS PROFESIONALES"/>
    <s v="Servicios profesionales"/>
    <s v="PRESUPUESTO DE ENTIDAD NACIONAL"/>
    <n v="41160000"/>
    <n v="4116000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88"/>
    <m/>
    <s v="Servicios profesionales"/>
    <s v="PRESTACIÓN DE SERVICIOS PROFESIONALES PARA ASESORAR LA EJECUCIÓN Y SEGUIMIENTO DE LAS ACTIVIDADES ASOCIADAS A LOS ASPECTOS JURÍDICOS DEL PROGRAMA TODOS A APRENDER EN ARMONÍA CON LA FORMACIÓN INTEGRAL Y LAS METAS DEL PLAN NACIONAL DE DESARROLLO."/>
    <m/>
    <s v="Enero"/>
    <d v="2024-01-10T00:00:00"/>
    <n v="8"/>
    <s v="Mes (es)"/>
    <s v="CONTRATACIÓN DIRECTA / SERVICIOS PROFESIONALES"/>
    <s v="Servicios profesionales"/>
    <s v="PRESUPUESTO DE ENTIDAD NACIONAL"/>
    <n v="129360000"/>
    <n v="12936000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89"/>
    <m/>
    <s v="Servicios profesionales"/>
    <s v="PRESTACIÓN DE SERVICIOS PROFESIONALES PARA ASESORAR PEDAGOGICAMENTE  EL DISEÑO Y LA IMPLEMENTACIÓN DE LOS PROCESOS DE FORMACIÓN Y ACOMPAÑAMIENTO SITUADO DEL EQUIPO DEL PROGRAMA EN  ARMONÍA CON LA FORMACIÓN INTEGRAL Y LAS METAS DEL PLAN NACIONAL DE DESARROLLO."/>
    <m/>
    <s v="Enero"/>
    <d v="2024-01-10T00:00:00"/>
    <n v="8"/>
    <s v="Mes (es)"/>
    <s v="CONTRATACIÓN DIRECTA / SERVICIOS PROFESIONALES"/>
    <s v="Servicios profesionales"/>
    <s v="PRESUPUESTO DE ENTIDAD NACIONAL"/>
    <n v="95516400"/>
    <n v="9551640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90"/>
    <m/>
    <s v="Servicios profesionales"/>
    <s v="PRESTACIÓN DE SERVICIOS PROFESIONALES  PARA PROYECTAR RESPUESTAS A REQUERIMIENTOS Y CONSOLIDAR LOS INFORMES QUE REQUIERA EL PTA EN ARMONÍA CON LA FORMACIÓN INTEGRAL Y LAS METAS DEL PLAN NACIONAL DE DESARROLLO."/>
    <m/>
    <s v="Enero"/>
    <d v="2024-01-10T00:00:00"/>
    <n v="8"/>
    <s v="Mes (es)"/>
    <s v="CONTRATACIÓN DIRECTA / SERVICIOS PROFESIONALES"/>
    <s v="Servicios profesionales"/>
    <s v="PRESUPUESTO DE ENTIDAD NACIONAL"/>
    <n v="68880000"/>
    <n v="6888000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91"/>
    <m/>
    <s v="Servicios profesionales"/>
    <s v="PRESTACIÓN DE SERVICIOS PROFESIONALES PARA REALIZAR LA CREACIÓN, EL DISEÑO, DIAGRAMACIÓN, PRODUCCIÓN Y DIVULGACIÓN DE LAS ACTIVIDADES, MATERIAL Y PIEZAS EDUCATIVAS Y PROMOCIONALES DEL PTA EN ARMONÍA CON LA FORMACIÓN INTEGRAL Y LAS METAS DEL PLAN NACIONAL DE DESARROLLO."/>
    <m/>
    <s v="Enero"/>
    <d v="2024-01-10T00:00:00"/>
    <n v="8"/>
    <s v="Mes (es)"/>
    <s v="CONTRATACIÓN DIRECTA / SERVICIOS PROFESIONALES"/>
    <s v="Servicios profesionales"/>
    <s v="PRESUPUESTO DE ENTIDAD NACIONAL"/>
    <n v="87785824"/>
    <n v="87785824"/>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92"/>
    <m/>
    <s v="Servicios profesionales"/>
    <s v="PRESTACIÓN DE SERVICIOS PROFESIONALES PARA APOYAR LA ESTRUCTURACION DE INDICADORES Y METAS DEL PTA Y EL PROCESAMIENTO DE LA  INFORMACIÓN CUANTITATIVA PRODUCIDA EN ARMONÍA CON LA FORMACIÓN INTEGRAL Y LAS METAS DEL PLAN NACIONAL DE DESARROLLO."/>
    <m/>
    <s v="Enero"/>
    <d v="2024-01-10T00:00:00"/>
    <n v="8"/>
    <s v="Mes (es)"/>
    <s v="CONTRATACIÓN DIRECTA / SERVICIOS PROFESIONALES"/>
    <s v="Servicios profesionales"/>
    <s v="PRESUPUESTO DE ENTIDAD NACIONAL"/>
    <n v="87785821.200000003"/>
    <n v="87785821"/>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93"/>
    <m/>
    <s v="Servicios profesionales"/>
    <m/>
    <m/>
    <s v="Enero"/>
    <d v="2024-01-10T00:00:00"/>
    <n v="8"/>
    <s v="Mes (es)"/>
    <s v="CONTRATACIÓN DIRECTA / SERVICIOS PROFESIONALES"/>
    <s v="Servicios profesionales"/>
    <s v="PRESUPUESTO DE ENTIDAD NACIONAL"/>
    <n v="0"/>
    <n v="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94"/>
    <m/>
    <s v="Servicios profesionales"/>
    <s v="PRESTACIÓN DE SERVICIOS PROFESIONALES DE FORMA TEMPORAL PARA ASESORAR Y ORIENTAR EL SEGUIMIENTO DEL COMPONENTE ESTRATÉGICO TERRITORIAL DEL PTA EN ARMONÍA CON LA FORMACIÓN INTEGRAL Y LAS METAS DEL PLAN NACIONAL DE DESARROLLO."/>
    <m/>
    <s v="Enero"/>
    <d v="2024-01-10T00:00:00"/>
    <n v="8"/>
    <s v="Mes (es)"/>
    <s v="CONTRATACIÓN DIRECTA / SERVICIOS PROFESIONALES"/>
    <s v="Servicios profesionales"/>
    <s v="PRESUPUESTO DE ENTIDAD NACIONAL"/>
    <n v="0"/>
    <n v="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95"/>
    <m/>
    <s v="Servicios profesionales"/>
    <s v="CPS SEP - DIC PTA"/>
    <m/>
    <s v="Agosto"/>
    <d v="2024-09-01T00:00:00"/>
    <n v="4"/>
    <s v="Mes (es)"/>
    <s v="CONTRATACIÓN DIRECTA / SERVICIOS PROFESIONALES"/>
    <s v="Servicios profesionales"/>
    <s v="PRESUPUESTO DE ENTIDAD NACIONAL"/>
    <n v="0"/>
    <n v="0"/>
    <m/>
    <m/>
    <s v="Poder_Pedagógico_2201074"/>
    <s v="DC_PBM"/>
    <s v="Eje_E_4"/>
    <s v="C_2201_0700_23"/>
    <s v="VEPBM-DIR DE CALIDAD - "/>
    <s v="1900"/>
    <s v="FORMACION DOCENTE"/>
    <s v="FORMACION DOCENTE"/>
    <s v="12"/>
  </r>
  <r>
    <s v="VPBM"/>
    <s v="Dirección de Calidad para la Educación Preescolar, Básica y Media"/>
    <s v="Subdirección de Fomento de Competencias"/>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Fortalecer las escuelas normales superiores en sus capacidades y condiciones para consolidarlas como centros de excelencia en formación y liderazgo educativo en las zonas rurale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SUB FOMENTOCOM - "/>
    <s v="2100"/>
    <m/>
    <m/>
    <m/>
    <m/>
    <m/>
    <m/>
    <m/>
    <m/>
    <m/>
    <m/>
    <m/>
    <m/>
    <m/>
    <m/>
    <m/>
    <m/>
    <m/>
    <m/>
    <m/>
    <m/>
    <m/>
    <m/>
    <m/>
    <m/>
    <m/>
    <m/>
    <m/>
    <m/>
    <m/>
    <m/>
    <m/>
    <m/>
    <m/>
    <n v="14"/>
    <m/>
    <s v="Otro tipo de gasto"/>
    <s v="Adición fondo 1400 de 2016"/>
    <m/>
    <s v="Enero"/>
    <d v="2024-02-01T00:00:00"/>
    <n v="11"/>
    <s v="Mes (es)"/>
    <s v="MODIFICATORIOS (ADICIONES, PRÓRROGAS Y MODIFICACIONES)"/>
    <s v="CONTRATO INTERADMINISTRATIVO"/>
    <s v="PRESUPUESTO DE ENTIDAD NACIONAL"/>
    <n v="4100000000"/>
    <n v="4100000000"/>
    <m/>
    <m/>
    <s v="Poder_Pedagógico_2201074"/>
    <s v="DC_PBM"/>
    <s v="Eje_E_4"/>
    <s v="C_2201_0700_23"/>
    <s v="VEPBM-SUB FOMENTOCOM - "/>
    <s v="21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Formar docentes y agentes educativo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3"/>
    <s v="BM"/>
    <s v="VEPBM-DIR DE CALIDAD - BM"/>
    <n v="1901"/>
    <m/>
    <m/>
    <m/>
    <m/>
    <m/>
    <m/>
    <m/>
    <m/>
    <m/>
    <m/>
    <m/>
    <m/>
    <m/>
    <m/>
    <m/>
    <m/>
    <m/>
    <m/>
    <m/>
    <m/>
    <m/>
    <m/>
    <m/>
    <m/>
    <m/>
    <m/>
    <m/>
    <m/>
    <m/>
    <m/>
    <m/>
    <m/>
    <m/>
    <n v="96"/>
    <m/>
    <s v="Otro tipo de gasto"/>
    <s v="Adición fondo 261 de 2019 "/>
    <m/>
    <s v="Febrero"/>
    <d v="2024-02-15T00:00:00"/>
    <n v="10"/>
    <s v="Mes (es)"/>
    <s v="MODIFICATORIOS (ADICIONES, PRÓRROGAS Y MODIFICACIONES)"/>
    <s v="PRESTACIÓN DE SERVICIOS                 "/>
    <s v="PRESUPUESTO DE ENTIDAD NACIONAL"/>
    <n v="50000000000"/>
    <n v="22164304229"/>
    <m/>
    <m/>
    <s v="Poder_Pedagógico_2201074"/>
    <s v="DC_PBM"/>
    <s v="Eje_E_4"/>
    <s v="C_2201_0700_23"/>
    <s v="VEPBM-DIR DE CALIDAD - "/>
    <n v="1901"/>
    <s v="FORMACION DOCENTE"/>
    <s v="FORMACION DOCENTEBM"/>
    <e v="#N/A"/>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Formar docentes y agentes educativo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3"/>
    <s v="BM"/>
    <s v="VEPBM-DIR DE CALIDAD - BM"/>
    <n v="1901"/>
    <m/>
    <m/>
    <m/>
    <m/>
    <m/>
    <m/>
    <m/>
    <m/>
    <m/>
    <m/>
    <m/>
    <m/>
    <m/>
    <m/>
    <m/>
    <m/>
    <m/>
    <m/>
    <m/>
    <m/>
    <m/>
    <m/>
    <m/>
    <m/>
    <m/>
    <m/>
    <m/>
    <m/>
    <m/>
    <m/>
    <m/>
    <m/>
    <m/>
    <n v="97"/>
    <m/>
    <s v="Otro tipo de gasto"/>
    <s v="Constituir fondo en administración para reconocimiento de créditos académicos a tráves de homologación para docentes del sector oficial."/>
    <m/>
    <s v="Abril"/>
    <d v="2024-05-01T00:00:00"/>
    <n v="9"/>
    <s v="Mes (es)"/>
    <s v="CONTRATACIÓN DIRECTA / CONTRATOS INTERADMINISTRATIVOS"/>
    <s v="CONTRATO INTERADMINISTRATIVO"/>
    <s v="PRESUPUESTO DE ENTIDAD NACIONAL"/>
    <n v="20000000000"/>
    <n v="20000000000"/>
    <m/>
    <m/>
    <s v="Poder_Pedagógico_2201074"/>
    <s v="DC_PBM"/>
    <s v="Eje_E_4"/>
    <s v="C_2201_0700_23"/>
    <s v="VEPBM-DIR DE CALIDAD - "/>
    <n v="1901"/>
    <s v="FORMACION DOCENTE"/>
    <s v="FORMACION DOCENTEBM"/>
    <e v="#N/A"/>
  </r>
  <r>
    <s v="VPBM"/>
    <s v="Dirección de Calidad para la Educación Preescolar, Básica y Media"/>
    <s v="Subdirección de Referentes y Evaluación Educativ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evaluación para docentes."/>
    <n v="2201090"/>
    <s v="Establecer el proceso de evaluación de los docentes regidos por la normatividad vigente."/>
    <s v="ADQUIS. DE BYS"/>
    <s v="02"/>
    <s v="C-2201-0700-23-20203C-2201090-02"/>
    <s v="ADQUIS. DE BYS-SERVICIO DE EVALUACIÓN PARA DOCENTES.-FORTALECIMIENTO DE LAS CAPACIDADES Y CONDICIONES DE BIENESTAR QUE DIGNIFIQUEN LA LABOR DOCENTE EN EDUCACIÓN INICIAL, PREESCOLAR, BÁSICA Y MEDIA.   NACIONAL"/>
    <s v="ADQUIS. DE BYS - SERVICIO DE EVALUACIÓN PARA DOCENTES. - 2. SEGURIDAD HUMANA Y JUSTICIA SOCIAL / C. DIGNIFICACIÓN, FORMACIÓN Y DESARROLLO DE LA PROFESIÓN DOCENTE PARA UNA EDUCACIÓN DE CALIDAD"/>
    <x v="1"/>
    <m/>
    <s v="VEPBM-SUB REFERENTES - "/>
    <s v="2000"/>
    <m/>
    <m/>
    <m/>
    <m/>
    <m/>
    <m/>
    <m/>
    <m/>
    <m/>
    <m/>
    <m/>
    <m/>
    <m/>
    <m/>
    <m/>
    <m/>
    <m/>
    <m/>
    <m/>
    <m/>
    <m/>
    <m/>
    <m/>
    <m/>
    <m/>
    <m/>
    <m/>
    <m/>
    <m/>
    <m/>
    <m/>
    <m/>
    <m/>
    <n v="98"/>
    <m/>
    <s v="Otro tipo de gasto"/>
    <s v="Prestación de servicios para la evaluación de docentes (ascenso, reubicación)"/>
    <m/>
    <s v="Marzo"/>
    <d v="2024-04-01T00:00:00"/>
    <n v="9"/>
    <s v="Mes (es)"/>
    <s v="CONTRATACIÓN DIRECTA / CONTRATOS INTERADMINISTRATIVOS"/>
    <s v="CONTRATO INTERADMINISTRATIVO"/>
    <s v="PRESUPUESTO DE ENTIDAD NACIONAL"/>
    <n v="8000000000"/>
    <n v="8000000000"/>
    <m/>
    <m/>
    <s v="Poder_Pedagógico_2201090"/>
    <s v="DC_PBM"/>
    <s v="Eje_E_4"/>
    <s v="C_2201_0700_23"/>
    <s v="VEPBM-SUB REFERENTES - "/>
    <s v="2000"/>
    <s v="FORMACION DOCENTE"/>
    <s v="FORMACION DOCENTE"/>
    <s v="12"/>
  </r>
  <r>
    <s v="VPBM"/>
    <s v="Dirección de Calidad para la Educación Preescolar, Básica y Media"/>
    <s v="Subdirección de Fomento de Competencias"/>
    <s v="4. Poder pedagógico popular"/>
    <s v="2. Bienestar laboral y dignificación de la labor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educación informal "/>
    <n v="2201049"/>
    <s v="Planear, diseñar y desarrollar el Foro Educativo Nacional."/>
    <s v="ADQUIS. DE BYS"/>
    <s v="02"/>
    <s v="C-2201-0700-23-20203C-2201049-02"/>
    <s v="ADQUIS. DE BYS-SERVICIO DE EDUCACIÓN INFORMAL -FORTALECIMIENTO DE LAS CAPACIDADES Y CONDICIONES DE BIENESTAR QUE DIGNIFIQUEN LA LABOR DOCENTE EN EDUCACIÓN INICIAL, PREESCOLAR, BÁSICA Y MEDIA.   NACIONAL"/>
    <s v="ADQUIS. DE BYS - SERVICIO DE EDUCACIÓN INFORMAL  - 2. SEGURIDAD HUMANA Y JUSTICIA SOCIAL / C. DIGNIFICACIÓN, FORMACIÓN Y DESARROLLO DE LA PROFESIÓN DOCENTE PARA UNA EDUCACIÓN DE CALIDAD"/>
    <x v="1"/>
    <m/>
    <s v="VEPBM-SUB FOMENTOCOM - "/>
    <s v="2100"/>
    <m/>
    <m/>
    <m/>
    <m/>
    <m/>
    <m/>
    <m/>
    <m/>
    <m/>
    <m/>
    <m/>
    <m/>
    <m/>
    <m/>
    <m/>
    <m/>
    <m/>
    <m/>
    <m/>
    <m/>
    <m/>
    <m/>
    <m/>
    <m/>
    <m/>
    <m/>
    <m/>
    <m/>
    <m/>
    <m/>
    <m/>
    <m/>
    <m/>
    <n v="7"/>
    <m/>
    <s v="Logistica"/>
    <s v="Foro educativo  nacional- Logistica "/>
    <m/>
    <s v="Marzo"/>
    <d v="2024-04-01T00:00:00"/>
    <n v="9"/>
    <s v="Mes (es)"/>
    <s v="SELECCIÓN ABREVIADA / BOLSA DE PRODUCTOS"/>
    <s v="PRESTACIÓN DE SERVICIOS                 "/>
    <s v="PRESUPUESTO DE ENTIDAD NACIONAL"/>
    <n v="3000000000"/>
    <n v="3000000000"/>
    <m/>
    <m/>
    <s v="Poder_Pedagógico_2201049"/>
    <s v="DC_PBM"/>
    <s v="Eje_E_4"/>
    <s v="C_2201_0700_23"/>
    <s v="VEPBM-SUB FOMENTOCOM - "/>
    <s v="2100"/>
    <s v="BIENESTAR Y DIGNIFICACION LABOR DOCENTE"/>
    <s v="BIENESTAR Y DIGNIFICACION LABOR DOCENTE"/>
    <s v="14"/>
  </r>
  <r>
    <s v="VPBM"/>
    <s v="Dirección de Calidad para la Educación Preescolar, Básica y Media"/>
    <s v="Subdirección de Fomento de Competencias"/>
    <s v="4. Poder pedagógico popular"/>
    <s v="2. Bienestar laboral y dignificación de la labor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educación informal "/>
    <n v="2201049"/>
    <s v="Diseñar espacios para cursos, talleres y/o reuniones de construcción comunitaria para la educación."/>
    <s v="ADQUIS. DE BYS"/>
    <s v="02"/>
    <s v="C-2201-0700-23-20203C-2201049-02"/>
    <s v="ADQUIS. DE BYS-SERVICIO DE EDUCACIÓN INFORMAL -FORTALECIMIENTO DE LAS CAPACIDADES Y CONDICIONES DE BIENESTAR QUE DIGNIFIQUEN LA LABOR DOCENTE EN EDUCACIÓN INICIAL, PREESCOLAR, BÁSICA Y MEDIA.   NACIONAL"/>
    <s v="ADQUIS. DE BYS - SERVICIO DE EDUCACIÓN INFORMAL  - 2. SEGURIDAD HUMANA Y JUSTICIA SOCIAL / C. DIGNIFICACIÓN, FORMACIÓN Y DESARROLLO DE LA PROFESIÓN DOCENTE PARA UNA EDUCACIÓN DE CALIDAD"/>
    <x v="1"/>
    <m/>
    <s v="VEPBM-SUB FOMENTOCOM - "/>
    <s v="2100"/>
    <m/>
    <m/>
    <m/>
    <m/>
    <m/>
    <m/>
    <m/>
    <m/>
    <m/>
    <m/>
    <m/>
    <m/>
    <m/>
    <m/>
    <m/>
    <m/>
    <m/>
    <m/>
    <m/>
    <m/>
    <m/>
    <m/>
    <m/>
    <m/>
    <m/>
    <m/>
    <m/>
    <m/>
    <m/>
    <m/>
    <m/>
    <m/>
    <m/>
    <n v="99"/>
    <m/>
    <s v="Otro tipo de gasto"/>
    <s v="Aunar esfuerzos técnicos, administrativos y financieros para consolidar la estrategia de reconocimiento de saberes y fortalezas pedagógicas de territorios"/>
    <m/>
    <s v="Marzo"/>
    <d v="2024-04-01T00:00:00"/>
    <n v="9"/>
    <s v="Mes (es)"/>
    <s v="CONTRATACIÓN DIRECTA / CONVENIO COOPERACIÓN"/>
    <s v="CONVENIO DE COOPERACIÓN"/>
    <s v="PRESUPUESTO DE ENTIDAD NACIONAL"/>
    <n v="6000000000"/>
    <n v="6000000000"/>
    <m/>
    <m/>
    <s v="Poder_Pedagógico_2201049"/>
    <s v="DC_PBM"/>
    <s v="Eje_E_4"/>
    <s v="C_2201_0700_23"/>
    <s v="VEPBM-SUB FOMENTOCOM - "/>
    <s v="2100"/>
    <s v="BIENESTAR Y DIGNIFICACION LABOR DOCENTE"/>
    <s v="BIENESTAR Y DIGNIFICACION LABOR DOCENTE"/>
    <s v="14"/>
  </r>
  <r>
    <s v="VPBM"/>
    <s v="Dirección de Calidad para la Educación Preescolar, Básica y Media"/>
    <s v="Subdirección de Fomento de Competencias"/>
    <s v="4. Poder pedagógico popular"/>
    <s v="2. Bienestar laboral y dignificación de la labor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educación informal "/>
    <n v="2201049"/>
    <s v="Realizar eventos territoriales que promuevan la participación, socialización y evaluación de las experiencias relacionadas con el sector educativo."/>
    <s v="ADQUIS. DE BYS"/>
    <s v="02"/>
    <s v="C-2201-0700-23-20203C-2201049-02"/>
    <s v="ADQUIS. DE BYS-SERVICIO DE EDUCACIÓN INFORMAL -FORTALECIMIENTO DE LAS CAPACIDADES Y CONDICIONES DE BIENESTAR QUE DIGNIFIQUEN LA LABOR DOCENTE EN EDUCACIÓN INICIAL, PREESCOLAR, BÁSICA Y MEDIA.   NACIONAL"/>
    <s v="ADQUIS. DE BYS - SERVICIO DE EDUCACIÓN INFORMAL  - 2. SEGURIDAD HUMANA Y JUSTICIA SOCIAL / C. DIGNIFICACIÓN, FORMACIÓN Y DESARROLLO DE LA PROFESIÓN DOCENTE PARA UNA EDUCACIÓN DE CALIDAD"/>
    <x v="1"/>
    <m/>
    <s v="VEPBM-SUB FOMENTOCOM - "/>
    <s v="2100"/>
    <m/>
    <m/>
    <m/>
    <m/>
    <m/>
    <m/>
    <m/>
    <m/>
    <m/>
    <m/>
    <m/>
    <m/>
    <m/>
    <m/>
    <m/>
    <m/>
    <m/>
    <m/>
    <m/>
    <m/>
    <m/>
    <m/>
    <m/>
    <m/>
    <m/>
    <m/>
    <m/>
    <m/>
    <m/>
    <m/>
    <m/>
    <m/>
    <m/>
    <n v="7"/>
    <m/>
    <s v="Logistica"/>
    <s v="Encuentros territoriales - Logistica"/>
    <m/>
    <s v="Marzo"/>
    <d v="2024-04-01T00:00:00"/>
    <n v="9"/>
    <s v="Mes (es)"/>
    <s v="SELECCIÓN ABREVIADA / BOLSA DE PRODUCTOS"/>
    <s v="PRESTACIÓN DE SERVICIOS                 "/>
    <s v="PRESUPUESTO DE ENTIDAD NACIONAL"/>
    <n v="5000000000"/>
    <n v="5000000000"/>
    <m/>
    <m/>
    <s v="Poder_Pedagógico_2201049"/>
    <s v="DC_PBM"/>
    <s v="Eje_E_4"/>
    <s v="C_2201_0700_23"/>
    <s v="VEPBM-SUB FOMENTOCOM - "/>
    <s v="2100"/>
    <s v="BIENESTAR Y DIGNIFICACION LABOR DOCENTE"/>
    <s v="BIENESTAR Y DIGNIFICACION LABOR DOCENTE"/>
    <s v="14"/>
  </r>
  <r>
    <s v="VPBM"/>
    <s v="Dirección de Calidad para la Educación Preescolar, Básica y Media"/>
    <s v="Subdirección de Fomento de Competencias"/>
    <s v="4. Poder pedagógico popular"/>
    <s v="2. Bienestar laboral y dignificación de la labor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educación informal "/>
    <n v="2201049"/>
    <s v="Desarrollar estrategias de fortalecimiento de aprendizaje entre pares, consolidación de redes y comunidades de aprendizaje alrededor de temas de formación integral, educación para la paz, ambiental intercultura, aprendizajes de competencias básicas."/>
    <s v="ADQUIS. DE BYS"/>
    <s v="02"/>
    <s v="C-2201-0700-23-20203C-2201049-02"/>
    <s v="ADQUIS. DE BYS-SERVICIO DE EDUCACIÓN INFORMAL -FORTALECIMIENTO DE LAS CAPACIDADES Y CONDICIONES DE BIENESTAR QUE DIGNIFIQUEN LA LABOR DOCENTE EN EDUCACIÓN INICIAL, PREESCOLAR, BÁSICA Y MEDIA.   NACIONAL"/>
    <s v="ADQUIS. DE BYS - SERVICIO DE EDUCACIÓN INFORMAL  - 2. SEGURIDAD HUMANA Y JUSTICIA SOCIAL / C. DIGNIFICACIÓN, FORMACIÓN Y DESARROLLO DE LA PROFESIÓN DOCENTE PARA UNA EDUCACIÓN DE CALIDAD"/>
    <x v="1"/>
    <m/>
    <s v="VEPBM-SUB FOMENTOCOM - "/>
    <s v="2100"/>
    <m/>
    <m/>
    <m/>
    <m/>
    <m/>
    <m/>
    <m/>
    <m/>
    <m/>
    <m/>
    <m/>
    <m/>
    <m/>
    <m/>
    <m/>
    <m/>
    <m/>
    <m/>
    <m/>
    <m/>
    <m/>
    <m/>
    <m/>
    <m/>
    <m/>
    <m/>
    <m/>
    <m/>
    <m/>
    <m/>
    <m/>
    <m/>
    <m/>
    <n v="99"/>
    <m/>
    <s v="Otro tipo de gasto"/>
    <s v="Aunar esfuerzos técnicos, administrativos y financieros para consolidar la estrategia de reconocimiento de saberes y fortalezas pedagógicas de territorios"/>
    <m/>
    <s v="Marzo"/>
    <d v="2024-04-01T00:00:00"/>
    <n v="9"/>
    <s v="Mes (es)"/>
    <s v="CONTRATACIÓN DIRECTA / CONVENIO COOPERACIÓN"/>
    <s v="CONVENIO DE COOPERACIÓN"/>
    <s v="PRESUPUESTO DE ENTIDAD NACIONAL"/>
    <n v="2000000000"/>
    <n v="2000000000"/>
    <m/>
    <m/>
    <s v="Poder_Pedagógico_2201049"/>
    <s v="DC_PBM"/>
    <s v="Eje_E_4"/>
    <s v="C_2201_0700_23"/>
    <s v="VEPBM-SUB FOMENTOCOM - "/>
    <s v="2100"/>
    <s v="BIENESTAR Y DIGNIFICACION LABOR DOCENTE"/>
    <s v="BIENESTAR Y DIGNIFICACION LABOR DOCENTE"/>
    <s v="14"/>
  </r>
  <r>
    <s v="VPBM"/>
    <s v="Dirección de Calidad para la Educación Preescolar, Básica y Media"/>
    <s v="Subdirección de Fomento de Competencias"/>
    <s v="4. Poder pedagógico popular"/>
    <s v="3. Reconocimiento de los saberes y fortalezas pedagógicas de los territorios"/>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00"/>
    <m/>
    <s v="Servicios profesionales"/>
    <s v="Prestación de servicios profesionales de forma temporal para realizar el acompañamiento, participación y seguimiento al cumplimento de las políticas públicas lideradas por el Ministerio de Educación Nacional que impacten a las pueblos y comunidades étnicas. . "/>
    <m/>
    <s v="Enero"/>
    <d v="2024-01-10T00:00:00"/>
    <n v="8"/>
    <s v="Mes (es)"/>
    <s v="CONTRATACIÓN DIRECTA / SERVICIOS PROFESIONALES"/>
    <s v="Servicios profesionales"/>
    <s v="PRESUPUESTO DE ENTIDAD NACIONAL"/>
    <n v="36238480"/>
    <n v="36238480"/>
    <m/>
    <m/>
    <s v="Educación_Integral_2201089"/>
    <s v="DC_PBM"/>
    <s v="Eje_E_4"/>
    <s v="C_2201_0700_20"/>
    <s v="VEPBM-SUB FOMENTOCOM - "/>
    <s v="2100"/>
    <s v="RECONOCIMIENTO SABERES Y FORTALEZAS PEDAGOG."/>
    <s v="RECONOCIMIENTO SABERES Y FORTALEZAS PEDAGOG."/>
    <s v="15"/>
  </r>
  <r>
    <s v="VPBM"/>
    <s v="Dirección de Calidad para la Educación Preescolar, Básica y Media"/>
    <s v="Subdirección de Fomento de Competencias"/>
    <s v="4. Poder pedagógico popular"/>
    <s v="3. Reconocimiento de los saberes y fortalezas pedagógicas de los territorios"/>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01"/>
    <m/>
    <s v="Servicios profesionales"/>
    <s v="Prestación de servicios profesionales de forma temporal en la ejecución y seguimiento de las acciones encaminadas atender  la educación propia e intercultural para los pueblos indígenas, comunidades negras y campesinado. "/>
    <m/>
    <s v="Enero"/>
    <d v="2024-01-10T00:00:00"/>
    <n v="8"/>
    <s v="Mes (es)"/>
    <s v="CONTRATACIÓN DIRECTA / SERVICIOS PROFESIONALES"/>
    <s v="Servicios profesionales"/>
    <s v="PRESUPUESTO DE ENTIDAD NACIONAL"/>
    <n v="64161448"/>
    <n v="64161448"/>
    <m/>
    <m/>
    <s v="Educación_Integral_2201089"/>
    <s v="DC_PBM"/>
    <s v="Eje_E_4"/>
    <s v="C_2201_0700_20"/>
    <s v="VEPBM-SUB FOMENTOCOM - "/>
    <s v="2100"/>
    <s v="RECONOCIMIENTO SABERES Y FORTALEZAS PEDAGOG."/>
    <s v="RECONOCIMIENTO SABERES Y FORTALEZAS PEDAGOG."/>
    <s v="15"/>
  </r>
  <r>
    <s v="VPBM"/>
    <s v="Dirección de Calidad para la Educación Preescolar, Básica y Media"/>
    <s v="Subdirección de Fomento de Competencias"/>
    <s v="4. Poder pedagógico popular"/>
    <s v="3. Reconocimiento de los saberes y fortalezas pedagógicas de los territorios"/>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02"/>
    <m/>
    <s v="Servicios profesionales"/>
    <s v="Prestación de servicios profesionales de forma temporal para realizar la ejecución y seguimiento que permitan el fortalecimiento de la prestación del servicio educativo con calidad  en la  educación propia e intercultural para los pueblos y comunidades étnicas. "/>
    <m/>
    <s v="Enero"/>
    <d v="2024-01-10T00:00:00"/>
    <n v="8"/>
    <s v="Mes (es)"/>
    <s v="CONTRATACIÓN DIRECTA / SERVICIOS PROFESIONALES"/>
    <s v="Servicios profesionales"/>
    <s v="PRESUPUESTO DE ENTIDAD NACIONAL"/>
    <n v="84080000"/>
    <n v="84080000"/>
    <m/>
    <m/>
    <s v="Educación_Integral_2201089"/>
    <s v="DC_PBM"/>
    <s v="Eje_E_4"/>
    <s v="C_2201_0700_20"/>
    <s v="VEPBM-SUB FOMENTOCOM - "/>
    <s v="2100"/>
    <s v="RECONOCIMIENTO SABERES Y FORTALEZAS PEDAGOG."/>
    <s v="RECONOCIMIENTO SABERES Y FORTALEZAS PEDAGOG."/>
    <s v="15"/>
  </r>
  <r>
    <s v="VPBM"/>
    <s v="Dirección de Calidad para la Educación Preescolar, Básica y Media"/>
    <s v="Subdirección de Fomento de Competencias"/>
    <s v="4. Poder pedagógico popular"/>
    <s v="3. Reconocimiento de los saberes y fortalezas pedagógicas de los territorios"/>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03"/>
    <m/>
    <s v="Servicios profesionales"/>
    <s v="Prestación de servicios profesionales de forma temporal en la ejecución, fortalecimiento y seguimiento de las acciones encaminadas para atender los relacionamientos territoriales con los pueblos y comunidades étnicas, y realizar el seguimiento a los compromisos que se generen en las mismas."/>
    <m/>
    <s v="Enero"/>
    <d v="2024-01-10T00:00:00"/>
    <n v="8"/>
    <s v="Mes (es)"/>
    <s v="CONTRATACIÓN DIRECTA / SERVICIOS PROFESIONALES"/>
    <s v="Servicios profesionales"/>
    <s v="PRESUPUESTO DE ENTIDAD NACIONAL"/>
    <n v="68861520"/>
    <n v="68861520"/>
    <m/>
    <m/>
    <s v="Educación_Integral_2201089"/>
    <s v="DC_PBM"/>
    <s v="Eje_E_4"/>
    <s v="C_2201_0700_20"/>
    <s v="VEPBM-SUB FOMENTOCOM - "/>
    <s v="2100"/>
    <s v="RECONOCIMIENTO SABERES Y FORTALEZAS PEDAGOG."/>
    <s v="RECONOCIMIENTO SABERES Y FORTALEZAS PEDAGOG."/>
    <s v="15"/>
  </r>
  <r>
    <s v="VPBM"/>
    <s v="Dirección de Calidad para la Educación Preescolar, Básica y Media"/>
    <s v="Subdirección de Fomento de Competencias"/>
    <s v="4. Poder pedagógico popular"/>
    <s v="3. Reconocimiento de los saberes y fortalezas pedagógicas de los territorios"/>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EPBM-SUB FOMENTOCOM - "/>
    <s v="2100"/>
    <m/>
    <m/>
    <m/>
    <m/>
    <m/>
    <m/>
    <m/>
    <m/>
    <m/>
    <m/>
    <m/>
    <m/>
    <m/>
    <m/>
    <m/>
    <m/>
    <m/>
    <m/>
    <m/>
    <m/>
    <m/>
    <m/>
    <m/>
    <m/>
    <m/>
    <m/>
    <m/>
    <m/>
    <m/>
    <m/>
    <m/>
    <m/>
    <m/>
    <n v="104"/>
    <m/>
    <s v="Servicios profesionales"/>
    <s v="Prestación de servicios profesionales jurídicos de forma temporal para acompañar los distintos espacios de negociación y concertación nacional y territorial con los pueblos y comunidades étnicas que se generen en relación con los temas de educación propia e intercultural.  "/>
    <m/>
    <s v="Enero"/>
    <d v="2024-01-10T00:00:00"/>
    <n v="8"/>
    <s v="Mes (es)"/>
    <s v="CONTRATACIÓN DIRECTA / SERVICIOS PROFESIONALES"/>
    <s v="Servicios profesionales"/>
    <s v="PRESUPUESTO DE ENTIDAD NACIONAL"/>
    <n v="79876000"/>
    <n v="79876000"/>
    <m/>
    <m/>
    <s v="Educación_Integral_2201089"/>
    <s v="DC_PBM"/>
    <s v="Eje_E_4"/>
    <s v="C_2201_0700_20"/>
    <s v="VEPBM-SUB FOMENTOCOM - "/>
    <s v="2100"/>
    <s v="RECONOCIMIENTO SABERES Y FORTALEZAS PEDAGOG."/>
    <s v="RECONOCIMIENTO SABERES Y FORTALEZAS PEDAGOG."/>
    <s v="15"/>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GASTOS DE PERSONAL"/>
    <s v="01"/>
    <s v="C-2201-0700-23-20203C-2201074-01"/>
    <s v="GASTOS DE PERSONAL-SERVICIO DE FORTALECIMIENTO A LAS CAPACIDADES DE LOS DOCENTES DE EDUCACIÓN INICIAL, PREESCOLAR, BÁSICA Y MEDIA-FORTALECIMIENTO DE LAS CAPACIDADES Y CONDICIONES DE BIENESTAR QUE DIGNIFIQUEN LA LABOR DOCENTE EN EDUCACIÓN INICIAL, PREESCOLAR, BÁSICA Y MEDIA.   NACIONAL"/>
    <s v="GASTOS DE PERSONAL - SERVICIO DE FORTALECIMIENTO A LAS CAPACIDADES DE LOS DOCENTES DE EDUCACIÓN INICIAL, PREESCOLAR, BÁSICA Y MEDIA - 2. SEGURIDAD HUMANA Y JUSTICIA SOCIAL / C. DIGNIFICACIÓN, FORMACIÓN Y DESARROLLO DE LA PROFESIÓN DOCENTE PARA UNA EDUCACIÓN DE CALIDAD"/>
    <x v="3"/>
    <s v="BM"/>
    <s v="VEPBM-DIR DE CALIDAD - BM"/>
    <n v="1901"/>
    <m/>
    <m/>
    <m/>
    <m/>
    <m/>
    <m/>
    <m/>
    <m/>
    <m/>
    <m/>
    <m/>
    <m/>
    <m/>
    <m/>
    <m/>
    <m/>
    <m/>
    <m/>
    <m/>
    <m/>
    <m/>
    <m/>
    <m/>
    <m/>
    <m/>
    <m/>
    <m/>
    <m/>
    <m/>
    <m/>
    <m/>
    <m/>
    <m/>
    <n v="105"/>
    <m/>
    <s v="Otro tipo de gasto"/>
    <s v="ENCARGO FIDUCIARIO PARA LA ADMINISTRACIÓN DE LOS RECURSOS PARA EL PAGO DE LOS REEMBOLSOS A LOS TUTORES DEL PROGRAMA TODOS A APRENDER EN ARMONÍA CON LA FORMACIÓN INTEGRAL Y LAS METAS DEL PLAN NACIONAL DE DESARROLLO."/>
    <m/>
    <s v="Marzo"/>
    <d v="2024-04-01T00:00:00"/>
    <n v="9"/>
    <s v="Mes (es)"/>
    <s v="LICITACIÓN / ENCARGO FIDUCIARIO"/>
    <s v="FIDUCIA Y/O ENCARGO FIDUCIARIO          "/>
    <s v="RECURSOS DE CRÉDITO"/>
    <n v="18183004902"/>
    <n v="16283004902"/>
    <m/>
    <m/>
    <s v="Poder_Pedagógico_2201074"/>
    <s v="DC_PBM"/>
    <s v="Eje_E_4"/>
    <s v="C_2201_0700_23"/>
    <s v="VEPBM-DIR DE CALIDAD - "/>
    <n v="1901"/>
    <s v="FORMACION DOCENTE"/>
    <s v="FORMACION DOCENTEBM"/>
    <e v="#N/A"/>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GASTOS DE PERSONAL"/>
    <s v="01"/>
    <s v="C-2201-0700-23-20203C-2201074-01"/>
    <s v="GASTOS DE PERSONAL-SERVICIO DE FORTALECIMIENTO A LAS CAPACIDADES DE LOS DOCENTES DE EDUCACIÓN INICIAL, PREESCOLAR, BÁSICA Y MEDIA-FORTALECIMIENTO DE LAS CAPACIDADES Y CONDICIONES DE BIENESTAR QUE DIGNIFIQUEN LA LABOR DOCENTE EN EDUCACIÓN INICIAL, PREESCOLAR, BÁSICA Y MEDIA.   NACIONAL"/>
    <s v="GASTOS DE PERSONAL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105"/>
    <m/>
    <s v="Otro tipo de gasto"/>
    <s v="ENCARGO FIDUCIARIO PARA LA ADMINISTRACIÓN DE LOS RECURSOS PARA EL PAGO DE LOS REEMBOLSOS A LOS TUTORES DEL PROGRAMA TODOS A APRENDER EN ARMONÍA CON LA FORMACIÓN INTEGRAL Y LAS METAS DEL PLAN NACIONAL DE DESARROLLO."/>
    <m/>
    <s v="Marzo"/>
    <d v="2024-04-01T00:00:00"/>
    <n v="9"/>
    <s v="Mes (es)"/>
    <s v="LICITACIÓN / ENCARGO FIDUCIARIO"/>
    <s v="FIDUCIA Y/O ENCARGO FIDUCIARIO          "/>
    <s v="PRESUPUESTO DE ENTIDAD NACIONAL"/>
    <n v="0"/>
    <n v="1900000000"/>
    <m/>
    <m/>
    <s v="Poder_Pedagógico_2201074"/>
    <s v="DC_PBM"/>
    <s v="Eje_E_4"/>
    <s v="C_2201_0700_23"/>
    <s v="VEPBM-DIR DE CALIDAD - "/>
    <s v="1900"/>
    <s v="FORMACION DOCENTE"/>
    <s v="FORMACION DOCENTE"/>
    <s v="12"/>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3"/>
    <s v="BM"/>
    <s v="VEPBM-DIR DE CALIDAD - BM"/>
    <n v="1901"/>
    <m/>
    <m/>
    <m/>
    <m/>
    <m/>
    <m/>
    <m/>
    <m/>
    <m/>
    <m/>
    <m/>
    <m/>
    <m/>
    <m/>
    <m/>
    <m/>
    <m/>
    <m/>
    <m/>
    <m/>
    <m/>
    <m/>
    <m/>
    <m/>
    <m/>
    <m/>
    <m/>
    <m/>
    <m/>
    <m/>
    <m/>
    <m/>
    <m/>
    <n v="106"/>
    <m/>
    <s v="Otro tipo de gasto"/>
    <s v="SISTEMA DE INFORMACIÓN RUTA PTA 3,0"/>
    <m/>
    <s v="Marzo"/>
    <d v="2024-04-01T00:00:00"/>
    <n v="9"/>
    <s v="Mes (es)"/>
    <m/>
    <m/>
    <s v="RECURSOS DE CRÉDITO"/>
    <n v="1500000000"/>
    <n v="1500000000"/>
    <m/>
    <m/>
    <s v="Poder_Pedagógico_2201074"/>
    <s v="DC_PBM"/>
    <s v="Eje_E_4"/>
    <s v="C_2201_0700_23"/>
    <s v="VEPBM-DIR DE CALIDAD - "/>
    <n v="1901"/>
    <s v="FORMACION DOCENTE"/>
    <s v="FORMACION DOCENTEBM"/>
    <e v="#N/A"/>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3"/>
    <s v="BM"/>
    <s v="VEPBM-DIR DE CALIDAD - BM"/>
    <n v="1901"/>
    <m/>
    <m/>
    <m/>
    <m/>
    <m/>
    <m/>
    <m/>
    <m/>
    <m/>
    <m/>
    <m/>
    <m/>
    <m/>
    <m/>
    <m/>
    <m/>
    <m/>
    <m/>
    <m/>
    <m/>
    <m/>
    <m/>
    <m/>
    <m/>
    <m/>
    <m/>
    <m/>
    <m/>
    <m/>
    <m/>
    <m/>
    <m/>
    <m/>
    <n v="107"/>
    <m/>
    <s v="Otro tipo de gasto"/>
    <s v="SISTEMA DE GESTIÓN MESA DE AYUDA"/>
    <m/>
    <s v="Marzo"/>
    <d v="2024-04-01T00:00:00"/>
    <n v="9"/>
    <s v="Mes (es)"/>
    <m/>
    <m/>
    <s v="RECURSOS DE CRÉDITO"/>
    <n v="1500000000"/>
    <n v="1500000000"/>
    <m/>
    <m/>
    <s v="Poder_Pedagógico_2201074"/>
    <s v="DC_PBM"/>
    <s v="Eje_E_4"/>
    <s v="C_2201_0700_23"/>
    <s v="VEPBM-DIR DE CALIDAD - "/>
    <n v="1901"/>
    <s v="FORMACION DOCENTE"/>
    <s v="FORMACION DOCENTEBM"/>
    <e v="#N/A"/>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3"/>
    <s v="BM"/>
    <s v="VEPBM-DIR DE CALIDAD - BM"/>
    <n v="1901"/>
    <m/>
    <m/>
    <m/>
    <m/>
    <m/>
    <m/>
    <m/>
    <m/>
    <m/>
    <m/>
    <m/>
    <m/>
    <m/>
    <m/>
    <m/>
    <m/>
    <m/>
    <m/>
    <m/>
    <m/>
    <m/>
    <m/>
    <m/>
    <m/>
    <m/>
    <m/>
    <m/>
    <m/>
    <m/>
    <m/>
    <m/>
    <m/>
    <m/>
    <n v="108"/>
    <m/>
    <s v="Otro tipo de gasto"/>
    <s v="MATERIAL Y HERRAMIENTAS PEDAGÓGICAS PARA FORTALECER LA IMPLEMENTACIÓN DEL PROGRAMA TODOS A APRENDER EN ARMONÍA CON LA FORMACIÓN INTEGRAL Y LAS METAS DEL PLAN NACIONAL DE DESARROLLO"/>
    <m/>
    <s v="Marzo"/>
    <d v="2024-04-01T00:00:00"/>
    <n v="9"/>
    <s v="Mes (es)"/>
    <m/>
    <m/>
    <s v="RECURSOS DE CRÉDITO"/>
    <n v="10000000000"/>
    <n v="1500000000"/>
    <m/>
    <m/>
    <s v="Poder_Pedagógico_2201074"/>
    <s v="DC_PBM"/>
    <s v="Eje_E_4"/>
    <s v="C_2201_0700_23"/>
    <s v="VEPBM-DIR DE CALIDAD - "/>
    <n v="1901"/>
    <s v="FORMACION DOCENTE"/>
    <s v="FORMACION DOCENTEBM"/>
    <e v="#N/A"/>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3"/>
    <s v="BM"/>
    <s v="VEPBM-DIR DE CALIDAD - BM"/>
    <n v="1901"/>
    <m/>
    <m/>
    <m/>
    <m/>
    <m/>
    <m/>
    <m/>
    <m/>
    <m/>
    <m/>
    <m/>
    <m/>
    <m/>
    <m/>
    <m/>
    <m/>
    <m/>
    <m/>
    <m/>
    <m/>
    <m/>
    <m/>
    <m/>
    <m/>
    <m/>
    <m/>
    <m/>
    <m/>
    <m/>
    <m/>
    <m/>
    <m/>
    <m/>
    <n v="109"/>
    <m/>
    <s v="Otro tipo de gasto"/>
    <s v="PRESTACIÓN DE SERVICIOS PARA REALIZAR EL DISEÑO Y LA DEFINICIÓN DE LA LÍNEA BASE DE LA EVALUACIÓN DEL PROGRAMA PARA MEJORAR LA EQUIDAD, LAS COMPETENCIAS SOCIOEMOCIONALES Y LOS APRENDIZAJES (PROMISE)."/>
    <m/>
    <s v="Marzo"/>
    <d v="2024-04-01T00:00:00"/>
    <n v="3"/>
    <s v="Mes (es)"/>
    <m/>
    <m/>
    <s v="RECURSOS DE CRÉDITO"/>
    <n v="2500000000"/>
    <n v="1490590869"/>
    <m/>
    <m/>
    <s v="Poder_Pedagógico_2201074"/>
    <s v="DC_PBM"/>
    <s v="Eje_E_4"/>
    <s v="C_2201_0700_23"/>
    <s v="VEPBM-DIR DE CALIDAD - "/>
    <n v="1901"/>
    <s v="FORMACION DOCENTE"/>
    <s v="FORMACION DOCENTEBM"/>
    <e v="#N/A"/>
  </r>
  <r>
    <s v="VPBM"/>
    <s v="Dirección de Calidad para la Educación Preescolar, Básica y Media"/>
    <s v="Dirección de Calidad para la Educación Preescolar, Básica y Med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Acompañar a educadores en el fortalecimiento de su práctica de aula en proyectos pedagógicos, competencias básicas, socioemocionales y comunicativ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DIR DE CALIDAD - "/>
    <s v="1900"/>
    <m/>
    <m/>
    <m/>
    <m/>
    <m/>
    <m/>
    <m/>
    <m/>
    <m/>
    <m/>
    <m/>
    <m/>
    <m/>
    <m/>
    <m/>
    <m/>
    <m/>
    <m/>
    <m/>
    <m/>
    <m/>
    <m/>
    <m/>
    <m/>
    <m/>
    <m/>
    <m/>
    <m/>
    <m/>
    <m/>
    <m/>
    <m/>
    <m/>
    <n v="109"/>
    <m/>
    <s v="Otro tipo de gasto"/>
    <s v="PRESTACIÓN DE SERVICIOS PARA REALIZAR EL DISEÑO Y LA DEFINICIÓN DE LA LÍNEA BASE DE LA EVALUACIÓN DEL PROGRAMA PARA MEJORAR LA EQUIDAD, LAS COMPETENCIAS SOCIOEMOCIONALES Y LOS APRENDIZAJES (PROMISE)."/>
    <m/>
    <s v="Marzo"/>
    <d v="2024-04-01T00:00:00"/>
    <n v="3"/>
    <s v="Mes (es)"/>
    <m/>
    <m/>
    <s v="RECURSOS DE CRÉDITO"/>
    <n v="2500000000"/>
    <n v="9409131"/>
    <m/>
    <m/>
    <s v="Poder_Pedagógico_2201074"/>
    <s v="DC_PBM"/>
    <s v="Eje_E_4"/>
    <s v="C_2201_0700_23"/>
    <s v="VEPBM-DIR DE CALIDAD - "/>
    <s v="1900"/>
    <s v="FORMACION DOCENTE"/>
    <s v="FORMACION DOCENTE"/>
    <s v="12"/>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38"/>
    <n v="80111620"/>
    <s v="Servicios profesionales"/>
    <s v="PRESTAR SERVICIOS PROFESIONALES PARA ASESORAR AL DESPACHO DEL VICEMINISTERIO DE EDUCACIÓN PREESCOLAR, BÁSICA Y MEDIA, PARA LA EJECUCIÓN DE LAS ACTIVIDADES DE ARTICULACIÓN SECTORIAL, INTERSECTORIAL E INTERINSTITUCIONAL DEL SECTOR QUE PERMITAN EL CUMPLIMIENTO DE LOS COMPROMISOS DEL DESPACHO DEL VICEMINISTERIO DE EDUCACIÓN PREESCOLAR, BÁSICA Y MEDIA."/>
    <s v="Prestación de Servicios."/>
    <s v="Enero"/>
    <d v="2024-01-01T00:00:00"/>
    <n v="8"/>
    <s v="Mes (es)"/>
    <s v="CONTRATACIÓN DIRECTA / SERVICIOS PROFESIONALES"/>
    <s v="PRESTACIÓN DE SERVICIOS                 "/>
    <s v="PRESUPUESTO DE ENTIDAD NACIONAL"/>
    <n v="120000000"/>
    <n v="1200000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44"/>
    <n v="80111620"/>
    <s v="Servicios profesionales"/>
    <s v="PRESTAR SERVICIOS PROFESIONALES EN EL VICEMINISTERIO DE EDUCACIÓN PREESCOLAR, BÁSICA Y MEDIA PARA LA REVISIÓN JURÍDICA, CONSTRUCCIÓN Y SEGUIMIENTO DE PROYECTOS NORMATIVOS, CONCEPTOS Y  GESTION DE LOS PROCESOS DE CONTRATACIÓN Y PROYECTOS A CARGO DEL DESPACHO. "/>
    <s v="Prestación de Servicios."/>
    <s v="Enero"/>
    <d v="2024-01-01T00:00:00"/>
    <n v="8"/>
    <s v="Mes (es)"/>
    <s v="CONTRATACIÓN DIRECTA / SERVICIOS PROFESIONALES"/>
    <s v="PRESTACIÓN DE SERVICIOS                 "/>
    <s v="PRESUPUESTO DE ENTIDAD NACIONAL"/>
    <n v="100849756"/>
    <n v="100849756"/>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95"/>
    <n v="80111620"/>
    <s v="Servicios profesionales"/>
    <s v="PRESTAR SERVICIOS PROFESIONALES EN EL VICEMINISTERIO DE EDUCACIÓN PREESCOLAR, BÁSICA Y MEDIA PARA LA REVISIÓN JURÍDICA, CONSTRUCCIÓN Y SEGUIMIENTO DE PROYECTOS NORMATIVOS, CONCEPTOS Y  GESTION DE LOS PROCESOS DE CONTRATACIÓN Y PROYECTOS A CARGO DEL DESPACHO. "/>
    <s v="Prestación de Servicios."/>
    <s v="Enero"/>
    <d v="2024-01-01T00:00:00"/>
    <n v="8"/>
    <s v="Mes (es)"/>
    <s v="CONTRATACIÓN DIRECTA / SERVICIOS PROFESIONALES"/>
    <s v="PRESTACIÓN DE SERVICIOS                 "/>
    <s v="PRESUPUESTO DE ENTIDAD NACIONAL"/>
    <n v="92488000"/>
    <n v="924880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98"/>
    <n v="80111620"/>
    <s v="Servicios profesionales"/>
    <s v="PRESTAR SERVICIOS PROFESIONALES EN EL VICEMINISTERIO DE EDUCACIÓN PREESCOLAR, BÁSICA Y MEDIA PARA LA PLANEACIÓN,  SEGUIMIENTO, CONSOLIDACION Y REPORTE FINANCIERO DE LOS PROCESOS CONTRACTUALES Y DEMÁS COMPROMISOS A CARGO DEL DESPACHO."/>
    <s v="Prestación de Servicios."/>
    <s v="Enero"/>
    <d v="2024-01-01T00:00:00"/>
    <n v="8"/>
    <s v="Mes (es)"/>
    <s v="CONTRATACIÓN DIRECTA / SERVICIOS PROFESIONALES"/>
    <s v="PRESTACIÓN DE SERVICIOS                 "/>
    <s v="PRESUPUESTO DE ENTIDAD NACIONAL"/>
    <n v="75672000"/>
    <n v="756720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40"/>
    <n v="80111620"/>
    <s v="Servicios profesionales"/>
    <s v="PRESTAR SERVICIOS PROFESIONALES PARA LA ATENCIÓN, SEGUIMIENTO Y REVISIÓN DE LAS COMUNICACIONES ELECTRÓNICAS QUE RECIBA EL VICEMINISTRO Y ACUERDOS Y COMPROMISOS DEL DESPACHO."/>
    <s v="Prestación de Servicios."/>
    <s v="Enero"/>
    <d v="2024-01-15T00:00:00"/>
    <n v="8"/>
    <s v="Mes (es)"/>
    <s v="CONTRATACIÓN DIRECTA / SERVICIOS PROFESIONALES"/>
    <s v="PRESTACIÓN DE SERVICIOS                 "/>
    <s v="PRESUPUESTO DE ENTIDAD NACIONAL"/>
    <n v="91546297"/>
    <n v="91546297"/>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42"/>
    <n v="80111620"/>
    <s v="Servicios profesionales"/>
    <s v="PRESTAR SERVICIOS DE APOYO A LA GESTIÓN PARA REALIZAR ACTIVIDADES ADMINISTRATIVAS Y OPERATIVAS Y DE SEGUIMIENTO A LOS TEMAS PROPIOS DEL DESPACHO DEL VICEMINISTERIO DE EDUCACIÓN PREESCOLAR, BÁSICA Y MEDIA."/>
    <s v="Prestación de Servicios."/>
    <s v="Enero"/>
    <d v="2024-01-15T00:00:00"/>
    <n v="8"/>
    <s v="Mes (es)"/>
    <s v="CONTRATACIÓN DIRECTA / SERVICIOS DE APOYO"/>
    <s v="PRESTACIÓN DE SERVICIOS                 "/>
    <s v="PRESUPUESTO DE ENTIDAD NACIONAL"/>
    <n v="33002430"/>
    <n v="3300243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46"/>
    <n v="80111620"/>
    <s v="Servicios profesionales"/>
    <s v="PRESTAR SERVICIOS PROFESIONALES EN EL VICEMINISTERIO DE EDUCACIÓN PREESCOLAR, BÁSICA Y MEDIA PARA LA REVISIÓN JURÍDICA, CONSTRUCCIÓN Y SEGUIMIENTO DE PROYECTOS NORMATIVOS, CONCEPTOS Y  GESTION DE LOS PROCESOS DE CONTRATACIÓN Y PROYECTOS A CARGO DEL DESPACHO. "/>
    <s v="Prestación de Servicios."/>
    <s v="Enero"/>
    <d v="2024-01-15T00:00:00"/>
    <n v="8"/>
    <s v="Mes (es)"/>
    <s v="CONTRATACIÓN DIRECTA / SERVICIOS PROFESIONALES"/>
    <s v="PRESTACIÓN DE SERVICIOS                 "/>
    <s v="PRESUPUESTO DE ENTIDAD NACIONAL"/>
    <n v="97698205"/>
    <n v="97698205"/>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48"/>
    <n v="80111620"/>
    <s v="Servicios profesionales"/>
    <s v="PRESTAR SERVICIOS PROFESIONALES PARA ASESORAR JURÍDICAMENTE  LAS ESTRATEGIAS Y PROGRAMAS DEL VICEMINISTERIO DE EDUCACIÓN PREESCOLAR, BÁSICA Y MEDIA."/>
    <s v="Prestación de Servicios."/>
    <s v="Enero"/>
    <d v="2024-01-15T00:00:00"/>
    <n v="8"/>
    <s v="Mes (es)"/>
    <s v="CONTRATACIÓN DIRECTA / SERVICIOS PROFESIONALES"/>
    <s v="PRESTACIÓN DE SERVICIOS                 "/>
    <s v="PRESUPUESTO DE ENTIDAD NACIONAL"/>
    <n v="116250000"/>
    <n v="1162500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50"/>
    <n v="80111620"/>
    <s v="Servicios profesionales"/>
    <s v="PRESTAR LOS SERVICIOS PROFESIONALES PARA DESARROLLAR LAS ACCIONES JURÍDICAS REQUERIDAS PARA ATENDER LAS SOLICITUDES Y PETICIONES DE LOS ENTES DE CONTROL INTERNOS Y EXTERNOS."/>
    <s v="Prestación de Servicios."/>
    <s v="Enero"/>
    <d v="2024-01-15T00:00:00"/>
    <n v="8"/>
    <s v="Mes (es)"/>
    <s v="CONTRATACIÓN DIRECTA / SERVICIOS PROFESIONALES"/>
    <s v="PRESTACIÓN DE SERVICIOS                 "/>
    <s v="PRESUPUESTO DE ENTIDAD NACIONAL"/>
    <n v="85250000"/>
    <n v="852500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52"/>
    <n v="80111620"/>
    <s v="Servicios profesionales"/>
    <s v="PRESTAR SERVICIOS PROFESIONALES PARA APOYAR AL VICEMINISTERIO DE EDUCACIÓN PREESCOLAR, BÁSICA Y MEDIA EN LA PROYECCIÓN Y CONSOLIDACIÓN DE LAS RESPUESTAS A LAS SOLICITUDES RELACIONADAS CON LOS PROYECTOS DE LEY DEL SECTOR Y DEMAS REQUERIMIENTOS."/>
    <s v="Prestación de Servicios."/>
    <s v="Enero"/>
    <d v="2024-01-15T00:00:00"/>
    <n v="8"/>
    <s v="Mes (es)"/>
    <s v="CONTRATACIÓN DIRECTA / SERVICIOS PROFESIONALES"/>
    <s v="PRESTACIÓN DE SERVICIOS                 "/>
    <s v="PRESUPUESTO DE ENTIDAD NACIONAL"/>
    <n v="73307250"/>
    <n v="7330725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96"/>
    <n v="80111620"/>
    <s v="Servicios profesionales"/>
    <s v="PRESTAR SERVICIOS PROFESIONALES  EN EL  VICEMINISTERIO DE EDUCACIÓN PREESCOLAR, BÁSICA Y MEDIA PARA ASESORAR EL RELACIONAMIENTO Y  CONTROL DE LA ACTIVIDAD LEGISLATIVA QUE SE ADELANTE EN EL CONGRESO DE LA REPÚBLICA DE LOS TEMAS PROPIOS DEL SECTOR EDUCACIÓN."/>
    <s v="Prestación de Servicios."/>
    <s v="Enero"/>
    <d v="2024-01-15T00:00:00"/>
    <n v="8"/>
    <s v="Mes (es)"/>
    <s v="CONTRATACIÓN DIRECTA / SERVICIOS PROFESIONALES"/>
    <s v="PRESTACIÓN DE SERVICIOS                 "/>
    <s v="PRESUPUESTO DE ENTIDAD NACIONAL"/>
    <n v="97698201"/>
    <n v="97698201"/>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99"/>
    <n v="80111620"/>
    <s v="Servicios profesionales"/>
    <s v="PRESTAR SERVICIOS PROFESIONALES EN EL VICEMINISTERIO DE EDUCACIÓN PREESCOLAR, BÁSICA Y MEDIA PARA LA GESTIÓN Y SEGUIMIENTO OPERATIVO Y ADMINISTRATIVO A LOS PROGRAMAS ESTRATÉGICOS DEL DESPACHO."/>
    <s v="Prestación de Servicios."/>
    <s v="Enero"/>
    <d v="2024-01-15T00:00:00"/>
    <n v="8"/>
    <s v="Mes (es)"/>
    <s v="CONTRATACIÓN DIRECTA / SERVICIOS PROFESIONALES"/>
    <s v="PRESTACIÓN DE SERVICIOS                 "/>
    <s v="PRESUPUESTO DE ENTIDAD NACIONAL"/>
    <n v="53521623"/>
    <n v="53521623"/>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400"/>
    <n v="80111620"/>
    <s v="Servicios profesionales"/>
    <s v="PRESTAR SERVICIOS PROFESIONALES, PARA DESARROLLAR LAS ETAPAS DE PLANEACIÓN, FORMULACIÓN, SEGUIMIENTO, MONITOREO Y LIQUIDACIÓN DESDE EL ENFOQUE PRESUPUESTAL DE LOS DIFERENTES PROYECTOS ESTRATEGICOS DEL VICEMINISTERIO DE EDUCACIÓN PREESCOLAR BÁSICA Y MEDIA."/>
    <s v="Prestación de Servicios."/>
    <s v="Enero"/>
    <d v="2024-01-15T00:00:00"/>
    <n v="8"/>
    <s v="Mes (es)"/>
    <s v="CONTRATACIÓN DIRECTA / SERVICIOS PROFESIONALES"/>
    <s v="PRESTACIÓN DE SERVICIOS                 "/>
    <s v="PRESUPUESTO DE ENTIDAD NACIONAL"/>
    <n v="91546297"/>
    <n v="91546297"/>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402"/>
    <n v="80111620"/>
    <s v="Servicios profesionales"/>
    <s v="PRESTAR SERVICIOS PROFESIONALES PARA ASESORAR AL DESPACHO DEL VEPBM EN PLANEACIÓN, PRESUPUESTO Y POLÍTICAS PÚBLICAS EN TEMAS ESTRATEGICOS DEL VEPBM ."/>
    <s v="Prestación de Servicios."/>
    <s v="Enero"/>
    <d v="2024-01-15T00:00:00"/>
    <n v="8"/>
    <s v="Mes (es)"/>
    <s v="CONTRATACIÓN DIRECTA / SERVICIOS PROFESIONALES"/>
    <s v="PRESTACIÓN DE SERVICIOS                 "/>
    <s v="PRESUPUESTO DE ENTIDAD NACIONAL"/>
    <n v="127363500"/>
    <n v="1273635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404"/>
    <n v="80111620"/>
    <s v="Servicios profesionales"/>
    <s v="PRESTAR SERVICIOS PROFESIONALES EN EL VICEMINISTERIO DE EDUCACIÓN PREESCOLAR, BÁSICA Y MEDIA PARA LA ELABORACIÓN, SEGUIMIENTO, FORTALECIMIENTO Y GESTIÓN DE LOS PROYECTOS Y POLITICAS ESTRATÉGICAS DEL DESPACHO. "/>
    <s v="Prestación de Servicios."/>
    <s v="Enero"/>
    <d v="2024-01-15T00:00:00"/>
    <n v="8"/>
    <s v="Mes (es)"/>
    <s v="CONTRATACIÓN DIRECTA / SERVICIOS PROFESIONALES"/>
    <s v="PRESTACIÓN DE SERVICIOS                 "/>
    <s v="PRESUPUESTO DE ENTIDAD NACIONAL"/>
    <n v="100750000"/>
    <n v="1007500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54"/>
    <n v="80111620"/>
    <s v="Servicios profesionales"/>
    <s v="PRESTAR SERVICIOS PROFESIONALES PARA EL FORTALECIMIENTO OPERATIVO DE LA LÍNEA DE POLÍTICA DE FORMACIÓN INTEGRAL EN LAS ENTIDADES TERRITORIALES CERTIFICADAS Y ESTABLECIMIENTOS EDUCATIVOS FOCALIZADOS."/>
    <s v="Prestación de Servicios."/>
    <s v="Enero"/>
    <d v="2024-01-15T00:00:00"/>
    <n v="8"/>
    <s v="Mes (es)"/>
    <s v="CONTRATACIÓN DIRECTA / SERVICIOS PROFESIONALES"/>
    <s v="PRESTACIÓN DE SERVICIOS                 "/>
    <s v="PRESUPUESTO DE ENTIDAD NACIONAL"/>
    <n v="104923315"/>
    <n v="104923315"/>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56"/>
    <n v="80111620"/>
    <s v="Servicios profesionales"/>
    <s v="PRESTAR SERVICIOS PROFESIONALES PARA ASESORAR AL DESPACHO DEL VICEMINISTERIO DE EDUCACIÓN PREESCOLAR, BÁSICA Y MEDIA EN EL FORTALECIMIENTO A LA GESTIÓN TERRITORIAL Y A LA ESTRATEGIA DE PODER PEDAGÓGICO POPULAR."/>
    <s v="Prestación de Servicios."/>
    <s v="Enero"/>
    <d v="2024-01-15T00:00:00"/>
    <n v="8"/>
    <s v="Mes (es)"/>
    <s v="CONTRATACIÓN DIRECTA / SERVICIOS PROFESIONALES"/>
    <s v="PRESTACIÓN DE SERVICIOS                 "/>
    <s v="PRESUPUESTO DE ENTIDAD NACIONAL"/>
    <n v="133859039"/>
    <n v="133859039"/>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58"/>
    <n v="80111620"/>
    <s v="Servicios profesionales"/>
    <s v="PRESTAR SERVICIOS PROFESIONALES PARA ASESORAR AL DESPACHO DEL VICEMINISTERIO DE EDUCACIÓN PREESCOLAR, BÁSICA Y MEDIA EN LA CONSTRUCCIÓN, ACOMPAÑAMIENTO PEDAGÓGICO, ORIENTACIÓN Y GESTIÓN DE LA FORMACIÓN DOCENTE Y ESTRATEGIAS DE CALIDAD  DEL SERVICIO EDUCATIVO"/>
    <s v="Prestación de Servicios."/>
    <s v="Enero"/>
    <d v="2024-01-15T00:00:00"/>
    <n v="8"/>
    <s v="Mes (es)"/>
    <s v="CONTRATACIÓN DIRECTA / SERVICIOS PROFESIONALES"/>
    <s v="PRESTACIÓN DE SERVICIOS                 "/>
    <s v="PRESUPUESTO DE ENTIDAD NACIONAL"/>
    <n v="133859039"/>
    <n v="133859039"/>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62"/>
    <n v="80111620"/>
    <s v="Servicios profesionales"/>
    <s v="PRESTAR SERVICIOS PROFESIONALES PARA ASESORAR AL DESPACHO DEL VICEMINISTERIO DE EDUCACIÓN PREESCOLAR, BÁSICA Y MEDIA, EN LA GENERACIÓN DE ALIANZAS ESTRATÉGICAS CON EL SECTOR PÚBLICO, PRIVADO Y DE COOPERACIÓN PARA DESARROLLAR LOS PLANES Y PROGRAMAS DEL VEPBM "/>
    <s v="Prestación de Servicios."/>
    <s v="Enero"/>
    <d v="2024-01-15T00:00:00"/>
    <n v="8"/>
    <s v="Mes (es)"/>
    <s v="CONTRATACIÓN DIRECTA / SERVICIOS PROFESIONALES"/>
    <s v="PRESTACIÓN DE SERVICIOS                 "/>
    <s v="PRESUPUESTO DE ENTIDAD NACIONAL"/>
    <n v="133859039"/>
    <n v="133859039"/>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64"/>
    <n v="80111620"/>
    <s v="Servicios profesionales"/>
    <s v="PRESTAR SERVICIOS PROFESIONALES AL DESPACHO DEL VICEMINISTRO DE EDUCACIÓN PREESCOLAR, BÁSICA Y MEDIA EN LA CREACION DE LAS ESTRATEGIAS DE COMUNICACIÓN DEL PODER PEDAGOGICO POPULAR."/>
    <s v="Prestación de Servicios."/>
    <s v="Enero"/>
    <d v="2024-01-15T00:00:00"/>
    <n v="8"/>
    <s v="Mes (es)"/>
    <s v="CONTRATACIÓN DIRECTA / SERVICIOS PROFESIONALES"/>
    <s v="PRESTACIÓN DE SERVICIOS                 "/>
    <s v="PRESUPUESTO DE ENTIDAD NACIONAL"/>
    <n v="126251375"/>
    <n v="126251375"/>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70"/>
    <n v="80111620"/>
    <s v="Servicios profesionales"/>
    <s v="PRESTAR SERVICIOS PROFESIONALES EN EL ASESORAMIENTO DE LA METODOLOGÍA Y SISTEMATIZACIÓN DE LA IMPLEMENTACIÓN DE LAS INICIATIVAS EN EL MARCO DEL PROGRAMA DE DIÁLOGO TERRITORIAL PODER PEDAGÓGICO POPULAR."/>
    <s v="Prestación de Servicios."/>
    <s v="Enero"/>
    <d v="2024-01-15T00:00:00"/>
    <n v="8"/>
    <s v="Mes (es)"/>
    <s v="CONTRATACIÓN DIRECTA / SERVICIOS PROFESIONALES"/>
    <s v="PRESTACIÓN DE SERVICIOS                 "/>
    <s v="PRESUPUESTO DE ENTIDAD NACIONAL"/>
    <n v="120125000"/>
    <n v="1201250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72"/>
    <n v="80111620"/>
    <s v="Servicios profesionales"/>
    <s v="PRESTAR SERVICIOS PROFESIONALES AL DESPACHO DEL VICEMINISTRO DE EDUCACIÓN PREESCOLAR, BÁSICA Y MEDIA EN LA CREACION DE LAS ESTRATEGIAS INTERSECTORIALES Y DE COOPERACIÓN RELACIONADAS CON EDUCACIÓN AMBIENTAL EN EL MARCO DEL PROGRAMA DE FORMACIÓN INTEGRAL."/>
    <s v="Prestación de Servicios."/>
    <s v="Enero"/>
    <d v="2024-01-15T00:00:00"/>
    <n v="8"/>
    <s v="Mes (es)"/>
    <s v="CONTRATACIÓN DIRECTA / SERVICIOS PROFESIONALES"/>
    <s v="PRESTACIÓN DE SERVICIOS                 "/>
    <s v="PRESUPUESTO DE ENTIDAD NACIONAL"/>
    <n v="120125000"/>
    <n v="1201250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97"/>
    <n v="80111620"/>
    <s v="Servicios profesionales"/>
    <s v="PRESTAR SERVICIOS PROFESIONALES PARA ASESORAR Y COORDINAR LOS REQUERIMIENTOS DE TIPO ADMINISTRATIVO Y FINANCIERO PARA EL DESARROLLO Y CUMPLIMIENTO DE LOS PLANES, PROGRAMAS Y PROYECTOS DESARROLLADOS DESDE EL VICEMINISTERIO DE EDUCACIÓN PREESCOLAR, BÁSICA Y MEDIA, Y SUS ÁREAS ADSCRITAS."/>
    <s v="Prestación de Servicios."/>
    <s v="Enero"/>
    <d v="2024-01-22T00:00:00"/>
    <n v="8"/>
    <s v="Mes (es)"/>
    <s v="CONTRATACIÓN DIRECTA / SERVICIOS PROFESIONALES"/>
    <s v="PRESTACIÓN DE SERVICIOS                 "/>
    <s v="PRESUPUESTO DE ENTIDAD NACIONAL"/>
    <n v="98154069"/>
    <n v="98154069"/>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401"/>
    <n v="80111620"/>
    <s v="Servicios profesionales"/>
    <s v="PRESTACIÓN DE SERVICIOS PROFESIONALES PARA  LA SISTEMATIZACIÓN, ANALISIS  Y GENERACION DE DATOS TECNICOS E INFORMACIÓN  DE LAS METAS, ESTATEGIAS Y PROYECTOS DEL VEPBM "/>
    <s v="Prestación de Servicios."/>
    <s v="Enero"/>
    <d v="2024-01-22T00:00:00"/>
    <n v="8"/>
    <s v="Mes (es)"/>
    <s v="CONTRATACIÓN DIRECTA / SERVICIOS PROFESIONALES"/>
    <s v="PRESTACIÓN DE SERVICIOS                 "/>
    <s v="PRESUPUESTO DE ENTIDAD NACIONAL"/>
    <n v="68875000"/>
    <n v="688750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403"/>
    <n v="80111620"/>
    <s v="Servicios profesionales"/>
    <s v="PRESTAR SERVICIOS PROFESIONALES EN EL VICEMINISTERIO DE EDUCACIÓN PREESCOLAR, BÁSICA Y MEDIA PARA ASESORAR LA DEFINICIÓN DE LAS LÍNEAS DE ACCIÓN  DE PROYECTOS Y PROGRAMAS ESTRATÉGICOS ASOCIADOS A TEMAS DE SALUD Y BIENESTAR DEL MAGISTERIO."/>
    <s v="Prestación de Servicios."/>
    <s v="Enero"/>
    <d v="2024-01-22T00:00:00"/>
    <n v="8"/>
    <s v="Mes (es)"/>
    <s v="CONTRATACIÓN DIRECTA / SERVICIOS PROFESIONALES"/>
    <s v="PRESTACIÓN DE SERVICIOS                 "/>
    <s v="PRESUPUESTO DE ENTIDAD NACIONAL"/>
    <n v="98154069"/>
    <n v="98154069"/>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405"/>
    <n v="80111620"/>
    <s v="Servicios profesionales"/>
    <s v="PRESTAR SERVICIOS PROFESIONALES PARA REALIZAR SEGUIMIENTO, MONITOREO Y REPORTE DE LAS ESTRATEGIAS Y METAS  DEL VEPBM "/>
    <s v="Prestación de Servicios."/>
    <s v="Enero"/>
    <d v="2024-01-22T00:00:00"/>
    <n v="8"/>
    <s v="Mes (es)"/>
    <s v="CONTRATACIÓN DIRECTA / SERVICIOS PROFESIONALES"/>
    <s v="PRESTACIÓN DE SERVICIOS                 "/>
    <s v="PRESUPUESTO DE ENTIDAD NACIONAL"/>
    <n v="94250000"/>
    <n v="942500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s v="PENDIENTE"/>
    <n v="80111620"/>
    <s v="Servicios profesionales"/>
    <s v="CPS SEP - DIC - Despacho VPBM"/>
    <s v="Prestación de Servicios."/>
    <s v="Septiembre"/>
    <d v="2024-09-01T00:00:00"/>
    <n v="4"/>
    <s v="Mes (es)"/>
    <s v="CONTRATACIÓN DIRECTA / SERVICIOS PROFESIONALES"/>
    <s v="PRESTACIÓN DE SERVICIOS                 "/>
    <s v="PRESUPUESTO DE ENTIDAD NACIONAL"/>
    <n v="1397127099"/>
    <n v="1397127099"/>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60"/>
    <n v="80111620"/>
    <s v="Servicios profesionales"/>
    <s v="PRESTAR SERVICIOS PROFESIONALES TEMPORALES PARA ASESORAR AL DESPACHO DEL VICEMINISTRO DE EDUCACIÓN PREESCOLAR, BÁSICA Y MEDIA EN LA FORMULACION, ACOMPAÑAMIENTO Y EJECUCION DE LAS ESTRATEGIAS DE INFORMACIÓN DE LOS PROGRAMAS A CARGO DEL VICEMINISTERIO."/>
    <s v="Prestación de Servicios."/>
    <s v="Enero"/>
    <d v="2024-01-22T00:00:00"/>
    <n v="8"/>
    <s v="Mes (es)"/>
    <s v="CONTRATACIÓN DIRECTA / SERVICIOS PROFESIONALES"/>
    <s v="PRESTACIÓN DE SERVICIOS                 "/>
    <s v="PRESUPUESTO DE ENTIDAD NACIONAL"/>
    <n v="98154069"/>
    <n v="98154069"/>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66"/>
    <n v="80111620"/>
    <s v="Servicios profesionales"/>
    <s v="PRESTAR SERVICIOS PROFESIONALES  PARA LA IMPLEMENTACIÓN DE PROGRAMAS DE MOVILIZACIÓN SOCIAL QUE CONTRIBUIRÁ CON EL CIERRE DE BRECHAS DE APRENDIZAJES"/>
    <s v="Prestación de Servicios."/>
    <s v="Enero"/>
    <d v="2024-01-15T00:00:00"/>
    <n v="2"/>
    <s v="Mes (es)"/>
    <s v="CONTRATACIÓN DIRECTA / SERVICIOS PROFESIONALES"/>
    <s v="PRESTACIÓN DE SERVICIOS                 "/>
    <s v="PRESUPUESTO DE ENTIDAD NACIONAL"/>
    <n v="22542685"/>
    <n v="22542685"/>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368"/>
    <n v="80111620"/>
    <s v="Servicios profesionales"/>
    <s v="PRESTAR SERVICIOS PROFESIONALES A LA SECRETARÍA GENERAL EN ASUNTOS ADMINISTRATIVOS Y FINANCIEROS RELACIONADOS CON EL CONTRATO DE FIDUCIA DEL FOMAG, ASÍ COMO AL DESPACHO DEL VICEMINISTERIO DE EDUCACIÓN PREESCOLAR, BÁSICA Y MEDIA EN LOS PROCESOS RELACIONADOS CON EL ACCESO Y PERMANENCIA DE LA COBERTURA EDUCATIVA"/>
    <s v="Prestación de Servicios."/>
    <s v="Enero"/>
    <d v="2024-01-15T00:00:00"/>
    <n v="2"/>
    <s v="Mes (es)"/>
    <s v="CONTRATACIÓN DIRECTA / SERVICIOS PROFESIONALES"/>
    <s v="PRESTACIÓN DE SERVICIOS                 "/>
    <s v="PRESUPUESTO DE ENTIDAD NACIONAL"/>
    <n v="31290000"/>
    <n v="3129000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estrategias educativas que incorporen la cultura, el deporte, la recreación, la actividad física, las artes y la ciencia."/>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n v="417"/>
    <n v="80111620"/>
    <s v="Servicios profesionales"/>
    <s v="PRESTAR SERVICIOS PROFESIONALES AL VICEMINISTERIO DE EDUCACIÓN SUPERIOR Y AL VICEMINISTERIO DE EDUCACIÓN PREESCOLAR BÁSICA Y MEDIA PARA ASESORAR Y ARTICULAR A LOS DIFERENTES ACTORES EN LA CREACION DEL SISTEMA COLOMBIANO DE FORMACIÓN DE EDUCADORES."/>
    <s v="Prestación de Servicios."/>
    <s v="Enero"/>
    <d v="2024-01-15T00:00:00"/>
    <n v="12"/>
    <s v="Mes (es)"/>
    <s v="CONTRATACIÓN DIRECTA / SERVICIOS PROFESIONALES"/>
    <s v="PRESTACIÓN DE SERVICIOS                 "/>
    <s v="PRESUPUESTO DE ENTIDAD NACIONAL"/>
    <n v="70500000"/>
    <n v="70500000"/>
    <s v="NO"/>
    <m/>
    <s v="Educación_Integral_2201089"/>
    <s v="D_VPBM"/>
    <s v="Eje_E_2"/>
    <s v="C_2201_0700_20"/>
    <s v="VICEMINISTER. BASICA -"/>
    <s v="1800"/>
    <s v="COORDINACION OFERTA INTERSECTORIAL"/>
    <s v="COORDINACION OFERTA INTERSECTORIAL"/>
    <s v="03"/>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tención integral para la primera infancia "/>
    <n v="2201037"/>
    <s v="Acompañar a Establecimientos Educativos en la ampliación y cualificación de la educación inicial,  en territorios rurales y rurales dispersos"/>
    <s v="ADQUIS. DE BYS"/>
    <s v="02"/>
    <s v="C-2201-0700-24-20203F-2201037-02"/>
    <s v="ADQUIS. DE BYS-SERVICIO DE ATENCIÓN INTEGRAL PARA LA PRIMERA INFANCIA -FORTALECIMIENTO DE LAS CAPACIDADES TERRITORIALES PARA LA GESTIÓN EDUCATIVA CON ÉNFASIS EN ZONAS RURALES NACIONAL"/>
    <s v="ADQUIS. DE BYS - SERVICIO DE ATENCIÓN INTEGRAL PARA LA PRIMERA INFANCIA  - 2. SEGURIDAD HUMANA Y JUSTICIA SOCIAL / F. GESTIÓN TERRITORIAL EDUCATIVA Y COMUNITARIA"/>
    <x v="3"/>
    <m/>
    <s v="VEPBM-DIR FORTALECIM - "/>
    <s v="2200"/>
    <m/>
    <m/>
    <n v="1533333333.3299999"/>
    <m/>
    <m/>
    <m/>
    <m/>
    <m/>
    <m/>
    <m/>
    <n v="2043157879.4100001"/>
    <n v="2043157879.4100001"/>
    <m/>
    <m/>
    <n v="2043157879.4100001"/>
    <m/>
    <m/>
    <m/>
    <m/>
    <m/>
    <n v="2043157879.4100001"/>
    <m/>
    <m/>
    <m/>
    <m/>
    <m/>
    <m/>
    <m/>
    <m/>
    <m/>
    <m/>
    <m/>
    <m/>
    <m/>
    <m/>
    <s v="Servicios profesionales"/>
    <s v="Implementar el Modelo de Educación Inicial Rural. APCA U.T. Lazos Sociales"/>
    <s v="SERVICIO DE CONSULTORIA"/>
    <s v="Enero"/>
    <d v="2024-02-28T00:00:00"/>
    <s v="8.5"/>
    <s v="Mes (es)"/>
    <s v="BM-CONSULT/SELECCION FTE UNICA FIRMA"/>
    <s v="CONSULTORÍA                             "/>
    <s v="RECURSOS DE CRÉDITO"/>
    <n v="2043157879.4100001"/>
    <n v="2043157879"/>
    <m/>
    <m/>
    <s v="Capacidades_Territoriales_2201037"/>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tención integral para la primera infancia "/>
    <n v="2201037"/>
    <s v="Acompañar a Establecimientos Educativos en la ampliación y cualificación de la educación inicial,  en territorios rurales y rurales dispersos"/>
    <s v="ADQUIS. DE BYS"/>
    <s v="02"/>
    <s v="C-2201-0700-24-20203F-2201037-02"/>
    <s v="ADQUIS. DE BYS-SERVICIO DE ATENCIÓN INTEGRAL PARA LA PRIMERA INFANCIA -FORTALECIMIENTO DE LAS CAPACIDADES TERRITORIALES PARA LA GESTIÓN EDUCATIVA CON ÉNFASIS EN ZONAS RURALES NACIONAL"/>
    <s v="ADQUIS. DE BYS - SERVICIO DE ATENCIÓN INTEGRAL PARA LA PRIMERA INFANCIA  - 2. SEGURIDAD HUMANA Y JUSTICIA SOCIAL / F. GESTIÓN TERRITORIAL EDUCATIVA Y COMUNITARIA"/>
    <x v="3"/>
    <m/>
    <s v="VEPBM-DIR FORTALECIM - "/>
    <s v="2200"/>
    <m/>
    <m/>
    <n v="1533333333.3299999"/>
    <m/>
    <m/>
    <m/>
    <m/>
    <m/>
    <m/>
    <m/>
    <n v="1900000000"/>
    <n v="1900000000"/>
    <m/>
    <m/>
    <n v="1900000000"/>
    <m/>
    <m/>
    <m/>
    <m/>
    <m/>
    <n v="1900000000"/>
    <m/>
    <m/>
    <m/>
    <m/>
    <m/>
    <m/>
    <m/>
    <m/>
    <m/>
    <m/>
    <m/>
    <m/>
    <m/>
    <m/>
    <s v="Servicios profesionales"/>
    <s v="Implementar estrategia de educación inicial en zonas rurales y rurales dispersas para el inicio oportuno de la trayectoria educativa Región 1"/>
    <s v="SERVICIO DE CONSULTORIA"/>
    <s v="Febrero"/>
    <d v="2024-04-19T00:00:00"/>
    <n v="7"/>
    <s v="Mes (es)"/>
    <s v="LICITACIÓN PÚBLICA"/>
    <s v="CONSULTORÍA                             "/>
    <s v="RECURSOS DE CRÉDITO"/>
    <n v="1900000000"/>
    <n v="1900000000"/>
    <m/>
    <m/>
    <s v="Capacidades_Territoriales_2201037"/>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tención integral para la primera infancia "/>
    <n v="2201037"/>
    <s v="Acompañar a Establecimientos Educativos en la ampliación y cualificación de la educación inicial,  en territorios rurales y rurales dispersos"/>
    <s v="ADQUIS. DE BYS"/>
    <s v="02"/>
    <s v="C-2201-0700-24-20203F-2201037-02"/>
    <s v="ADQUIS. DE BYS-SERVICIO DE ATENCIÓN INTEGRAL PARA LA PRIMERA INFANCIA -FORTALECIMIENTO DE LAS CAPACIDADES TERRITORIALES PARA LA GESTIÓN EDUCATIVA CON ÉNFASIS EN ZONAS RURALES NACIONAL"/>
    <s v="ADQUIS. DE BYS - SERVICIO DE ATENCIÓN INTEGRAL PARA LA PRIMERA INFANCIA  - 2. SEGURIDAD HUMANA Y JUSTICIA SOCIAL / F. GESTIÓN TERRITORIAL EDUCATIVA Y COMUNITARIA"/>
    <x v="3"/>
    <m/>
    <s v="VEPBM-DIR FORTALECIM - "/>
    <s v="2200"/>
    <m/>
    <m/>
    <n v="1533333333.3399999"/>
    <m/>
    <m/>
    <m/>
    <m/>
    <m/>
    <m/>
    <m/>
    <n v="1900000000"/>
    <n v="1900000000"/>
    <m/>
    <m/>
    <n v="1900000000"/>
    <m/>
    <m/>
    <m/>
    <m/>
    <m/>
    <n v="1900000000"/>
    <m/>
    <m/>
    <m/>
    <m/>
    <m/>
    <m/>
    <m/>
    <m/>
    <m/>
    <m/>
    <m/>
    <m/>
    <m/>
    <m/>
    <s v="Servicios profesionales"/>
    <s v="Implementar estrategia de educación inicial en zonas rurales y rurales dispersas para el inicio oportuno de la trayectoria educativa Región 2"/>
    <s v="SERVICIO DE CONSULTORIA"/>
    <s v="Febrero"/>
    <d v="2024-04-19T00:00:00"/>
    <n v="7"/>
    <s v="Mes (es)"/>
    <s v="LICITACIÓN PÚBLICA"/>
    <s v="CONSULTORÍA                             "/>
    <s v="RECURSOS DE CRÉDITO"/>
    <n v="1900000000"/>
    <n v="1900000000"/>
    <m/>
    <m/>
    <s v="Capacidades_Territoriales_2201037"/>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n v="2100000000"/>
    <m/>
    <m/>
    <m/>
    <m/>
    <m/>
    <m/>
    <m/>
    <n v="116023320"/>
    <n v="116023320"/>
    <m/>
    <m/>
    <m/>
    <m/>
    <m/>
    <m/>
    <m/>
    <m/>
    <n v="116023320"/>
    <m/>
    <m/>
    <m/>
    <m/>
    <m/>
    <m/>
    <m/>
    <m/>
    <m/>
    <m/>
    <m/>
    <m/>
    <m/>
    <m/>
    <s v="Servicios profesionales"/>
    <s v="Implementar estrategia de educación inicial con pueblos y comunidades etnicas en zonas rurales y rurales dispersas para el inicio oportuno de la trayectoria educativa Región 3 (varios pueblos)"/>
    <s v="SERVICIO DE CONSULTORIA PEC"/>
    <s v="Febrero"/>
    <d v="2024-04-01T00:00:00"/>
    <s v="7.5"/>
    <s v="Mes (es)"/>
    <s v="BM-CONSULT/SELECCION FTE UNICA FIRMA"/>
    <s v="CONSULTORÍA                             "/>
    <s v="RECURSOS DE CRÉDITO"/>
    <n v="2100000000"/>
    <n v="210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n v="312500000"/>
    <m/>
    <m/>
    <m/>
    <m/>
    <m/>
    <m/>
    <m/>
    <n v="154697760"/>
    <n v="154697760"/>
    <m/>
    <m/>
    <m/>
    <m/>
    <m/>
    <m/>
    <m/>
    <m/>
    <n v="154697760"/>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n v="312500000"/>
    <m/>
    <m/>
    <m/>
    <m/>
    <m/>
    <m/>
    <m/>
    <n v="116023320"/>
    <n v="116023320"/>
    <m/>
    <m/>
    <m/>
    <m/>
    <m/>
    <m/>
    <m/>
    <m/>
    <n v="116023320"/>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n v="312500000"/>
    <m/>
    <m/>
    <m/>
    <m/>
    <m/>
    <m/>
    <m/>
    <n v="219926584.68000001"/>
    <n v="219926584.68000001"/>
    <m/>
    <m/>
    <m/>
    <m/>
    <m/>
    <m/>
    <m/>
    <m/>
    <n v="219926584.68000001"/>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n v="312500000"/>
    <m/>
    <m/>
    <m/>
    <m/>
    <m/>
    <m/>
    <m/>
    <n v="226524365.03999999"/>
    <n v="226524365.03999999"/>
    <m/>
    <m/>
    <m/>
    <m/>
    <m/>
    <m/>
    <m/>
    <m/>
    <n v="226524365.03999999"/>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n v="312500000"/>
    <m/>
    <m/>
    <m/>
    <m/>
    <m/>
    <m/>
    <m/>
    <n v="242704692.72"/>
    <n v="242704692.72"/>
    <m/>
    <m/>
    <m/>
    <m/>
    <m/>
    <m/>
    <m/>
    <m/>
    <n v="242704692.72"/>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n v="312500000"/>
    <m/>
    <m/>
    <m/>
    <m/>
    <m/>
    <m/>
    <m/>
    <n v="60947605.990000002"/>
    <n v="60947605.990000002"/>
    <m/>
    <m/>
    <m/>
    <m/>
    <m/>
    <m/>
    <m/>
    <m/>
    <n v="60947605.990000002"/>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n v="312500000"/>
    <m/>
    <m/>
    <m/>
    <m/>
    <m/>
    <m/>
    <m/>
    <n v="214000000"/>
    <n v="214000000"/>
    <m/>
    <m/>
    <m/>
    <m/>
    <m/>
    <m/>
    <m/>
    <m/>
    <n v="214000000"/>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compañar la formulación y ejecución de proyectos educativos comunitarios propios e interculturales, y proyectos educativos de educación rural- PIER. (PEC-CONTCEPI)"/>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n v="312500000"/>
    <m/>
    <m/>
    <m/>
    <m/>
    <m/>
    <m/>
    <m/>
    <n v="312000000"/>
    <n v="312000000"/>
    <m/>
    <m/>
    <m/>
    <m/>
    <m/>
    <m/>
    <m/>
    <m/>
    <n v="312000000"/>
    <m/>
    <m/>
    <m/>
    <m/>
    <m/>
    <m/>
    <m/>
    <m/>
    <m/>
    <m/>
    <m/>
    <m/>
    <m/>
    <m/>
    <s v="Servicios profesionales"/>
    <s v="Fortalecer la atención educativa de la primera infancia con los pueblos étnicos. Fase Ejecucion. "/>
    <s v="SERVICIO DE CONSULTORIA PEC"/>
    <s v="Enero"/>
    <d v="2024-06-30T00:00:00"/>
    <n v="5"/>
    <s v="Mes (es)"/>
    <s v="BM-CONSULT/SELECCION FTE UNICA FIRMA"/>
    <s v="CONSULTORÍA                             "/>
    <s v="RECURSOS DE CRÉDITO"/>
    <n v="312500000"/>
    <n v="3125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1079835097"/>
    <n v="1079835097"/>
    <m/>
    <m/>
    <m/>
    <m/>
    <m/>
    <m/>
    <m/>
    <m/>
    <n v="1079835097"/>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 1)"/>
    <s v="SERVICIO DE CONSULTORIA"/>
    <s v="Enero"/>
    <d v="2024-02-15T00:00:00"/>
    <s v="9, 5 "/>
    <s v="Mes (es)"/>
    <s v="MODIFICATORIOS (ADICIONES, PRÓRROGAS Y MODIFICACIONES)"/>
    <s v="CONVENIO INTERADMINISTRATIVO"/>
    <s v="RECURSOS DE CRÉDITO"/>
    <n v="1079835097"/>
    <n v="1079835097"/>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1150000000"/>
    <n v="1150000000"/>
    <m/>
    <m/>
    <m/>
    <m/>
    <m/>
    <m/>
    <m/>
    <m/>
    <n v="1150000000"/>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2)"/>
    <s v="SERVICIO DE CONSULTORIA"/>
    <s v="Enero"/>
    <d v="2024-02-15T00:00:00"/>
    <s v="9, 5 "/>
    <s v="Mes (es)"/>
    <s v="MODIFICATORIOS (ADICIONES, PRÓRROGAS Y MODIFICACIONES)"/>
    <s v="CONVENIO INTERADMINISTRATIVO"/>
    <s v="RECURSOS DE CRÉDITO"/>
    <n v="1150000000"/>
    <n v="11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1150000000"/>
    <n v="1150000000"/>
    <m/>
    <m/>
    <m/>
    <m/>
    <m/>
    <m/>
    <m/>
    <m/>
    <n v="1150000000"/>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3)"/>
    <s v="SERVICIO DE CONSULTORIA"/>
    <s v="Enero"/>
    <d v="2024-02-15T00:00:00"/>
    <s v="9, 5 "/>
    <s v="Mes (es)"/>
    <s v="MODIFICATORIOS (ADICIONES, PRÓRROGAS Y MODIFICACIONES)"/>
    <s v="CONVENIO INTERADMINISTRATIVO"/>
    <s v="RECURSOS DE CRÉDITO"/>
    <n v="1150000000"/>
    <n v="11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1079835097"/>
    <n v="1079835097"/>
    <m/>
    <m/>
    <n v="1079835097"/>
    <m/>
    <m/>
    <m/>
    <m/>
    <m/>
    <n v="1079835097"/>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 1)"/>
    <s v="SERVICIO DE CONSULTORIA"/>
    <s v="Enero"/>
    <d v="2024-02-15T00:00:00"/>
    <s v="9, 5 "/>
    <s v="Mes (es)"/>
    <s v="MODIFICATORIOS (ADICIONES, PRÓRROGAS Y MODIFICACIONES)"/>
    <s v="CONVENIO INTERADMINISTRATIVO"/>
    <s v="RECURSOS DE CRÉDITO"/>
    <n v="1079835097"/>
    <n v="1079835097"/>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1150000000"/>
    <n v="1150000000"/>
    <m/>
    <m/>
    <n v="1150000000"/>
    <m/>
    <m/>
    <m/>
    <m/>
    <m/>
    <n v="1150000000"/>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2)"/>
    <s v="SERVICIO DE CONSULTORIA"/>
    <s v="Enero"/>
    <d v="2024-02-15T00:00:00"/>
    <s v="9, 5 "/>
    <s v="Mes (es)"/>
    <s v="MODIFICATORIOS (ADICIONES, PRÓRROGAS Y MODIFICACIONES)"/>
    <s v="CONVENIO INTERADMINISTRATIVO"/>
    <s v="RECURSOS DE CRÉDITO"/>
    <n v="1150000000"/>
    <n v="11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1150000000"/>
    <n v="1150000000"/>
    <m/>
    <m/>
    <n v="1150000000"/>
    <m/>
    <m/>
    <m/>
    <m/>
    <m/>
    <n v="1150000000"/>
    <m/>
    <m/>
    <m/>
    <m/>
    <m/>
    <m/>
    <m/>
    <m/>
    <m/>
    <m/>
    <m/>
    <m/>
    <m/>
    <m/>
    <s v="Servicios profesionales"/>
    <s v="Fortalecer las capacidades institucionales a nivel pedagógico e institucional de Establecimientos Educativos para mejorar los procesos de acceso y permanencia a la educación media asi como su tránsito a la educación superior- SIMES (zona3)"/>
    <s v="SERVICIO DE CONSULTORIA"/>
    <s v="Enero"/>
    <d v="2024-02-15T00:00:00"/>
    <s v="9, 5 "/>
    <s v="Mes (es)"/>
    <s v="MODIFICATORIOS (ADICIONES, PRÓRROGAS Y MODIFICACIONES)"/>
    <s v="CONVENIO INTERADMINISTRATIVO"/>
    <s v="RECURSOS DE CRÉDITO"/>
    <n v="1150000000"/>
    <n v="1150000000"/>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Marzo"/>
    <d v="2024-06-15T00:00:00"/>
    <n v="5"/>
    <s v="Mes (es)"/>
    <s v="LICITACIÓN PÚBLICA"/>
    <s v="CONSULTORÍA                             "/>
    <s v="RECURSOS DE CRÉDITO"/>
    <n v="350000000"/>
    <n v="350000000"/>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Marzo"/>
    <d v="2024-06-15T00:00:00"/>
    <n v="5"/>
    <s v="Mes (es)"/>
    <s v="LICITACIÓN PÚBLICA"/>
    <s v="CONSULTORÍA                             "/>
    <s v="RECURSOS DE CRÉDITO"/>
    <n v="350000000"/>
    <n v="350000000"/>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375000000"/>
    <n v="375000000"/>
    <m/>
    <m/>
    <m/>
    <m/>
    <m/>
    <m/>
    <m/>
    <m/>
    <n v="3750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Marzo"/>
    <d v="2024-04-15T00:00:00"/>
    <n v="7"/>
    <s v="Mes (es)"/>
    <s v="BM-CONSULT/SELECCION FTE UNICA FIRMA"/>
    <s v="CONSULTORÍA                             "/>
    <s v="RECURSOS DE CRÉDITO"/>
    <n v="375000000"/>
    <n v="375000000"/>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589917548.5"/>
    <n v="589917548.5"/>
    <m/>
    <m/>
    <m/>
    <m/>
    <m/>
    <m/>
    <m/>
    <m/>
    <n v="589917548.5"/>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Febrero"/>
    <d v="2024-06-10T00:00:00"/>
    <n v="5"/>
    <s v="Mes (es)"/>
    <s v="LICITACIÓN PÚBLICA"/>
    <s v="CONSULTORÍA                             "/>
    <s v="RECURSOS DE CRÉDITO"/>
    <n v="589917548.5"/>
    <n v="589917548"/>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625000000"/>
    <n v="625000000"/>
    <m/>
    <m/>
    <m/>
    <m/>
    <m/>
    <m/>
    <m/>
    <m/>
    <n v="625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Febrero"/>
    <d v="2024-06-10T00:00:00"/>
    <n v="5"/>
    <s v="Mes (es)"/>
    <s v="LICITACIÓN PÚBLICA"/>
    <s v="CONSULTORÍA                             "/>
    <s v="RECURSOS DE CRÉDITO"/>
    <n v="625000000"/>
    <n v="625000000"/>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69408450"/>
    <n v="69408450"/>
    <m/>
    <m/>
    <m/>
    <m/>
    <m/>
    <m/>
    <m/>
    <m/>
    <n v="69408450"/>
    <m/>
    <m/>
    <m/>
    <m/>
    <m/>
    <m/>
    <m/>
    <m/>
    <m/>
    <m/>
    <m/>
    <m/>
    <m/>
    <m/>
    <s v="Servicios profesionales"/>
    <s v="Consultores Individuales Gestores Territoriales (2)"/>
    <s v="SERVICIO DE CONSULTORIA"/>
    <s v="Diciembre"/>
    <d v="2024-01-15T00:00:00"/>
    <n v="11.5"/>
    <s v="Mes (es)"/>
    <s v="BM CONSULT / SELECC DE CONSULT INDIV CONT DIRECTA"/>
    <s v="CONSULTORÍA                             "/>
    <s v="RECURSOS DE CRÉDITO"/>
    <n v="69408450"/>
    <n v="69408450"/>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121955250"/>
    <n v="121955250"/>
    <m/>
    <m/>
    <m/>
    <m/>
    <m/>
    <m/>
    <m/>
    <m/>
    <n v="121955250"/>
    <m/>
    <m/>
    <m/>
    <m/>
    <m/>
    <m/>
    <m/>
    <m/>
    <m/>
    <m/>
    <m/>
    <m/>
    <m/>
    <m/>
    <s v="Servicios profesionales"/>
    <s v="Consultores Apoyo OGP"/>
    <s v="SERVICIO DE CONSULTORIA"/>
    <s v="Enero"/>
    <d v="2024-02-01T00:00:00"/>
    <n v="11"/>
    <s v="Mes (es)"/>
    <s v="BM-CONSULT / SELECC CONSULTOR INDIV COMP 3HV"/>
    <s v="CONSULTORÍA                             "/>
    <s v="RECURSOS DE CRÉDITO"/>
    <n v="121955250"/>
    <n v="121955250"/>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34224854"/>
    <n v="34224854"/>
    <m/>
    <m/>
    <m/>
    <m/>
    <m/>
    <m/>
    <m/>
    <m/>
    <n v="34224854"/>
    <m/>
    <m/>
    <m/>
    <m/>
    <m/>
    <m/>
    <m/>
    <m/>
    <m/>
    <m/>
    <m/>
    <m/>
    <m/>
    <m/>
    <s v="Viáticos"/>
    <s v="GASTOS DE DESPLAZAMIENTOS PARA LOS FUNCIONARIOS Y CONTRATISTAS EN COMISIÓN DEL MINISTERIO DE EDUCACIÓN NACIONAL. Viáticos"/>
    <s v="NA"/>
    <s v="NA"/>
    <d v="2024-02-01T00:00:00"/>
    <n v="11"/>
    <s v="Mes (es)"/>
    <s v="NA"/>
    <s v="NA"/>
    <s v="RECURSOS DE CRÉDITO"/>
    <n v="34224854"/>
    <n v="34224854"/>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Marzo"/>
    <d v="2024-06-15T00:00:00"/>
    <n v="5"/>
    <s v="Mes (es)"/>
    <s v="LICITACIÓN PÚBLICA"/>
    <s v="CONSULTORÍA                             "/>
    <s v="RECURSOS DE CRÉDITO"/>
    <n v="350000000"/>
    <n v="3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Marzo"/>
    <d v="2024-06-15T00:00:00"/>
    <n v="5"/>
    <s v="Mes (es)"/>
    <s v="LICITACIÓN PÚBLICA"/>
    <s v="CONSULTORÍA                             "/>
    <s v="RECURSOS DE CRÉDITO"/>
    <n v="350000000"/>
    <n v="3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75000000"/>
    <n v="375000000"/>
    <m/>
    <m/>
    <m/>
    <m/>
    <m/>
    <m/>
    <m/>
    <m/>
    <n v="3750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Marzo"/>
    <d v="2024-04-15T00:00:00"/>
    <n v="7"/>
    <s v="Mes (es)"/>
    <s v="BM-CONSULT/SELECCION FTE UNICA FIRMA"/>
    <s v="CONSULTORÍA                             "/>
    <s v="RECURSOS DE CRÉDITO"/>
    <n v="375000000"/>
    <n v="375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589917548.5"/>
    <n v="589917548.5"/>
    <m/>
    <m/>
    <m/>
    <m/>
    <m/>
    <m/>
    <m/>
    <m/>
    <n v="589917548.5"/>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Febrero"/>
    <d v="2024-06-10T00:00:00"/>
    <n v="5"/>
    <s v="Mes (es)"/>
    <s v="LICITACIÓN PÚBLICA"/>
    <s v="CONSULTORÍA                             "/>
    <s v="RECURSOS DE CRÉDITO"/>
    <n v="589917548.5"/>
    <n v="589917548"/>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625000000"/>
    <n v="625000000"/>
    <m/>
    <m/>
    <m/>
    <m/>
    <m/>
    <m/>
    <m/>
    <m/>
    <n v="625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Febrero"/>
    <d v="2024-06-10T00:00:00"/>
    <n v="5"/>
    <s v="Mes (es)"/>
    <s v="LICITACIÓN PÚBLICA"/>
    <s v="CONSULTORÍA                             "/>
    <s v="RECURSOS DE CRÉDITO"/>
    <n v="625000000"/>
    <n v="625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69408450"/>
    <n v="69408450"/>
    <m/>
    <m/>
    <m/>
    <m/>
    <m/>
    <m/>
    <m/>
    <m/>
    <n v="69408450"/>
    <m/>
    <m/>
    <m/>
    <m/>
    <m/>
    <m/>
    <m/>
    <m/>
    <m/>
    <m/>
    <m/>
    <m/>
    <m/>
    <m/>
    <s v="Servicios profesionales"/>
    <s v="Consultores Individuales Gestores Territoriales (2)"/>
    <s v="SERVICIO DE CONSULTORIA"/>
    <s v="Diciembre"/>
    <d v="2024-01-15T00:00:00"/>
    <n v="11.5"/>
    <s v="Mes (es)"/>
    <s v="BM CONSULT / SELECC DE CONSULT INDIV CONT DIRECTA"/>
    <s v="CONSULTORÍA                             "/>
    <s v="RECURSOS DE CRÉDITO"/>
    <n v="69408450"/>
    <n v="6940845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121955250"/>
    <n v="121955250"/>
    <m/>
    <m/>
    <m/>
    <m/>
    <m/>
    <m/>
    <m/>
    <m/>
    <n v="121955250"/>
    <m/>
    <m/>
    <m/>
    <m/>
    <m/>
    <m/>
    <m/>
    <m/>
    <m/>
    <m/>
    <m/>
    <m/>
    <m/>
    <m/>
    <s v="Servicios profesionales"/>
    <s v="Consultores Apoyo OGP"/>
    <s v="SERVICIO DE CONSULTORIA"/>
    <s v="Enero"/>
    <d v="2024-02-01T00:00:00"/>
    <n v="11"/>
    <s v="Mes (es)"/>
    <s v="BM-CONSULT / SELECC CONSULTOR INDIV COMP 3HV"/>
    <s v="CONSULTORÍA                             "/>
    <s v="RECURSOS DE CRÉDITO"/>
    <n v="121955250"/>
    <n v="12195525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4224854"/>
    <n v="34224854"/>
    <m/>
    <m/>
    <m/>
    <m/>
    <m/>
    <m/>
    <m/>
    <m/>
    <n v="34224854"/>
    <m/>
    <m/>
    <m/>
    <m/>
    <m/>
    <m/>
    <m/>
    <m/>
    <m/>
    <m/>
    <m/>
    <m/>
    <m/>
    <m/>
    <s v="Viáticos"/>
    <s v="GASTOS DE DESPLAZAMIENTOS PARA LOS FUNCIONARIOS Y CONTRATISTAS EN COMISIÓN DEL MINISTERIO DE EDUCACIÓN NACIONAL. Viáticos"/>
    <s v="NA"/>
    <s v="NA"/>
    <d v="2024-02-01T00:00:00"/>
    <n v="11"/>
    <s v="Mes (es)"/>
    <s v="NA"/>
    <s v="NA"/>
    <s v="RECURSOS DE CRÉDITO"/>
    <n v="34224854"/>
    <n v="34224854"/>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Marzo"/>
    <d v="2024-06-15T00:00:00"/>
    <n v="5"/>
    <s v="Mes (es)"/>
    <s v="LICITACIÓN PÚBLICA"/>
    <s v="CONSULTORÍA                             "/>
    <s v="RECURSOS DE CRÉDITO"/>
    <n v="350000000"/>
    <n v="3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Marzo"/>
    <d v="2024-06-15T00:00:00"/>
    <n v="5"/>
    <s v="Mes (es)"/>
    <s v="LICITACIÓN PÚBLICA"/>
    <s v="CONSULTORÍA                             "/>
    <s v="RECURSOS DE CRÉDITO"/>
    <n v="350000000"/>
    <n v="3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75000000"/>
    <n v="375000000"/>
    <m/>
    <m/>
    <m/>
    <m/>
    <m/>
    <m/>
    <m/>
    <m/>
    <n v="3750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Marzo"/>
    <d v="2024-04-15T00:00:00"/>
    <n v="7"/>
    <s v="Mes (es)"/>
    <s v="BM-CONSULT/SELECCION FTE UNICA FIRMA"/>
    <s v="CONSULTORÍA                             "/>
    <s v="RECURSOS DE CRÉDITO"/>
    <n v="375000000"/>
    <n v="375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589917548.5"/>
    <n v="589917548.5"/>
    <m/>
    <m/>
    <m/>
    <m/>
    <m/>
    <m/>
    <m/>
    <m/>
    <n v="589917548.5"/>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Febrero"/>
    <d v="2024-06-10T00:00:00"/>
    <n v="5"/>
    <s v="Mes (es)"/>
    <s v="LICITACIÓN PÚBLICA"/>
    <s v="CONSULTORÍA                             "/>
    <s v="RECURSOS DE CRÉDITO"/>
    <n v="589917548.5"/>
    <n v="589917549"/>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625000000"/>
    <n v="625000000"/>
    <m/>
    <m/>
    <m/>
    <m/>
    <m/>
    <m/>
    <m/>
    <m/>
    <n v="625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Febrero"/>
    <d v="2024-06-10T00:00:00"/>
    <n v="5"/>
    <s v="Mes (es)"/>
    <s v="LICITACIÓN PÚBLICA"/>
    <s v="CONSULTORÍA                             "/>
    <s v="RECURSOS DE CRÉDITO"/>
    <n v="625000000"/>
    <n v="625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69408450"/>
    <n v="69408450"/>
    <m/>
    <m/>
    <m/>
    <m/>
    <m/>
    <m/>
    <m/>
    <m/>
    <n v="69408450"/>
    <m/>
    <m/>
    <m/>
    <m/>
    <m/>
    <m/>
    <m/>
    <m/>
    <m/>
    <m/>
    <m/>
    <m/>
    <m/>
    <m/>
    <s v="Servicios profesionales"/>
    <s v="Consultores Individuales Gestores Territoriales (2)"/>
    <s v="SERVICIO DE CONSULTORIA"/>
    <s v="Diciembre"/>
    <d v="2024-01-15T00:00:00"/>
    <n v="11.5"/>
    <s v="Mes (es)"/>
    <s v="BM CONSULT / SELECC DE CONSULT INDIV CONT DIRECTA"/>
    <s v="CONSULTORÍA                             "/>
    <s v="RECURSOS DE CRÉDITO"/>
    <n v="69408450"/>
    <n v="6940845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121955250"/>
    <n v="121955250"/>
    <m/>
    <m/>
    <m/>
    <m/>
    <m/>
    <m/>
    <m/>
    <m/>
    <n v="121955250"/>
    <m/>
    <m/>
    <m/>
    <m/>
    <m/>
    <m/>
    <m/>
    <m/>
    <m/>
    <m/>
    <m/>
    <m/>
    <m/>
    <m/>
    <s v="Servicios profesionales"/>
    <s v="Consultores Apoyo OGP"/>
    <s v="SERVICIO DE CONSULTORIA"/>
    <s v="Enero"/>
    <d v="2024-02-01T00:00:00"/>
    <n v="11"/>
    <s v="Mes (es)"/>
    <s v="BM-CONSULT / SELECC CONSULTOR INDIV COMP 3HV"/>
    <s v="CONSULTORÍA                             "/>
    <s v="RECURSOS DE CRÉDITO"/>
    <n v="121955250"/>
    <n v="12195525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4224854"/>
    <n v="34224854"/>
    <m/>
    <m/>
    <m/>
    <m/>
    <m/>
    <m/>
    <m/>
    <m/>
    <n v="34224854"/>
    <m/>
    <m/>
    <m/>
    <m/>
    <m/>
    <m/>
    <m/>
    <m/>
    <m/>
    <m/>
    <m/>
    <m/>
    <m/>
    <m/>
    <s v="Viáticos"/>
    <s v="GASTOS DE DESPLAZAMIENTOS PARA LOS FUNCIONARIOS Y CONTRATISTAS EN COMISIÓN DEL MINISTERIO DE EDUCACIÓN NACIONAL. Viáticos"/>
    <s v="NA"/>
    <s v="NA"/>
    <d v="2024-02-01T00:00:00"/>
    <n v="11"/>
    <s v="Mes (es)"/>
    <s v="NA"/>
    <s v="NA"/>
    <s v="RECURSOS DE CRÉDITO"/>
    <n v="34224854"/>
    <n v="34224854"/>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Marzo"/>
    <d v="2024-06-15T00:00:00"/>
    <n v="5"/>
    <s v="Mes (es)"/>
    <s v="LICITACIÓN PÚBLICA"/>
    <s v="CONSULTORÍA                             "/>
    <s v="RECURSOS DE CRÉDITO"/>
    <n v="350000000"/>
    <n v="3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50000000"/>
    <n v="350000000"/>
    <m/>
    <m/>
    <m/>
    <m/>
    <m/>
    <m/>
    <m/>
    <m/>
    <n v="350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Marzo"/>
    <d v="2024-06-15T00:00:00"/>
    <n v="5"/>
    <s v="Mes (es)"/>
    <s v="LICITACIÓN PÚBLICA"/>
    <s v="CONSULTORÍA                             "/>
    <s v="RECURSOS DE CRÉDITO"/>
    <n v="350000000"/>
    <n v="3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75000000"/>
    <n v="375000000"/>
    <m/>
    <m/>
    <m/>
    <m/>
    <m/>
    <m/>
    <m/>
    <m/>
    <n v="3750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Marzo"/>
    <d v="2024-04-15T00:00:00"/>
    <n v="7"/>
    <s v="Mes (es)"/>
    <s v="BM-CONSULT/SELECCION FTE UNICA FIRMA"/>
    <s v="CONSULTORÍA                             "/>
    <s v="RECURSOS DE CRÉDITO"/>
    <n v="375000000"/>
    <n v="375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589917548.5"/>
    <n v="589917548.5"/>
    <m/>
    <m/>
    <m/>
    <m/>
    <m/>
    <m/>
    <m/>
    <m/>
    <n v="589917548.5"/>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1"/>
    <s v="SERVICIO DE CONSULTORIA"/>
    <s v="Febrero"/>
    <d v="2024-06-10T00:00:00"/>
    <n v="5"/>
    <s v="Mes (es)"/>
    <s v="LICITACIÓN PÚBLICA"/>
    <s v="CONSULTORÍA                             "/>
    <s v="RECURSOS DE CRÉDITO"/>
    <n v="589917548.5"/>
    <n v="589917549"/>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625000000"/>
    <n v="625000000"/>
    <m/>
    <m/>
    <m/>
    <m/>
    <m/>
    <m/>
    <m/>
    <m/>
    <n v="625000000"/>
    <m/>
    <m/>
    <m/>
    <m/>
    <m/>
    <m/>
    <m/>
    <m/>
    <m/>
    <m/>
    <m/>
    <m/>
    <m/>
    <m/>
    <s v="Servicios profesionales"/>
    <s v="Fortalecer las capacidades institucionales a nivel estratégico y técnico de las secretarias de educación orientadas a la implementación del PEER en los territorios y los ajustes institucionales requeridos para responder al sistema de educación propia de los grupos indígenas que se encuentra en proceso de concertación Zona 2"/>
    <s v="SERVICIO DE CONSULTORIA"/>
    <s v="Febrero"/>
    <d v="2024-06-10T00:00:00"/>
    <n v="5"/>
    <s v="Mes (es)"/>
    <s v="LICITACIÓN PÚBLICA"/>
    <s v="CONSULTORÍA                             "/>
    <s v="RECURSOS DE CRÉDITO"/>
    <n v="625000000"/>
    <n v="625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69408450"/>
    <n v="69408450"/>
    <m/>
    <m/>
    <m/>
    <m/>
    <m/>
    <m/>
    <m/>
    <m/>
    <n v="69408450"/>
    <m/>
    <m/>
    <m/>
    <m/>
    <m/>
    <m/>
    <m/>
    <m/>
    <m/>
    <m/>
    <m/>
    <m/>
    <m/>
    <m/>
    <s v="Servicios profesionales"/>
    <s v="Consultores Individuales Gestores Territoriales (2)"/>
    <s v="SERVICIO DE CONSULTORIA"/>
    <s v="Diciembre"/>
    <d v="2024-01-15T00:00:00"/>
    <n v="11.5"/>
    <s v="Mes (es)"/>
    <s v="BM CONSULT / SELECC DE CONSULT INDIV CONT DIRECTA"/>
    <s v="CONSULTORÍA                             "/>
    <s v="RECURSOS DE CRÉDITO"/>
    <n v="69408450"/>
    <n v="69408450"/>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121955250"/>
    <n v="121955250"/>
    <m/>
    <m/>
    <m/>
    <m/>
    <m/>
    <m/>
    <m/>
    <m/>
    <n v="121955250"/>
    <m/>
    <m/>
    <m/>
    <m/>
    <m/>
    <m/>
    <m/>
    <m/>
    <m/>
    <m/>
    <m/>
    <m/>
    <m/>
    <m/>
    <s v="Servicios profesionales"/>
    <s v="Consultores Apoyo OGP"/>
    <s v="SERVICIO DE CONSULTORIA"/>
    <s v="Enero"/>
    <d v="2024-02-01T00:00:00"/>
    <n v="11"/>
    <s v="Mes (es)"/>
    <s v="BM-CONSULT / SELECC CONSULTOR INDIV COMP 3HV"/>
    <s v="CONSULTORÍA                             "/>
    <s v="RECURSOS DE CRÉDITO"/>
    <n v="121955250"/>
    <n v="121955250"/>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34224854"/>
    <n v="34224854"/>
    <m/>
    <m/>
    <m/>
    <m/>
    <m/>
    <m/>
    <m/>
    <m/>
    <n v="34224854"/>
    <m/>
    <m/>
    <m/>
    <m/>
    <m/>
    <m/>
    <m/>
    <m/>
    <m/>
    <m/>
    <m/>
    <m/>
    <m/>
    <m/>
    <s v="Viáticos"/>
    <s v="GASTOS DE DESPLAZAMIENTOS PARA LOS FUNCIONARIOS Y CONTRATISTAS EN COMISIÓN DEL MINISTERIO DE EDUCACIÓN NACIONAL. Viáticos"/>
    <s v="NA"/>
    <s v="NA"/>
    <d v="2024-02-01T00:00:00"/>
    <n v="11"/>
    <s v="Mes (es)"/>
    <s v="NA"/>
    <s v="NA"/>
    <s v="RECURSOS DE CRÉDITO"/>
    <n v="34224854"/>
    <n v="34224854"/>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x v="3"/>
    <m/>
    <s v="VEPBM-DIR FORTALECIM - "/>
    <s v="2200"/>
    <m/>
    <m/>
    <m/>
    <m/>
    <m/>
    <m/>
    <m/>
    <m/>
    <m/>
    <m/>
    <n v="219926584.68000001"/>
    <n v="219926584.68000001"/>
    <m/>
    <m/>
    <m/>
    <m/>
    <m/>
    <m/>
    <m/>
    <m/>
    <m/>
    <m/>
    <m/>
    <m/>
    <m/>
    <m/>
    <m/>
    <m/>
    <m/>
    <m/>
    <m/>
    <m/>
    <m/>
    <m/>
    <m/>
    <s v="Servicios profesionales"/>
    <s v="CONSULTORÍA PARA GESTIONAR LAS ADQUISICIONES DEL PROGRAMA DE APOYO PARA LA MEJORA DE LAS TRAYECTORIAS EDUCATIVAS EN ZONAS RURALES FOCALIZADAS, CUMPLIENDO CON LA NORMATIVIDAD LOCAL O CON LAS POLÍTICAS DE ADQUISICIONES DEL BANCO, SEGÚN CORRESPONDA, QUE PERMITAN ALCANZAR LOS OBJETIVOS PROPUESTOS EN EL TIEMPO Y LA FORMA ESTABLECIDOS EN EL CONTRATO DE PRÉSTAMO 4902/OC-CO. Especialista Adquisiciones - OGP"/>
    <s v="SERVICIOS DE CONSULTOR INDIVIDUAL"/>
    <s v="Diciembre"/>
    <d v="2024-01-05T00:00:00"/>
    <n v="12"/>
    <s v="Mes (es)"/>
    <s v="BM-CONSULT / SELECC DE CONSULT INDIV CONT DIRECTA"/>
    <s v="CONSULTORÍA                             "/>
    <s v="RECURSOS DE CRÉDITO"/>
    <n v="219926584.68000001"/>
    <n v="219926585"/>
    <m/>
    <m/>
    <s v="Capacidades_Territoriales_2201048"/>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x v="3"/>
    <m/>
    <s v="VEPBM-DIR FORTALECIM - "/>
    <s v="2200"/>
    <m/>
    <m/>
    <m/>
    <m/>
    <m/>
    <m/>
    <m/>
    <m/>
    <m/>
    <m/>
    <n v="180653976.47999999"/>
    <n v="180653976.47999999"/>
    <m/>
    <m/>
    <m/>
    <m/>
    <m/>
    <m/>
    <m/>
    <m/>
    <m/>
    <m/>
    <m/>
    <m/>
    <m/>
    <m/>
    <m/>
    <m/>
    <m/>
    <m/>
    <m/>
    <m/>
    <m/>
    <m/>
    <m/>
    <s v="Servicios profesionales"/>
    <s v="CONSULTORÍA PARA GESTIONAR LAS ADQUISICIONES DEL PROGRAMA DE APOYO PARA LA MEJORA DE LAS TRAYECTORIAS EDUCATIVAS EN ZONAS RURALES FOCALIZADAS, CUMPLIENDO CON LA NORMATIVIDAD LOCAL O CON LAS POLÍTICAS DE ADQUISICIONES DEL BANCO, SEGÚN CORRESPONDA, QUE PERMITAN ALCANZAR LOS OBJETIVOS PROPUESTOS EN EL TIEMPO Y LA FORMA ESTABLECIDOS EN EL CONTRATO DE PRÉSTAMO 4902/OC-CO. Especialista Adquisiciones - OGP"/>
    <s v="SERVICIOS DE CONSULTOR INDIVIDUAL"/>
    <s v="Diciembre"/>
    <d v="2024-01-05T00:00:00"/>
    <n v="12"/>
    <s v="Mes (es)"/>
    <s v="BM-CONSULT / SELECC DE CONSULT INDIV CONT DIRECTA"/>
    <s v="CONSULTORÍA                             "/>
    <s v="RECURSOS DE CRÉDITO"/>
    <n v="180653976.47999999"/>
    <n v="180653976"/>
    <m/>
    <m/>
    <s v="Capacidades_Territoriales_2201048"/>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x v="3"/>
    <m/>
    <s v="VEPBM-DIR FORTALECIM - "/>
    <s v="2200"/>
    <m/>
    <m/>
    <m/>
    <m/>
    <m/>
    <m/>
    <m/>
    <m/>
    <m/>
    <m/>
    <n v="64457400"/>
    <n v="64457400"/>
    <m/>
    <m/>
    <m/>
    <m/>
    <m/>
    <m/>
    <m/>
    <m/>
    <m/>
    <m/>
    <m/>
    <m/>
    <m/>
    <m/>
    <m/>
    <m/>
    <m/>
    <m/>
    <m/>
    <m/>
    <m/>
    <m/>
    <m/>
    <s v="Servicios profesionales"/>
    <s v="CONSULTORÍA PARA APOYAR EL SEGUIMIENTO A LOS COMPONENTES TÉCNICOS, FINANCIEROS, DE GESTIÓN ADMINISTRATIVA Y DOCUMENTAL DEL PROGRAMA DE APOYO PARA LA MEJORA DE LAS TRAYECTORIAS EDUCATIVAS EN ZONAS RURALES FOCALIZADAS, FINANCIADO CON RECURSOS DEL CONTRATO DE PRÉSTAMO BID 4902/OC-CO. Analista de Información y Gestión Administrativa - OGP"/>
    <s v="SERVICIOS DE CONSULTOR INDIVIDUAL"/>
    <s v="Diciembre"/>
    <d v="2024-01-05T00:00:00"/>
    <n v="12"/>
    <s v="Mes (es)"/>
    <s v="BM-CONSULT / SELECC DE CONSULT INDIV CONT DIRECTA"/>
    <s v="CONSULTORÍA                             "/>
    <s v="RECURSOS DE CRÉDITO"/>
    <n v="64457400"/>
    <n v="64457400"/>
    <m/>
    <m/>
    <s v="Capacidades_Territoriales_2201048"/>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x v="3"/>
    <m/>
    <s v="VEPBM-DIR FORTALECIM - "/>
    <s v="2200"/>
    <m/>
    <m/>
    <m/>
    <m/>
    <m/>
    <m/>
    <m/>
    <m/>
    <m/>
    <m/>
    <n v="116023320"/>
    <n v="116023320"/>
    <m/>
    <m/>
    <m/>
    <m/>
    <m/>
    <m/>
    <m/>
    <m/>
    <m/>
    <m/>
    <m/>
    <m/>
    <m/>
    <m/>
    <m/>
    <m/>
    <m/>
    <m/>
    <m/>
    <m/>
    <m/>
    <m/>
    <m/>
    <s v="Servicios profesionales"/>
    <s v="Consultoría para realizar las actividades relacionadas con el manejo contable de los fondos del Programa de Apoyo para la Mejora de las Trayectorias Educativas en Zonas Rurales Focalizadas, implementando los mecanismos, procesos y controles que aseguren el adecuado uso y manejo transparente de los recursos para lograr los objetivos del Programa en la forma y los tiempos establecidos en el Contrato de Préstamo 4902/OC-CO, el reglamento operativo del Programa y las normas y políticas del Banco. Especialista Financiera Contabilidad - OGP"/>
    <s v="SERVICIOS DE CONSULTOR INDIVIDUAL"/>
    <s v="Diciembre"/>
    <d v="2024-01-05T00:00:00"/>
    <n v="12"/>
    <s v="Mes (es)"/>
    <s v="BM-CONSULT / SELECC DE CONSULT INDIV CONT DIRECTA"/>
    <s v="CONSULTORÍA                             "/>
    <s v="RECURSOS DE CRÉDITO"/>
    <n v="116023320"/>
    <n v="116023320"/>
    <m/>
    <m/>
    <s v="Capacidades_Territoriales_2201048"/>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x v="3"/>
    <m/>
    <s v="VEPBM-DIR FORTALECIM - "/>
    <s v="2200"/>
    <m/>
    <m/>
    <m/>
    <m/>
    <m/>
    <m/>
    <m/>
    <m/>
    <m/>
    <m/>
    <n v="154697760"/>
    <n v="154697760"/>
    <m/>
    <m/>
    <m/>
    <m/>
    <m/>
    <m/>
    <m/>
    <m/>
    <m/>
    <m/>
    <m/>
    <m/>
    <m/>
    <m/>
    <m/>
    <m/>
    <m/>
    <m/>
    <m/>
    <m/>
    <m/>
    <m/>
    <m/>
    <s v="Servicios profesionales"/>
    <s v="CONSULTORÍA PARA APOYAR LAS ACCIONES TÉCNICAS Y OPERATIVAS DIRIGIDAS AL FORTALECIMEINTO DE LA GESTIÓN ESCOLAR, PEDAGÓGICA Y CURRICULAR EN PROCURA DEL CUMPLIMIENTO DE LAS METAS PREVISTAS PARA EL FORTALECIMIENTO DE LAS TRAYECTORIAS EDUCATIVAS COMPLETAS. Especialista Técnico - OGP"/>
    <s v="SERVICIOS DE CONSULTOR INDIVIDUAL"/>
    <s v="Diciembre"/>
    <d v="2024-01-15T00:00:00"/>
    <s v="11.5"/>
    <s v="Mes (es)"/>
    <s v="BM-CONSULT / SELECC DE CONSULT INDIV CONT DIRECTA"/>
    <s v="CONSULTORÍA                             "/>
    <s v="RECURSOS DE CRÉDITO"/>
    <n v="154697760"/>
    <n v="154697760"/>
    <m/>
    <m/>
    <s v="Capacidades_Territoriales_2201048"/>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x v="3"/>
    <m/>
    <s v="VEPBM-DIR FORTALECIM - "/>
    <s v="2200"/>
    <m/>
    <m/>
    <m/>
    <m/>
    <m/>
    <m/>
    <m/>
    <m/>
    <m/>
    <m/>
    <n v="116023320"/>
    <n v="116023320"/>
    <m/>
    <m/>
    <m/>
    <m/>
    <m/>
    <m/>
    <m/>
    <m/>
    <m/>
    <m/>
    <m/>
    <m/>
    <m/>
    <m/>
    <m/>
    <m/>
    <m/>
    <m/>
    <m/>
    <m/>
    <m/>
    <m/>
    <m/>
    <s v="Servicios profesionales"/>
    <s v="CONSULTORÍA PARA REALIZAR LAS ACTIVIDADES RELACIONADAS CON EL MANEJO FINANCIERO DE LOS FONDOS DEL PROGRAMA DE APOYO PARA LA MEJORA DE LAS TRAYECTORIAS EDUCATIVAS EN ZONAS RURALES FOCALIZADAS, IMPLEMENTANDO LOS MECANISMOS, PROCESOS Y CONTROLES QUE ASEGUREN EL ADECUADO USO Y MANEJO TRANSPARENTE DE LOS RECURSOS DE CONFORMIDAD CON EL REGLAMENTO OPERATIVO DEL PROGRAMA 4902/OC-CO Y LAS NORMAS Y POLÍTICAS DEL BANCO. Especialista Financiera Desembolsos - OGP"/>
    <s v="SERVICIOS DE CONSULTOR INDIVIDUAL"/>
    <s v="Diciembre"/>
    <d v="2024-01-15T00:00:00"/>
    <s v="11.5"/>
    <s v="Mes (es)"/>
    <s v="BM-CONSULT / SELECC DE CONSULT INDIV CONT DIRECTA"/>
    <s v="CONSULTORÍA                             "/>
    <s v="RECURSOS DE CRÉDITO"/>
    <n v="116023320"/>
    <n v="116023320"/>
    <m/>
    <m/>
    <s v="Capacidades_Territoriales_2201048"/>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x v="3"/>
    <m/>
    <s v="VEPBM-DIR FORTALECIM - "/>
    <s v="2200"/>
    <m/>
    <m/>
    <m/>
    <m/>
    <m/>
    <m/>
    <m/>
    <m/>
    <m/>
    <m/>
    <n v="219926584.68000001"/>
    <n v="219926584.68000001"/>
    <m/>
    <m/>
    <m/>
    <m/>
    <m/>
    <m/>
    <m/>
    <m/>
    <m/>
    <m/>
    <m/>
    <m/>
    <m/>
    <m/>
    <m/>
    <m/>
    <m/>
    <m/>
    <m/>
    <m/>
    <m/>
    <m/>
    <m/>
    <s v="Servicios profesionales"/>
    <s v="CONSULTORÍA PARA LLEVAR A CABO ACTIVIDADES RELACIONADAS CON EL MONITOREO Y GESTIÓN DEL PROGRAMA DE APOYO PARA LA MEJORA DE LAS TRAYECTORIAS EDUCATIVAS EN ZONAS RURALES FOCALIZADAS, FINANCIADO CON RECURSOS DEL CONTRATO DE PRÉSTAMO BID 4902/OC-CO. Coordinador de Monitoreo, Seguimiento y Gestión - OGP"/>
    <s v="SERVICIOS DE CONSULTOR INDIVIDUAL"/>
    <s v="Diciembre"/>
    <d v="2024-01-15T00:00:00"/>
    <s v="11.5"/>
    <s v="Mes (es)"/>
    <s v="BM-CONSULT / SELECC DE CONSULT INDIV CONT DIRECTA"/>
    <s v="CONSULTORÍA                             "/>
    <s v="RECURSOS DE CRÉDITO"/>
    <n v="219926584.68000001"/>
    <n v="219926585"/>
    <m/>
    <m/>
    <s v="Capacidades_Territoriales_2201048"/>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x v="3"/>
    <m/>
    <s v="VEPBM-DIR FORTALECIM - "/>
    <s v="2200"/>
    <m/>
    <m/>
    <m/>
    <m/>
    <m/>
    <m/>
    <m/>
    <m/>
    <m/>
    <m/>
    <n v="226524365.03999999"/>
    <n v="226524365.03999999"/>
    <m/>
    <m/>
    <m/>
    <m/>
    <m/>
    <m/>
    <m/>
    <m/>
    <m/>
    <m/>
    <m/>
    <m/>
    <m/>
    <m/>
    <m/>
    <m/>
    <m/>
    <m/>
    <m/>
    <m/>
    <m/>
    <m/>
    <m/>
    <s v="Servicios profesionales"/>
    <s v="CONSULTORÍA PARA REALIZAR ACTIVIDADES RELACIONADAS CON LA COORDINACIÓN TÉCNICA GARANTIZANDO LA EJECUCIÓN ARMÓNICA CON LOS EQUIPOS TÉCNICOS DEL VICEMINISTERIO DE EDUCACIÓN PRESCOLAR, BÁSICA Y MEDIA ¿ VEPBM, Y EL IMPULSO DE LAS POLÍTICAS DE EDUCACIÓN EN LA RURALIDAD AL INTERIOR DEL MEN Y CON OTROS SECTORES DEL ORDEN NACIONAL Y TERRITORIAL DE ACUERDO CON EL CONTRATO DE PRESTAMO 4902/OC-CO. Coordinadora Técnica - OGP"/>
    <s v="SERVICIOS DE CONSULTOR INDIVIDUAL"/>
    <s v="Diciembre"/>
    <d v="2024-01-15T00:00:00"/>
    <s v="11.5"/>
    <s v="Mes (es)"/>
    <s v="BM-CONSULT / SELECC DE CONSULT INDIV CONT DIRECTA"/>
    <s v="CONSULTORÍA                             "/>
    <s v="RECURSOS DE CRÉDITO"/>
    <n v="226524365.03999999"/>
    <n v="226524365"/>
    <m/>
    <m/>
    <s v="Capacidades_Territoriales_2201048"/>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x v="3"/>
    <m/>
    <s v="VEPBM-DIR FORTALECIM - "/>
    <s v="2200"/>
    <m/>
    <m/>
    <m/>
    <m/>
    <m/>
    <m/>
    <m/>
    <m/>
    <m/>
    <m/>
    <n v="242704692.72"/>
    <n v="242704692.72"/>
    <m/>
    <m/>
    <m/>
    <m/>
    <m/>
    <m/>
    <m/>
    <m/>
    <m/>
    <m/>
    <m/>
    <m/>
    <m/>
    <m/>
    <m/>
    <m/>
    <m/>
    <m/>
    <m/>
    <m/>
    <m/>
    <m/>
    <m/>
    <s v="Servicios profesionales"/>
    <s v="CONSULTORÍA PARA GERENCIAR EL PROGRAMA DE EDUCACIÓN RURAL PARA EL DESARROLLO DE LAS POLÍTICAS DE EDUCACIÓN EN LA RURALIDAD, EN EL MARCO DE LA EJECUCIÓN TÉCNICA Y FINANCIERA DEL CONTRATO DE PRÉSTAMO BID 4902/OC-CO. Gerente del Programa - OGP"/>
    <s v="SERVICIOS DE CONSULTOR INDIVIDUAL"/>
    <s v="Diciembre"/>
    <d v="2024-01-15T00:00:00"/>
    <s v="11.5"/>
    <s v="Mes (es)"/>
    <s v="BM-CONSULT / SELECC DE CONSULT INDIV CONT DIRECTA"/>
    <s v="CONSULTORÍA                             "/>
    <s v="RECURSOS DE CRÉDITO"/>
    <n v="242704692.72"/>
    <n v="242704693"/>
    <m/>
    <m/>
    <s v="Capacidades_Territoriales_2201048"/>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en materia educativa "/>
    <n v="2201048"/>
    <s v="Elaborar y actualizar las herramientas, reportes e informes requeridos en la gestión del Programa."/>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x v="3"/>
    <m/>
    <s v="VEPBM-DIR FORTALECIM - "/>
    <s v="2200"/>
    <m/>
    <m/>
    <m/>
    <m/>
    <m/>
    <m/>
    <m/>
    <m/>
    <m/>
    <m/>
    <n v="60947605.990000002"/>
    <n v="60947605.990000002"/>
    <m/>
    <m/>
    <m/>
    <m/>
    <m/>
    <m/>
    <m/>
    <m/>
    <m/>
    <m/>
    <m/>
    <m/>
    <m/>
    <m/>
    <m/>
    <m/>
    <m/>
    <m/>
    <m/>
    <m/>
    <m/>
    <m/>
    <m/>
    <s v="Servicios profesionales"/>
    <s v="Consultor Indicador impacto​"/>
    <s v="INDICADOR DE IMPACTO"/>
    <s v="Enero"/>
    <d v="2024-02-15T00:00:00"/>
    <n v="4"/>
    <s v="Mes (es)"/>
    <s v="BM-CONSULT / SELECC CONSULTOR INDIV COMP 3HV"/>
    <s v="CONSULTORÍA                             "/>
    <s v="RECURSOS DE CRÉDITO"/>
    <n v="60947605.990000002"/>
    <n v="60947606"/>
    <m/>
    <m/>
    <s v="Capacidades_Territoriales_2201048"/>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en materia educativa "/>
    <n v="2201048"/>
    <s v="Realizar el control interno, inspecciones, informes y auditoría del uso de los recursos de Banca Multilateral"/>
    <s v="ADQUIS. DE BYS"/>
    <s v="02"/>
    <s v="C-2201-0700-24-20203F-2201048-02"/>
    <s v="ADQUIS. DE BYS-SERVICIOS DE INFORMACIÓN EN MATERIA EDUCATIVA -FORTALECIMIENTO DE LAS CAPACIDADES TERRITORIALES PARA LA GESTIÓN EDUCATIVA CON ÉNFASIS EN ZONAS RURALES NACIONAL"/>
    <s v="ADQUIS. DE BYS - SERVICIOS DE INFORMACIÓN EN MATERIA EDUCATIVA  - 2. SEGURIDAD HUMANA Y JUSTICIA SOCIAL / F. GESTIÓN TERRITORIAL EDUCATIVA Y COMUNITARIA"/>
    <x v="3"/>
    <m/>
    <s v="VEPBM-DIR FORTALECIM - "/>
    <s v="2200"/>
    <m/>
    <m/>
    <m/>
    <m/>
    <m/>
    <m/>
    <m/>
    <m/>
    <m/>
    <m/>
    <n v="214000000"/>
    <n v="214000000"/>
    <m/>
    <m/>
    <m/>
    <m/>
    <m/>
    <m/>
    <m/>
    <m/>
    <m/>
    <m/>
    <m/>
    <m/>
    <m/>
    <m/>
    <m/>
    <m/>
    <m/>
    <m/>
    <m/>
    <m/>
    <m/>
    <m/>
    <m/>
    <s v="Servicios profesionales"/>
    <s v="Expresar una opinión integral sobre si los Estados Financieros de propósito especial del “Programa de apoyo para la mejora de las trayectorias educativas en zonas rurales focalizadas” 4902/OC-CO, han sido preparados de conformidad con los requerimientos de informes financieros y de auditoría establecidos en el Contrato de Préstamo 4902/OC-CO y en la Guía de gestión financiera para proyectos financiados por el BID (OP-273-12) o el que esté vigente a la fecha de realización del trabajo. (Cierre Vigencia 2023 / Vigencia 2024 / Fase Cierre 2025)"/>
    <s v="SERVICIO DE AUDITORIA"/>
    <s v="Enero"/>
    <d v="2024-02-23T00:00:00"/>
    <n v="12"/>
    <s v="Mes (es)"/>
    <s v="BM-CONSULT/SELECCION FTE UNICA FIRMA"/>
    <s v="CONSULTORÍA                             "/>
    <s v="RECURSOS DE CRÉDITO"/>
    <n v="214000000"/>
    <n v="214000000"/>
    <m/>
    <m/>
    <s v="Capacidades_Territoriales_2201048"/>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evaluación de las estrategias educativas implementadas en la educación inicial, preescolar, básica y media"/>
    <n v="2201090"/>
    <s v="Diseñar e implementar la evaluación de las estrategias educativas  implementadas en la ruralidad"/>
    <s v="ADQUIS. DE BYS"/>
    <s v="02"/>
    <s v="C-2201-0700-24-20203F-2201090-02"/>
    <s v="ADQUIS. DE BYS-SERVICIO DE EVALUACIÓN DE LAS ESTRATEGIAS EDUCATIVAS IMPLEMENTADAS EN LA EDUCACIÓN INICIAL, PREESCOLAR, BÁSICA Y MEDIA-FORTALECIMIENTO DE LAS CAPACIDADES TERRITORIALES PARA LA GESTIÓN EDUCATIVA CON ÉNFASIS EN ZONAS RURALES NACIONAL"/>
    <s v="ADQUIS. DE BYS - SERVICIO DE EVALUACIÓN DE LAS ESTRATEGIAS EDUCATIVAS IMPLEMENTADAS EN LA EDUCACIÓN INICIAL, PREESCOLAR, BÁSICA Y MEDIA - 2. SEGURIDAD HUMANA Y JUSTICIA SOCIAL / F. GESTIÓN TERRITORIAL EDUCATIVA Y COMUNITARIA"/>
    <x v="3"/>
    <m/>
    <s v="VEPBM-DIR FORTALECIM - "/>
    <s v="2200"/>
    <m/>
    <m/>
    <m/>
    <m/>
    <m/>
    <m/>
    <m/>
    <m/>
    <m/>
    <m/>
    <n v="2500000000"/>
    <n v="2500000000"/>
    <m/>
    <m/>
    <m/>
    <m/>
    <m/>
    <m/>
    <m/>
    <m/>
    <m/>
    <m/>
    <m/>
    <m/>
    <m/>
    <m/>
    <m/>
    <m/>
    <m/>
    <m/>
    <m/>
    <m/>
    <m/>
    <m/>
    <m/>
    <s v="Servicios profesionales"/>
    <s v="Realizar el estudio de evaluación de resultados de las intervenciones del Programa de apoyo para la mejora de las trayectorias educativas en zonas focalizadas de los municipios PDET Fase II."/>
    <s v="SERVICIO DE EVALUACIÓN"/>
    <s v="Enero"/>
    <d v="2024-02-23T00:00:00"/>
    <n v="9"/>
    <s v="Mes (es)"/>
    <s v="BM-CONSULT/SELECCION FTE UNICA FIRMA"/>
    <s v="CONSULTORÍA                             "/>
    <s v="RECURSOS DE CRÉDITO"/>
    <n v="2500000000"/>
    <n v="2500000000"/>
    <m/>
    <m/>
    <s v="Capacidades_Territoriales_2201090"/>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evaluación de las estrategias educativas implementadas en la educación inicial, preescolar, básica y media"/>
    <n v="2201090"/>
    <s v="Diseñar y aplicar una estrategia de difusión e intercambios de conocimientos derivados de los procesos de evaluación y gestión de conocimientos."/>
    <s v="ADQUIS. DE BYS"/>
    <s v="02"/>
    <s v="C-2201-0700-24-20203F-2201090-02"/>
    <s v="ADQUIS. DE BYS-SERVICIO DE EVALUACIÓN DE LAS ESTRATEGIAS EDUCATIVAS IMPLEMENTADAS EN LA EDUCACIÓN INICIAL, PREESCOLAR, BÁSICA Y MEDIA-FORTALECIMIENTO DE LAS CAPACIDADES TERRITORIALES PARA LA GESTIÓN EDUCATIVA CON ÉNFASIS EN ZONAS RURALES NACIONAL"/>
    <s v="ADQUIS. DE BYS - SERVICIO DE EVALUACIÓN DE LAS ESTRATEGIAS EDUCATIVAS IMPLEMENTADAS EN LA EDUCACIÓN INICIAL, PREESCOLAR, BÁSICA Y MEDIA - 2. SEGURIDAD HUMANA Y JUSTICIA SOCIAL / F. GESTIÓN TERRITORIAL EDUCATIVA Y COMUNITARIA"/>
    <x v="3"/>
    <m/>
    <s v="VEPBM-DIR FORTALECIM - "/>
    <s v="2200"/>
    <m/>
    <m/>
    <m/>
    <m/>
    <m/>
    <m/>
    <m/>
    <m/>
    <m/>
    <m/>
    <n v="600000000"/>
    <n v="600000000"/>
    <m/>
    <m/>
    <m/>
    <m/>
    <m/>
    <m/>
    <m/>
    <m/>
    <m/>
    <m/>
    <m/>
    <m/>
    <m/>
    <m/>
    <m/>
    <m/>
    <m/>
    <m/>
    <m/>
    <m/>
    <m/>
    <m/>
    <m/>
    <s v="Logistica"/>
    <s v="Bolsa logistica para dos eventos Encuentros Escuelas Normales superiores y media técnica agropecuaria "/>
    <s v="SERVICIOS LOGISTICOS"/>
    <n v="44985"/>
    <d v="2024-06-30T00:00:00"/>
    <n v="5"/>
    <s v="Mes (es)"/>
    <s v="SELECCIÓN ABREVIADA / SUBASTA INVERSA ELECTRÓNICA"/>
    <s v="OTROS"/>
    <s v="RECURSOS DE CRÉDITO"/>
    <n v="600000000"/>
    <n v="600000000"/>
    <m/>
    <m/>
    <s v="Capacidades_Territoriales_2201090"/>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50000000"/>
    <n v="50000000"/>
    <m/>
    <m/>
    <m/>
    <m/>
    <m/>
    <m/>
    <m/>
    <m/>
    <n v="50000000"/>
    <m/>
    <m/>
    <m/>
    <m/>
    <m/>
    <m/>
    <m/>
    <m/>
    <m/>
    <m/>
    <m/>
    <m/>
    <m/>
    <m/>
    <s v="Viáticos"/>
    <s v="GASTOS DE DESPLAZAMIENTOS PARA LOS FUNCIONARIOS Y CONTRATISTAS EN COMISIÓN DEL MINISTERIO DE EDUCACIÓN NACIONAL. Viáticos"/>
    <s v="NA"/>
    <s v="NA"/>
    <d v="2024-02-01T00:00:00"/>
    <n v="11"/>
    <s v="Mes (es)"/>
    <s v="NA"/>
    <s v="NA"/>
    <s v="RECURSOS DE CRÉDITO"/>
    <n v="50000000"/>
    <n v="50000000"/>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a las secretarias de educación y establecimientos educativos en el conocimiento, diseño e implementación de estrategias educativas que enriquezcan el curriculo y el PEI  el PIER y el PEC"/>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3"/>
    <m/>
    <s v="VEPBM-DIR FORTALECIM - "/>
    <s v="2200"/>
    <m/>
    <m/>
    <n v="460000000"/>
    <m/>
    <m/>
    <m/>
    <m/>
    <m/>
    <m/>
    <m/>
    <n v="137500000"/>
    <n v="137500000"/>
    <m/>
    <m/>
    <m/>
    <m/>
    <m/>
    <m/>
    <m/>
    <m/>
    <n v="1375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Febrero"/>
    <d v="2024-04-15T00:00:00"/>
    <n v="7"/>
    <s v="Mes (es)"/>
    <s v="BM-CONSULT/SELECCION FTE UNICA FIRMA"/>
    <s v="CONSULTORÍA                             "/>
    <s v="RECURSOS DE CRÉDITO"/>
    <n v="137500000"/>
    <n v="137500000"/>
    <m/>
    <m/>
    <s v="Capacidades_Territoriales_2201089"/>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50000000"/>
    <n v="50000000"/>
    <m/>
    <m/>
    <m/>
    <m/>
    <m/>
    <m/>
    <m/>
    <m/>
    <n v="50000000"/>
    <m/>
    <m/>
    <m/>
    <m/>
    <m/>
    <m/>
    <m/>
    <m/>
    <m/>
    <m/>
    <m/>
    <m/>
    <m/>
    <m/>
    <s v="Viáticos"/>
    <s v="GASTOS DE DESPLAZAMIENTOS PARA LOS FUNCIONARIOS Y CONTRATISTAS EN COMISIÓN DEL MINISTERIO DE EDUCACIÓN NACIONAL. Viáticos"/>
    <s v="NA"/>
    <s v="NA"/>
    <d v="2024-02-01T00:00:00"/>
    <n v="11"/>
    <s v="Mes (es)"/>
    <s v="NA"/>
    <s v="NA"/>
    <s v="RECURSOS DE CRÉDITO"/>
    <n v="50000000"/>
    <n v="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Fortalecer la gestión educativa y escolar de las Entidades Territoriales Certificadas y Establecimientos Educativos con énfasis en zonas rurales en el marco del PEER  alrededor del PEI, PEC o PIER."/>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137500000"/>
    <n v="137500000"/>
    <m/>
    <m/>
    <m/>
    <m/>
    <m/>
    <m/>
    <m/>
    <m/>
    <n v="1375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Febrero"/>
    <d v="2024-04-15T00:00:00"/>
    <n v="7"/>
    <s v="Mes (es)"/>
    <s v="BM-CONSULT/SELECCION FTE UNICA FIRMA"/>
    <s v="CONSULTORÍA                             "/>
    <s v="RECURSOS DE CRÉDITO"/>
    <n v="137500000"/>
    <n v="1375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50000000"/>
    <n v="50000000"/>
    <m/>
    <m/>
    <m/>
    <m/>
    <m/>
    <m/>
    <m/>
    <m/>
    <n v="50000000"/>
    <m/>
    <m/>
    <m/>
    <m/>
    <m/>
    <m/>
    <m/>
    <m/>
    <m/>
    <m/>
    <m/>
    <m/>
    <m/>
    <m/>
    <s v="Viáticos"/>
    <s v="GASTOS DE DESPLAZAMIENTOS PARA LOS FUNCIONARIOS Y CONTRATISTAS EN COMISIÓN DEL MINISTERIO DE EDUCACIÓN NACIONAL. Viáticos"/>
    <s v="NA"/>
    <s v="NA"/>
    <d v="2024-02-01T00:00:00"/>
    <n v="11"/>
    <s v="Mes (es)"/>
    <s v="NA"/>
    <s v="NA"/>
    <s v="RECURSOS DE CRÉDITO"/>
    <n v="50000000"/>
    <n v="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137500000"/>
    <n v="137500000"/>
    <m/>
    <m/>
    <m/>
    <m/>
    <m/>
    <m/>
    <m/>
    <m/>
    <n v="1375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Febrero"/>
    <d v="2024-04-15T00:00:00"/>
    <n v="7"/>
    <s v="Mes (es)"/>
    <s v="BM-CONSULT/SELECCION FTE UNICA FIRMA"/>
    <s v="CONSULTORÍA                             "/>
    <s v="RECURSOS DE CRÉDITO"/>
    <n v="137500000"/>
    <n v="1375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50000000"/>
    <n v="50000000"/>
    <m/>
    <m/>
    <m/>
    <m/>
    <m/>
    <m/>
    <m/>
    <m/>
    <n v="50000000"/>
    <m/>
    <m/>
    <m/>
    <m/>
    <m/>
    <m/>
    <m/>
    <m/>
    <m/>
    <m/>
    <m/>
    <m/>
    <m/>
    <m/>
    <s v="Viáticos"/>
    <s v="GASTOS DE DESPLAZAMIENTOS PARA LOS FUNCIONARIOS Y CONTRATISTAS EN COMISIÓN DEL MINISTERIO DE EDUCACIÓN NACIONAL. Viáticos"/>
    <s v="NA"/>
    <s v="NA"/>
    <d v="2024-02-01T00:00:00"/>
    <n v="11"/>
    <s v="Mes (es)"/>
    <s v="NA"/>
    <s v="NA"/>
    <s v="RECURSOS DE CRÉDITO"/>
    <n v="50000000"/>
    <n v="5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sistir, cooperar y acompañar técnicamente a áreas del MEN, Secretarias de Educación y Establecimientos Educativos en el desarrollo de procesos de gestión de conocimiento en torno a prácticas significativas relacionadas con la implementación de estrategias de educación en zonas rur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3"/>
    <m/>
    <s v="VEPBM-DIR FORTALECIM - "/>
    <s v="2200"/>
    <m/>
    <m/>
    <m/>
    <m/>
    <m/>
    <m/>
    <m/>
    <m/>
    <m/>
    <m/>
    <n v="137500000"/>
    <n v="137500000"/>
    <m/>
    <m/>
    <m/>
    <m/>
    <m/>
    <m/>
    <m/>
    <m/>
    <n v="137500000"/>
    <m/>
    <m/>
    <m/>
    <m/>
    <m/>
    <m/>
    <m/>
    <m/>
    <m/>
    <m/>
    <m/>
    <m/>
    <m/>
    <m/>
    <s v="Servicios profesionales"/>
    <s v="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en la ruralidad. Asesoría y Gestión Cía S.A.S."/>
    <s v="SERVICIO DE CONSULTORIA"/>
    <s v="Febrero"/>
    <d v="2024-04-15T00:00:00"/>
    <n v="7"/>
    <s v="Mes (es)"/>
    <s v="BM-CONSULT/SELECCION FTE UNICA FIRMA"/>
    <s v="CONSULTORÍA                             "/>
    <s v="RECURSOS DE CRÉDITO"/>
    <n v="137500000"/>
    <n v="1375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F-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F. GESTIÓN TERRITORIAL EDUCATIVA Y COMUNITARIA"/>
    <x v="3"/>
    <m/>
    <s v="VEPBM-DIR FORTALECIM - "/>
    <s v="2200"/>
    <m/>
    <m/>
    <m/>
    <m/>
    <m/>
    <m/>
    <m/>
    <m/>
    <m/>
    <m/>
    <n v="2064917548.5"/>
    <n v="2064917548.5"/>
    <m/>
    <m/>
    <n v="2064917548.5"/>
    <m/>
    <m/>
    <m/>
    <m/>
    <m/>
    <n v="2064917548.5"/>
    <m/>
    <m/>
    <m/>
    <m/>
    <m/>
    <m/>
    <m/>
    <m/>
    <m/>
    <m/>
    <m/>
    <m/>
    <m/>
    <m/>
    <s v="Otro tipo de gasto"/>
    <s v="Implementar la estrategia de fortalecimiento integral de ambientes pedagógicos incluyentes y diversos."/>
    <s v="SERVICIO DE CONSULTORIA"/>
    <s v="Febrero"/>
    <d v="2024-06-25T00:00:00"/>
    <n v="5"/>
    <s v="Mes (es)"/>
    <s v="BM-COMPARACION DE PRECIOS"/>
    <s v="CONSULTORÍA                             "/>
    <s v="RECURSOS DE CRÉDITO"/>
    <n v="2064917548.5"/>
    <n v="1679835097"/>
    <m/>
    <m/>
    <s v="Capacidades_Territoriales_2201070"/>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F-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F. GESTIÓN TERRITORIAL EDUCATIVA Y COMUNITARIA"/>
    <x v="3"/>
    <m/>
    <s v="VEPBM-DIR FORTALECIM - "/>
    <s v="2200"/>
    <m/>
    <m/>
    <m/>
    <m/>
    <m/>
    <m/>
    <m/>
    <m/>
    <m/>
    <m/>
    <n v="2064917548.5"/>
    <n v="2064917548.5"/>
    <m/>
    <m/>
    <n v="2064917548.5"/>
    <m/>
    <m/>
    <m/>
    <m/>
    <m/>
    <n v="2064917548.5"/>
    <m/>
    <m/>
    <m/>
    <m/>
    <m/>
    <m/>
    <m/>
    <m/>
    <m/>
    <m/>
    <m/>
    <m/>
    <m/>
    <m/>
    <s v="Otro tipo de gasto"/>
    <s v="Implementar la estrategia de fortalecimiento integral de ambientes pedagógicos incluyentes y diversos."/>
    <s v="SERVICIO DE CONSULTORIA"/>
    <s v="Febrero"/>
    <d v="2024-06-25T00:00:00"/>
    <n v="5"/>
    <s v="Mes (es)"/>
    <s v="BM-COMPARACION DE PRECIOS"/>
    <s v="CONSULTORÍA                             "/>
    <s v="RECURSOS DE CRÉDITO"/>
    <n v="2064917548.5"/>
    <n v="1679835097"/>
    <m/>
    <m/>
    <s v="Capacidades_Territoriales_2201070"/>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G. EDUCACIÓN MEDIA PARA LA CONSTRUCCIÓN DE PROYECTOS DE VIDA"/>
    <x v="4"/>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G-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G. EDUCACIÓN MEDIA PARA LA CONSTRUCCIÓN DE PROYECTOS DE VIDA"/>
    <x v="3"/>
    <m/>
    <s v="VEPBM-DIR FORTALECIM - "/>
    <s v="2200"/>
    <m/>
    <m/>
    <m/>
    <m/>
    <m/>
    <m/>
    <m/>
    <m/>
    <m/>
    <m/>
    <n v="2064917548.5"/>
    <n v="2064917548.5"/>
    <m/>
    <m/>
    <n v="2064917548.5"/>
    <m/>
    <m/>
    <m/>
    <m/>
    <m/>
    <n v="2064917548.5"/>
    <m/>
    <m/>
    <m/>
    <m/>
    <m/>
    <m/>
    <m/>
    <m/>
    <m/>
    <m/>
    <m/>
    <m/>
    <m/>
    <m/>
    <s v="Otro tipo de gasto"/>
    <s v="Implementar la estrategia de fortalecimiento integral de ambientes pedagógicos incluyentes y diversos."/>
    <s v="SERVICIO DE CONSULTORIA"/>
    <s v="Febrero"/>
    <d v="2024-06-25T00:00:00"/>
    <n v="5"/>
    <s v="Mes (es)"/>
    <s v="BM-COMPARACION DE PRECIOS"/>
    <s v="CONSULTORÍA                             "/>
    <s v="RECURSOS DE CRÉDITO"/>
    <n v="2064917548.5"/>
    <n v="2500000000"/>
    <m/>
    <m/>
    <s v="Capacidades_Territoriales_2201070"/>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G. EDUCACIÓN MEDIA PARA LA CONSTRUCCIÓN DE PROYECTOS DE VIDA"/>
    <x v="4"/>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G-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G. EDUCACIÓN MEDIA PARA LA CONSTRUCCIÓN DE PROYECTOS DE VIDA"/>
    <x v="3"/>
    <m/>
    <s v="VEPBM-DIR FORTALECIM - "/>
    <s v="2200"/>
    <m/>
    <m/>
    <m/>
    <m/>
    <m/>
    <m/>
    <m/>
    <m/>
    <m/>
    <m/>
    <n v="2064917548.5"/>
    <n v="2064917548.5"/>
    <m/>
    <m/>
    <n v="2064917548.5"/>
    <m/>
    <m/>
    <m/>
    <m/>
    <m/>
    <n v="2064917548.5"/>
    <m/>
    <m/>
    <m/>
    <m/>
    <m/>
    <m/>
    <m/>
    <m/>
    <m/>
    <m/>
    <m/>
    <m/>
    <m/>
    <m/>
    <s v="Otro tipo de gasto"/>
    <s v="Implementar la estrategia de fortalecimiento integral de ambientes pedagógicos incluyentes y diversos."/>
    <s v="SERVICIO DE CONSULTORIA"/>
    <s v="Febrero"/>
    <d v="2024-06-25T00:00:00"/>
    <n v="5"/>
    <s v="Mes (es)"/>
    <s v="BM-COMPARACION DE PRECIOS"/>
    <s v="CONSULTORÍA                             "/>
    <s v="RECURSOS DE CRÉDITO"/>
    <n v="2064917548.5"/>
    <n v="2500000000"/>
    <m/>
    <m/>
    <s v="Capacidades_Territoriales_2201070"/>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F. GESTIÓN TERRITORIAL EDUCATIVA Y COMUNITARIA"/>
    <x v="1"/>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F-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F. GESTIÓN TERRITORIAL EDUCATIVA Y COMUNITARIA"/>
    <x v="3"/>
    <m/>
    <s v="VEPBM-DIR FORTALECIM - "/>
    <s v="2200"/>
    <m/>
    <m/>
    <m/>
    <m/>
    <m/>
    <m/>
    <m/>
    <m/>
    <m/>
    <m/>
    <n v="1500000000"/>
    <n v="1500000000"/>
    <m/>
    <m/>
    <n v="1500000000"/>
    <m/>
    <m/>
    <m/>
    <m/>
    <m/>
    <n v="1500000000"/>
    <m/>
    <m/>
    <m/>
    <m/>
    <m/>
    <m/>
    <m/>
    <m/>
    <m/>
    <m/>
    <m/>
    <m/>
    <m/>
    <m/>
    <s v="Servicios profesionales"/>
    <s v="Realizar interventoría integral a la implementación de la estrategia de fortalecimiento de ambientes pedagógicos."/>
    <s v="SERVICIO DE INTERVENTORIA"/>
    <s v="Febrero"/>
    <d v="2024-06-21T00:00:00"/>
    <n v="5"/>
    <s v="Mes (es)"/>
    <s v="CONCURSO DE MÉRITOS / ABIERTO"/>
    <s v="INTERVENTORÍA"/>
    <s v="RECURSOS DE CRÉDITO"/>
    <n v="1500000000"/>
    <n v="1400000000"/>
    <m/>
    <m/>
    <s v="Capacidades_Territoriales_2201070"/>
    <s v="DF_GT"/>
    <s v="Eje_E_5"/>
    <s v="C_2201_0700_24"/>
    <s v="VEPBM-DIR FORTALECIM - "/>
    <s v="2200"/>
    <s v="FORTALECIMIENTO CAPACIDADES DE GESTION DE ETC"/>
    <s v="FORTALECIMIENTO CAPACIDADES DE GESTION DE ETC"/>
    <s v="18"/>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la gestión educativa de las Entidades Territoriales certificadas en la incorporación y articulación del plan sectorial de educación y los planes territori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DIR FORTALECIM - "/>
    <s v="2200"/>
    <m/>
    <m/>
    <m/>
    <m/>
    <m/>
    <m/>
    <m/>
    <m/>
    <m/>
    <m/>
    <m/>
    <m/>
    <m/>
    <m/>
    <m/>
    <m/>
    <m/>
    <m/>
    <m/>
    <m/>
    <m/>
    <m/>
    <m/>
    <m/>
    <m/>
    <m/>
    <m/>
    <m/>
    <m/>
    <m/>
    <m/>
    <m/>
    <m/>
    <m/>
    <m/>
    <s v="Logistica"/>
    <s v="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_x000a_"/>
    <s v="LICITACIÓN PÚBLICA"/>
    <s v="Enero"/>
    <s v="Abril"/>
    <n v="9"/>
    <s v="Mes (es)"/>
    <s v="SELECCIÓN ABREVIADA / BOLSA DE PRODUCTOS"/>
    <s v="PRESTACIÓN DE SERVICIOS                 "/>
    <s v="PRESUPUESTO DE ENTIDAD NACIONAL"/>
    <n v="3891854429"/>
    <n v="3891854429"/>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la gestión educativa de las Entidades Territoriales certificadas en la incorporación y articulación del plan sectorial de educación y los planes territori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DIR FORTALECIM - "/>
    <s v="2200"/>
    <m/>
    <m/>
    <m/>
    <m/>
    <m/>
    <m/>
    <m/>
    <m/>
    <m/>
    <m/>
    <m/>
    <m/>
    <m/>
    <m/>
    <m/>
    <m/>
    <m/>
    <m/>
    <m/>
    <m/>
    <m/>
    <m/>
    <m/>
    <m/>
    <m/>
    <m/>
    <m/>
    <m/>
    <m/>
    <m/>
    <m/>
    <m/>
    <m/>
    <m/>
    <m/>
    <s v="Servicios profesionales"/>
    <s v="OPS Direcciòn de Fortalecimiento"/>
    <s v="SERVICIOS PROFESIONALES"/>
    <s v="Enero"/>
    <s v="Enero"/>
    <n v="8"/>
    <s v="Mes (es)"/>
    <s v="CONTRATACIÓN DIRECTA / SERVICIOS PROFESIONALES"/>
    <s v="PRESTACIÓN DE SERVICIOS PROFESIONALES"/>
    <s v="PRESUPUESTO DE ENTIDAD NACIONAL"/>
    <n v="1638728784"/>
    <n v="1638728784"/>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la gestión educativa de las Entidades Territoriales certificadas en la incorporación y articulación del plan sectorial de educación y los planes territori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DIR FORTALECIM - "/>
    <s v="2200"/>
    <m/>
    <m/>
    <m/>
    <m/>
    <m/>
    <m/>
    <m/>
    <m/>
    <m/>
    <m/>
    <m/>
    <m/>
    <m/>
    <m/>
    <m/>
    <m/>
    <m/>
    <m/>
    <m/>
    <m/>
    <m/>
    <m/>
    <m/>
    <m/>
    <m/>
    <m/>
    <m/>
    <m/>
    <m/>
    <m/>
    <m/>
    <m/>
    <m/>
    <m/>
    <m/>
    <s v="Viáticos"/>
    <s v="_x000a_Gastos de desplazamiento"/>
    <s v="N/A"/>
    <s v="Enero"/>
    <s v="Enero"/>
    <m/>
    <s v="Mes (es)"/>
    <s v="NA"/>
    <s v="NA"/>
    <s v="PRESUPUESTO DE ENTIDAD NACIONAL"/>
    <n v="110000000"/>
    <n v="11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Dirección de Fortalecimiento a la Gestión Territori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la gestión educativa de las Entidades Territoriales certificadas en la incorporación y articulación del plan sectorial de educación y los planes territoriales"/>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DIR FORTALECIM - "/>
    <s v="2200"/>
    <m/>
    <m/>
    <m/>
    <m/>
    <m/>
    <m/>
    <m/>
    <m/>
    <m/>
    <m/>
    <m/>
    <m/>
    <m/>
    <m/>
    <m/>
    <m/>
    <m/>
    <m/>
    <m/>
    <m/>
    <m/>
    <m/>
    <m/>
    <m/>
    <m/>
    <m/>
    <m/>
    <m/>
    <m/>
    <m/>
    <m/>
    <m/>
    <m/>
    <m/>
    <m/>
    <s v="Tiquetes"/>
    <s v="PRESTACIÓN DEL SERVICIO DE TRANSPORTE AÉREO DE PASAJEROS EN SUS RUTAS DE OPERACIÓN, LA ADQUISICIÓN DE TIQUETES AÉREOS EN RUTAS NACIONALES E INTERNACIONALES DE OTROS OPERADORES Y DEMÁS SERVICIOS CONEXOS QUE PERMITAN EL DESPLAZAMIENTO DE LOS FUNCIONARIOS Y COLABORADORES DEL MINISTERIO DE EDUCACIÓN NACIONAL EN CUMPLIMIENTO DE SUS FUNCIONES."/>
    <s v="ORDEN DE COMPRA"/>
    <s v="Enero"/>
    <s v="Enero"/>
    <m/>
    <s v="Mes (es)"/>
    <s v="ACUERDO MARCO DE PRECIOS"/>
    <s v="ORDEN DE COMPRA"/>
    <s v="PRESUPUESTO DE ENTIDAD NACIONAL"/>
    <n v="140000000"/>
    <n v="140000000"/>
    <m/>
    <m/>
    <s v="Capacidades_Territoriales_´2201089"/>
    <s v="DF_GT"/>
    <s v="Eje_E_5"/>
    <s v="C_2201_0700_24"/>
    <s v="VEPBM-DIR FORTALECIM - "/>
    <s v="2200"/>
    <s v="ATENCION DIFERENCIAL A 37 ETC PRIORIZADAS"/>
    <s v="ATENCION DIFERENCIAL A 37 ETC PRIORIZADAS"/>
    <s v="16"/>
  </r>
  <r>
    <s v="VPBM"/>
    <s v="Dirección de Fortalecimiento a la Gestión Territorial"/>
    <s v="Subdirección de Fortalecimiento Institucion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 SUB FORTALECI - "/>
    <s v="2500"/>
    <m/>
    <m/>
    <m/>
    <m/>
    <m/>
    <m/>
    <m/>
    <m/>
    <m/>
    <m/>
    <m/>
    <m/>
    <m/>
    <m/>
    <m/>
    <m/>
    <m/>
    <m/>
    <m/>
    <m/>
    <m/>
    <m/>
    <m/>
    <m/>
    <m/>
    <m/>
    <m/>
    <m/>
    <m/>
    <m/>
    <m/>
    <m/>
    <m/>
    <m/>
    <m/>
    <s v="Logistica"/>
    <s v="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_x000a_"/>
    <s v="LICITACIÓN PÚBLICA"/>
    <s v="Enero"/>
    <s v="Abril"/>
    <n v="9"/>
    <s v="Mes (es)"/>
    <s v="SELECCIÓN ABREVIADA / BOLSA DE PRODUCTOS"/>
    <s v="PRESTACIÓN DE SERVICIOS                 "/>
    <s v="PRESUPUESTO DE ENTIDAD NACIONAL"/>
    <n v="1592665099"/>
    <n v="1592665099"/>
    <m/>
    <m/>
    <s v="Capacidades_Territoriales_´2201089"/>
    <s v="DF_GT"/>
    <s v="Eje_E_5"/>
    <s v="C_2201_0700_24"/>
    <s v="VEPBM- SUB FORTALECI - "/>
    <s v="2500"/>
    <s v="ATENCION DIFERENCIAL A 37 ETC PRIORIZADAS"/>
    <s v="ATENCION DIFERENCIAL A 37 ETC PRIORIZADAS"/>
    <s v="16"/>
  </r>
  <r>
    <s v="VPBM"/>
    <s v="Dirección de Fortalecimiento a la Gestión Territorial"/>
    <s v="Subdirección de Fortalecimiento Institucion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 SUB FORTALECI - "/>
    <s v="2500"/>
    <m/>
    <m/>
    <m/>
    <m/>
    <m/>
    <m/>
    <m/>
    <m/>
    <m/>
    <m/>
    <m/>
    <m/>
    <m/>
    <m/>
    <m/>
    <m/>
    <m/>
    <m/>
    <m/>
    <m/>
    <m/>
    <m/>
    <m/>
    <m/>
    <m/>
    <m/>
    <m/>
    <m/>
    <m/>
    <m/>
    <m/>
    <m/>
    <m/>
    <m/>
    <m/>
    <s v="Servicios profesionales"/>
    <s v="OPS Direcciòn de Fortalecimiento"/>
    <s v="SERVICIOS PROFESIONALES"/>
    <s v="Enero"/>
    <s v="Enero"/>
    <n v="8"/>
    <s v="Mes (es)"/>
    <s v="CONTRATACIÓN DIRECTA / SERVICIOS PROFESIONALES"/>
    <s v="PRESTACIÓN DE SERVICIOS PROFESIONALES"/>
    <s v="PRESUPUESTO DE ENTIDAD NACIONAL"/>
    <n v="1641661296"/>
    <n v="1641661296"/>
    <m/>
    <m/>
    <s v="Capacidades_Territoriales_´2201089"/>
    <s v="DF_GT"/>
    <s v="Eje_E_5"/>
    <s v="C_2201_0700_24"/>
    <s v="VEPBM- SUB FORTALECI - "/>
    <s v="2500"/>
    <s v="ATENCION DIFERENCIAL A 37 ETC PRIORIZADAS"/>
    <s v="ATENCION DIFERENCIAL A 37 ETC PRIORIZADAS"/>
    <s v="16"/>
  </r>
  <r>
    <s v="VPBM"/>
    <s v="Dirección de Fortalecimiento a la Gestión Territorial"/>
    <s v="Subdirección de Fortalecimiento Institucion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 SUB FORTALECI - "/>
    <s v="2500"/>
    <m/>
    <m/>
    <m/>
    <m/>
    <m/>
    <m/>
    <m/>
    <m/>
    <m/>
    <m/>
    <m/>
    <m/>
    <m/>
    <m/>
    <m/>
    <m/>
    <m/>
    <m/>
    <m/>
    <m/>
    <m/>
    <m/>
    <m/>
    <m/>
    <m/>
    <m/>
    <m/>
    <m/>
    <m/>
    <m/>
    <m/>
    <m/>
    <m/>
    <m/>
    <m/>
    <s v="Viáticos"/>
    <s v="_x000a_Gastos de desplazamiento"/>
    <s v="N/A"/>
    <s v="Enero"/>
    <s v="Enero"/>
    <m/>
    <s v="Mes (es)"/>
    <s v="NA"/>
    <s v="NA"/>
    <s v="PRESUPUESTO DE ENTIDAD NACIONAL"/>
    <n v="300000000"/>
    <n v="300000000"/>
    <m/>
    <m/>
    <s v="Capacidades_Territoriales_´2201089"/>
    <s v="DF_GT"/>
    <s v="Eje_E_5"/>
    <s v="C_2201_0700_24"/>
    <s v="VEPBM- SUB FORTALECI - "/>
    <s v="2500"/>
    <s v="ATENCION DIFERENCIAL A 37 ETC PRIORIZADAS"/>
    <s v="ATENCION DIFERENCIAL A 37 ETC PRIORIZADAS"/>
    <s v="16"/>
  </r>
  <r>
    <s v="VPBM"/>
    <s v="Dirección de Fortalecimiento a la Gestión Territorial"/>
    <s v="Subdirección de Fortalecimiento Institucion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 SUB FORTALECI - "/>
    <s v="2500"/>
    <m/>
    <m/>
    <m/>
    <m/>
    <m/>
    <m/>
    <m/>
    <m/>
    <m/>
    <m/>
    <m/>
    <m/>
    <m/>
    <m/>
    <m/>
    <m/>
    <m/>
    <m/>
    <m/>
    <m/>
    <m/>
    <m/>
    <m/>
    <m/>
    <m/>
    <m/>
    <m/>
    <m/>
    <m/>
    <m/>
    <m/>
    <m/>
    <m/>
    <m/>
    <m/>
    <s v="Tiquetes"/>
    <s v="PRESTACIÓN DEL SERVICIO DE TRANSPORTE AÉREO DE PASAJEROS EN SUS RUTAS DE OPERACIÓN, LA ADQUISICIÓN DE TIQUETES AÉREOS EN RUTAS NACIONALES E INTERNACIONALES DE OTROS OPERADORES Y DEMÁS SERVICIOS CONEXOS QUE PERMITAN EL DESPLAZAMIENTO DE LOS FUNCIONARIOS Y COLABORADORES DEL MINISTERIO DE EDUCACIÓN NACIONAL EN CUMPLIMIENTO DE SUS FUNCIONES."/>
    <s v="ORDEN DE COMPRA"/>
    <s v="Enero"/>
    <s v="Enero"/>
    <m/>
    <s v="Mes (es)"/>
    <s v="ACUERDO MARCO DE PRECIOS"/>
    <s v="ORDEN DE COMPRA"/>
    <s v="PRESUPUESTO DE ENTIDAD NACIONAL"/>
    <n v="300000000"/>
    <n v="300000000"/>
    <m/>
    <m/>
    <s v="Capacidades_Territoriales_´2201089"/>
    <s v="DF_GT"/>
    <s v="Eje_E_5"/>
    <s v="C_2201_0700_24"/>
    <s v="VEPBM- SUB FORTALECI - "/>
    <s v="2500"/>
    <s v="ATENCION DIFERENCIAL A 37 ETC PRIORIZADAS"/>
    <s v="ATENCION DIFERENCIAL A 37 ETC PRIORIZADAS"/>
    <s v="16"/>
  </r>
  <r>
    <s v="VPBM"/>
    <s v="Dirección de Fortalecimiento a la Gestión Territorial"/>
    <s v="Subdirección de Fortalecimiento Institucion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implementado para la gestión de la educación inicial y preescolar en condiciones de calidad"/>
    <n v="2201094"/>
    <s v="Realizar la consolidación y procesamiento de información relacionada con gestión territorial mediante instrumentos desarrollados y actualizados"/>
    <s v="ADQUIS. DE BYS"/>
    <s v="02"/>
    <s v="C-2201-0700-24-20203F-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F. GESTIÓN TERRITORIAL EDUCATIVA Y COMUNITARIA"/>
    <x v="1"/>
    <m/>
    <s v="VEPBM- SUB FORTALECI - "/>
    <s v="2500"/>
    <m/>
    <m/>
    <m/>
    <m/>
    <m/>
    <m/>
    <m/>
    <m/>
    <m/>
    <m/>
    <m/>
    <m/>
    <m/>
    <m/>
    <m/>
    <m/>
    <m/>
    <m/>
    <m/>
    <m/>
    <m/>
    <m/>
    <m/>
    <m/>
    <m/>
    <m/>
    <m/>
    <m/>
    <m/>
    <m/>
    <m/>
    <m/>
    <m/>
    <m/>
    <m/>
    <s v="Otro tipo de gasto"/>
    <s v="ADQUIRIR EL DERECHO A USO DEL LICENCIAMIENTO MICROSOFT PARA EL MINISTERIO"/>
    <s v="_x000a_PRESTACIÓN DE SERVICIOS"/>
    <s v="Enero"/>
    <s v="Marzo"/>
    <n v="10"/>
    <s v="Mes (es)"/>
    <s v="ACUERDO MARCO DE PRECIOS"/>
    <s v="ORDEN DE COMPRA"/>
    <s v="PRESUPUESTO DE ENTIDAD NACIONAL"/>
    <n v="500000000"/>
    <n v="500000000"/>
    <m/>
    <m/>
    <s v="Capacidades_Territoriales_2201094"/>
    <s v="DF_GT"/>
    <s v="Eje_E_5"/>
    <s v="C_2201_0700_24"/>
    <s v="VEPBM- SUB FORTALECI - "/>
    <s v="2500"/>
    <s v="ATENCION DIFERENCIAL A 37 ETC PRIORIZADAS"/>
    <s v="ATENCION DIFERENCIAL A 37 ETC PRIORIZADAS"/>
    <s v="16"/>
  </r>
  <r>
    <s v="VPBM"/>
    <s v="Dirección de Fortalecimiento a la Gestión Territorial"/>
    <s v="Subdirección de Fortalecimiento Institucion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 SUB FORTALECI - "/>
    <s v="2500"/>
    <m/>
    <m/>
    <m/>
    <m/>
    <m/>
    <m/>
    <m/>
    <m/>
    <m/>
    <m/>
    <m/>
    <m/>
    <m/>
    <m/>
    <m/>
    <m/>
    <m/>
    <m/>
    <m/>
    <m/>
    <m/>
    <m/>
    <m/>
    <m/>
    <m/>
    <m/>
    <m/>
    <m/>
    <m/>
    <m/>
    <m/>
    <m/>
    <m/>
    <m/>
    <m/>
    <s v="Otro tipo de gasto"/>
    <s v="Diseño e implementación de un sistema de información para la medición, evaluación y definición de acciones focalizadas de fortalecimiento"/>
    <m/>
    <m/>
    <m/>
    <m/>
    <m/>
    <s v="SELECCIÓN ABREVIADA / MENOR CUANTÍA"/>
    <s v="PRESTACIÓN DE SERVICIOS                 "/>
    <s v="PRESUPUESTO DE ENTIDAD NACIONAL"/>
    <n v="1000000000"/>
    <n v="1000000000"/>
    <m/>
    <m/>
    <s v="Capacidades_Territoriales_´2201089"/>
    <s v="DF_GT"/>
    <s v="Eje_E_5"/>
    <s v="C_2201_0700_24"/>
    <s v="VEPBM- SUB FORTALECI - "/>
    <s v="2500"/>
    <s v="ATENCION DIFERENCIAL A 37 ETC PRIORIZADAS"/>
    <s v="ATENCION DIFERENCIAL A 37 ETC PRIORIZADAS"/>
    <s v="16"/>
  </r>
  <r>
    <s v="VPBM"/>
    <s v="Dirección de Fortalecimiento a la Gestión Territorial"/>
    <s v="Subdirección de Fortalecimiento Institucion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 SUB FORTALECI - "/>
    <s v="2500"/>
    <m/>
    <m/>
    <m/>
    <m/>
    <m/>
    <m/>
    <m/>
    <m/>
    <m/>
    <m/>
    <m/>
    <m/>
    <m/>
    <m/>
    <m/>
    <m/>
    <m/>
    <m/>
    <m/>
    <m/>
    <m/>
    <m/>
    <m/>
    <m/>
    <m/>
    <m/>
    <m/>
    <m/>
    <m/>
    <m/>
    <m/>
    <m/>
    <m/>
    <m/>
    <m/>
    <s v="Otro tipo de gasto"/>
    <s v="Colegios, comunidades y municipios"/>
    <m/>
    <m/>
    <m/>
    <m/>
    <m/>
    <m/>
    <m/>
    <s v="PRESUPUESTO DE ENTIDAD NACIONAL"/>
    <n v="8000000000"/>
    <n v="7268628380"/>
    <m/>
    <m/>
    <s v="Capacidades_Territoriales_´2201089"/>
    <s v="DF_GT"/>
    <s v="Eje_E_5"/>
    <s v="C_2201_0700_24"/>
    <s v="VEPBM- SUB FORTALECI - "/>
    <s v="2500"/>
    <s v="ATENCION DIFERENCIAL A 37 ETC PRIORIZADAS"/>
    <s v="ATENCION DIFERENCIAL A 37 ETC PRIORIZADAS"/>
    <s v="16"/>
  </r>
  <r>
    <s v="VPBM"/>
    <s v="Dirección de Fortalecimiento a la Gestión Territorial"/>
    <s v="Subdirección de Fortalecimiento Instituciona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Apoyar en la implementación de estrategias de fortalecimiento de la gestión institucional y la articulación de procesos de planeación territorial en materia educativa"/>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2"/>
    <m/>
    <s v="VEPBM- SUB FORTALECI - "/>
    <s v="2500"/>
    <m/>
    <m/>
    <m/>
    <m/>
    <m/>
    <m/>
    <m/>
    <m/>
    <m/>
    <m/>
    <m/>
    <m/>
    <m/>
    <m/>
    <m/>
    <m/>
    <m/>
    <m/>
    <m/>
    <m/>
    <m/>
    <m/>
    <m/>
    <m/>
    <m/>
    <m/>
    <m/>
    <m/>
    <m/>
    <m/>
    <m/>
    <m/>
    <m/>
    <m/>
    <m/>
    <s v="Otro tipo de gasto"/>
    <s v="Colegios, comunidades y municipios"/>
    <m/>
    <m/>
    <m/>
    <m/>
    <m/>
    <m/>
    <m/>
    <m/>
    <n v="731371620"/>
    <n v="731371620"/>
    <m/>
    <m/>
    <s v="Capacidades_Territoriales_´2201089"/>
    <s v="DF_GT"/>
    <s v="Eje_E_5"/>
    <s v="C_2201_0700_24"/>
    <s v="VEPBM- SUB FORTALECI - "/>
    <s v="2500"/>
    <s v="ATENCION DIFERENCIAL A 37 ETC PRIORIZADAS"/>
    <s v="ATENCION DIFERENCIAL A 37 ETC PRIORIZADAS"/>
    <s v="16"/>
  </r>
  <r>
    <s v="VPBM"/>
    <s v="Dirección de Fortalecimiento a la Gestión Territorial"/>
    <s v="Subdirección de Monitoreo y Contro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Prestar asistencia técnica a entidades territoriales en el uso de los recursos financieros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 SUB MONITOREO -"/>
    <s v="2400"/>
    <m/>
    <m/>
    <m/>
    <m/>
    <m/>
    <m/>
    <m/>
    <m/>
    <m/>
    <m/>
    <m/>
    <m/>
    <m/>
    <m/>
    <m/>
    <m/>
    <m/>
    <m/>
    <m/>
    <m/>
    <m/>
    <m/>
    <m/>
    <m/>
    <m/>
    <m/>
    <m/>
    <m/>
    <m/>
    <m/>
    <m/>
    <m/>
    <m/>
    <m/>
    <m/>
    <s v="Logistica"/>
    <s v="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_x000a_"/>
    <s v="LICITACIÓN PÚBLICA"/>
    <s v="Enero"/>
    <s v="Abril"/>
    <n v="9"/>
    <s v="Mes (es)"/>
    <s v="SELECCIÓN ABREVIADA / BOLSA DE PRODUCTOS"/>
    <s v="PRESTACIÓN DE SERVICIOS                 "/>
    <s v="PRESUPUESTO DE ENTIDAD NACIONAL"/>
    <n v="421375919"/>
    <n v="421375919"/>
    <m/>
    <m/>
    <s v="Capacidades_Territoriales_´2201089"/>
    <s v="DF_GT"/>
    <s v="Eje_E_5"/>
    <s v="C_2201_0700_24"/>
    <s v="VEPBM- SUB MONITOREO -"/>
    <s v="2400"/>
    <s v="ATENCION DIFERENCIAL A 37 ETC PRIORIZADAS"/>
    <s v="ATENCION DIFERENCIAL A 37 ETC PRIORIZADAS"/>
    <s v="16"/>
  </r>
  <r>
    <s v="VPBM"/>
    <s v="Dirección de Fortalecimiento a la Gestión Territorial"/>
    <s v="Subdirección de Monitoreo y Contro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Prestar asistencia técnica a entidades territoriales en el uso de los recursos financieros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 SUB MONITOREO -"/>
    <s v="2400"/>
    <m/>
    <m/>
    <m/>
    <m/>
    <m/>
    <m/>
    <m/>
    <m/>
    <m/>
    <m/>
    <m/>
    <m/>
    <m/>
    <m/>
    <m/>
    <m/>
    <m/>
    <m/>
    <m/>
    <m/>
    <m/>
    <m/>
    <m/>
    <m/>
    <m/>
    <m/>
    <m/>
    <m/>
    <m/>
    <m/>
    <m/>
    <m/>
    <m/>
    <m/>
    <m/>
    <s v="Servicios profesionales"/>
    <s v="OPS Direcciòn de Fortalecimiento"/>
    <s v="SERVICIOS PROFESIONALES"/>
    <s v="Enero"/>
    <s v="Enero"/>
    <n v="8"/>
    <s v="Mes (es)"/>
    <s v="CONTRATACIÓN DIRECTA / SERVICIOS PROFESIONALES"/>
    <s v="PRESTACIÓN DE SERVICIOS PROFESIONALES"/>
    <s v="PRESUPUESTO DE ENTIDAD NACIONAL"/>
    <n v="1191670572"/>
    <n v="1191670572"/>
    <m/>
    <m/>
    <s v="Capacidades_Territoriales_´2201089"/>
    <s v="DF_GT"/>
    <s v="Eje_E_5"/>
    <s v="C_2201_0700_24"/>
    <s v="VEPBM- SUB MONITOREO -"/>
    <s v="2400"/>
    <s v="ATENCION DIFERENCIAL A 37 ETC PRIORIZADAS"/>
    <s v="ATENCION DIFERENCIAL A 37 ETC PRIORIZADAS"/>
    <s v="16"/>
  </r>
  <r>
    <s v="VPBM"/>
    <s v="Dirección de Fortalecimiento a la Gestión Territorial"/>
    <s v="Subdirección de Monitoreo y Contro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Prestar asistencia técnica a entidades territoriales en el uso de los recursos financieros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 SUB MONITOREO -"/>
    <s v="2400"/>
    <m/>
    <m/>
    <m/>
    <m/>
    <m/>
    <m/>
    <m/>
    <m/>
    <m/>
    <m/>
    <m/>
    <m/>
    <m/>
    <m/>
    <m/>
    <m/>
    <m/>
    <m/>
    <m/>
    <m/>
    <m/>
    <m/>
    <m/>
    <m/>
    <m/>
    <m/>
    <m/>
    <m/>
    <m/>
    <m/>
    <m/>
    <m/>
    <m/>
    <m/>
    <m/>
    <s v="Viáticos"/>
    <s v="_x000a_Gastos de desplazamiento"/>
    <s v="N/A"/>
    <s v="Enero"/>
    <s v="Enero"/>
    <m/>
    <s v="Mes (es)"/>
    <s v="NA"/>
    <s v="NA"/>
    <s v="PRESUPUESTO DE ENTIDAD NACIONAL"/>
    <n v="190000000"/>
    <n v="190000000"/>
    <m/>
    <m/>
    <s v="Capacidades_Territoriales_´2201089"/>
    <s v="DF_GT"/>
    <s v="Eje_E_5"/>
    <s v="C_2201_0700_24"/>
    <s v="VEPBM- SUB MONITOREO -"/>
    <s v="2400"/>
    <s v="ATENCION DIFERENCIAL A 37 ETC PRIORIZADAS"/>
    <s v="ATENCION DIFERENCIAL A 37 ETC PRIORIZADAS"/>
    <s v="16"/>
  </r>
  <r>
    <s v="VPBM"/>
    <s v="Dirección de Fortalecimiento a la Gestión Territorial"/>
    <s v="Subdirección de Monitoreo y Contro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Prestar asistencia técnica a entidades territoriales en el uso de los recursos financieros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 SUB MONITOREO -"/>
    <s v="2400"/>
    <m/>
    <m/>
    <m/>
    <m/>
    <m/>
    <m/>
    <m/>
    <m/>
    <m/>
    <m/>
    <m/>
    <m/>
    <m/>
    <m/>
    <m/>
    <m/>
    <m/>
    <m/>
    <m/>
    <m/>
    <m/>
    <m/>
    <m/>
    <m/>
    <m/>
    <m/>
    <m/>
    <m/>
    <m/>
    <m/>
    <m/>
    <m/>
    <m/>
    <m/>
    <m/>
    <s v="Tiquetes"/>
    <s v="PRESTACIÓN DEL SERVICIO DE TRANSPORTE AÉREO DE PASAJEROS EN SUS RUTAS DE OPERACIÓN, LA ADQUISICIÓN DE TIQUETES AÉREOS EN RUTAS NACIONALES E INTERNACIONALES DE OTROS OPERADORES Y DEMÁS SERVICIOS CONEXOS QUE PERMITAN EL DESPLAZAMIENTO DE LOS FUNCIONARIOS Y COLABORADORES DEL MINISTERIO DE EDUCACIÓN NACIONAL EN CUMPLIMIENTO DE SUS FUNCIONES."/>
    <s v="ORDEN DE COMPRA"/>
    <s v="Enero"/>
    <s v="Enero"/>
    <m/>
    <s v="Mes (es)"/>
    <s v="ACUERDO MARCO DE PRECIOS"/>
    <s v="ORDEN DE COMPRA"/>
    <s v="PRESUPUESTO DE ENTIDAD NACIONAL"/>
    <n v="180000000"/>
    <n v="180000000"/>
    <m/>
    <m/>
    <s v="Capacidades_Territoriales_´2201089"/>
    <s v="DF_GT"/>
    <s v="Eje_E_5"/>
    <s v="C_2201_0700_24"/>
    <s v="VEPBM- SUB MONITOREO -"/>
    <s v="2400"/>
    <s v="ATENCION DIFERENCIAL A 37 ETC PRIORIZADAS"/>
    <s v="ATENCION DIFERENCIAL A 37 ETC PRIORIZADAS"/>
    <s v="16"/>
  </r>
  <r>
    <s v="VPBM"/>
    <s v="Dirección de Fortalecimiento a la Gestión Territorial"/>
    <s v="Subdirección de Monitoreo y Contro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implementado para la gestión de la educación inicial y preescolar en condiciones de calidad"/>
    <n v="2201094"/>
    <s v="Realizar monitoreo y seguimiento a la gestión de los recursos financieros asignados al servicio educativo en las entidades territoriales certificadas"/>
    <s v="ADQUIS. DE BYS"/>
    <s v="02"/>
    <s v="C-2201-0700-24-20203F-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F. GESTIÓN TERRITORIAL EDUCATIVA Y COMUNITARIA"/>
    <x v="1"/>
    <m/>
    <s v="VEPBM- SUB MONITOREO -"/>
    <s v="2400"/>
    <m/>
    <m/>
    <m/>
    <m/>
    <m/>
    <m/>
    <m/>
    <m/>
    <m/>
    <m/>
    <m/>
    <m/>
    <m/>
    <m/>
    <m/>
    <m/>
    <m/>
    <m/>
    <m/>
    <m/>
    <m/>
    <m/>
    <m/>
    <m/>
    <m/>
    <m/>
    <m/>
    <m/>
    <m/>
    <m/>
    <m/>
    <m/>
    <m/>
    <m/>
    <m/>
    <s v="Otro tipo de gasto"/>
    <s v="Recuperando datos. Espere unos segundos e intente cortar o copiar de nuevo."/>
    <s v="CONTRATACIÓN DIRECTA / NO EXISTA PLURALIDAD DE OFERENTES"/>
    <s v="Enero"/>
    <s v="Enero"/>
    <n v="12"/>
    <s v="Mes (es)"/>
    <s v="CONTRATACIÓN DIRECTA / NO EXISTA PLURALIDAD DE OFERENTES"/>
    <s v="PRESTACIÓN DE SERVICIOS                 "/>
    <s v="PRESUPUESTO DE ENTIDAD NACIONAL"/>
    <n v="3369996960"/>
    <n v="3369996960"/>
    <m/>
    <m/>
    <s v="Capacidades_Territoriales_2201094"/>
    <s v="DF_GT"/>
    <s v="Eje_E_5"/>
    <s v="C_2201_0700_24"/>
    <s v="VEPBM- SUB MONITOREO -"/>
    <s v="2400"/>
    <s v="ATENCION DIFERENCIAL A 37 ETC PRIORIZADAS"/>
    <s v="ATENCION DIFERENCIAL A 37 ETC PRIORIZADAS"/>
    <s v="16"/>
  </r>
  <r>
    <s v="VPBM"/>
    <s v="Dirección de Fortalecimiento a la Gestión Territorial"/>
    <s v="Subdirección de Monitoreo y Contro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implementado para la gestión de la educación inicial y preescolar en condiciones de calidad"/>
    <n v="2201094"/>
    <s v="Proveer mejoras, asistencia y desarrollo a los sistemas de información para el monitoreo y seguimiento de los recursos financieros"/>
    <s v="ADQUIS. DE BYS"/>
    <s v="02"/>
    <s v="C-2201-0700-24-20203F-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F. GESTIÓN TERRITORIAL EDUCATIVA Y COMUNITARIA"/>
    <x v="1"/>
    <m/>
    <s v="VEPBM- SUB MONITOREO -"/>
    <s v="2400"/>
    <m/>
    <m/>
    <m/>
    <m/>
    <m/>
    <m/>
    <m/>
    <m/>
    <m/>
    <m/>
    <m/>
    <m/>
    <m/>
    <m/>
    <m/>
    <m/>
    <m/>
    <m/>
    <m/>
    <m/>
    <m/>
    <m/>
    <m/>
    <m/>
    <m/>
    <m/>
    <m/>
    <m/>
    <m/>
    <m/>
    <m/>
    <m/>
    <m/>
    <m/>
    <m/>
    <s v="Otro tipo de gasto"/>
    <s v="Adquisicion de la actualizacion de la licencia, soporte y mantenimiento del sistema de información para la gestión del recurso humano (humano®), incluyendo soporte y mantenimiento evolutivo del sistema.42"/>
    <s v="CONTRATACIÓN DIRECTA / NO EXISTA PLURALIDAD DE OFERENTES"/>
    <s v="Enero"/>
    <s v="Enero"/>
    <n v="12"/>
    <s v="Mes (es)"/>
    <s v="CONTRATACIÓN DIRECTA / NO EXISTA PLURALIDAD DE OFERENTES"/>
    <s v="PRESTACIÓN DE SERVICIOS                 "/>
    <s v="PRESUPUESTO DE ENTIDAD NACIONAL"/>
    <n v="600000000"/>
    <n v="600000000"/>
    <m/>
    <m/>
    <s v="Capacidades_Territoriales_2201094"/>
    <s v="DF_GT"/>
    <s v="Eje_E_5"/>
    <s v="C_2201_0700_24"/>
    <s v="VEPBM- SUB MONITOREO -"/>
    <s v="2400"/>
    <s v="ATENCION DIFERENCIAL A 37 ETC PRIORIZADAS"/>
    <s v="ATENCION DIFERENCIAL A 37 ETC PRIORIZADAS"/>
    <s v="16"/>
  </r>
  <r>
    <s v="VPBM"/>
    <s v="Dirección de Fortalecimiento a la Gestión Territorial"/>
    <s v="Subdirección de Monitoreo y Control"/>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implementado para la gestión de la educación inicial y preescolar en condiciones de calidad"/>
    <n v="2201094"/>
    <s v="Realizar la consolidación y procesamiento de información relacionada con gestión territorial mediante instrumentos desarrollados y actualizados"/>
    <s v="ADQUIS. DE BYS"/>
    <s v="02"/>
    <s v="C-2201-0700-24-20203F-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F. GESTIÓN TERRITORIAL EDUCATIVA Y COMUNITARIA"/>
    <x v="1"/>
    <m/>
    <s v="VEPBM- SUB MONITOREO -"/>
    <s v="2400"/>
    <m/>
    <m/>
    <m/>
    <m/>
    <m/>
    <m/>
    <m/>
    <m/>
    <m/>
    <m/>
    <m/>
    <m/>
    <m/>
    <m/>
    <m/>
    <m/>
    <m/>
    <m/>
    <m/>
    <m/>
    <m/>
    <m/>
    <m/>
    <m/>
    <m/>
    <m/>
    <m/>
    <m/>
    <m/>
    <m/>
    <m/>
    <m/>
    <m/>
    <m/>
    <m/>
    <s v="Otro tipo de gasto"/>
    <s v="Fabrica de software"/>
    <s v="LICITACIÓN PÚBLICA"/>
    <s v="Enero"/>
    <s v="Abril"/>
    <n v="9"/>
    <s v="Mes (es)"/>
    <s v="LICITACIÓN PÚBLICA"/>
    <s v="PRESTACIÓN DE SERVICIOS                 "/>
    <s v="PRESUPUESTO DE ENTIDAD NACIONAL"/>
    <n v="600000000"/>
    <n v="600000000"/>
    <m/>
    <m/>
    <s v="Capacidades_Territoriales_2201094"/>
    <s v="DF_GT"/>
    <s v="Eje_E_5"/>
    <s v="C_2201_0700_24"/>
    <s v="VEPBM- SUB MONITOREO -"/>
    <s v="2400"/>
    <s v="ATENCION DIFERENCIAL A 37 ETC PRIORIZADAS"/>
    <s v="ATENCION DIFERENCIAL A 37 ETC PRIORIZADAS"/>
    <s v="16"/>
  </r>
  <r>
    <s v="VPBM"/>
    <s v="Dirección de Fortalecimiento a la Gestión Territorial"/>
    <s v="Subdirección de Recursos Humanos del Sector Educación"/>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Prestar asistencia técnica a entidades territoriales en la gestión del recurso humano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SUB RECURSOSH - "/>
    <s v="2300"/>
    <m/>
    <m/>
    <m/>
    <m/>
    <m/>
    <m/>
    <m/>
    <m/>
    <m/>
    <m/>
    <m/>
    <m/>
    <m/>
    <m/>
    <m/>
    <m/>
    <m/>
    <m/>
    <m/>
    <m/>
    <m/>
    <m/>
    <m/>
    <m/>
    <m/>
    <m/>
    <m/>
    <m/>
    <m/>
    <m/>
    <m/>
    <m/>
    <m/>
    <m/>
    <m/>
    <s v="Logistica"/>
    <s v="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_x000a_"/>
    <s v="LICITACIÓN PÚBLICA"/>
    <s v="Enero"/>
    <s v="Abril"/>
    <n v="9"/>
    <s v="Mes (es)"/>
    <s v="LICITACIÓN PÚBLICA"/>
    <s v="PRESTACIÓN DE SERVICIOS                 "/>
    <s v="PRESUPUESTO DE ENTIDAD NACIONAL"/>
    <n v="1119357126"/>
    <n v="1119357126"/>
    <m/>
    <m/>
    <s v="Capacidades_Territoriales_´2201089"/>
    <s v="DF_GT"/>
    <s v="Eje_E_5"/>
    <s v="C_2201_0700_24"/>
    <s v="VEPBM-SUB RECURSOSH - "/>
    <s v="2300"/>
    <s v="ATENCION DIFERENCIAL A 37 ETC PRIORIZADAS"/>
    <s v="ATENCION DIFERENCIAL A 37 ETC PRIORIZADAS"/>
    <s v="16"/>
  </r>
  <r>
    <s v="VPBM"/>
    <s v="Dirección de Fortalecimiento a la Gestión Territorial"/>
    <s v="Subdirección de Recursos Humanos del Sector Educación"/>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Prestar asistencia técnica a entidades territoriales en la gestión del recurso humano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SUB RECURSOSH - "/>
    <s v="2300"/>
    <m/>
    <m/>
    <m/>
    <m/>
    <m/>
    <m/>
    <m/>
    <m/>
    <m/>
    <m/>
    <m/>
    <m/>
    <m/>
    <m/>
    <m/>
    <m/>
    <m/>
    <m/>
    <m/>
    <m/>
    <m/>
    <m/>
    <m/>
    <m/>
    <m/>
    <m/>
    <m/>
    <m/>
    <m/>
    <m/>
    <m/>
    <m/>
    <m/>
    <m/>
    <m/>
    <s v="Servicios profesionales"/>
    <s v="OPS Direcciòn de Fortalecimiento"/>
    <s v="SERVICIOS PROFESIONALES"/>
    <s v="Enero"/>
    <s v="Enero"/>
    <n v="8"/>
    <s v="Mes (es)"/>
    <s v="CONTRATACIÓN DIRECTA / SERVICIOS PROFESIONALES"/>
    <s v="PRESTACIÓN DE SERVICIOS PROFESIONALES"/>
    <s v="PRESUPUESTO DE ENTIDAD NACIONAL"/>
    <n v="1359557196"/>
    <n v="1359557196"/>
    <m/>
    <m/>
    <s v="Capacidades_Territoriales_´2201089"/>
    <s v="DF_GT"/>
    <s v="Eje_E_5"/>
    <s v="C_2201_0700_24"/>
    <s v="VEPBM-SUB RECURSOSH - "/>
    <s v="2300"/>
    <s v="ATENCION DIFERENCIAL A 37 ETC PRIORIZADAS"/>
    <s v="ATENCION DIFERENCIAL A 37 ETC PRIORIZADAS"/>
    <s v="16"/>
  </r>
  <r>
    <s v="VPBM"/>
    <s v="Dirección de Fortalecimiento a la Gestión Territorial"/>
    <s v="Subdirección de Recursos Humanos del Sector Educación"/>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Prestar asistencia técnica a entidades territoriales en la gestión del recurso humano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SUB RECURSOSH - "/>
    <s v="2300"/>
    <m/>
    <m/>
    <m/>
    <m/>
    <m/>
    <m/>
    <m/>
    <m/>
    <m/>
    <m/>
    <m/>
    <m/>
    <m/>
    <m/>
    <m/>
    <m/>
    <m/>
    <m/>
    <m/>
    <m/>
    <m/>
    <m/>
    <m/>
    <m/>
    <m/>
    <m/>
    <m/>
    <m/>
    <m/>
    <m/>
    <m/>
    <m/>
    <m/>
    <m/>
    <m/>
    <s v="Viáticos"/>
    <s v="_x000a_Gastos de desplazamiento"/>
    <s v="N/A"/>
    <s v="Enero"/>
    <s v="Enero"/>
    <m/>
    <s v="Mes (es)"/>
    <s v="NA"/>
    <s v="NA"/>
    <s v="PRESUPUESTO DE ENTIDAD NACIONAL"/>
    <n v="240000000"/>
    <n v="240000000"/>
    <m/>
    <m/>
    <s v="Capacidades_Territoriales_´2201089"/>
    <s v="DF_GT"/>
    <s v="Eje_E_5"/>
    <s v="C_2201_0700_24"/>
    <s v="VEPBM-SUB RECURSOSH - "/>
    <s v="2300"/>
    <s v="ATENCION DIFERENCIAL A 37 ETC PRIORIZADAS"/>
    <s v="ATENCION DIFERENCIAL A 37 ETC PRIORIZADAS"/>
    <s v="16"/>
  </r>
  <r>
    <s v="VPBM"/>
    <s v="Dirección de Fortalecimiento a la Gestión Territorial"/>
    <s v="Subdirección de Recursos Humanos del Sector Educación"/>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en procesos de gestión del conocimiento"/>
    <s v="´2201089"/>
    <s v="Prestar asistencia técnica a entidades territoriales en la gestión del recurso humano del sector educativo"/>
    <s v="ADQUIS. DE BYS"/>
    <s v="02"/>
    <s v="C-2201-0700-24-20203F-´2201089-02"/>
    <s v="ADQUIS. DE BYS-SERVICIO DE ASISTENCIA TÉCNICA EN EDUCACIÓN INICIAL,PREESCOLAR, BÁSICA Y MEDIA EN PROCESOS DE GESTIÓN DEL CONOCIMIENTO-FORTALECIMIENTO DE LAS CAPACIDADES TERRITORIALES PARA LA GESTIÓN EDUCATIVA CON ÉNFASIS EN ZONAS RURALES NACIONAL"/>
    <s v="ADQUIS. DE BYS - SERVICIO DE ASISTENCIA TÉCNICA EN EDUCACIÓN INICIAL,PREESCOLAR, BÁSICA Y MEDIA EN PROCESOS DE GESTIÓN DEL CONOCIMIENTO - 2. SEGURIDAD HUMANA Y JUSTICIA SOCIAL / F. GESTIÓN TERRITORIAL EDUCATIVA Y COMUNITARIA"/>
    <x v="1"/>
    <m/>
    <s v="VEPBM-SUB RECURSOSH - "/>
    <s v="2300"/>
    <m/>
    <m/>
    <m/>
    <m/>
    <m/>
    <m/>
    <m/>
    <m/>
    <m/>
    <m/>
    <m/>
    <m/>
    <m/>
    <m/>
    <m/>
    <m/>
    <m/>
    <m/>
    <m/>
    <m/>
    <m/>
    <m/>
    <m/>
    <m/>
    <m/>
    <m/>
    <m/>
    <m/>
    <m/>
    <m/>
    <m/>
    <m/>
    <m/>
    <m/>
    <m/>
    <s v="Tiquetes"/>
    <s v="PRESTACIÓN DEL SERVICIO DE TRANSPORTE AÉREO DE PASAJEROS EN SUS RUTAS DE OPERACIÓN, LA ADQUISICIÓN DE TIQUETES AÉREOS EN RUTAS NACIONALES E INTERNACIONALES DE OTROS OPERADORES Y DEMÁS SERVICIOS CONEXOS QUE PERMITAN EL DESPLAZAMIENTO DE LOS FUNCIONARIOS Y COLABORADORES DEL MINISTERIO DE EDUCACIÓN NACIONAL EN CUMPLIMIENTO DE SUS FUNCIONES."/>
    <s v="ORDEN DE COMPRA"/>
    <s v="Enero"/>
    <s v="Enero"/>
    <m/>
    <s v="Mes (es)"/>
    <s v="ACUERDO MARCO DE PRECIOS"/>
    <s v="ORDEN DE COMPRA"/>
    <s v="PRESUPUESTO DE ENTIDAD NACIONAL"/>
    <n v="230000000"/>
    <n v="230000000"/>
    <m/>
    <m/>
    <s v="Capacidades_Territoriales_´2201089"/>
    <s v="DF_GT"/>
    <s v="Eje_E_5"/>
    <s v="C_2201_0700_24"/>
    <s v="VEPBM-SUB RECURSOSH - "/>
    <s v="2300"/>
    <s v="ATENCION DIFERENCIAL A 37 ETC PRIORIZADAS"/>
    <s v="ATENCION DIFERENCIAL A 37 ETC PRIORIZADAS"/>
    <s v="16"/>
  </r>
  <r>
    <s v="VPBM"/>
    <s v="Dirección de Fortalecimiento a la Gestión Territorial"/>
    <s v="Subdirección de Recursos Humanos del Sector Educación"/>
    <s v="5. Capacidades territoriales"/>
    <s v="1. Atención diferencial a 37 ETC priorizadas"/>
    <s v="Capacidades_Territoriales"/>
    <s v="FORTALECIMIENTO DE LAS CAPACIDADES TERRITORIALES PARA LA GESTIÓN EDUCATIVA CON ÉNFASIS EN ZONAS RURALES NACIONAL"/>
    <n v="202300000000418"/>
    <x v="2"/>
    <s v="2. SEGURIDAD HUMANA Y JUSTICIA SOCIAL / F. GESTIÓN TERRITORIAL EDUCATIVA Y COMUNITARIA"/>
    <x v="1"/>
    <s v="Servicios de información implementado para la gestión de la educación inicial y preescolar en condiciones de calidad"/>
    <n v="2201094"/>
    <s v="Realizar la consolidación y procesamiento de información relacionada con gestión territorial mediante instrumentos desarrollados y actualizados"/>
    <s v="ADQUIS. DE BYS"/>
    <s v="02"/>
    <s v="C-2201-0700-24-20203F-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F. GESTIÓN TERRITORIAL EDUCATIVA Y COMUNITARIA"/>
    <x v="1"/>
    <m/>
    <s v="VEPBM-SUB RECURSOSH - "/>
    <s v="2300"/>
    <m/>
    <m/>
    <m/>
    <m/>
    <m/>
    <m/>
    <m/>
    <m/>
    <m/>
    <m/>
    <m/>
    <m/>
    <m/>
    <m/>
    <m/>
    <m/>
    <m/>
    <m/>
    <m/>
    <m/>
    <m/>
    <m/>
    <m/>
    <m/>
    <m/>
    <m/>
    <m/>
    <m/>
    <m/>
    <m/>
    <m/>
    <m/>
    <m/>
    <m/>
    <m/>
    <s v="Otro tipo de gasto"/>
    <s v="Fabrica de software"/>
    <s v="LICITACIÓN PÚBLICA"/>
    <s v="Enero"/>
    <s v="Abril"/>
    <n v="9"/>
    <s v="Mes (es)"/>
    <s v="LICITACIÓN PÚBLICA"/>
    <s v="PRESTACIÓN DE SERVICIOS                 "/>
    <s v="PRESUPUESTO DE ENTIDAD NACIONAL"/>
    <n v="900000000"/>
    <n v="900000000"/>
    <m/>
    <m/>
    <s v="Capacidades_Territoriales_2201094"/>
    <s v="DF_GT"/>
    <s v="Eje_E_5"/>
    <s v="C_2201_0700_24"/>
    <s v="VEPBM-SUB RECURSOSH - "/>
    <s v="2300"/>
    <s v="ATENCION DIFERENCIAL A 37 ETC PRIORIZADAS"/>
    <s v="ATENCION DIFERENCIAL A 37 ETC PRIORIZADAS"/>
    <s v="16"/>
  </r>
  <r>
    <s v="VPBM"/>
    <s v="Dirección de Fortalecimiento a la Gestión Territorial"/>
    <s v="Subdirección de Recursos Humanos del Sector Educación"/>
    <s v="4. Poder pedagógico popular"/>
    <s v="2. Bienestar laboral y dignificación de la labor docente"/>
    <s v="Capacidades_Territoriales"/>
    <s v="FORTALECIMIENTO DE LAS CAPACIDADES TERRITORIALES PARA LA GESTIÓN EDUCATIVA CON ÉNFASIS EN ZONAS RURALES NACIONAL"/>
    <n v="202300000000418"/>
    <x v="2"/>
    <s v="2. SEGURIDAD HUMANA Y JUSTICIA SOCIAL / F. GESTIÓN TERRITORIAL EDUCATIVA Y COMUNITARIA"/>
    <x v="1"/>
    <s v="Servicio de asistencia técnica en educación inicial,preescolar, básica y media para el desarrollo de procesos de cualificación de estrategias de acogida, bienestar y permanencia"/>
    <n v="2201089"/>
    <s v="Acompañar técnicamente a Secretarias de Educación y EE, en el desarrollo de estrategias de educaciones en emergencia y gestión de riesgos "/>
    <s v="ADQUIS. DE BYS"/>
    <s v="02"/>
    <s v="C-2201-0700-24-20203F-2201089-02"/>
    <s v="ADQUIS. DE BYS-SERVICIO DE ASISTENCIA TÉCNICA EN EDUCACIÓN INICIAL,PREESCOLAR, BÁSICA Y MEDIA PARA EL DESARROLLO DE PROCESOS DE CUALIFICACIÓN DE ESTRATEGIAS DE ACOGIDA, BIENESTAR Y PERMANENCIA-FORTALECIMIENTO DE LAS CAPACIDADES TERRITORIALES PARA LA GESTIÓN EDUCATIVA CON ÉNFASIS EN ZONAS RURALES NACIONAL"/>
    <s v="ADQUIS. DE BYS - SERVICIO DE ASISTENCIA TÉCNICA EN EDUCACIÓN INICIAL,PREESCOLAR, BÁSICA Y MEDIA PARA EL DESARROLLO DE PROCESOS DE CUALIFICACIÓN DE ESTRATEGIAS DE ACOGIDA, BIENESTAR Y PERMANENCIA - 2. SEGURIDAD HUMANA Y JUSTICIA SOCIAL / F. GESTIÓN TERRITORIAL EDUCATIVA Y COMUNITARIA"/>
    <x v="1"/>
    <m/>
    <s v="VEPBM-SUB RECURSOSH - "/>
    <s v="2300"/>
    <m/>
    <m/>
    <m/>
    <m/>
    <m/>
    <m/>
    <m/>
    <m/>
    <m/>
    <m/>
    <m/>
    <m/>
    <m/>
    <m/>
    <m/>
    <m/>
    <m/>
    <m/>
    <m/>
    <m/>
    <m/>
    <m/>
    <m/>
    <m/>
    <m/>
    <m/>
    <m/>
    <m/>
    <m/>
    <m/>
    <m/>
    <m/>
    <m/>
    <m/>
    <m/>
    <m/>
    <s v="Cuidar docentes zonas de conflicto"/>
    <m/>
    <m/>
    <m/>
    <m/>
    <m/>
    <m/>
    <m/>
    <s v="PRESUPUESTO DE ENTIDAD NACIONAL"/>
    <n v="1000000000"/>
    <n v="1000000000"/>
    <m/>
    <m/>
    <s v="Capacidades_Territoriales_2201089"/>
    <s v="DF_GT"/>
    <s v="Eje_E_4"/>
    <s v="C_2201_0700_24"/>
    <s v="VEPBM-SUB RECURSOSH - "/>
    <s v="2300"/>
    <s v="BIENESTAR Y DIGNIFICACION LABOR DOCENTE"/>
    <s v="BIENESTAR Y DIGNIFICACION LABOR DOCENTE"/>
    <s v="14"/>
  </r>
  <r>
    <s v="VPBM"/>
    <s v="Dirección de Fortalecimiento a la Gestión Territorial"/>
    <s v="Subdirección de Recursos Humanos del Sector Educación"/>
    <s v="4. Poder pedagógico popular"/>
    <s v="2. Bienestar laboral y dignificación de la labor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asistencia técnica en educación inicial, preescolar, básica y media para el  fortalecimiento de las condiciones de bienestar de los docentes y agentes educativos."/>
    <n v="2201089"/>
    <s v="Desarrollar actividades de bienestar de los docentes de educación inicial, preescolar, básica y media en los diferentes escenarios y actividades  programadas por el sector educativo. "/>
    <s v="ADQUIS. DE BYS"/>
    <s v="02"/>
    <s v="C-2201-0700-23-20203C-2201089-02"/>
    <s v="ADQUIS. DE BYS-SERVICIO DE ASISTENCIA TÉCNICA EN EDUCACIÓN INICIAL, PREESCOLAR, BÁSICA Y MEDIA PARA EL  FORTALECIMIENTO DE LAS CONDICIONES DE BIENESTAR DE LOS DOCENTES Y AGENTES EDUCATIVOS.-FORTALECIMIENTO DE LAS CAPACIDADES Y CONDICIONES DE BIENESTAR QUE DIGNIFIQUEN LA LABOR DOCENTE EN EDUCACIÓN INICIAL, PREESCOLAR, BÁSICA Y MEDIA.   NACIONAL"/>
    <s v="ADQUIS. DE BYS - SERVICIO DE ASISTENCIA TÉCNICA EN EDUCACIÓN INICIAL, PREESCOLAR, BÁSICA Y MEDIA PARA EL  FORTALECIMIENTO DE LAS CONDICIONES DE BIENESTAR DE LOS DOCENTES Y AGENTES EDUCATIVOS. - 2. SEGURIDAD HUMANA Y JUSTICIA SOCIAL / C. DIGNIFICACIÓN, FORMACIÓN Y DESARROLLO DE LA PROFESIÓN DOCENTE PARA UNA EDUCACIÓN DE CALIDAD"/>
    <x v="1"/>
    <m/>
    <s v="VEPBM-SUB RECURSOSH - "/>
    <s v="2300"/>
    <m/>
    <m/>
    <m/>
    <m/>
    <m/>
    <m/>
    <m/>
    <m/>
    <m/>
    <m/>
    <m/>
    <m/>
    <m/>
    <m/>
    <m/>
    <m/>
    <m/>
    <m/>
    <m/>
    <m/>
    <m/>
    <m/>
    <m/>
    <m/>
    <m/>
    <m/>
    <m/>
    <m/>
    <m/>
    <m/>
    <m/>
    <m/>
    <m/>
    <m/>
    <m/>
    <s v="Logistica"/>
    <s v=" PRESTACIÓN DE SERVICIOS ESPECIALIZADOS DE OPERADOR LOGÍSTICO PARA LA PLANEACIÓN, ORGANIZACIÓN, PRODUCCIÓN Y EJECUCIÓN DE LOS EVENTOS Y ACTIVIDADES DE CARÁCTER LOCAL, NACIONAL E INTERNACIONAL QUE SE REQUIERAN EN DESARROLLO DE LOS PLANES, PROGRAMAS, PROYECTOS Y METAS DEL MINISTERIO DE EDUCACIÓN NACIONAL._x000a_"/>
    <s v="LICITACIÓN PÚBLICA"/>
    <s v="Enero"/>
    <s v="Abril"/>
    <n v="9"/>
    <s v="Mes (es)"/>
    <s v="SELECCIÓN ABREVIADA / BOLSA DE PRODUCTOS"/>
    <s v="PRESTACIÓN DE SERVICIOS                 "/>
    <s v="PRESUPUESTO DE ENTIDAD NACIONAL"/>
    <n v="6000000000"/>
    <n v="6000000000"/>
    <m/>
    <m/>
    <s v="Poder_Pedagógico_2201089"/>
    <s v="DF_GT"/>
    <s v="Eje_E_4"/>
    <s v="C_2201_0700_23"/>
    <s v="VEPBM-SUB RECURSOSH - "/>
    <s v="2300"/>
    <s v="BIENESTAR Y DIGNIFICACION LABOR DOCENTE"/>
    <s v="BIENESTAR Y DIGNIFICACION LABOR DOCENTE"/>
    <s v="14"/>
  </r>
  <r>
    <s v="VPBM"/>
    <s v="Dirección de Fortalecimiento a la Gestión Territorial"/>
    <s v="Subdirección de Recursos Humanos del Sector Educación"/>
    <s v="4. Poder pedagógico popular"/>
    <s v="2. Bienestar laboral y dignificación de la labor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monitoreo y seguimiento a la gestión del sector educativo."/>
    <n v="2201092"/>
    <s v="Diseñar, actualizar y poner en marcha directrices y documentos de política para regular el proceso de selección y vinculación laboral de los docentes al sector educativo oficial"/>
    <s v="ADQUIS. DE BYS"/>
    <s v="02"/>
    <s v="C-2201-0700-23-20203C-2201092-02"/>
    <s v="ADQUIS. DE BYS-SERVICIO DE MONITOREO Y SEGUIMIENTO A LA GESTIÓN DEL SECTOR EDUCATIVO.-FORTALECIMIENTO DE LAS CAPACIDADES Y CONDICIONES DE BIENESTAR QUE DIGNIFIQUEN LA LABOR DOCENTE EN EDUCACIÓN INICIAL, PREESCOLAR, BÁSICA Y MEDIA.   NACIONAL"/>
    <s v="ADQUIS. DE BYS - SERVICIO DE MONITOREO Y SEGUIMIENTO A LA GESTIÓN DEL SECTOR EDUCATIVO. - 2. SEGURIDAD HUMANA Y JUSTICIA SOCIAL / C. DIGNIFICACIÓN, FORMACIÓN Y DESARROLLO DE LA PROFESIÓN DOCENTE PARA UNA EDUCACIÓN DE CALIDAD"/>
    <x v="1"/>
    <m/>
    <s v="VEPBM-SUB RECURSOSH - "/>
    <s v="2300"/>
    <m/>
    <m/>
    <m/>
    <m/>
    <m/>
    <m/>
    <m/>
    <m/>
    <m/>
    <m/>
    <m/>
    <m/>
    <m/>
    <m/>
    <m/>
    <m/>
    <m/>
    <m/>
    <m/>
    <m/>
    <m/>
    <m/>
    <m/>
    <m/>
    <m/>
    <m/>
    <m/>
    <m/>
    <m/>
    <m/>
    <m/>
    <m/>
    <m/>
    <m/>
    <m/>
    <m/>
    <s v="Modificacion forma de ingreso y ascenso"/>
    <m/>
    <m/>
    <m/>
    <m/>
    <m/>
    <m/>
    <m/>
    <m/>
    <n v="850000000"/>
    <n v="850000000"/>
    <m/>
    <m/>
    <s v="Poder_Pedagógico_2201092"/>
    <s v="DF_GT"/>
    <s v="Eje_E_4"/>
    <s v="C_2201_0700_23"/>
    <s v="VEPBM-SUB RECURSOSH - "/>
    <s v="2300"/>
    <s v="BIENESTAR Y DIGNIFICACION LABOR DOCENTE"/>
    <s v="BIENESTAR Y DIGNIFICACION LABOR DOCENTE"/>
    <s v="14"/>
  </r>
  <r>
    <s v="VPBM"/>
    <s v="Dirección de Fortalecimiento a la Gestión Territorial"/>
    <s v="Subdirección de Recursos Humanos del Sector Educación"/>
    <s v="4. Poder pedagógico popular"/>
    <s v="2. Bienestar laboral y dignificación de la labor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monitoreo y seguimiento a la gestión del sector educativo."/>
    <n v="2201092"/>
    <s v="Brindar acompañamiento a las entidades territoriales certificadas y hacer seguimiento a la administración de plantas de personal del sector educativo"/>
    <s v="ADQUIS. DE BYS"/>
    <s v="02"/>
    <s v="C-2201-0700-23-20203C-2201092-02"/>
    <s v="ADQUIS. DE BYS-SERVICIO DE MONITOREO Y SEGUIMIENTO A LA GESTIÓN DEL SECTOR EDUCATIVO.-FORTALECIMIENTO DE LAS CAPACIDADES Y CONDICIONES DE BIENESTAR QUE DIGNIFIQUEN LA LABOR DOCENTE EN EDUCACIÓN INICIAL, PREESCOLAR, BÁSICA Y MEDIA.   NACIONAL"/>
    <s v="ADQUIS. DE BYS - SERVICIO DE MONITOREO Y SEGUIMIENTO A LA GESTIÓN DEL SECTOR EDUCATIVO. - 2. SEGURIDAD HUMANA Y JUSTICIA SOCIAL / C. DIGNIFICACIÓN, FORMACIÓN Y DESARROLLO DE LA PROFESIÓN DOCENTE PARA UNA EDUCACIÓN DE CALIDAD"/>
    <x v="1"/>
    <m/>
    <s v="VEPBM-SUB RECURSOSH - "/>
    <s v="2300"/>
    <m/>
    <m/>
    <m/>
    <m/>
    <m/>
    <m/>
    <m/>
    <m/>
    <m/>
    <m/>
    <m/>
    <m/>
    <m/>
    <m/>
    <m/>
    <m/>
    <m/>
    <m/>
    <m/>
    <m/>
    <m/>
    <m/>
    <m/>
    <m/>
    <m/>
    <m/>
    <m/>
    <m/>
    <m/>
    <m/>
    <m/>
    <m/>
    <m/>
    <m/>
    <m/>
    <m/>
    <s v="Docentes provisionales"/>
    <m/>
    <m/>
    <m/>
    <m/>
    <m/>
    <m/>
    <m/>
    <m/>
    <n v="850000000"/>
    <n v="850000000"/>
    <m/>
    <m/>
    <s v="Poder_Pedagógico_2201092"/>
    <s v="DF_GT"/>
    <s v="Eje_E_4"/>
    <s v="C_2201_0700_23"/>
    <s v="VEPBM-SUB RECURSOSH - "/>
    <s v="2300"/>
    <s v="BIENESTAR Y DIGNIFICACION LABOR DOCENTE"/>
    <s v="BIENESTAR Y DIGNIFICACION LABOR DOCENTE"/>
    <s v="14"/>
  </r>
  <r>
    <s v="VPBM"/>
    <s v="Dirección de Fortalecimiento a la Gestión Territorial"/>
    <s v="Subdirección de Recursos Humanos del Sector Educación"/>
    <s v="4. Poder pedagógico popular"/>
    <s v="2. Bienestar laboral y dignificación de la labor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asistencia técnica en educación inicial, preescolar, básica y media para el  fortalecimiento de las condiciones de bienestar de los docentes y agentes educativos."/>
    <n v="2201089"/>
    <s v="Actualizar y/o diseñar e implementar documentos de política social y lineamientos técnicos orientados al fortalecimiento de estrategias de bienestar de los docentes de educación inicial, preescolar, básica y media."/>
    <s v="ADQUIS. DE BYS"/>
    <s v="02"/>
    <s v="C-2201-0700-23-20203C-2201089-02"/>
    <s v="ADQUIS. DE BYS-SERVICIO DE ASISTENCIA TÉCNICA EN EDUCACIÓN INICIAL, PREESCOLAR, BÁSICA Y MEDIA PARA EL  FORTALECIMIENTO DE LAS CONDICIONES DE BIENESTAR DE LOS DOCENTES Y AGENTES EDUCATIVOS.-FORTALECIMIENTO DE LAS CAPACIDADES Y CONDICIONES DE BIENESTAR QUE DIGNIFIQUEN LA LABOR DOCENTE EN EDUCACIÓN INICIAL, PREESCOLAR, BÁSICA Y MEDIA.   NACIONAL"/>
    <s v="ADQUIS. DE BYS - SERVICIO DE ASISTENCIA TÉCNICA EN EDUCACIÓN INICIAL, PREESCOLAR, BÁSICA Y MEDIA PARA EL  FORTALECIMIENTO DE LAS CONDICIONES DE BIENESTAR DE LOS DOCENTES Y AGENTES EDUCATIVOS. - 2. SEGURIDAD HUMANA Y JUSTICIA SOCIAL / C. DIGNIFICACIÓN, FORMACIÓN Y DESARROLLO DE LA PROFESIÓN DOCENTE PARA UNA EDUCACIÓN DE CALIDAD"/>
    <x v="1"/>
    <m/>
    <s v="VEPBM-SUB RECURSOSH - "/>
    <s v="2300"/>
    <m/>
    <m/>
    <m/>
    <m/>
    <m/>
    <m/>
    <m/>
    <m/>
    <m/>
    <m/>
    <m/>
    <m/>
    <m/>
    <m/>
    <m/>
    <m/>
    <m/>
    <m/>
    <m/>
    <m/>
    <m/>
    <m/>
    <m/>
    <m/>
    <m/>
    <m/>
    <m/>
    <m/>
    <m/>
    <m/>
    <m/>
    <m/>
    <m/>
    <m/>
    <m/>
    <m/>
    <s v="mejoramiento salud y prestaciones docentes"/>
    <m/>
    <m/>
    <m/>
    <m/>
    <m/>
    <m/>
    <m/>
    <m/>
    <n v="1000000000"/>
    <n v="1000000000"/>
    <m/>
    <m/>
    <s v="Poder_Pedagógico_2201089"/>
    <s v="DF_GT"/>
    <s v="Eje_E_4"/>
    <s v="C_2201_0700_23"/>
    <s v="VEPBM-SUB RECURSOSH - "/>
    <s v="2300"/>
    <s v="BIENESTAR Y DIGNIFICACION LABOR DOCENTE"/>
    <s v="BIENESTAR Y DIGNIFICACION LABOR DOCENTE"/>
    <s v="14"/>
  </r>
  <r>
    <s v="VPBM"/>
    <s v="Dirección de Fortalecimiento a la Gestión Territorial"/>
    <s v="Subdirección de Recursos Humanos del Sector Educación"/>
    <s v="4. Poder pedagógico popular"/>
    <s v="2. Bienestar laboral y dignificación de la labor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asistencia técnica en educación inicial, preescolar, básica y media para el  fortalecimiento de las condiciones de bienestar de los docentes y agentes educativos."/>
    <n v="2201089"/>
    <s v="Actualizar y/o diseñar e implementar documentos de política social y lineamientos técnicos orientados al fortalecimiento de estrategias de bienestar de los docentes de educación inicial, preescolar, básica y media."/>
    <s v="ADQUIS. DE BYS"/>
    <s v="02"/>
    <s v="C-2201-0700-23-20203C-2201089-02"/>
    <s v="ADQUIS. DE BYS-SERVICIO DE ASISTENCIA TÉCNICA EN EDUCACIÓN INICIAL, PREESCOLAR, BÁSICA Y MEDIA PARA EL  FORTALECIMIENTO DE LAS CONDICIONES DE BIENESTAR DE LOS DOCENTES Y AGENTES EDUCATIVOS.-FORTALECIMIENTO DE LAS CAPACIDADES Y CONDICIONES DE BIENESTAR QUE DIGNIFIQUEN LA LABOR DOCENTE EN EDUCACIÓN INICIAL, PREESCOLAR, BÁSICA Y MEDIA.   NACIONAL"/>
    <s v="ADQUIS. DE BYS - SERVICIO DE ASISTENCIA TÉCNICA EN EDUCACIÓN INICIAL, PREESCOLAR, BÁSICA Y MEDIA PARA EL  FORTALECIMIENTO DE LAS CONDICIONES DE BIENESTAR DE LOS DOCENTES Y AGENTES EDUCATIVOS. - 2. SEGURIDAD HUMANA Y JUSTICIA SOCIAL / C. DIGNIFICACIÓN, FORMACIÓN Y DESARROLLO DE LA PROFESIÓN DOCENTE PARA UNA EDUCACIÓN DE CALIDAD"/>
    <x v="1"/>
    <m/>
    <s v="VEPBM-SUB RECURSOSH - "/>
    <s v="2300"/>
    <m/>
    <m/>
    <m/>
    <m/>
    <m/>
    <m/>
    <m/>
    <m/>
    <m/>
    <m/>
    <m/>
    <m/>
    <m/>
    <m/>
    <m/>
    <m/>
    <m/>
    <m/>
    <m/>
    <m/>
    <m/>
    <m/>
    <m/>
    <m/>
    <m/>
    <m/>
    <m/>
    <m/>
    <m/>
    <m/>
    <m/>
    <m/>
    <m/>
    <m/>
    <m/>
    <m/>
    <s v="mejora relaciones laborales"/>
    <m/>
    <m/>
    <m/>
    <m/>
    <m/>
    <m/>
    <m/>
    <m/>
    <n v="850000000"/>
    <n v="850000000"/>
    <m/>
    <m/>
    <s v="Poder_Pedagógico_2201089"/>
    <s v="DF_GT"/>
    <s v="Eje_E_4"/>
    <s v="C_2201_0700_23"/>
    <s v="VEPBM-SUB RECURSOSH - "/>
    <s v="2300"/>
    <s v="BIENESTAR Y DIGNIFICACION LABOR DOCENTE"/>
    <s v="BIENESTAR Y DIGNIFICACION LABOR DOCENTE"/>
    <s v="14"/>
  </r>
  <r>
    <s v="VPBM"/>
    <s v="Dirección de Fortalecimiento a la Gestión Territorial"/>
    <s v="Subdirección de Recursos Humanos del Sector Educación"/>
    <s v="4. Poder pedagógico popular"/>
    <s v="2. Bienestar laboral y dignificación de la labor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asistencia técnica en educación inicial, preescolar, básica y media para el  fortalecimiento de las condiciones de bienestar de los docentes y agentes educativos."/>
    <n v="2201089"/>
    <s v="Diseñar y desarrollar un mécanismo de diagnóstico de bienestar de los docentes."/>
    <s v="ADQUIS. DE BYS"/>
    <s v="02"/>
    <s v="C-2201-0700-23-20203C-2201089-02"/>
    <s v="ADQUIS. DE BYS-SERVICIO DE ASISTENCIA TÉCNICA EN EDUCACIÓN INICIAL, PREESCOLAR, BÁSICA Y MEDIA PARA EL  FORTALECIMIENTO DE LAS CONDICIONES DE BIENESTAR DE LOS DOCENTES Y AGENTES EDUCATIVOS.-FORTALECIMIENTO DE LAS CAPACIDADES Y CONDICIONES DE BIENESTAR QUE DIGNIFIQUEN LA LABOR DOCENTE EN EDUCACIÓN INICIAL, PREESCOLAR, BÁSICA Y MEDIA.   NACIONAL"/>
    <s v="ADQUIS. DE BYS - SERVICIO DE ASISTENCIA TÉCNICA EN EDUCACIÓN INICIAL, PREESCOLAR, BÁSICA Y MEDIA PARA EL  FORTALECIMIENTO DE LAS CONDICIONES DE BIENESTAR DE LOS DOCENTES Y AGENTES EDUCATIVOS. - 2. SEGURIDAD HUMANA Y JUSTICIA SOCIAL / C. DIGNIFICACIÓN, FORMACIÓN Y DESARROLLO DE LA PROFESIÓN DOCENTE PARA UNA EDUCACIÓN DE CALIDAD"/>
    <x v="1"/>
    <m/>
    <s v="VEPBM-SUB RECURSOSH - "/>
    <s v="2300"/>
    <m/>
    <m/>
    <m/>
    <m/>
    <m/>
    <m/>
    <m/>
    <m/>
    <m/>
    <m/>
    <m/>
    <m/>
    <m/>
    <m/>
    <m/>
    <m/>
    <m/>
    <m/>
    <m/>
    <m/>
    <m/>
    <m/>
    <m/>
    <m/>
    <m/>
    <m/>
    <m/>
    <m/>
    <m/>
    <m/>
    <m/>
    <m/>
    <m/>
    <m/>
    <m/>
    <m/>
    <s v="Reconocer necesidades específicas de las mujeres educadoras"/>
    <m/>
    <m/>
    <m/>
    <m/>
    <m/>
    <m/>
    <m/>
    <m/>
    <n v="2000000000"/>
    <n v="2000000000"/>
    <m/>
    <m/>
    <s v="Poder_Pedagógico_2201089"/>
    <s v="DF_GT"/>
    <s v="Eje_E_4"/>
    <s v="C_2201_0700_23"/>
    <s v="VEPBM-SUB RECURSOSH - "/>
    <s v="2300"/>
    <s v="BIENESTAR Y DIGNIFICACION LABOR DOCENTE"/>
    <s v="BIENESTAR Y DIGNIFICACION LABOR DOCENTE"/>
    <s v="14"/>
  </r>
  <r>
    <s v="VPBM"/>
    <s v="Dirección de Primera Infancia"/>
    <s v="Subdirección de Cobertura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Ambientes de aprendizaje para la educación inicial preescolar, básica y media dotados "/>
    <n v="2201070"/>
    <s v="Adelantar adquisición, entrega y uso de recursos educativos escolares (Libros, textos, guías, cuadernillos de trabajo, entre otros) y mobiliario escolar para el fortalecimiento de la educación media"/>
    <s v="ADQUIS. DE BYS"/>
    <s v="02"/>
    <s v="C-2201-0700-20-20203A-2201070-02"/>
    <s v="ADQUIS. DE BYS-AMBIENTES DE APRENDIZAJE PARA LA EDUCACIÓN INICIAL PREESCOLAR, BÁSICA Y MEDIA DOTADOS -TRANSFORMACIÓN  DE LA EDUCACIÓN INICIAL, PREESCOLAR, BÁSICA Y MEDIA CON ENFOQUE INTEGRAL PARA LA REDUCCIÓN DE DESIGUALDADES Y CONSTRUCCIÓN DE LA PAZ  NACIONAL"/>
    <s v="ADQUIS. DE BYS - AMBIENTES DE APRENDIZAJE PARA LA EDUCACIÓN INICIAL PREESCOLAR, BÁSICA Y MEDIA DOTADOS  - 2. SEGURIDAD HUMANA Y JUSTICIA SOCIAL / A. PRIMERA INFANCIA FELIZ Y PROTEGIDA"/>
    <x v="1"/>
    <m/>
    <s v="VEPBM-SUB COBERTURPI - "/>
    <s v="3100"/>
    <m/>
    <m/>
    <m/>
    <m/>
    <m/>
    <m/>
    <m/>
    <m/>
    <m/>
    <m/>
    <m/>
    <m/>
    <m/>
    <m/>
    <m/>
    <m/>
    <m/>
    <m/>
    <m/>
    <m/>
    <n v="12606371042"/>
    <m/>
    <m/>
    <m/>
    <m/>
    <m/>
    <m/>
    <m/>
    <m/>
    <m/>
    <m/>
    <m/>
    <m/>
    <m/>
    <n v="80161603"/>
    <s v="Otro tipo de gasto"/>
    <s v="Adquirir  y distribuir dotaciones pedagógicas que potencialicen el desarrollo integral y los aprendizajes  de los niños y niñas en educación inicial en establecimientos educativos focalizados  "/>
    <m/>
    <s v="Marzo"/>
    <d v="2024-05-01T00:00:00"/>
    <n v="7"/>
    <s v="Mes (es)"/>
    <s v="SELECCIÓN ABREVIADA / SUBASTA INVERSA ELECTRÓNICA"/>
    <s v="COMPRAVENTA Y/O SUMINISTRO "/>
    <s v="PRESUPUESTO DE ENTIDAD NACIONAL"/>
    <n v="12606371042"/>
    <n v="12606371042"/>
    <s v="NO"/>
    <s v="NA"/>
    <s v="Educación_Integral_2201070"/>
    <s v="DPI"/>
    <s v="Eje_E_1"/>
    <s v="C_2201_0700_20"/>
    <s v="VEPBM-SUB COBERTURPI - "/>
    <s v="3100"/>
    <s v="MEJORAMIENTO ATENCION INTEGRAL"/>
    <s v="MEJORAMIENTO ATENCION INTEGRAL"/>
    <s v="02"/>
  </r>
  <r>
    <s v="VPBM"/>
    <s v="Dirección de Primera Infancia"/>
    <s v="Subdirección de Cobertura de Primera Infancia"/>
    <s v="5. Capacidades territoriales"/>
    <s v="3. Colegios y comunidades "/>
    <s v="Capacidades_Territoriales"/>
    <s v="FORTALECIMIENTO DE LAS CAPACIDADES TERRITORIALES PARA LA GESTIÓN EDUCATIVA CON ÉNFASIS EN ZONAS RURALES NACIONAL"/>
    <n v="202300000000418"/>
    <x v="2"/>
    <s v="2. SEGURIDAD HUMANA Y JUSTICIA SOCIAL / A. PRIMERA INFANCIA FELIZ Y PROTEGIDA"/>
    <x v="5"/>
    <s v="Ambientes de aprendizaje para la educación inicial preescolar, básica y media dotados "/>
    <n v="2201070"/>
    <s v="Seleccionar y/o producir y entregar dotaciones pedagógicas, material didáctico y de mediación con sus orientaciones de uso y adecuaciones socioculturales en zonas rurales y rurales dispersas"/>
    <s v="ADQUIS. DE BYS"/>
    <s v="02"/>
    <s v="C-2201-0700-24-20203A-2201070-02"/>
    <s v="ADQUIS. DE BYS-AMBIENTES DE APRENDIZAJE PARA LA EDUCACIÓN INICIAL PREESCOLAR, BÁSICA Y MEDIA DOTADOS -FORTALECIMIENTO DE LAS CAPACIDADES TERRITORIALES PARA LA GESTIÓN EDUCATIVA CON ÉNFASIS EN ZONAS RURALES NACIONAL"/>
    <s v="ADQUIS. DE BYS - AMBIENTES DE APRENDIZAJE PARA LA EDUCACIÓN INICIAL PREESCOLAR, BÁSICA Y MEDIA DOTADOS  - 2. SEGURIDAD HUMANA Y JUSTICIA SOCIAL / A. PRIMERA INFANCIA FELIZ Y PROTEGIDA"/>
    <x v="1"/>
    <m/>
    <s v="VEPBM-SUB COBERTURPI - "/>
    <s v="3100"/>
    <m/>
    <m/>
    <m/>
    <m/>
    <m/>
    <m/>
    <m/>
    <m/>
    <m/>
    <m/>
    <m/>
    <m/>
    <m/>
    <m/>
    <m/>
    <m/>
    <m/>
    <m/>
    <m/>
    <m/>
    <n v="25863124537"/>
    <m/>
    <m/>
    <m/>
    <m/>
    <m/>
    <m/>
    <m/>
    <m/>
    <m/>
    <m/>
    <m/>
    <m/>
    <m/>
    <n v="80161603"/>
    <s v="Otro tipo de gasto"/>
    <s v="Adquirir  y distribuir dotaciones pedagógicas que potencialicen el desarrollo integral y los aprendizajes  de los niños y niñas en educación inicial en establecimientos educativos focalizados  "/>
    <m/>
    <s v="Marzo"/>
    <d v="2024-05-01T00:00:00"/>
    <n v="7"/>
    <s v="Mes (es)"/>
    <s v="SELECCIÓN ABREVIADA / SUBASTA INVERSA ELECTRÓNICA"/>
    <s v="COMPRAVENTA Y/O SUMINISTRO "/>
    <s v="PRESUPUESTO DE ENTIDAD NACIONAL"/>
    <n v="25863124537"/>
    <n v="25863124537"/>
    <s v="NO"/>
    <s v="NA"/>
    <s v="Capacidades_Territoriales_2201070"/>
    <s v="DPI"/>
    <s v="Eje_E_5"/>
    <s v="C_2201_0700_24"/>
    <s v="VEPBM-SUB COBERTURPI - "/>
    <s v="3100"/>
    <s v="COLEGIOS Y COMUNIDADES "/>
    <s v="COLEGIOS Y COMUNIDADES "/>
    <s v="20"/>
  </r>
  <r>
    <s v="VPBM"/>
    <s v="Dirección de Primera Infancia"/>
    <s v="Subdirección de Calidad de Primera Infancia"/>
    <s v="1. Educación inicial en el marco de la atención integral "/>
    <s v="1. Ampliación de la oferta de prejardín y jardin, con énfasis en ruralidad dispersa"/>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Ambientes de aprendizaje para la educación inicial preescolar, básica y media dotados "/>
    <n v="2201070"/>
    <s v="Adelantar adquisición, entrega y uso de recursos educativos escolares (Libros, textos, guías, cuadernillos de trabajo, entre otros) y mobiliario escolar para la formación integral y la educación CRESE, entre otras estrategias educativas integrales"/>
    <s v="ADQUIS. DE BYS"/>
    <s v="02"/>
    <s v="C-2201-0700-20-20203A-2201070-02"/>
    <s v="ADQUIS. DE BYS-AMBIENTES DE APRENDIZAJE PARA LA EDUCACIÓN INICIAL PREESCOLAR, BÁSICA Y MEDIA DOTADOS -TRANSFORMACIÓN  DE LA EDUCACIÓN INICIAL, PREESCOLAR, BÁSICA Y MEDIA CON ENFOQUE INTEGRAL PARA LA REDUCCIÓN DE DESIGUALDADES Y CONSTRUCCIÓN DE LA PAZ  NACIONAL"/>
    <s v="ADQUIS. DE BYS - AMBIENTES DE APRENDIZAJE PARA LA EDUCACIÓN INICIAL PREESCOLAR, BÁSICA Y MEDIA DOTADOS  - 2. SEGURIDAD HUMANA Y JUSTICIA SOCIAL / A. PRIMERA INFANCIA FELIZ Y PROTEGIDA"/>
    <x v="1"/>
    <m/>
    <s v="VEPBM- SUB CALIDADPI - "/>
    <s v="3000"/>
    <m/>
    <m/>
    <m/>
    <m/>
    <m/>
    <m/>
    <m/>
    <m/>
    <m/>
    <m/>
    <m/>
    <m/>
    <m/>
    <m/>
    <m/>
    <m/>
    <m/>
    <m/>
    <m/>
    <m/>
    <n v="3789375463"/>
    <m/>
    <m/>
    <m/>
    <m/>
    <m/>
    <m/>
    <m/>
    <m/>
    <m/>
    <m/>
    <m/>
    <m/>
    <m/>
    <n v="80161603"/>
    <s v="Otro tipo de gasto"/>
    <s v="Imprimir y distribuir material bibliográfico con su respectivo catálogo a las instituciones educativas con preescolar focalizadas por el Ministerio de Educación Nacional, para fortalecer los procesos pedagógicos, contribuir al desarrollo integral y el aprendizaje en la educación inicial"/>
    <m/>
    <s v="Febrero"/>
    <d v="2024-04-01T00:00:00"/>
    <n v="7"/>
    <s v="Mes (es)"/>
    <s v="CONTRATACIÓN DIRECTA / CONTRATOS INTERADMINISTRATIVOS"/>
    <s v="PRESTACIÓN DE SERVICIOS                 "/>
    <s v="PRESUPUESTO DE ENTIDAD NACIONAL"/>
    <n v="3789375463"/>
    <n v="3789375463"/>
    <s v="NO"/>
    <s v="NA"/>
    <s v="Educación_Integral_2201070"/>
    <s v="DPI"/>
    <s v="Eje_E_1"/>
    <s v="C_2201_0700_20"/>
    <s v="VEPBM- SUB CALIDADPI - "/>
    <s v="3000"/>
    <s v="AMPLIACION OFERTA ENFASIS RURALIDAD"/>
    <s v="AMPLIACION OFERTA ENFASIS RURALIDAD"/>
    <s v="01"/>
  </r>
  <r>
    <s v="VPBM"/>
    <s v="Dirección de Primera Infancia"/>
    <s v="Subdirección de Calidad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Ambientes de aprendizaje para la educación inicial preescolar, básica y media dotados "/>
    <n v="2201070"/>
    <s v="Adelantar adquisición, entrega y uso de recursos educativos escolares (Libros, textos, guías, cuadernillos de trabajo, entre otros) y mobiliario escolar para la formación integral y la educación CRESE, entre otras estrategias educativas integrales"/>
    <s v="ADQUIS. DE BYS"/>
    <s v="02"/>
    <s v="C-2201-0700-20-20203A-2201070-02"/>
    <s v="ADQUIS. DE BYS-AMBIENTES DE APRENDIZAJE PARA LA EDUCACIÓN INICIAL PREESCOLAR, BÁSICA Y MEDIA DOTADOS -TRANSFORMACIÓN  DE LA EDUCACIÓN INICIAL, PREESCOLAR, BÁSICA Y MEDIA CON ENFOQUE INTEGRAL PARA LA REDUCCIÓN DE DESIGUALDADES Y CONSTRUCCIÓN DE LA PAZ  NACIONAL"/>
    <s v="ADQUIS. DE BYS - AMBIENTES DE APRENDIZAJE PARA LA EDUCACIÓN INICIAL PREESCOLAR, BÁSICA Y MEDIA DOTADOS  - 2. SEGURIDAD HUMANA Y JUSTICIA SOCIAL / A. PRIMERA INFANCIA FELIZ Y PROTEGIDA"/>
    <x v="1"/>
    <m/>
    <s v="VEPBM- SUB CALIDADPI - "/>
    <s v="3000"/>
    <m/>
    <m/>
    <m/>
    <m/>
    <m/>
    <m/>
    <m/>
    <m/>
    <m/>
    <m/>
    <m/>
    <m/>
    <m/>
    <m/>
    <m/>
    <m/>
    <m/>
    <m/>
    <m/>
    <m/>
    <n v="810008112"/>
    <m/>
    <m/>
    <m/>
    <m/>
    <m/>
    <m/>
    <m/>
    <m/>
    <m/>
    <m/>
    <m/>
    <m/>
    <m/>
    <n v="80161603"/>
    <s v="Otro tipo de gasto"/>
    <s v="Imprimir y distribuir material bibliográfico con su respectivo catálogo a las instituciones educativas con preescolar focalizadas por el Ministerio de Educación Nacional, para fortalecer los procesos pedagógicos, contribuir al desarrollo integral y el aprendizaje en la educación inicial"/>
    <m/>
    <s v="Febrero"/>
    <d v="2024-04-01T00:00:00"/>
    <n v="7"/>
    <s v="Mes (es)"/>
    <s v="CONTRATACIÓN DIRECTA / CONTRATOS INTERADMINISTRATIVOS"/>
    <s v="PRESTACIÓN DE SERVICIOS                 "/>
    <s v="PRESUPUESTO DE ENTIDAD NACIONAL"/>
    <n v="810008112"/>
    <n v="810008112"/>
    <s v="NO"/>
    <s v="NA"/>
    <s v="Educación_Integral_2201070"/>
    <s v="DPI"/>
    <s v="Eje_E_1"/>
    <s v="C_2201_0700_20"/>
    <s v="VEPBM- SUB CALIDADPI - "/>
    <s v="3000"/>
    <s v="MEJORAMIENTO ATENCION INTEGRAL"/>
    <s v="MEJORAMIENTO ATENCION INTEGRAL"/>
    <s v="02"/>
  </r>
  <r>
    <s v="VPBM"/>
    <s v="Dirección de Primera Infancia"/>
    <s v="Subdirección de Calidad de Primera Infanc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Revisar, ajustar y/o diseñar estrategias para el mejoramiento de las prácticas pedagógic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 SUB CALIDADPI - "/>
    <s v="3000"/>
    <m/>
    <m/>
    <m/>
    <m/>
    <m/>
    <m/>
    <m/>
    <m/>
    <m/>
    <m/>
    <m/>
    <m/>
    <m/>
    <m/>
    <m/>
    <m/>
    <m/>
    <m/>
    <m/>
    <m/>
    <n v="3000000000"/>
    <m/>
    <m/>
    <m/>
    <m/>
    <m/>
    <m/>
    <m/>
    <m/>
    <m/>
    <m/>
    <m/>
    <m/>
    <m/>
    <s v="86141501;86121504;80101604;80101602;86101808"/>
    <s v="Otro tipo de gasto"/>
    <s v="Fortalecer la gestión escolar y pedagógica para promover la apropiación de la educación inicial en el marco de la atención integral en Establecimientos Educativos Oficiales y su articulación territorial"/>
    <m/>
    <s v="Marzo"/>
    <d v="2024-05-01T00:00:00"/>
    <n v="7"/>
    <s v="Mes (es)"/>
    <s v="LICITACIÓN PÚBLICA"/>
    <s v="PRESTACIÓN DE SERVICIOS                 "/>
    <s v="PRESUPUESTO DE ENTIDAD NACIONAL"/>
    <n v="3000000000"/>
    <n v="1100000000"/>
    <s v="NO"/>
    <s v="NA"/>
    <s v="Poder_Pedagógico_2201074"/>
    <s v="DPI"/>
    <s v="Eje_E_4"/>
    <s v="C_2201_0700_23"/>
    <s v="VEPBM- SUB CALIDADPI - "/>
    <s v="3000"/>
    <s v="FORMACION DOCENTE"/>
    <s v="FORMACION DOCENTE"/>
    <s v="12"/>
  </r>
  <r>
    <s v="VPBM"/>
    <s v="Dirección de Primera Infancia"/>
    <s v="Subdirección de Calidad de Primera Infanc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Revisar, ajustar y/o diseñar estrategias para el mejoramiento de las prácticas pedagógica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3"/>
    <s v="BM"/>
    <s v="VEPBM- SUB CALIDADPI - BM"/>
    <n v="3001"/>
    <m/>
    <m/>
    <m/>
    <m/>
    <m/>
    <m/>
    <m/>
    <m/>
    <m/>
    <m/>
    <m/>
    <m/>
    <m/>
    <m/>
    <m/>
    <m/>
    <m/>
    <m/>
    <m/>
    <m/>
    <m/>
    <m/>
    <m/>
    <m/>
    <m/>
    <m/>
    <m/>
    <m/>
    <m/>
    <m/>
    <m/>
    <m/>
    <m/>
    <m/>
    <s v="86141501;86121504;80101604;80101602;86101808"/>
    <s v="Otro tipo de gasto"/>
    <s v="Fortalecer la gestión escolar y pedagógica para promover la apropiación de la educación inicial en el marco de la atención integral en Establecimientos Educativos Oficiales y su articulación territorial"/>
    <m/>
    <s v="Marzo"/>
    <d v="2024-05-01T00:00:00"/>
    <n v="7"/>
    <s v="Mes (es)"/>
    <s v="LICITACIÓN PÚBLICA"/>
    <s v="PRESTACIÓN DE SERVICIOS                 "/>
    <s v="PRESUPUESTO DE ENTIDAD NACIONAL"/>
    <n v="0"/>
    <n v="1900000000"/>
    <m/>
    <m/>
    <s v="Poder_Pedagógico_2201074"/>
    <s v="DPI"/>
    <s v="Eje_E_4"/>
    <s v="C_2201_0700_23"/>
    <s v="VEPBM- SUB CALIDADPI - "/>
    <n v="3001"/>
    <s v="FORMACION DOCENTE"/>
    <s v="FORMACION DOCENTEBM"/>
    <e v="#N/A"/>
  </r>
  <r>
    <s v="VPBM"/>
    <s v="Dirección de Primera Infancia"/>
    <s v="Subdirección de Calidad de Primera Infanc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fortalecimiento a las capacidades de los docentes de educación Inicial, preescolar, básica y media"/>
    <n v="2201074"/>
    <s v="Formar docentes y agentes educativos."/>
    <s v="ADQUIS. DE BYS"/>
    <s v="02"/>
    <s v="C-2201-0700-23-20203C-2201074-02"/>
    <s v="ADQUIS. DE BYS-SERVICIO DE FORTALECIMIENTO A LAS CAPACIDADES DE LOS DOCENTES DE EDUCACIÓN INICIAL, PREESCOLAR, BÁSICA Y MEDIA-FORTALECIMIENTO DE LAS CAPACIDADES Y CONDICIONES DE BIENESTAR QUE DIGNIFIQUEN LA LABOR DOCENTE EN EDUCACIÓN INICIAL, PREESCOLAR, BÁSICA Y MEDIA.   NACIONAL"/>
    <s v="ADQUIS. DE BYS - SERVICIO DE FORTALECIMIENTO A LAS CAPACIDADES DE LOS DOCENTES DE EDUCACIÓN INICIAL, PREESCOLAR, BÁSICA Y MEDIA - 2. SEGURIDAD HUMANA Y JUSTICIA SOCIAL / C. DIGNIFICACIÓN, FORMACIÓN Y DESARROLLO DE LA PROFESIÓN DOCENTE PARA UNA EDUCACIÓN DE CALIDAD"/>
    <x v="1"/>
    <m/>
    <s v="VEPBM- SUB CALIDADPI - "/>
    <s v="3000"/>
    <m/>
    <m/>
    <m/>
    <m/>
    <m/>
    <m/>
    <m/>
    <m/>
    <m/>
    <m/>
    <m/>
    <m/>
    <m/>
    <m/>
    <m/>
    <m/>
    <m/>
    <m/>
    <m/>
    <m/>
    <n v="3347500000"/>
    <m/>
    <m/>
    <m/>
    <m/>
    <m/>
    <m/>
    <m/>
    <m/>
    <m/>
    <m/>
    <m/>
    <m/>
    <m/>
    <s v="86141501;86121504;80101604;80101602;86101808"/>
    <s v="Otro tipo de gasto"/>
    <s v="Fortalecer la gestión escolar y pedagógica para promover la apropiación de la educación inicial en el marco de la atención integral en Establecimientos Educativos Oficiales y su articulación territorial"/>
    <m/>
    <s v="Marzo"/>
    <d v="2024-05-01T00:00:00"/>
    <n v="7"/>
    <s v="Mes (es)"/>
    <s v="LICITACIÓN PÚBLICA"/>
    <s v="PRESTACIÓN DE SERVICIOS                 "/>
    <s v="PRESUPUESTO DE ENTIDAD NACIONAL"/>
    <n v="3347500000"/>
    <n v="3347500000"/>
    <s v="NO"/>
    <s v="NA"/>
    <s v="Poder_Pedagógico_2201074"/>
    <s v="DPI"/>
    <s v="Eje_E_4"/>
    <s v="C_2201_0700_23"/>
    <s v="VEPBM- SUB CALIDADPI - "/>
    <s v="3000"/>
    <s v="FORMACION DOCENTE"/>
    <s v="FORMACION DOCENTE"/>
    <s v="12"/>
  </r>
  <r>
    <s v="VPBM"/>
    <s v="Dirección de Primera Infancia"/>
    <s v="Subdirección de Calidad de Primera Infancia"/>
    <s v="4. Poder pedagógico popular"/>
    <s v="1. Formación docente"/>
    <s v="Poder_Pedagógico"/>
    <s v="FORTALECIMIENTO DE LAS CAPACIDADES Y CONDICIONES DE BIENESTAR QUE DIGNIFIQUEN LA LABOR DOCENTE EN EDUCACIÓN INICIAL, PREESCOLAR, BÁSICA Y MEDIA.   NACIONAL"/>
    <n v="202300000000419"/>
    <x v="3"/>
    <s v="2. SEGURIDAD HUMANA Y JUSTICIA SOCIAL / C. DIGNIFICACIÓN, FORMACIÓN Y DESARROLLO DE LA PROFESIÓN DOCENTE PARA UNA EDUCACIÓN DE CALIDAD"/>
    <x v="3"/>
    <s v="Servicio de asistencia técnica en educación inicial, preescolar, básica y media para el  fortalecimiento de las condiciones de bienestar de los docentes y agentes educativos."/>
    <n v="2201089"/>
    <s v="Actualizar y/o diseñar e implementar documentos de política social y lineamientos técnicos orientados al fortalecimiento de estrategias de bienestar de los docentes de educación inicial, preescolar, básica y media."/>
    <s v="ADQUIS. DE BYS"/>
    <s v="02"/>
    <s v="C-2201-0700-23-20203C-2201089-02"/>
    <s v="ADQUIS. DE BYS-SERVICIO DE ASISTENCIA TÉCNICA EN EDUCACIÓN INICIAL, PREESCOLAR, BÁSICA Y MEDIA PARA EL  FORTALECIMIENTO DE LAS CONDICIONES DE BIENESTAR DE LOS DOCENTES Y AGENTES EDUCATIVOS.-FORTALECIMIENTO DE LAS CAPACIDADES Y CONDICIONES DE BIENESTAR QUE DIGNIFIQUEN LA LABOR DOCENTE EN EDUCACIÓN INICIAL, PREESCOLAR, BÁSICA Y MEDIA.   NACIONAL"/>
    <s v="ADQUIS. DE BYS - SERVICIO DE ASISTENCIA TÉCNICA EN EDUCACIÓN INICIAL, PREESCOLAR, BÁSICA Y MEDIA PARA EL  FORTALECIMIENTO DE LAS CONDICIONES DE BIENESTAR DE LOS DOCENTES Y AGENTES EDUCATIVOS. - 2. SEGURIDAD HUMANA Y JUSTICIA SOCIAL / C. DIGNIFICACIÓN, FORMACIÓN Y DESARROLLO DE LA PROFESIÓN DOCENTE PARA UNA EDUCACIÓN DE CALIDAD"/>
    <x v="1"/>
    <m/>
    <s v="VEPBM- SUB CALIDADPI - "/>
    <s v="3000"/>
    <m/>
    <m/>
    <m/>
    <m/>
    <m/>
    <m/>
    <m/>
    <m/>
    <m/>
    <m/>
    <m/>
    <m/>
    <m/>
    <m/>
    <m/>
    <m/>
    <m/>
    <m/>
    <m/>
    <m/>
    <n v="3894660000"/>
    <m/>
    <m/>
    <m/>
    <m/>
    <m/>
    <m/>
    <m/>
    <m/>
    <m/>
    <m/>
    <m/>
    <m/>
    <m/>
    <s v="86141501;86121504;80101604;80101602;86101808"/>
    <s v="Otro tipo de gasto"/>
    <s v="Fortalecer la gestión escolar y pedagógica para promover la apropiación de la educación inicial en el marco de la atención integral en Establecimientos Educativos Oficiales y su articulación territorial"/>
    <m/>
    <s v="Marzo"/>
    <d v="2024-05-01T00:00:00"/>
    <n v="7"/>
    <s v="Mes (es)"/>
    <s v="LICITACIÓN PÚBLICA"/>
    <s v="PRESTACIÓN DE SERVICIOS                 "/>
    <s v="PRESUPUESTO DE ENTIDAD NACIONAL"/>
    <n v="3894660000"/>
    <n v="3894660000"/>
    <s v="NO"/>
    <s v="NA"/>
    <s v="Poder_Pedagógico_2201089"/>
    <s v="DPI"/>
    <s v="Eje_E_4"/>
    <s v="C_2201_0700_23"/>
    <s v="VEPBM- SUB CALIDADPI - "/>
    <s v="3000"/>
    <s v="FORMACION DOCENTE"/>
    <s v="FORMACION DOCENTE"/>
    <s v="12"/>
  </r>
  <r>
    <s v="VPBM"/>
    <s v="Dirección de Primera Infancia"/>
    <s v="Dirección de Primera Infancia"/>
    <s v="1. Educación inicial en el marco de la atención integral "/>
    <s v="1. Ampliación de la oferta de prejardín y jardin, con énfasis en ruralidad dispersa"/>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1000000000"/>
    <m/>
    <m/>
    <m/>
    <m/>
    <m/>
    <m/>
    <m/>
    <m/>
    <m/>
    <m/>
    <m/>
    <m/>
    <m/>
    <s v="86141501;86121504;80101604;80101602;86101808"/>
    <s v="Otro tipo de gasto"/>
    <s v="Fortalecer las estrategias de atención articulada en educación inicial entre el sector educativo oficial y el ICBF con el enriquecimiento de ambientes, complementariedad en la atención y cualificación de la práctica pedagógica de maestras y agentes educativos para contribuir al desarrollo integral de niñas y niños menores de 6 años."/>
    <m/>
    <s v="Febrero"/>
    <d v="2024-04-01T00:00:00"/>
    <n v="7"/>
    <s v="Mes (es)"/>
    <s v="CONTRATACIÓN DIRECTA / CONVENIOS INTERADMINISTRATIVOS"/>
    <s v="CONVENIO INTERADMINISTRATIVO"/>
    <s v="PRESUPUESTO DE ENTIDAD NACIONAL"/>
    <n v="1000000000"/>
    <n v="1000000000"/>
    <s v="NO"/>
    <s v="NA"/>
    <s v="Educación_Integral_2201089"/>
    <s v="DPI"/>
    <s v="Eje_E_1"/>
    <s v="C_2201_0700_20"/>
    <s v="VEPBM-DIR PRIMERAINF - "/>
    <s v="2900"/>
    <s v="AMPLIACION OFERTA ENFASIS RURALIDAD"/>
    <s v="AMPLIACION OFERTA ENFASIS RURALIDAD"/>
    <s v="01"/>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evaluación de la calidad de la educación inicial, preescolar, básica y media."/>
    <n v="2201090"/>
    <s v=" Implementar los mecanismos de evaluación de programas, proyectos y estrategias, con énfasis en formación integral y educación CRESE"/>
    <s v="ADQUIS. DE BYS"/>
    <s v="02"/>
    <s v="C-2201-0700-20-20203A-2201090-02"/>
    <s v="ADQUIS. DE BYS-SERVICIO DE EVALUACIÓN DE LA CALIDAD DE LA EDUCACIÓN INICIAL, PREESCOLAR, BÁSICA Y MEDIA.-TRANSFORMACIÓN  DE LA EDUCACIÓN INICIAL, PREESCOLAR, BÁSICA Y MEDIA CON ENFOQUE INTEGRAL PARA LA REDUCCIÓN DE DESIGUALDADES Y CONSTRUCCIÓN DE LA PAZ  NACIONAL"/>
    <s v="ADQUIS. DE BYS - SERVICIO DE EVALUACIÓN DE LA CALIDAD DE LA EDUCACIÓN INICIAL, PREESCOLAR, BÁSICA Y MEDIA. - 2. SEGURIDAD HUMANA Y JUSTICIA SOCIAL / A. PRIMERA INFANCIA FELIZ Y PROTEGIDA"/>
    <x v="1"/>
    <m/>
    <s v="VEPBM-DIR PRIMERAINF - "/>
    <s v="2900"/>
    <m/>
    <m/>
    <m/>
    <m/>
    <m/>
    <m/>
    <m/>
    <m/>
    <m/>
    <m/>
    <m/>
    <m/>
    <m/>
    <m/>
    <m/>
    <m/>
    <m/>
    <m/>
    <m/>
    <m/>
    <n v="6000000000"/>
    <m/>
    <m/>
    <m/>
    <m/>
    <m/>
    <m/>
    <m/>
    <m/>
    <m/>
    <m/>
    <m/>
    <m/>
    <m/>
    <s v="86141501;86121504;80101604;80101602;86101809"/>
    <s v="Otro tipo de gasto"/>
    <s v="Realizar la segunda medición de la calidad de la educación inicial en una muestra representativa nacional de la modalidad institucional del ICBF y de grado Transición en Establecimientos Educativos Oficiales del MEN. "/>
    <m/>
    <s v="Febrero"/>
    <d v="2024-04-01T00:00:00"/>
    <n v="14"/>
    <s v="Mes (es)"/>
    <s v="CONTRATACIÓN DIRECTA / CONVENIOS INTERADMINISTRATIVOS"/>
    <s v="CONVENIO INTERADMINISTRATIVO"/>
    <s v="PRESUPUESTO DE ENTIDAD NACIONAL"/>
    <n v="10000000000"/>
    <n v="6000000000"/>
    <s v="SI"/>
    <s v="NA"/>
    <s v="Educación_Integral_2201090"/>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evaluación de la calidad de la educación inicial, preescolar, básica y media."/>
    <n v="2201090"/>
    <s v=" Implementar los mecanismos de evaluación de programas, proyectos y estrategias, con énfasis en formación integral y educación CRESE"/>
    <s v="ADQUIS. DE BYS"/>
    <s v="02"/>
    <s v="C-2201-0700-20-20203A-2201090-02"/>
    <s v="ADQUIS. DE BYS-SERVICIO DE EVALUACIÓN DE LA CALIDAD DE LA EDUCACIÓN INICIAL, PREESCOLAR, BÁSICA Y MEDIA.-TRANSFORMACIÓN  DE LA EDUCACIÓN INICIAL, PREESCOLAR, BÁSICA Y MEDIA CON ENFOQUE INTEGRAL PARA LA REDUCCIÓN DE DESIGUALDADES Y CONSTRUCCIÓN DE LA PAZ  NACIONAL"/>
    <s v="ADQUIS. DE BYS - SERVICIO DE EVALUACIÓN DE LA CALIDAD DE LA EDUCACIÓN INICIAL, PREESCOLAR, BÁSICA Y MEDIA. - 2. SEGURIDAD HUMANA Y JUSTICIA SOCIAL / A. PRIMERA INFANCIA FELIZ Y PROTEGIDA"/>
    <x v="1"/>
    <m/>
    <s v="VEPBM-DIR PRIMERAINF - "/>
    <s v="2900"/>
    <m/>
    <m/>
    <m/>
    <m/>
    <m/>
    <m/>
    <m/>
    <m/>
    <m/>
    <m/>
    <m/>
    <m/>
    <m/>
    <m/>
    <m/>
    <m/>
    <m/>
    <m/>
    <m/>
    <m/>
    <n v="2336912585"/>
    <m/>
    <m/>
    <m/>
    <m/>
    <m/>
    <m/>
    <m/>
    <m/>
    <m/>
    <m/>
    <m/>
    <m/>
    <m/>
    <s v="86141501;86121504;80101604;80101602;86101810"/>
    <s v="Otro tipo de gasto"/>
    <s v="Realizar la primera medición de seguimiento longitudinal a la cohorte de la generación de la vida y la paz"/>
    <m/>
    <s v="Febrero"/>
    <d v="2024-04-01T00:00:00"/>
    <n v="14"/>
    <s v="Mes (es)"/>
    <s v="CONTRATACIÓN DIRECTA / CONVENIO COOPERACIÓN"/>
    <s v="CONVENIO DE COOPERACIÓN"/>
    <s v="PRESUPUESTO DE ENTIDAD NACIONAL"/>
    <n v="6000000000"/>
    <n v="2336912585"/>
    <s v="SI"/>
    <s v="NA"/>
    <s v="Educación_Integral_2201090"/>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evaluación de la calidad de la educación inicial, preescolar, básica y media."/>
    <n v="2201090"/>
    <s v=" Implementar los mecanismos de evaluación de programas, proyectos y estrategias, con énfasis en formación integral y educación CRESE"/>
    <s v="ADQUIS. DE BYS"/>
    <s v="02"/>
    <s v="C-2201-0700-20-20203B-2201090-02"/>
    <s v="ADQUIS. DE BYS-SERVICIO DE EVALUACIÓN DE LA CALIDAD DE LA EDUCACIÓN INICIAL, PREESCOLAR, BÁSICA Y MEDIA.-TRANSFORMACIÓN  DE LA EDUCACIÓN INICIAL, PREESCOLAR, BÁSICA Y MEDIA CON ENFOQUE INTEGRAL PARA LA REDUCCIÓN DE DESIGUALDADES Y CONSTRUCCIÓN DE LA PAZ  NACIONAL"/>
    <s v="ADQUIS. DE BYS - SERVICIO DE EVALUACIÓN DE LA CALIDAD DE LA EDUCACIÓN INICIAL, PREESCOLAR, BÁSICA Y MEDIA. - 2. SEGURIDAD HUMANA Y JUSTICIA SOCIAL / B. RESIGNIFICACIÓN DE LA JORNADA ESCOLAR: MÁS QUE TIEMPO"/>
    <x v="1"/>
    <m/>
    <s v="VEPBM-DIR PRIMERAINF - "/>
    <s v="2900"/>
    <m/>
    <m/>
    <m/>
    <m/>
    <m/>
    <m/>
    <m/>
    <m/>
    <m/>
    <m/>
    <m/>
    <m/>
    <m/>
    <m/>
    <m/>
    <m/>
    <m/>
    <m/>
    <m/>
    <m/>
    <n v="1663087415"/>
    <m/>
    <m/>
    <m/>
    <m/>
    <m/>
    <m/>
    <m/>
    <m/>
    <m/>
    <m/>
    <m/>
    <m/>
    <m/>
    <s v="86141501;86121504;80101604;80101602;86101810"/>
    <s v="Otro tipo de gasto"/>
    <s v="Realizar la primera medición de seguimiento longitudinal a la cohorte de la generación de la vida y la paz"/>
    <m/>
    <s v="Febrero"/>
    <d v="2024-04-01T00:00:00"/>
    <n v="14"/>
    <s v="Mes (es)"/>
    <s v="CONTRATACIÓN DIRECTA / CONVENIO COOPERACIÓN"/>
    <s v="CONVENIO DE COOPERACIÓN"/>
    <s v="PRESUPUESTO DE ENTIDAD NACIONAL"/>
    <n v="6000000000"/>
    <n v="1663087415"/>
    <s v="SI"/>
    <s v="NA"/>
    <s v="Educación_Integral_2201090"/>
    <s v="DPI"/>
    <s v="Eje_E_1"/>
    <s v="C_2201_0700_20"/>
    <s v="VEPBM-DIR PRIMERAINF - "/>
    <s v="2900"/>
    <s v="MEJORAMIENTO ATENCION INTEGRAL"/>
    <s v="MEJORAMIENTO ATENCION INTEGRAL"/>
    <s v="02"/>
  </r>
  <r>
    <s v="VPBM"/>
    <s v="Dirección de Primera Infancia"/>
    <s v="Subdirección de Cobertura de Primera Infancia"/>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A. PRIMERA INFANCIA FELIZ Y PROTEGIDA"/>
    <x v="5"/>
    <s v="Servicio de atención integral para la primera infancia "/>
    <n v="2201037"/>
    <s v="Fortalecer a las ETC en la implementación de estrategias de educación inicial en el marco de la atención integral"/>
    <s v="ADQUIS. DE BYS"/>
    <s v="02"/>
    <s v="C-2201-0700-24-20203A-2201037-02"/>
    <s v="ADQUIS. DE BYS-SERVICIO DE ATENCIÓN INTEGRAL PARA LA PRIMERA INFANCIA -FORTALECIMIENTO DE LAS CAPACIDADES TERRITORIALES PARA LA GESTIÓN EDUCATIVA CON ÉNFASIS EN ZONAS RURALES NACIONAL"/>
    <s v="ADQUIS. DE BYS - SERVICIO DE ATENCIÓN INTEGRAL PARA LA PRIMERA INFANCIA  - 2. SEGURIDAD HUMANA Y JUSTICIA SOCIAL / A. PRIMERA INFANCIA FELIZ Y PROTEGIDA"/>
    <x v="1"/>
    <m/>
    <s v="VEPBM-SUB COBERTURPI - "/>
    <s v="3100"/>
    <m/>
    <m/>
    <m/>
    <m/>
    <m/>
    <m/>
    <m/>
    <m/>
    <m/>
    <m/>
    <m/>
    <m/>
    <m/>
    <m/>
    <m/>
    <m/>
    <m/>
    <m/>
    <m/>
    <m/>
    <n v="614636702"/>
    <m/>
    <m/>
    <m/>
    <m/>
    <m/>
    <m/>
    <m/>
    <m/>
    <m/>
    <m/>
    <m/>
    <m/>
    <m/>
    <s v="86141501;86121504;80101604;80101602;86101810"/>
    <s v="Otro tipo de gasto"/>
    <s v="FORTALECER LAS CAPACIDADES DE GESTIÓN Y AMPLIACIÓN DE COBERTURA, FOMENTO E INSPECCIÓN Y VIGILANCIA DE LA EDUCACIÓN INICIAL EN LAS SECRETARÍAS DE EDUCACIÓN CERTIFICADAS PARA EL CUMPLIMIENTO DE LAS METAS EN EDUCACION INICIAL DEFINIDAS EN EL PND Y DE ACUERDO CON LA NORMATIVIDAD VIGENTE."/>
    <m/>
    <s v="Marzo"/>
    <d v="2024-05-01T00:00:00"/>
    <n v="7"/>
    <s v="Mes (es)"/>
    <s v="REGÍMEN ESPECIAL / CONVENIO ASOCIACIÓN"/>
    <s v="CONVENIO DE ASOCIACIÓN"/>
    <s v="PRESUPUESTO DE ENTIDAD NACIONAL"/>
    <n v="614636702"/>
    <n v="614636702"/>
    <s v="NO"/>
    <s v="NA"/>
    <s v="Capacidades_Territoriales_2201037"/>
    <s v="DPI"/>
    <s v="Eje_E_5"/>
    <s v="C_2201_0700_24"/>
    <s v="VEPBM-SUB COBERTURPI - "/>
    <s v="3100"/>
    <s v="FORTALECIMIENTO CAPACIDADES DE GESTION DE ETC"/>
    <s v="FORTALECIMIENTO CAPACIDADES DE GESTION DE ETC"/>
    <s v="18"/>
  </r>
  <r>
    <s v="VPBM"/>
    <s v="Dirección de Primera Infancia"/>
    <s v="Subdirección de Cobertura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SUB COBERTURPI - "/>
    <s v="3100"/>
    <m/>
    <m/>
    <m/>
    <m/>
    <m/>
    <m/>
    <m/>
    <m/>
    <m/>
    <m/>
    <m/>
    <m/>
    <m/>
    <m/>
    <m/>
    <m/>
    <m/>
    <m/>
    <m/>
    <m/>
    <n v="1663087419"/>
    <m/>
    <m/>
    <m/>
    <m/>
    <m/>
    <m/>
    <m/>
    <m/>
    <m/>
    <m/>
    <m/>
    <m/>
    <m/>
    <s v="86141501;86121504;80101604;80101602;86101810"/>
    <s v="Otro tipo de gasto"/>
    <s v="FORTALECER LAS CAPACIDADES DE GESTIÓN Y AMPLIACIÓN DE COBERTURA, FOMENTO E INSPECCIÓN Y VIGILANCIA DE LA EDUCACIÓN INICIAL EN LAS SECRETARÍAS DE EDUCACIÓN CERTIFICADAS PARA EL CUMPLIMIENTO DE LAS METAS EN EDUCACION INICIAL DEFINIDAS EN EL PND Y DE ACUERDO CON LA NORMATIVIDAD VIGENTE."/>
    <m/>
    <s v="Marzo"/>
    <d v="2024-05-01T00:00:00"/>
    <n v="7"/>
    <s v="Mes (es)"/>
    <s v="REGÍMEN ESPECIAL / CONVENIO ASOCIACIÓN"/>
    <s v="CONVENIO DE ASOCIACIÓN"/>
    <s v="PRESUPUESTO DE ENTIDAD NACIONAL"/>
    <n v="1663087419"/>
    <n v="1663087415"/>
    <s v="NO"/>
    <s v="NA"/>
    <s v="Educación_Integral_2201089"/>
    <s v="DPI"/>
    <s v="Eje_E_1"/>
    <s v="C_2201_0700_20"/>
    <s v="VEPBM-SUB COBERTURPI - "/>
    <s v="31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500000000"/>
    <m/>
    <m/>
    <m/>
    <m/>
    <m/>
    <m/>
    <m/>
    <m/>
    <m/>
    <m/>
    <m/>
    <m/>
    <m/>
    <m/>
    <s v="Tiquetes"/>
    <s v="Tiquetes"/>
    <m/>
    <s v="Enero"/>
    <d v="2024-02-01T00:00:00"/>
    <n v="11"/>
    <s v="Mes (es)"/>
    <s v="SELECCIÓN ABREVIADA / SUBASTA INVERSA ELECTRÓNICA"/>
    <s v="COMPRAVENTA Y/O SUMINISTRO "/>
    <s v="PRESUPUESTO DE ENTIDAD NACIONAL"/>
    <n v="500000000"/>
    <n v="500000000"/>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500000000"/>
    <m/>
    <m/>
    <m/>
    <m/>
    <m/>
    <m/>
    <m/>
    <m/>
    <m/>
    <m/>
    <m/>
    <m/>
    <m/>
    <m/>
    <s v="Viáticos"/>
    <s v="Viáticos"/>
    <m/>
    <s v="Enero"/>
    <d v="2024-02-01T00:00:00"/>
    <n v="11"/>
    <s v="Mes (es)"/>
    <s v="NA"/>
    <s v="OTROS          "/>
    <s v="PRESUPUESTO DE ENTIDAD NACIONAL"/>
    <n v="500000000"/>
    <n v="500000000"/>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500000000"/>
    <m/>
    <m/>
    <m/>
    <m/>
    <m/>
    <m/>
    <m/>
    <m/>
    <m/>
    <m/>
    <m/>
    <m/>
    <m/>
    <m/>
    <s v="Logistica"/>
    <s v="Logistica"/>
    <m/>
    <s v="Enero"/>
    <d v="2024-02-01T00:00:00"/>
    <n v="11"/>
    <s v="Mes (es)"/>
    <s v="SELECCIÓN ABREVIADA / BOLSA DE PRODUCTOS"/>
    <s v="PRESTACIÓN DE SERVICIOS                 "/>
    <s v="PRESUPUESTO DE ENTIDAD NACIONAL"/>
    <n v="500000000"/>
    <n v="500000000"/>
    <s v="NO"/>
    <s v="NA"/>
    <s v="Educación_Integral_2201089"/>
    <s v="DPI"/>
    <s v="Eje_E_1"/>
    <s v="C_2201_0700_20"/>
    <s v="VEPBM-DIR PRIMERAINF - "/>
    <s v="2900"/>
    <s v="MEJORAMIENTO ATENCION INTEGRAL"/>
    <s v="MEJORAMIENTO ATENCION INTEGRAL"/>
    <s v="02"/>
  </r>
  <r>
    <s v="VPBM"/>
    <s v="Dirección de Primera Infancia"/>
    <s v="Dirección de Primera Infancia"/>
    <s v="5. Capacidades territoriales"/>
    <s v="2. Fortalecimiento de las capacidades de gestión de todas las ETC"/>
    <s v="Capacidades_Territoriales"/>
    <s v="FORTALECIMIENTO DE LAS CAPACIDADES TERRITORIALES PARA LA GESTIÓN EDUCATIVA CON ÉNFASIS EN ZONAS RURALES NACIONAL"/>
    <n v="202300000000418"/>
    <x v="2"/>
    <s v="2. SEGURIDAD HUMANA Y JUSTICIA SOCIAL / A. PRIMERA INFANCIA FELIZ Y PROTEGIDA"/>
    <x v="5"/>
    <s v="Servicios de información implementado para la gestión de la educación inicial y preescolar en condiciones de calidad"/>
    <n v="2201094"/>
    <s v="Desarrollo"/>
    <s v="ADQUIS. DE BYS"/>
    <s v="02"/>
    <s v="C-2201-0700-24-20203A-2201094-02"/>
    <s v="ADQUIS. DE BYS-SERVICIOS DE INFORMACIÓN IMPLEMENTADO PARA LA GESTIÓN DE LA EDUCACIÓN INICIAL Y PREESCOLAR EN CONDICIONES DE CALIDAD-FORTALECIMIENTO DE LAS CAPACIDADES TERRITORIALES PARA LA GESTIÓN EDUCATIVA CON ÉNFASIS EN ZONAS RURALES NACIONAL"/>
    <s v="ADQUIS. DE BYS - SERVICIOS DE INFORMACIÓN IMPLEMENTADO PARA LA GESTIÓN DE LA EDUCACIÓN INICIAL Y PREESCOLAR EN CONDICIONES DE CALIDAD - 2. SEGURIDAD HUMANA Y JUSTICIA SOCIAL / A. PRIMERA INFANCIA FELIZ Y PROTEGIDA"/>
    <x v="1"/>
    <m/>
    <s v="VEPBM-DIR PRIMERAINF - "/>
    <s v="2900"/>
    <m/>
    <m/>
    <m/>
    <m/>
    <m/>
    <m/>
    <m/>
    <m/>
    <m/>
    <m/>
    <m/>
    <m/>
    <m/>
    <m/>
    <m/>
    <m/>
    <m/>
    <m/>
    <m/>
    <m/>
    <n v="280325000"/>
    <m/>
    <m/>
    <m/>
    <m/>
    <m/>
    <m/>
    <m/>
    <m/>
    <m/>
    <m/>
    <m/>
    <m/>
    <m/>
    <n v="80111614"/>
    <s v="Otro tipo de gasto"/>
    <s v="realizar ajustes a los sistemas de información de la dirección de primera infancia que permitan responder a los desafíos del seguimiento a la integralidad de la atención de los niños, niñas y adolescentes"/>
    <m/>
    <s v="Febrero"/>
    <d v="2024-04-01T00:00:00"/>
    <n v="9"/>
    <s v="Mes (es)"/>
    <s v="LICITACIÓN PÚBLICA"/>
    <s v="OTROS          "/>
    <s v="PRESUPUESTO DE ENTIDAD NACIONAL"/>
    <n v="280325000"/>
    <n v="280325000"/>
    <s v="NO"/>
    <s v="NA"/>
    <s v="Capacidades_Territoriales_2201094"/>
    <s v="DPI"/>
    <s v="Eje_E_5"/>
    <s v="C_2201_0700_24"/>
    <s v="VEPBM-DIR PRIMERAINF - "/>
    <s v="2900"/>
    <s v="FORTALECIMIENTO CAPACIDADES DE GESTION DE ETC"/>
    <s v="FORTALECIMIENTO CAPACIDADES DE GESTION DE ETC"/>
    <s v="18"/>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53811200"/>
    <m/>
    <m/>
    <m/>
    <m/>
    <m/>
    <m/>
    <m/>
    <m/>
    <m/>
    <m/>
    <m/>
    <m/>
    <m/>
    <m/>
    <s v="Servicios profesionales"/>
    <s v="ROMERO RIOS LUISA FERNANDA"/>
    <m/>
    <s v="Enero"/>
    <d v="2024-01-01T00:00:00"/>
    <n v="8"/>
    <s v="Mes (es)"/>
    <s v="CONTRATACIÓN DIRECTA / SERVICIOS PROFESIONALES"/>
    <s v="PRESTACIÓN DE SERVICIOS PROFESIONALES"/>
    <s v="PRESUPUESTO DE ENTIDAD NACIONAL"/>
    <n v="53811200"/>
    <n v="53811200"/>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68025686.560000002"/>
    <m/>
    <m/>
    <m/>
    <m/>
    <m/>
    <m/>
    <m/>
    <m/>
    <m/>
    <m/>
    <m/>
    <m/>
    <m/>
    <m/>
    <s v="Servicios profesionales"/>
    <s v="OSORIO RODRIGUEZ WALTER STEAK"/>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68025686.560000002"/>
    <m/>
    <m/>
    <m/>
    <m/>
    <m/>
    <m/>
    <m/>
    <m/>
    <m/>
    <m/>
    <m/>
    <m/>
    <m/>
    <m/>
    <s v="Servicios profesionales"/>
    <s v="GIL GARCIA CAROLINA"/>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68025686.560000002"/>
    <m/>
    <m/>
    <m/>
    <m/>
    <m/>
    <m/>
    <m/>
    <m/>
    <m/>
    <m/>
    <m/>
    <m/>
    <m/>
    <m/>
    <s v="Servicios profesionales"/>
    <s v="BUITRAGO PARRA JANNETH"/>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68025686.560000002"/>
    <m/>
    <m/>
    <m/>
    <m/>
    <m/>
    <m/>
    <m/>
    <m/>
    <m/>
    <m/>
    <m/>
    <m/>
    <m/>
    <m/>
    <s v="Servicios profesionales"/>
    <s v="MORA LEON MARIA CONSUELO"/>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68025686.560000002"/>
    <m/>
    <m/>
    <m/>
    <m/>
    <m/>
    <m/>
    <m/>
    <m/>
    <m/>
    <m/>
    <m/>
    <m/>
    <m/>
    <m/>
    <s v="Servicios profesionales"/>
    <s v="TRUJILLO VANEGAS KAREM YISETH"/>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68025686.560000002"/>
    <m/>
    <m/>
    <m/>
    <m/>
    <m/>
    <m/>
    <m/>
    <m/>
    <m/>
    <m/>
    <m/>
    <m/>
    <m/>
    <m/>
    <s v="Servicios profesionales"/>
    <s v="NIAMPIRA MORENO ALEXANDRA"/>
    <m/>
    <s v="Enero"/>
    <d v="2024-01-01T00:00:00"/>
    <n v="8"/>
    <s v="Mes (es)"/>
    <s v="CONTRATACIÓN DIRECTA / SERVICIOS PROFESIONALES"/>
    <s v="PRESTACIÓN DE SERVICIOS PROFESIONALES"/>
    <s v="PRESUPUESTO DE ENTIDAD NACIONAL"/>
    <n v="68025686.560000002"/>
    <n v="68025686"/>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72968280"/>
    <m/>
    <m/>
    <m/>
    <m/>
    <m/>
    <m/>
    <m/>
    <m/>
    <m/>
    <m/>
    <m/>
    <m/>
    <m/>
    <m/>
    <s v="Servicios profesionales"/>
    <s v="RAMIREZ TORRES SERGIO"/>
    <m/>
    <s v="Enero"/>
    <d v="2024-01-01T00:00:00"/>
    <n v="8"/>
    <s v="Mes (es)"/>
    <s v="CONTRATACIÓN DIRECTA / SERVICIOS PROFESIONALES"/>
    <s v="PRESTACIÓN DE SERVICIOS PROFESIONALES"/>
    <s v="PRESUPUESTO DE ENTIDAD NACIONAL"/>
    <n v="72968280"/>
    <n v="72968280"/>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72968280"/>
    <m/>
    <m/>
    <m/>
    <m/>
    <m/>
    <m/>
    <m/>
    <m/>
    <m/>
    <m/>
    <m/>
    <m/>
    <m/>
    <m/>
    <s v="Servicios profesionales"/>
    <s v="TELLEZ CALDERON MARITZA CAROLINA"/>
    <m/>
    <s v="Enero"/>
    <d v="2024-01-01T00:00:00"/>
    <n v="8"/>
    <s v="Mes (es)"/>
    <s v="CONTRATACIÓN DIRECTA / SERVICIOS PROFESIONALES"/>
    <s v="PRESTACIÓN DE SERVICIOS PROFESIONALES"/>
    <s v="PRESUPUESTO DE ENTIDAD NACIONAL"/>
    <n v="72968280"/>
    <n v="72968280"/>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72968280"/>
    <m/>
    <m/>
    <m/>
    <m/>
    <m/>
    <m/>
    <m/>
    <m/>
    <m/>
    <m/>
    <m/>
    <m/>
    <m/>
    <m/>
    <s v="Servicios profesionales"/>
    <s v="MARIN QUINTERO JOHANA MARIA"/>
    <m/>
    <s v="Enero"/>
    <d v="2024-01-01T00:00:00"/>
    <n v="8"/>
    <s v="Mes (es)"/>
    <s v="CONTRATACIÓN DIRECTA / SERVICIOS PROFESIONALES"/>
    <s v="PRESTACIÓN DE SERVICIOS PROFESIONALES"/>
    <s v="PRESUPUESTO DE ENTIDAD NACIONAL"/>
    <n v="72968280"/>
    <n v="72968280"/>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79937280"/>
    <m/>
    <m/>
    <m/>
    <m/>
    <m/>
    <m/>
    <m/>
    <m/>
    <m/>
    <m/>
    <m/>
    <m/>
    <m/>
    <m/>
    <s v="Servicios profesionales"/>
    <s v="MARIN QUINTERO OSCAR ALEJANDRO"/>
    <m/>
    <s v="Enero"/>
    <d v="2024-01-01T00:00:00"/>
    <n v="8"/>
    <s v="Mes (es)"/>
    <s v="CONTRATACIÓN DIRECTA / SERVICIOS PROFESIONALES"/>
    <s v="PRESTACIÓN DE SERVICIOS PROFESIONALES"/>
    <s v="PRESUPUESTO DE ENTIDAD NACIONAL"/>
    <n v="79937280"/>
    <n v="79937280"/>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79937280"/>
    <m/>
    <m/>
    <m/>
    <m/>
    <m/>
    <m/>
    <m/>
    <m/>
    <m/>
    <m/>
    <m/>
    <m/>
    <m/>
    <m/>
    <s v="Servicios profesionales"/>
    <s v="ZAMORA LONDOÑO DIANA PATRICIA"/>
    <m/>
    <s v="Enero"/>
    <d v="2024-01-01T00:00:00"/>
    <n v="8"/>
    <s v="Mes (es)"/>
    <s v="CONTRATACIÓN DIRECTA / SERVICIOS PROFESIONALES"/>
    <s v="PRESTACIÓN DE SERVICIOS PROFESIONALES"/>
    <s v="PRESUPUESTO DE ENTIDAD NACIONAL"/>
    <n v="79937280"/>
    <n v="79937280"/>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87825368.819999993"/>
    <m/>
    <m/>
    <m/>
    <m/>
    <m/>
    <m/>
    <m/>
    <m/>
    <m/>
    <m/>
    <m/>
    <m/>
    <m/>
    <m/>
    <s v="Servicios profesionales"/>
    <s v="ANGEL MORALES CLEMENCIA"/>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87825368.819999993"/>
    <m/>
    <m/>
    <m/>
    <m/>
    <m/>
    <m/>
    <m/>
    <m/>
    <m/>
    <m/>
    <m/>
    <m/>
    <m/>
    <m/>
    <s v="Servicios profesionales"/>
    <s v="NACIMBA PAUCAR MARIO EDUARDO"/>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87825368.819999993"/>
    <m/>
    <m/>
    <m/>
    <m/>
    <m/>
    <m/>
    <m/>
    <m/>
    <m/>
    <m/>
    <m/>
    <m/>
    <m/>
    <m/>
    <s v="Servicios profesionales"/>
    <s v="MARTINEZ ARIAS INGRID JOHANNA"/>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87825368.819999993"/>
    <m/>
    <m/>
    <m/>
    <m/>
    <m/>
    <m/>
    <m/>
    <m/>
    <m/>
    <m/>
    <m/>
    <m/>
    <m/>
    <m/>
    <s v="Servicios profesionales"/>
    <s v="PEÑA RUSSI AMALIA"/>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87825368.819999993"/>
    <m/>
    <m/>
    <m/>
    <m/>
    <m/>
    <m/>
    <m/>
    <m/>
    <m/>
    <m/>
    <m/>
    <m/>
    <m/>
    <m/>
    <s v="Servicios profesionales"/>
    <s v="CARLOS ANDRÉS_x000a_ALZATE CASTRILLÓN"/>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87825368.819999993"/>
    <m/>
    <m/>
    <m/>
    <m/>
    <m/>
    <m/>
    <m/>
    <m/>
    <m/>
    <m/>
    <m/>
    <m/>
    <m/>
    <m/>
    <s v="Servicios profesionales"/>
    <s v="BOTERO ARANGO CARMENZA"/>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87825368.819999993"/>
    <m/>
    <m/>
    <m/>
    <m/>
    <m/>
    <m/>
    <m/>
    <m/>
    <m/>
    <m/>
    <m/>
    <m/>
    <m/>
    <m/>
    <s v="Servicios profesionales"/>
    <s v="ROZO ROJAS SHADY IBETH"/>
    <m/>
    <s v="Enero"/>
    <d v="2024-01-01T00:00:00"/>
    <n v="8"/>
    <s v="Mes (es)"/>
    <s v="CONTRATACIÓN DIRECTA / SERVICIOS PROFESIONALES"/>
    <s v="PRESTACIÓN DE SERVICIOS PROFESIONALES"/>
    <s v="PRESUPUESTO DE ENTIDAD NACIONAL"/>
    <n v="87825368.819999993"/>
    <n v="87825369"/>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89123840"/>
    <m/>
    <m/>
    <m/>
    <m/>
    <m/>
    <m/>
    <m/>
    <m/>
    <m/>
    <m/>
    <m/>
    <m/>
    <m/>
    <m/>
    <s v="Servicios profesionales"/>
    <s v="MENDOZA DIAZ VICTOR JORGE"/>
    <m/>
    <s v="Enero"/>
    <d v="2024-01-01T00:00:00"/>
    <n v="8"/>
    <s v="Mes (es)"/>
    <s v="CONTRATACIÓN DIRECTA / SERVICIOS PROFESIONALES"/>
    <s v="PRESTACIÓN DE SERVICIOS PROFESIONALES"/>
    <s v="PRESUPUESTO DE ENTIDAD NACIONAL"/>
    <n v="89123840"/>
    <n v="89123840"/>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89608368.480000004"/>
    <m/>
    <m/>
    <m/>
    <m/>
    <m/>
    <m/>
    <m/>
    <m/>
    <m/>
    <m/>
    <m/>
    <m/>
    <m/>
    <m/>
    <s v="Servicios profesionales"/>
    <s v="BOHORQUEZ RAMIREZ MARIA XIMENA"/>
    <m/>
    <s v="Enero"/>
    <d v="2024-01-01T00:00:00"/>
    <n v="8"/>
    <s v="Mes (es)"/>
    <s v="CONTRATACIÓN DIRECTA / SERVICIOS PROFESIONALES"/>
    <s v="PRESTACIÓN DE SERVICIOS PROFESIONALES"/>
    <s v="PRESUPUESTO DE ENTIDAD NACIONAL"/>
    <n v="89608368.480000004"/>
    <n v="89608368"/>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93895121.359999999"/>
    <m/>
    <m/>
    <m/>
    <m/>
    <m/>
    <m/>
    <m/>
    <m/>
    <m/>
    <m/>
    <m/>
    <m/>
    <m/>
    <m/>
    <s v="Servicios profesionales"/>
    <s v="OCHOA CELY SARA INES"/>
    <m/>
    <s v="Enero"/>
    <d v="2024-01-01T00:00:00"/>
    <n v="8"/>
    <s v="Mes (es)"/>
    <s v="CONTRATACIÓN DIRECTA / SERVICIOS PROFESIONALES"/>
    <s v="PRESTACIÓN DE SERVICIOS PROFESIONALES"/>
    <s v="PRESUPUESTO DE ENTIDAD NACIONAL"/>
    <n v="93895121.359999999"/>
    <n v="93895121"/>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93895121.359999999"/>
    <m/>
    <m/>
    <m/>
    <m/>
    <m/>
    <m/>
    <m/>
    <m/>
    <m/>
    <m/>
    <m/>
    <m/>
    <m/>
    <m/>
    <s v="Servicios profesionales"/>
    <s v="MOLANO VARGAS ADRIANA CAROLINA"/>
    <m/>
    <s v="Enero"/>
    <d v="2024-01-01T00:00:00"/>
    <n v="8"/>
    <s v="Mes (es)"/>
    <s v="CONTRATACIÓN DIRECTA / SERVICIOS PROFESIONALES"/>
    <s v="PRESTACIÓN DE SERVICIOS PROFESIONALES"/>
    <s v="PRESUPUESTO DE ENTIDAD NACIONAL"/>
    <n v="93895121.359999999"/>
    <n v="93895121"/>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129693856"/>
    <m/>
    <m/>
    <m/>
    <m/>
    <m/>
    <m/>
    <m/>
    <m/>
    <m/>
    <m/>
    <m/>
    <m/>
    <m/>
    <m/>
    <s v="Servicios profesionales"/>
    <s v="PINEDA BAEZ NISME YURANY"/>
    <m/>
    <s v="Enero"/>
    <d v="2024-01-01T00:00:00"/>
    <n v="8"/>
    <s v="Mes (es)"/>
    <s v="CONTRATACIÓN DIRECTA / SERVICIOS PROFESIONALES"/>
    <s v="PRESTACIÓN DE SERVICIOS PROFESIONALES"/>
    <s v="PRESUPUESTO DE ENTIDAD NACIONAL"/>
    <n v="129693856"/>
    <n v="129693856"/>
    <s v="NO"/>
    <s v="NA"/>
    <s v="Educación_Integral_2201089"/>
    <s v="DPI"/>
    <s v="Eje_E_1"/>
    <s v="C_2201_0700_20"/>
    <s v="VEPBM-DIR PRIMERAINF - "/>
    <s v="2900"/>
    <s v="MEJORAMIENTO ATENCION INTEGRAL"/>
    <s v="MEJORAMIENTO ATENCION INTEGRAL"/>
    <s v="02"/>
  </r>
  <r>
    <s v="VPBM"/>
    <s v="Dirección de Primera Infancia"/>
    <s v="Dirección de Primera Infancia"/>
    <s v="1. Educación inicial en el marco de la atención integral "/>
    <s v="2. Mejoramiento hacia la atención integral"/>
    <s v="Educación_Integral"/>
    <s v="TRANSFORMACIÓN  DE LA EDUCACIÓN INICIAL, PREESCOLAR, BÁSICA Y MEDIA CON ENFOQUE INTEGRAL PARA LA REDUCCIÓN DE DESIGUALDADES Y CONSTRUCCIÓN DE LA PAZ  NACIONAL"/>
    <n v="202300000000245"/>
    <x v="1"/>
    <s v="2. SEGURIDAD HUMANA Y JUSTICIA SOCIAL / A. PRIMERA INFANCIA FELIZ Y PROTEGIDA"/>
    <x v="5"/>
    <s v="Servicio de asistencia técnica en educación inicial, preescolar, básica y media."/>
    <n v="2201089"/>
    <s v="Prestar asistencia técnica y acompañamiento en la implementación de estrategias educativas de educación inicial en el marco de una atención integral para una primera infancia feliz y protegida"/>
    <s v="ADQUIS. DE BYS"/>
    <s v="02"/>
    <s v="C-2201-0700-20-20203A-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A. PRIMERA INFANCIA FELIZ Y PROTEGIDA"/>
    <x v="1"/>
    <m/>
    <s v="VEPBM-DIR PRIMERAINF - "/>
    <s v="2900"/>
    <m/>
    <m/>
    <m/>
    <m/>
    <m/>
    <m/>
    <m/>
    <m/>
    <m/>
    <m/>
    <m/>
    <m/>
    <m/>
    <m/>
    <m/>
    <m/>
    <m/>
    <m/>
    <m/>
    <m/>
    <n v="975869305"/>
    <m/>
    <m/>
    <m/>
    <m/>
    <m/>
    <m/>
    <m/>
    <m/>
    <m/>
    <m/>
    <m/>
    <m/>
    <m/>
    <m/>
    <s v="Servicios profesionales"/>
    <s v="Honorarios OPS septiembre a diciembre 2023"/>
    <m/>
    <s v="Julio"/>
    <d v="2024-09-01T00:00:00"/>
    <n v="4"/>
    <s v="Mes (es)"/>
    <s v="CONTRATACIÓN DIRECTA / SERVICIOS PROFESIONALES"/>
    <s v="PRESTACIÓN DE SERVICIOS PROFESIONALES"/>
    <s v="PRESUPUESTO DE ENTIDAD NACIONAL"/>
    <n v="975869305"/>
    <n v="975869309"/>
    <s v="NO"/>
    <s v="NA"/>
    <s v="Educación_Integral_2201089"/>
    <s v="DPI"/>
    <s v="Eje_E_1"/>
    <s v="C_2201_0700_20"/>
    <s v="VEPBM-DIR PRIMERAINF - "/>
    <s v="2900"/>
    <s v="MEJORAMIENTO ATENCION INTEGRAL"/>
    <s v="MEJORAMIENTO ATENCION INTEGRAL"/>
    <s v="02"/>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Creación de centros de interés en ciencia y tecnología"/>
    <s v=" "/>
    <m/>
    <d v="2024-04-01T00:00:00"/>
    <n v="8"/>
    <s v="Mes (es)"/>
    <s v="REGÍMEN ESPECIAL / CONVENIO APOYO ESAL"/>
    <s v="CONVENIO DE ASOCIACIÓN"/>
    <s v="PRESUPUESTO DE ENTIDAD NACIONAL"/>
    <n v="10105729349"/>
    <n v="10105729349"/>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Rediseñar el Portal colombia aprende  a traves de una estrategia de gestión de contenidos educativos digitales en el marco de la estrategia de REA - recursos educativos abiertos)"/>
    <s v=" "/>
    <m/>
    <d v="2024-04-01T00:00:00"/>
    <n v="8"/>
    <s v="Mes (es)"/>
    <s v="CONTRATACIÓN DIRECTA / DESARROLLO DE ACTIVIDADES CIENTÍFICAS Y TECNOLÓGICAS"/>
    <s v="CONVENIO DE COOPERACIÓN"/>
    <s v="PRESUPUESTO DE ENTIDAD NACIONAL"/>
    <n v="1100000000"/>
    <n v="1100000000"/>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Realizar el fortalecimiento de la red de docentes de los centros de interés en articulación con el sector EDTECH, Gobierno de Corea, MinTIC y Minciencias"/>
    <s v=" "/>
    <m/>
    <d v="2024-04-01T00:00:00"/>
    <n v="8"/>
    <s v="Mes (es)"/>
    <s v="REGÍMEN ESPECIAL / CONVENIO APOYO ESAL"/>
    <s v="CONVENIO DE ASOCIACIÓN"/>
    <s v="PRESUPUESTO DE ENTIDAD NACIONAL"/>
    <n v="2000000000"/>
    <n v="2000000000"/>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PRESTACIÓN DE SERVICIOS PROFESIONALES PARA DESARROLLAR ESTRATEGIAS DE FOMENTO AL USO DE LAS TECNOLOGIAS EMERGENTES A TRAVÉS DEL PORTAL COLOMBIA APRENDE Y DE ACUERDO CON LAS APUESTAS ESTRATEGICAS DE LA OFICINA DE INNOVACIÓN EDUCATIVA"/>
    <s v=" "/>
    <m/>
    <d v="2024-01-01T00:00:00"/>
    <n v="8"/>
    <s v="Mes (es)"/>
    <s v="CONTRATACIÓN DIRECTA / SERVICIOS PROFESIONALES"/>
    <s v="PRESTACIÓN DE SERVICIOS PROFESIONALES"/>
    <s v="PRESUPUESTO DE ENTIDAD NACIONAL"/>
    <n v="58944284"/>
    <n v="58944284"/>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PRESTACIÓN DE SERVICIOS PROFESIONALES PARA REALIZAR EJERCICIOS DE PLANEACIÓN, FINANCIEROS Y  DE SEGUIMIENTO A LA GESTIÓN DE LA OFICINA DE INNOVACIÓN EDUCATIVA"/>
    <s v=" "/>
    <m/>
    <d v="2024-01-01T00:00:00"/>
    <n v="8"/>
    <s v="Mes (es)"/>
    <s v="CONTRATACIÓN DIRECTA / SERVICIOS PROFESIONALES"/>
    <s v="PRESTACIÓN DE SERVICIOS PROFESIONALES"/>
    <s v="PRESUPUESTO DE ENTIDAD NACIONAL"/>
    <n v="73995310"/>
    <n v="73995310"/>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PRESTAR SERVICIOS PROFESIONALES PARA  REALIZAR EL ACOMPAÑAMIENTO PEDAGOGICO, METODOLOGICO Y DIDACTIVO DE LAS APUESTAS ESTRATEGIAS DE OFICINA DE INNOVACIÓN EDUCATIVA CON USO DE NUEVAS TECNOLOGÍAS "/>
    <s v=" "/>
    <m/>
    <d v="2024-01-01T00:00:00"/>
    <n v="8"/>
    <s v="Mes (es)"/>
    <s v="CONTRATACIÓN DIRECTA / SERVICIOS PROFESIONALES"/>
    <s v="PRESTACIÓN DE SERVICIOS PROFESIONALES"/>
    <s v="PRESUPUESTO DE ENTIDAD NACIONAL"/>
    <n v="75672000"/>
    <n v="75672000"/>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PRESTAR SERVICIOS PROFESIONALES PARA LA REVISIÓN JURÍDICA DE LOS PROCESOS DERIVADOS DE ALIANZAS, MOU, CONTRATOS, CONVENIOS O DE OTRA ÍNDOLE EN TODAS SUS ETAPAS A CARGO DE LA OFICINA DE INNOVACIÓN EDUCATIVA CON USO DE NUEVAS TECNOLOGÍAS"/>
    <s v=" "/>
    <m/>
    <d v="2024-01-01T00:00:00"/>
    <n v="8"/>
    <s v="Mes (es)"/>
    <s v="CONTRATACIÓN DIRECTA / SERVICIOS PROFESIONALES"/>
    <s v="PRESTACIÓN DE SERVICIOS PROFESIONALES"/>
    <s v="PRESUPUESTO DE ENTIDAD NACIONAL"/>
    <n v="68861520"/>
    <n v="68861520"/>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PRESTAR SERVICIOS PROFESIONALES PARA DESARROLLAR LA ESTRATEGIA DE CENTROS DE INTERÉS Y REDES EN CIENCIA Y TECNOLOGÍA ACUERDO CON LAS APUESTAS ESTRATEGICAS DE LA OFICINA DE INNOVACIÓN EDUCATIVA"/>
    <s v=" "/>
    <m/>
    <d v="2024-01-01T00:00:00"/>
    <n v="8"/>
    <s v="Mes (es)"/>
    <s v="CONTRATACIÓN DIRECTA / SERVICIOS PROFESIONALES"/>
    <s v="PRESTACIÓN DE SERVICIOS PROFESIONALES"/>
    <s v="PRESUPUESTO DE ENTIDAD NACIONAL"/>
    <n v="75672000"/>
    <n v="75672000"/>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PRESTAR SERVICIOS PROFESIONALES PARA EL ACOMPAÑAMIENTO AL SANEAMIENTO, CREACIÓN Y DIFUSIÓN  DE CONTENIDOS EDUCATIVOS DEL PORTAL  COLOMBIA APRENDE DESDE  LA OFICINA DE INNOVACIÓN EDUCATIVA CON USO DE NUEVAS TECNOLOGÍAS."/>
    <s v=" "/>
    <m/>
    <d v="2024-01-01T00:00:00"/>
    <n v="8"/>
    <s v="Mes (es)"/>
    <s v="CONTRATACIÓN DIRECTA / SERVICIOS PROFESIONALES"/>
    <s v="PRESTACIÓN DE SERVICIOS PROFESIONALES"/>
    <s v="PRESUPUESTO DE ENTIDAD NACIONAL"/>
    <n v="38662548"/>
    <n v="38662548"/>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PRESTACIÓN DE SERVICIOS PROFESIONALES PARA GESTIONAR ALIANZAS PÚBLICO - PRIVADAS ESTRATÉGICAS QUE FORTALEZCAN LAS ACCIONES DE LA OFICINA DE INNOVACIÓN EDUCATIVA CON USO DE NUEVAS TECNOLOGÍAS A TRAVÉS DEL DESARROLLO DE INICIATIVAS Y PROYECTOS QUE CONTRIBUYAN EN BENEFICIO DE LA COMUNIDAD EDUCATIVA."/>
    <s v=" "/>
    <m/>
    <d v="2024-01-01T00:00:00"/>
    <n v="8"/>
    <s v="Mes (es)"/>
    <s v="CONTRATACIÓN DIRECTA / SERVICIOS PROFESIONALES"/>
    <s v="PRESTACIÓN DE SERVICIOS PROFESIONALES"/>
    <s v="PRESUPUESTO DE ENTIDAD NACIONAL"/>
    <n v="60557729"/>
    <n v="60557729"/>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PRESTAR SERVICIOS PROFESIONALES PARA LA CREACIÓN, DISEÑO DE PRODUCTOS GRÁFICOS Y DESARROLLO DE ESTRATEGIAS DIGITALES DE ACUERDO CON LA EXPERIENCIA DE USUARIOS DE LA OFICINA DE INNOVACIÓN EDUCATIVA CON USO DE NUEVAS TECNOLOGÍAS."/>
    <s v=" "/>
    <m/>
    <d v="2024-01-01T00:00:00"/>
    <n v="8"/>
    <s v="Mes (es)"/>
    <s v="CONTRATACIÓN DIRECTA / SERVICIOS PROFESIONALES"/>
    <s v="PRESTACIÓN DE SERVICIOS PROFESIONALES"/>
    <s v="PRESUPUESTO DE ENTIDAD NACIONAL"/>
    <n v="68861520"/>
    <n v="68861520"/>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Servicios profesionales"/>
    <s v="Contratos OPS de septiembre a diciembre"/>
    <m/>
    <m/>
    <m/>
    <n v="4"/>
    <s v="Mes (es)"/>
    <s v="CONTRATACIÓN DIRECTA / SERVICIOS PROFESIONALES"/>
    <s v="PRESTACIÓN DE SERVICIOS PROFESIONALES"/>
    <s v="PRESUPUESTO DE ENTIDAD NACIONAL"/>
    <n v="253043740"/>
    <n v="253043740"/>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Tiquetes"/>
    <s v="COMISIONES OFICINA"/>
    <s v=" "/>
    <m/>
    <d v="2024-01-01T00:00:00"/>
    <n v="12"/>
    <s v="Mes (es)"/>
    <s v="NA"/>
    <s v="OTROS          "/>
    <s v="PRESUPUESTO DE ENTIDAD NACIONAL"/>
    <n v="60000000"/>
    <n v="60000000"/>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Viáticos"/>
    <s v="VIATICOS OFICINA"/>
    <s v=" "/>
    <m/>
    <d v="2024-01-01T00:00:00"/>
    <n v="12"/>
    <s v="Mes (es)"/>
    <s v="NA"/>
    <s v="OTROS          "/>
    <s v="PRESUPUESTO DE ENTIDAD NACIONAL"/>
    <n v="60000000"/>
    <n v="60000000"/>
    <s v="NO"/>
    <m/>
    <s v="Educación_Integral_2201089"/>
    <s v="D_MEN"/>
    <s v="Eje_E_2"/>
    <s v="C_2201_0700_20"/>
    <s v="OFIC. INNOVACIONEDUC - "/>
    <s v="1600"/>
    <s v="COORDINACION OFERTA INTERSECTORIAL"/>
    <s v="COORDINACION OFERTA INTERSECTORIAL"/>
    <s v="03"/>
  </r>
  <r>
    <s v="TRANSVERSALES"/>
    <s v="Despacho Ministr@"/>
    <s v="Oficina de Innovación Educativa con Uso de Nuevas Tecnologías"/>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estrategias educativas que promuevan la innovación educativa"/>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OFIC. INNOVACIONEDUC - "/>
    <s v="1600"/>
    <m/>
    <m/>
    <m/>
    <m/>
    <m/>
    <m/>
    <m/>
    <m/>
    <m/>
    <m/>
    <m/>
    <m/>
    <m/>
    <m/>
    <m/>
    <m/>
    <m/>
    <m/>
    <m/>
    <m/>
    <m/>
    <m/>
    <m/>
    <m/>
    <m/>
    <m/>
    <m/>
    <m/>
    <m/>
    <m/>
    <m/>
    <m/>
    <m/>
    <m/>
    <m/>
    <s v="Logistica"/>
    <s v="LOGISTICA OFICINA"/>
    <s v=" "/>
    <m/>
    <d v="2024-01-01T00:00:00"/>
    <n v="12"/>
    <s v="Mes (es)"/>
    <s v="NA"/>
    <s v="OTROS          "/>
    <s v="PRESUPUESTO DE ENTIDAD NACIONAL"/>
    <n v="900000000"/>
    <n v="900000000"/>
    <s v="NO"/>
    <m/>
    <s v="Educación_Integral_2201089"/>
    <s v="D_MEN"/>
    <s v="Eje_E_2"/>
    <s v="C_2201_0700_20"/>
    <s v="OFIC. INNOVACIONEDUC - "/>
    <s v="16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RESIGNIFICACIÓN DE LA JORNADA ESCOLAR: MÁS QUE TIEMPO"/>
    <x v="2"/>
    <s v="Servicio de asistencia técnica en educación inicial, preescolar, básica y media."/>
    <n v="2201089"/>
    <s v="Prestar asistencia técnica y acompañamiento en la implementación de  la estrategia de Educación CRESE (ciudadana, para la reconciliación, antirracista, socioemocional y para el cambio climático)"/>
    <s v="ADQUIS. DE BYS"/>
    <s v="02"/>
    <s v="C-2201-0700-20-20203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RESIGNIFICACIÓN DE LA JORNADA ESCOLAR: MÁS QUE TIEMPO"/>
    <x v="1"/>
    <m/>
    <s v="VICEMINISTER. BASICA -"/>
    <s v="1800"/>
    <m/>
    <m/>
    <m/>
    <m/>
    <m/>
    <m/>
    <m/>
    <m/>
    <m/>
    <m/>
    <m/>
    <m/>
    <m/>
    <m/>
    <m/>
    <m/>
    <m/>
    <m/>
    <m/>
    <m/>
    <m/>
    <m/>
    <m/>
    <m/>
    <m/>
    <m/>
    <m/>
    <m/>
    <m/>
    <m/>
    <m/>
    <m/>
    <m/>
    <m/>
    <m/>
    <m/>
    <m/>
    <m/>
    <m/>
    <m/>
    <m/>
    <m/>
    <m/>
    <m/>
    <m/>
    <n v="79560624849"/>
    <n v="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F. GESTIÓN TERRITORIAL EDUCATIVA Y COMUNITARIA"/>
    <x v="1"/>
    <s v="Servicio de asistencia técnica en educación inicial, preescolar, básica y media."/>
    <n v="2201089"/>
    <s v="Prestar asistencia técnica y acompañamiento en la implementación de  la estrategia de Educación CRESE (ciudadana, para la reconciliación, antirracista, socioemocional y para el cambio climático)"/>
    <s v="ADQUIS. DE BYS"/>
    <s v="02"/>
    <s v="C-2201-0700-20-20203F-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F. GESTIÓN TERRITORIAL EDUCATIVA Y COMUNITARIA"/>
    <x v="1"/>
    <m/>
    <s v="VICEMINISTER. BASICA -"/>
    <s v="1800"/>
    <m/>
    <m/>
    <m/>
    <m/>
    <m/>
    <m/>
    <m/>
    <m/>
    <m/>
    <m/>
    <m/>
    <m/>
    <m/>
    <m/>
    <m/>
    <m/>
    <m/>
    <m/>
    <m/>
    <m/>
    <m/>
    <m/>
    <m/>
    <m/>
    <m/>
    <m/>
    <m/>
    <m/>
    <m/>
    <m/>
    <m/>
    <m/>
    <m/>
    <m/>
    <m/>
    <m/>
    <m/>
    <m/>
    <m/>
    <m/>
    <m/>
    <m/>
    <m/>
    <m/>
    <m/>
    <n v="100000000"/>
    <n v="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H. HACIA LA ERRADICACIÓN DE LOS ANALFABETISMOS Y EL CIERRE DE INEQUIDADES"/>
    <x v="7"/>
    <s v="Servicio de asistencia técnica en educación inicial, preescolar, básica y media."/>
    <n v="2201089"/>
    <s v="Prestar asistencia técnica y acompañamiento en la implementación de  la estrategia de Educación CRESE (ciudadana, para la reconciliación, antirracista, socioemocional y para el cambio climático)"/>
    <s v="ADQUIS. DE BYS"/>
    <s v="02"/>
    <s v="C-2201-0700-20-20203H-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H. HACIA LA ERRADICACIÓN DE LOS ANALFABETISMOS Y EL CIERRE DE INEQUIDADES"/>
    <x v="1"/>
    <m/>
    <s v="VICEMINISTER. BASICA -"/>
    <s v="1800"/>
    <m/>
    <m/>
    <m/>
    <m/>
    <m/>
    <m/>
    <m/>
    <m/>
    <m/>
    <m/>
    <m/>
    <m/>
    <m/>
    <m/>
    <m/>
    <m/>
    <m/>
    <m/>
    <m/>
    <m/>
    <m/>
    <m/>
    <m/>
    <m/>
    <m/>
    <m/>
    <m/>
    <m/>
    <m/>
    <m/>
    <m/>
    <m/>
    <m/>
    <m/>
    <m/>
    <m/>
    <m/>
    <m/>
    <m/>
    <m/>
    <m/>
    <m/>
    <m/>
    <m/>
    <m/>
    <n v="6239772000"/>
    <n v="0"/>
    <s v="NO"/>
    <m/>
    <s v="Educación_Integral_2201089"/>
    <s v="D_VPBM"/>
    <s v="Eje_E_2"/>
    <s v="C_2201_0700_20"/>
    <s v="VICEMINISTER. BASICA -"/>
    <s v="1800"/>
    <s v="COORDINACION OFERTA INTERSECTORIAL"/>
    <s v="COORDINACION OFERTA INTERSECTORIAL"/>
    <s v="03"/>
  </r>
  <r>
    <s v="VPBM"/>
    <s v="Viceministerio de Educación Preescolar, Básica y Media"/>
    <s v="Despacho VPBM"/>
    <s v="2. Formación Integral"/>
    <s v="1. Coordinación oferta intersectorial"/>
    <s v="Educación_Integral"/>
    <s v="TRANSFORMACIÓN  DE LA EDUCACIÓN INICIAL, PREESCOLAR, BÁSICA Y MEDIA CON ENFOQUE INTEGRAL PARA LA REDUCCIÓN DE DESIGUALDADES Y CONSTRUCCIÓN DE LA PAZ  NACIONAL"/>
    <n v="202300000000245"/>
    <x v="1"/>
    <s v="2. SEGURIDAD HUMANA Y JUSTICIA SOCIAL / B. ALFABETIZACIÓN Y APROPIACIÓN DIGITAL COMO MOTOR DE OPORTUNIDADES PARA LA IGUALDAD"/>
    <x v="6"/>
    <s v="Servicio de asistencia técnica en educación inicial, preescolar, básica y media."/>
    <n v="2201089"/>
    <s v="Prestar asistencia técnica y acompañamiento en la implementación de  la estrategia de Educación CRESE (ciudadana, para la reconciliación, antirracista, socioemocional y para el cambio climático)"/>
    <s v="ADQUIS. DE BYS"/>
    <s v="02"/>
    <s v="C-2201-0700-20-20204B-2201089-02"/>
    <s v="ADQUIS. DE BYS-SERVICIO DE ASISTENCIA TÉCNICA EN EDUCACIÓN INICIAL, PREESCOLAR, BÁSICA Y MEDIA.-TRANSFORMACIÓN  DE LA EDUCACIÓN INICIAL, PREESCOLAR, BÁSICA Y MEDIA CON ENFOQUE INTEGRAL PARA LA REDUCCIÓN DE DESIGUALDADES Y CONSTRUCCIÓN DE LA PAZ  NACIONAL"/>
    <s v="ADQUIS. DE BYS - SERVICIO DE ASISTENCIA TÉCNICA EN EDUCACIÓN INICIAL, PREESCOLAR, BÁSICA Y MEDIA. - 2. SEGURIDAD HUMANA Y JUSTICIA SOCIAL / B. ALFABETIZACIÓN Y APROPIACIÓN DIGITAL COMO MOTOR DE OPORTUNIDADES PARA LA IGUALDAD"/>
    <x v="1"/>
    <m/>
    <s v="VICEMINISTER. BASICA -"/>
    <s v="1800"/>
    <m/>
    <m/>
    <m/>
    <m/>
    <m/>
    <m/>
    <m/>
    <m/>
    <m/>
    <m/>
    <m/>
    <m/>
    <m/>
    <m/>
    <m/>
    <m/>
    <m/>
    <m/>
    <m/>
    <m/>
    <m/>
    <m/>
    <m/>
    <m/>
    <m/>
    <m/>
    <m/>
    <m/>
    <m/>
    <m/>
    <m/>
    <m/>
    <m/>
    <m/>
    <m/>
    <m/>
    <m/>
    <m/>
    <m/>
    <m/>
    <m/>
    <m/>
    <m/>
    <m/>
    <m/>
    <n v="1000000000"/>
    <n v="0"/>
    <s v="NO"/>
    <m/>
    <s v="Educación_Integral_2201089"/>
    <s v="D_VPBM"/>
    <s v="Eje_E_2"/>
    <s v="C_2201_0700_20"/>
    <s v="VICEMINISTER. BASICA -"/>
    <s v="1800"/>
    <s v="COORDINACION OFERTA INTERSECTORIAL"/>
    <s v="COORDINACION OFERTA INTERSECTORIAL"/>
    <s v="03"/>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Beca Omaira Sánchez - Ley 1632 de 2013"/>
    <s v="TRANSF. CTES"/>
    <s v="03"/>
    <s v="C-2202-0700-57-20203K30-2202063-03"/>
    <s v="TRANSF. CTES-SERVICIO DE APOYO FINANCIERO PARA EL ACCESO A LA EDUCACIÓN SUPERIOR-IMPLEMENTACIÓN DE LA POLÍTICA DE GRATUIDAD Y ESTRATEGIAS PARA LA FINANCIACIÓN DEL ACCESO, LA PERMANENCIA Y LA GRADUACIÓN DE LOS ESTUDIANTES EN LA EDUCACIÓN SUPERIOR  NACIONAL"/>
    <s v="TRANSF. CTES - SERVICIO DE APOYO FINANCIERO PARA EL ACCESO A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Adjudicar Créditos Beca &quot;Omaira Sánchez&quot;"/>
    <s v="NA"/>
    <s v="NA"/>
    <s v="NA"/>
    <s v="NA"/>
    <s v="NA"/>
    <s v="NA"/>
    <s v="NA"/>
    <s v="PRESUPUESTO DE ENTIDAD NACIONAL"/>
    <n v="18833223"/>
    <n v="18833223"/>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 educativo para Posgrado en Derecho Internacional Humanitario-Alfonso López Michelsen - Ley 1599 de 2012"/>
    <s v="ADQUIS. DE BYS"/>
    <s v="02"/>
    <s v="C-2202-0700-57-20203K30-2202063-02"/>
    <s v="ADQUIS. DE BYS-SERVICIO DE APOYO FINANCIERO PARA EL ACCESO A LA EDUCACIÓN SUPERIOR-IMPLEMENTACIÓN DE LA POLÍTICA DE GRATUIDAD Y ESTRATEGIAS PARA LA FINANCIACIÓN DEL ACCESO, LA PERMANENCIA Y LA GRADUACIÓN DE LOS ESTUDIANTES EN LA EDUCACIÓN SUPERIOR  NACIONAL"/>
    <s v="ADQUIS. DE BYS - SERVICIO DE APOYO FINANCIERO PARA EL ACCESO A LA EDUCACIÓN SUPERIOR - 2. SEGURIDAD HUMANA Y JUSTICIA SOCIAL / K30. EDUCACIÓN SUPERIOR COMO UN DERECHO - POLÍTICA DE GRATUIDAD DE LA EDUCACIÓN SUPERIOR PÚBLICA"/>
    <x v="1"/>
    <m/>
    <s v="VES - SUB APOYOGESTI - "/>
    <s v="3700"/>
    <m/>
    <m/>
    <m/>
    <m/>
    <m/>
    <m/>
    <m/>
    <m/>
    <m/>
    <m/>
    <m/>
    <m/>
    <m/>
    <m/>
    <m/>
    <m/>
    <m/>
    <m/>
    <m/>
    <m/>
    <m/>
    <m/>
    <m/>
    <m/>
    <m/>
    <m/>
    <m/>
    <m/>
    <m/>
    <m/>
    <m/>
    <m/>
    <m/>
    <m/>
    <n v="86121701"/>
    <s v="Otro tipo de gasto"/>
    <s v="Adición y prórroga al convenio 1462 de2027  “Constituir un fondo en administración con el ICETEX para el &quot;programa de becas Alfonso López Michelsen&quot; de que trata el artículo 9 de la ley 1599 de 2012&quot;"/>
    <s v="Otros servicios"/>
    <s v="Febrero"/>
    <d v="2024-03-31T00:00:00"/>
    <n v="9"/>
    <s v="Mes (es)"/>
    <s v="MODIFICATORIOS (ADICIONES, PRÓRROGAS Y MODIFICACIONES)"/>
    <s v="CONVENIO INTERADMINISTRATIVO"/>
    <s v="PRESUPUESTO DE ENTIDAD NACIONAL"/>
    <n v="76317630"/>
    <n v="76317630"/>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condonables del Fondo de Veteranos de la Fuerza Pública - Ley 1979 de 2019"/>
    <s v="TRANSF. CTES"/>
    <s v="03"/>
    <s v="C-2202-0700-57-20203K30-2202063-03"/>
    <s v="TRANSF. CTES-SERVICIO DE APOYO FINANCIERO PARA EL ACCESO A LA EDUCACIÓN SUPERIOR-IMPLEMENTACIÓN DE LA POLÍTICA DE GRATUIDAD Y ESTRATEGIAS PARA LA FINANCIACIÓN DEL ACCESO, LA PERMANENCIA Y LA GRADUACIÓN DE LOS ESTUDIANTES EN LA EDUCACIÓN SUPERIOR  NACIONAL"/>
    <s v="TRANSF. CTES - SERVICIO DE APOYO FINANCIERO PARA EL ACCESO A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Adjudicar créditos condonables del Fondo de Veteranos de la Fuerza Pública"/>
    <s v="NA"/>
    <s v="NA"/>
    <s v="NA"/>
    <s v="NA"/>
    <s v="NA"/>
    <s v="NA"/>
    <s v="NA"/>
    <s v="PRESUPUESTO DE ENTIDAD NACIONAL"/>
    <n v="160754285"/>
    <n v="160754285"/>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condonables a población con discapacidad"/>
    <s v="ADQUIS. DE BYS"/>
    <s v="02"/>
    <s v="C-2202-0700-57-20203K30-2202063-02"/>
    <s v="ADQUIS. DE BYS-SERVICIO DE APOYO FINANCIERO PARA EL ACCESO A LA EDUCACIÓN SUPERIOR-IMPLEMENTACIÓN DE LA POLÍTICA DE GRATUIDAD Y ESTRATEGIAS PARA LA FINANCIACIÓN DEL ACCESO, LA PERMANENCIA Y LA GRADUACIÓN DE LOS ESTUDIANTES EN LA EDUCACIÓN SUPERIOR  NACIONAL"/>
    <s v="ADQUIS. DE BYS - SERVICIO DE APOYO FINANCIERO PARA EL ACCESO A LA EDUCACIÓN SUPERIOR - 2. SEGURIDAD HUMANA Y JUSTICIA SOCIAL / K30. EDUCACIÓN SUPERIOR COMO UN DERECHO - POLÍTICA DE GRATUIDAD DE LA EDUCACIÓN SUPERIOR PÚBLICA"/>
    <x v="1"/>
    <m/>
    <s v="VES - SUB APOYOGESTI - "/>
    <s v="3700"/>
    <m/>
    <m/>
    <m/>
    <m/>
    <m/>
    <m/>
    <m/>
    <m/>
    <m/>
    <m/>
    <m/>
    <m/>
    <m/>
    <m/>
    <m/>
    <m/>
    <m/>
    <m/>
    <m/>
    <m/>
    <m/>
    <m/>
    <m/>
    <m/>
    <m/>
    <m/>
    <m/>
    <m/>
    <m/>
    <m/>
    <m/>
    <m/>
    <n v="2976488513"/>
    <m/>
    <n v="86121701"/>
    <s v="Otro tipo de gasto"/>
    <s v="Adición y prórroga al convenio 44 de 2010  “Constitución de un fondo en administración denominado apoyo financiero para estudiantes con discapacidad en Educación Superior”"/>
    <s v="Otros servicios"/>
    <s v="Febrero"/>
    <d v="2024-03-31T00:00:00"/>
    <n v="9"/>
    <s v="Mes (es)"/>
    <s v="MODIFICATORIOS (ADICIONES, PRÓRROGAS Y MODIFICACIONES)"/>
    <s v="CONVENIO INTERADMINISTRATIVO"/>
    <s v="PRESUPUESTO DE ENTIDAD NACIONAL"/>
    <n v="2976488513"/>
    <n v="2976488513"/>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condonables a población indígena - Ley 1989 de 2019"/>
    <s v="TRANSF. CTES"/>
    <s v="03"/>
    <s v="C-2202-0700-57-20203K30-2202063-03"/>
    <s v="TRANSF. CTES-SERVICIO DE APOYO FINANCIERO PARA EL ACCESO A LA EDUCACIÓN SUPERIOR-IMPLEMENTACIÓN DE LA POLÍTICA DE GRATUIDAD Y ESTRATEGIAS PARA LA FINANCIACIÓN DEL ACCESO, LA PERMANENCIA Y LA GRADUACIÓN DE LOS ESTUDIANTES EN LA EDUCACIÓN SUPERIOR  NACIONAL"/>
    <s v="TRANSF. CTES - SERVICIO DE APOYO FINANCIERO PARA EL ACCESO A LA EDUCACIÓN SUPERIOR - 2. SEGURIDAD HUMANA Y JUSTICIA SOCIAL / K30. EDUCACIÓN SUPERIOR COMO UN DERECHO - POLÍTICA DE GRATUIDAD DE LA EDUCACIÓN SUPERIOR PÚBLICA"/>
    <x v="1"/>
    <m/>
    <s v="VES - SUB APOYOGESTI - "/>
    <s v="3700"/>
    <m/>
    <m/>
    <n v="16075428480"/>
    <m/>
    <m/>
    <m/>
    <m/>
    <m/>
    <m/>
    <m/>
    <m/>
    <m/>
    <m/>
    <m/>
    <m/>
    <m/>
    <m/>
    <m/>
    <m/>
    <m/>
    <m/>
    <m/>
    <m/>
    <m/>
    <m/>
    <m/>
    <m/>
    <m/>
    <m/>
    <m/>
    <m/>
    <m/>
    <m/>
    <m/>
    <s v="NA"/>
    <s v="NA"/>
    <s v="Adjudicar créditos condonables a población indígena"/>
    <s v="NA"/>
    <s v="NA"/>
    <s v="NA"/>
    <s v="NA"/>
    <s v="NA"/>
    <s v="NA"/>
    <s v="NA"/>
    <s v="PRESUPUESTO DE ENTIDAD NACIONAL"/>
    <n v="16075428480"/>
    <n v="16075428480"/>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condonables para población afrodescendiente - Ley 70 de 1993"/>
    <s v="TRANSF. CTES"/>
    <s v="03"/>
    <s v="C-2202-0700-57-20203K30-2202063-03"/>
    <s v="TRANSF. CTES-SERVICIO DE APOYO FINANCIERO PARA EL ACCESO A LA EDUCACIÓN SUPERIOR-IMPLEMENTACIÓN DE LA POLÍTICA DE GRATUIDAD Y ESTRATEGIAS PARA LA FINANCIACIÓN DEL ACCESO, LA PERMANENCIA Y LA GRADUACIÓN DE LOS ESTUDIANTES EN LA EDUCACIÓN SUPERIOR  NACIONAL"/>
    <s v="TRANSF. CTES - SERVICIO DE APOYO FINANCIERO PARA EL ACCESO A LA EDUCACIÓN SUPERIOR - 2. SEGURIDAD HUMANA Y JUSTICIA SOCIAL / K30. EDUCACIÓN SUPERIOR COMO UN DERECHO - POLÍTICA DE GRATUIDAD DE LA EDUCACIÓN SUPERIOR PÚBLICA"/>
    <x v="1"/>
    <m/>
    <s v="VES - SUB APOYOGESTI - "/>
    <s v="3700"/>
    <m/>
    <m/>
    <m/>
    <m/>
    <m/>
    <n v="12056571360"/>
    <m/>
    <m/>
    <m/>
    <m/>
    <m/>
    <m/>
    <m/>
    <m/>
    <m/>
    <m/>
    <m/>
    <m/>
    <m/>
    <m/>
    <m/>
    <m/>
    <m/>
    <m/>
    <m/>
    <m/>
    <m/>
    <m/>
    <m/>
    <m/>
    <m/>
    <m/>
    <m/>
    <m/>
    <s v="NA"/>
    <s v="NA"/>
    <s v="Adjudicar créditos condonables para población afrodescendiente"/>
    <s v="NA"/>
    <s v="NA"/>
    <s v="NA"/>
    <s v="NA"/>
    <s v="NA"/>
    <s v="NA"/>
    <s v="NA"/>
    <s v="PRESUPUESTO DE ENTIDAD NACIONAL"/>
    <n v="12056571360"/>
    <n v="12056571360"/>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condonables para población Rrom"/>
    <s v="ADQUIS. DE BYS"/>
    <s v="02"/>
    <s v="C-2202-0700-57-20203K30-2202063-02"/>
    <s v="ADQUIS. DE BYS-SERVICIO DE APOYO FINANCIERO PARA EL ACCESO A LA EDUCACIÓN SUPERIOR-IMPLEMENTACIÓN DE LA POLÍTICA DE GRATUIDAD Y ESTRATEGIAS PARA LA FINANCIACIÓN DEL ACCESO, LA PERMANENCIA Y LA GRADUACIÓN DE LOS ESTUDIANTES EN LA EDUCACIÓN SUPERIOR  NACIONAL"/>
    <s v="ADQUIS. DE BYS - SERVICIO DE APOYO FINANCIERO PARA EL ACCESO A LA EDUCACIÓN SUPERIOR - 2. SEGURIDAD HUMANA Y JUSTICIA SOCIAL / K30. EDUCACIÓN SUPERIOR COMO UN DERECHO - POLÍTICA DE GRATUIDAD DE LA EDUCACIÓN SUPERIOR PÚBLICA"/>
    <x v="1"/>
    <m/>
    <s v="VES - SUB APOYOGESTI - "/>
    <s v="3700"/>
    <m/>
    <m/>
    <m/>
    <m/>
    <m/>
    <m/>
    <m/>
    <m/>
    <n v="1971665920"/>
    <m/>
    <m/>
    <m/>
    <m/>
    <m/>
    <m/>
    <m/>
    <m/>
    <m/>
    <m/>
    <m/>
    <m/>
    <m/>
    <m/>
    <m/>
    <m/>
    <m/>
    <m/>
    <m/>
    <m/>
    <m/>
    <m/>
    <m/>
    <m/>
    <m/>
    <n v="86121701"/>
    <s v="Otro tipo de gasto"/>
    <s v="Adición y prórroga al convenio 1189 de 2015 “Constitución del Fondo de atención a población Rrom para financiar, a través de créditos condonables, el acceso a la educación superior de miembros de las Rrom en Colombia”"/>
    <s v="Otros servicios"/>
    <s v="Febrero"/>
    <d v="2024-03-31T00:00:00"/>
    <n v="9"/>
    <s v="Mes (es)"/>
    <s v="MODIFICATORIOS (ADICIONES, PRÓRROGAS Y MODIFICACIONES)"/>
    <s v="CONVENIO INTERADMINISTRATIVO"/>
    <s v="PRESUPUESTO DE ENTIDAD NACIONAL"/>
    <n v="1971665920"/>
    <n v="1971665920"/>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a población víctima - Ley 1448 de 2011"/>
    <s v="ADQUIS. DE BYS"/>
    <s v="02"/>
    <s v="C-2202-0700-57-20203K30-2202063-02"/>
    <s v="ADQUIS. DE BYS-SERVICIO DE APOYO FINANCIERO PARA EL ACCESO A LA EDUCACIÓN SUPERIOR-IMPLEMENTACIÓN DE LA POLÍTICA DE GRATUIDAD Y ESTRATEGIAS PARA LA FINANCIACIÓN DEL ACCESO, LA PERMANENCIA Y LA GRADUACIÓN DE LOS ESTUDIANTES EN LA EDUCACIÓN SUPERIOR  NACIONAL"/>
    <s v="ADQUIS. DE BYS - SERVICIO DE APOYO FINANCIERO PARA EL ACCESO A LA EDUCACIÓN SUPERIOR - 2. SEGURIDAD HUMANA Y JUSTICIA SOCIAL / K30. EDUCACIÓN SUPERIOR COMO UN DERECHO - POLÍTICA DE GRATUIDAD DE LA EDUCACIÓN SUPERIOR PÚBLICA"/>
    <x v="1"/>
    <m/>
    <s v="VES - SUB APOYOGESTI - "/>
    <s v="3700"/>
    <m/>
    <m/>
    <m/>
    <m/>
    <m/>
    <m/>
    <m/>
    <m/>
    <m/>
    <m/>
    <m/>
    <m/>
    <m/>
    <m/>
    <n v="101594343960"/>
    <m/>
    <m/>
    <m/>
    <m/>
    <m/>
    <m/>
    <m/>
    <m/>
    <m/>
    <m/>
    <m/>
    <m/>
    <m/>
    <m/>
    <m/>
    <m/>
    <m/>
    <m/>
    <m/>
    <n v="86121701"/>
    <s v="Otro tipo de gasto"/>
    <s v="Adición y prórroga al convenio 389 de 2013 “Constituir el Fondo de Reparación para el Acceso, Permanencia y Graduación en Educación Superior para la Población Víctima del Conflicto Armado, con El Instituto Colombiano de Crédito Educativo y Estudiios Técnicos en el Exterior”"/>
    <s v="Otros servicios"/>
    <s v="Febrero"/>
    <d v="2024-03-31T00:00:00"/>
    <n v="9"/>
    <s v="Mes (es)"/>
    <s v="MODIFICATORIOS (ADICIONES, PRÓRROGAS Y MODIFICACIONES)"/>
    <s v="CONVENIO INTERADMINISTRATIVO"/>
    <s v="PRESUPUESTO DE ENTIDAD NACIONAL"/>
    <n v="101594343960"/>
    <n v="101594343960"/>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educativos en todas las líneas ICETEX"/>
    <s v="TRANSF. CTES"/>
    <s v="03"/>
    <s v="C-2202-0700-57-20203K30-2202063-03"/>
    <s v="TRANSF. CTES-SERVICIO DE APOYO FINANCIERO PARA EL ACCESO A LA EDUCACIÓN SUPERIOR-IMPLEMENTACIÓN DE LA POLÍTICA DE GRATUIDAD Y ESTRATEGIAS PARA LA FINANCIACIÓN DEL ACCESO, LA PERMANENCIA Y LA GRADUACIÓN DE LOS ESTUDIANTES EN LA EDUCACIÓN SUPERIOR  NACIONAL"/>
    <s v="TRANSF. CTES - SERVICIO DE APOYO FINANCIERO PARA EL ACCESO A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Adjudicar créditos educativos en todas las líneas ICETEX"/>
    <s v="NA"/>
    <s v="NA"/>
    <s v="NA"/>
    <s v="NA"/>
    <s v="NA"/>
    <s v="NA"/>
    <s v="NA"/>
    <s v="PRESUPUESTO DE ENTIDAD NACIONAL"/>
    <n v="16490690870"/>
    <n v="16490690870"/>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Subsidios de sostenimiento a grupos focalizados por SISBÉN"/>
    <s v="TRANSF. CTES"/>
    <s v="03"/>
    <s v="C-2202-0700-57-20203K30-2202063-03"/>
    <s v="TRANSF. CTES-SERVICIO DE APOYO FINANCIERO PARA EL ACCESO A LA EDUCACIÓN SUPERIOR-IMPLEMENTACIÓN DE LA POLÍTICA DE GRATUIDAD Y ESTRATEGIAS PARA LA FINANCIACIÓN DEL ACCESO, LA PERMANENCIA Y LA GRADUACIÓN DE LOS ESTUDIANTES EN LA EDUCACIÓN SUPERIOR  NACIONAL"/>
    <s v="TRANSF. CTES - SERVICIO DE APOYO FINANCIERO PARA EL ACCESO A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Adjudicar Subsidios de sostenimiento a grupos focalizados por SISBEN"/>
    <s v="NA"/>
    <s v="NA"/>
    <s v="NA"/>
    <s v="NA"/>
    <s v="NA"/>
    <s v="NA"/>
    <s v="NA"/>
    <s v="PRESUPUESTO DE ENTIDAD NACIONAL"/>
    <n v="25565358791"/>
    <n v="25565358791"/>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Becas Hipólita"/>
    <s v="ADQUIS. DE BYS"/>
    <s v="02"/>
    <s v="C-2202-0700-57-20203K30-2202063-02"/>
    <s v="ADQUIS. DE BYS-SERVICIO DE APOYO FINANCIERO PARA EL ACCESO A LA EDUCACIÓN SUPERIOR-IMPLEMENTACIÓN DE LA POLÍTICA DE GRATUIDAD Y ESTRATEGIAS PARA LA FINANCIACIÓN DEL ACCESO, LA PERMANENCIA Y LA GRADUACIÓN DE LOS ESTUDIANTES EN LA EDUCACIÓN SUPERIOR  NACIONAL"/>
    <s v="ADQUIS. DE BYS - SERVICIO DE APOYO FINANCIERO PARA EL ACCESO A LA EDUCACIÓN SUPERIOR - 2. SEGURIDAD HUMANA Y JUSTICIA SOCIAL / K30. EDUCACIÓN SUPERIOR COMO UN DERECHO - POLÍTICA DE GRATUIDAD DE LA EDUCACIÓN SUPERIOR PÚBLICA"/>
    <x v="1"/>
    <m/>
    <s v="VES - SUB APOYOGESTI - "/>
    <s v="3700"/>
    <m/>
    <m/>
    <m/>
    <m/>
    <m/>
    <n v="5477706000"/>
    <m/>
    <m/>
    <m/>
    <m/>
    <m/>
    <m/>
    <m/>
    <m/>
    <m/>
    <m/>
    <m/>
    <m/>
    <m/>
    <m/>
    <m/>
    <m/>
    <m/>
    <m/>
    <m/>
    <m/>
    <m/>
    <m/>
    <m/>
    <m/>
    <m/>
    <m/>
    <m/>
    <m/>
    <n v="86121701"/>
    <s v="Otro tipo de gasto"/>
    <s v="Adición y prórroga al convenio 281 de 2019 “Constituir un fondo en administración para desarrollar el programa becas Hipólita dirigido a comunidades negras afrocolombianas raizales y palenqueras”"/>
    <s v="Otros servicios"/>
    <s v="Febrero"/>
    <d v="2024-03-31T00:00:00"/>
    <n v="9"/>
    <s v="Mes (es)"/>
    <s v="MODIFICATORIOS (ADICIONES, PRÓRROGAS Y MODIFICACIONES)"/>
    <s v="CONVENIO INTERADMINISTRATIVO"/>
    <s v="PRESUPUESTO DE ENTIDAD NACIONAL"/>
    <n v="5477706000"/>
    <n v="5477706000"/>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condonables a afrodescendientes para realizar estudios en los niveles de maestría o doctorado en el exterior"/>
    <s v="ADQUIS. DE BYS"/>
    <s v="02"/>
    <s v="C-2202-0700-57-20203K30-2202063-02"/>
    <s v="ADQUIS. DE BYS-SERVICIO DE APOYO FINANCIERO PARA EL ACCESO A LA EDUCACIÓN SUPERIOR-IMPLEMENTACIÓN DE LA POLÍTICA DE GRATUIDAD Y ESTRATEGIAS PARA LA FINANCIACIÓN DEL ACCESO, LA PERMANENCIA Y LA GRADUACIÓN DE LOS ESTUDIANTES EN LA EDUCACIÓN SUPERIOR  NACIONAL"/>
    <s v="ADQUIS. DE BYS - SERVICIO DE APOYO FINANCIERO PARA EL ACCESO A LA EDUCACIÓN SUPERIOR - 2. SEGURIDAD HUMANA Y JUSTICIA SOCIAL / K30. EDUCACIÓN SUPERIOR COMO UN DERECHO - POLÍTICA DE GRATUIDAD DE LA EDUCACIÓN SUPERIOR PÚBLICA"/>
    <x v="1"/>
    <m/>
    <s v="VES - SUB APOYOGESTI - "/>
    <s v="3700"/>
    <m/>
    <m/>
    <m/>
    <m/>
    <m/>
    <n v="984244693"/>
    <m/>
    <m/>
    <m/>
    <m/>
    <m/>
    <m/>
    <m/>
    <m/>
    <m/>
    <m/>
    <m/>
    <m/>
    <m/>
    <m/>
    <m/>
    <m/>
    <m/>
    <m/>
    <m/>
    <m/>
    <m/>
    <m/>
    <m/>
    <m/>
    <m/>
    <m/>
    <m/>
    <m/>
    <n v="86121701"/>
    <s v="Otro tipo de gasto"/>
    <s v="Adición y prórroga al convenio 009 de 2020 “Aunar esfuerzos financieros y académicos entre la comisión fulbright colombia y el ministerio de educación nacional, con el apoyo del icetex para ofrecer y desarrollar el programa de formación de líderes afrodescendiente”"/>
    <s v="Otros servicios"/>
    <s v="Febrero"/>
    <d v="2024-03-31T00:00:00"/>
    <n v="9"/>
    <s v="Mes (es)"/>
    <s v="MODIFICATORIOS (ADICIONES, PRÓRROGAS Y MODIFICACIONES)"/>
    <s v="CONVENIO DE COOPERACIÓN"/>
    <s v="PRESUPUESTO DE ENTIDAD NACIONAL"/>
    <n v="984244693"/>
    <n v="984244693"/>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Beca Luis Antonio Robles  - Ley 570 de 2000"/>
    <s v="TRANSF. CTES"/>
    <s v="03"/>
    <s v="C-2202-0700-57-20203K30-2202063-03"/>
    <s v="TRANSF. CTES-SERVICIO DE APOYO FINANCIERO PARA EL ACCESO A LA EDUCACIÓN SUPERIOR-IMPLEMENTACIÓN DE LA POLÍTICA DE GRATUIDAD Y ESTRATEGIAS PARA LA FINANCIACIÓN DEL ACCESO, LA PERMANENCIA Y LA GRADUACIÓN DE LOS ESTUDIANTES EN LA EDUCACIÓN SUPERIOR  NACIONAL"/>
    <s v="TRANSF. CTES - SERVICIO DE APOYO FINANCIERO PARA EL ACCESO A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Adjudicar Créditos Beca &quot;Luis Antonio Robles&quot;"/>
    <s v="NA"/>
    <s v="NA"/>
    <s v="NA"/>
    <s v="NA"/>
    <s v="NA"/>
    <s v="NA"/>
    <s v="NA"/>
    <s v="PRESUPUESTO DE ENTIDAD NACIONAL"/>
    <n v="96049435"/>
    <n v="96049435"/>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acceso a la educación superior"/>
    <n v="2202063"/>
    <s v="Adjudicar créditos condonables a mujeres privadas de la libertad - Fondo Códigos de Paz - Ley 2292 de 2023"/>
    <s v="ADQUIS. DE BYS"/>
    <s v="02"/>
    <s v="C-2202-0700-57-20203K30-2202063-02"/>
    <s v="ADQUIS. DE BYS-SERVICIO DE APOYO FINANCIERO PARA EL ACCESO A LA EDUCACIÓN SUPERIOR-IMPLEMENTACIÓN DE LA POLÍTICA DE GRATUIDAD Y ESTRATEGIAS PARA LA FINANCIACIÓN DEL ACCESO, LA PERMANENCIA Y LA GRADUACIÓN DE LOS ESTUDIANTES EN LA EDUCACIÓN SUPERIOR  NACIONAL"/>
    <s v="ADQUIS. DE BYS - SERVICIO DE APOYO FINANCIERO PARA EL ACCESO A LA EDUCACIÓN SUPERIOR - 2. SEGURIDAD HUMANA Y JUSTICIA SOCIAL / K30. EDUCACIÓN SUPERIOR COMO UN DERECHO - POLÍTICA DE GRATUIDAD DE LA EDUCACIÓN SUPERIOR PÚBLICA"/>
    <x v="1"/>
    <m/>
    <s v="VES - SUB APOYOGESTI - "/>
    <s v="3700"/>
    <m/>
    <m/>
    <m/>
    <m/>
    <m/>
    <m/>
    <m/>
    <m/>
    <m/>
    <m/>
    <m/>
    <m/>
    <m/>
    <m/>
    <m/>
    <m/>
    <m/>
    <m/>
    <m/>
    <m/>
    <m/>
    <m/>
    <m/>
    <m/>
    <m/>
    <m/>
    <m/>
    <m/>
    <m/>
    <m/>
    <m/>
    <m/>
    <m/>
    <m/>
    <n v="86121701"/>
    <s v="Otro tipo de gasto"/>
    <s v="Constitución de un fondo en administración denominado apoyo financiero para Mujeres privadas de la libertad"/>
    <s v="Otros servicios"/>
    <s v="Febrero"/>
    <d v="2024-03-31T00:00:00"/>
    <n v="9"/>
    <s v="Mes (es)"/>
    <s v="CONTRATACIÓN DIRECTA / CONVENIOS INTERADMINISTRATIVOS"/>
    <s v="CONTRATO INTERADMINISTRATIVO"/>
    <s v="PRESUPUESTO DE ENTIDAD NACIONAL"/>
    <n v="6000000000"/>
    <n v="6000000000"/>
    <s v="NO"/>
    <m/>
    <s v="Gratuidad_ES_2202063"/>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fomento de la graduación en la educación superior"/>
    <n v="2202077"/>
    <s v="Condonar créditos 25%"/>
    <s v="TRANSF. CTES"/>
    <s v="03"/>
    <s v="C-2202-0700-57-20203K30-2202077-03"/>
    <s v="TRANSF. CTES-SERVICIO DE APOYO FINANCIERO PARA EL FOMENTO DE LA GRADUACIÓN EN LA EDUCACIÓN SUPERIOR-IMPLEMENTACIÓN DE LA POLÍTICA DE GRATUIDAD Y ESTRATEGIAS PARA LA FINANCIACIÓN DEL ACCESO, LA PERMANENCIA Y LA GRADUACIÓN DE LOS ESTUDIANTES EN LA EDUCACIÓN SUPERIOR  NACIONAL"/>
    <s v="TRANSF. CTES - SERVICIO DE APOYO FINANCIERO PARA EL FOMENTO DE LA GRADUACIÓN EN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Condonar créditos 25%"/>
    <s v="NA"/>
    <s v="NA"/>
    <s v="NA"/>
    <s v="NA"/>
    <s v="NA"/>
    <s v="NA"/>
    <s v="NA"/>
    <s v="PRESUPUESTO DE ENTIDAD NACIONAL"/>
    <n v="90940180073"/>
    <n v="90940180073"/>
    <s v="NO"/>
    <m/>
    <s v="Gratuidad_ES_2202077"/>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el fomento de la graduación en la educación superior"/>
    <n v="2202077"/>
    <s v="Condonar créditos SABER PRO"/>
    <s v="TRANSF. CTES"/>
    <s v="03"/>
    <s v="C-2202-0700-57-20203K30-2202077-03"/>
    <s v="TRANSF. CTES-SERVICIO DE APOYO FINANCIERO PARA EL FOMENTO DE LA GRADUACIÓN EN LA EDUCACIÓN SUPERIOR-IMPLEMENTACIÓN DE LA POLÍTICA DE GRATUIDAD Y ESTRATEGIAS PARA LA FINANCIACIÓN DEL ACCESO, LA PERMANENCIA Y LA GRADUACIÓN DE LOS ESTUDIANTES EN LA EDUCACIÓN SUPERIOR  NACIONAL"/>
    <s v="TRANSF. CTES - SERVICIO DE APOYO FINANCIERO PARA EL FOMENTO DE LA GRADUACIÓN EN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Condonar créditos SABER PRO"/>
    <s v="NA"/>
    <s v="NA"/>
    <s v="NA"/>
    <s v="NA"/>
    <s v="NA"/>
    <s v="NA"/>
    <s v="NA"/>
    <s v="PRESUPUESTO DE ENTIDAD NACIONAL"/>
    <n v="14748050904"/>
    <n v="14748050904"/>
    <s v="NO"/>
    <m/>
    <s v="Gratuidad_ES_2202077"/>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la amortización de créditos educativos en la educación superior"/>
    <n v="2202076"/>
    <s v="Ajustar tasas de interés de créditos de amortización"/>
    <s v="TRANSF. CTES"/>
    <s v="03"/>
    <s v="C-2202-0700-57-20203K30-2202076-03"/>
    <s v="TRANSF. CTES-SERVICIO DE APOYO FINANCIERO PARA LA AMORTIZACIÓN DE CRÉDITOS EDUCATIVOS EN LA EDUCACIÓN SUPERIOR-IMPLEMENTACIÓN DE LA POLÍTICA DE GRATUIDAD Y ESTRATEGIAS PARA LA FINANCIACIÓN DEL ACCESO, LA PERMANENCIA Y LA GRADUACIÓN DE LOS ESTUDIANTES EN LA EDUCACIÓN SUPERIOR  NACIONAL"/>
    <s v="TRANSF. CTES - SERVICIO DE APOYO FINANCIERO PARA LA AMORTIZACIÓN DE CRÉDITOS EDUCATIVOS EN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Ajustar tasas de interés de créditos de amortización"/>
    <s v="NA"/>
    <s v="NA"/>
    <s v="NA"/>
    <s v="NA"/>
    <s v="NA"/>
    <s v="NA"/>
    <s v="NA"/>
    <s v="PRESUPUESTO DE ENTIDAD NACIONAL"/>
    <n v="426140273814"/>
    <n v="426140273814"/>
    <s v="NO"/>
    <m/>
    <s v="Gratuidad_ES_2202076"/>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ICETEX"/>
    <s v="APOYO PARA FOMENTAR EL ACCESO CON CALIDAD A LA EDUCACIÓN SUPERIOR A TRAVÉS DE INCENTIVOS A LA DEMANDA EN COLOMBIA   NACIONAL"/>
    <n v="2018011001144"/>
    <x v="5"/>
    <s v="2. SEGURIDAD HUMANA Y JUSTICIA SOCIAL / K20. EDUCACIÓN SUPERIOR COMO UN DERECHO - SUBSIDIOS Y ALIVIOS PARA EL ACCESO A LA EDUCACIÓN SUPERIOR"/>
    <x v="9"/>
    <s v="Servicio de apoyo financiero para la permanencia a la educación superior o terciaria"/>
    <n v="2202008"/>
    <s v="Renovar créditos Beca &quot;Ser Pilo Paga&quot;"/>
    <s v="ADQUIS. DE BYS"/>
    <s v="02"/>
    <s v="C-2202-0700-47-20203K20-2202008-02"/>
    <s v="ADQUIS. DE BYS-SERVICIO DE APOYO FINANCIERO PARA LA PERMANENCIA A LA EDUCACIÓN SUPERIOR O TERCIARIA-APOYO PARA FOMENTAR EL ACCESO CON CALIDAD A LA EDUCACIÓN SUPERIOR A TRAVÉS DE INCENTIVOS A LA DEMANDA EN COLOMBIA   NACIONAL"/>
    <s v="ADQUIS. DE BYS - SERVICIO DE APOYO FINANCIERO PARA LA PERMANENCIA A LA EDUCACIÓN SUPERIOR O TERCIARIA - 2. SEGURIDAD HUMANA Y JUSTICIA SOCIAL / K20. EDUCACIÓN SUPERIOR COMO UN DERECHO - SUBSIDIOS Y ALIVIOS PARA EL ACCESO A LA EDUCACIÓN SUPERIOR"/>
    <x v="1"/>
    <m/>
    <s v="VES - SUB APOYOGESTI - "/>
    <s v="3700"/>
    <m/>
    <m/>
    <m/>
    <m/>
    <m/>
    <m/>
    <m/>
    <m/>
    <m/>
    <m/>
    <m/>
    <m/>
    <m/>
    <m/>
    <m/>
    <m/>
    <m/>
    <m/>
    <m/>
    <m/>
    <m/>
    <m/>
    <m/>
    <m/>
    <m/>
    <m/>
    <m/>
    <m/>
    <m/>
    <m/>
    <m/>
    <m/>
    <m/>
    <m/>
    <n v="86121701"/>
    <s v="Otro tipo de gasto"/>
    <s v="Adición y prórroga al convenio xxxxxxx “SPP&quot;"/>
    <s v="Otros servicios"/>
    <s v="Abril"/>
    <d v="2024-05-31T00:00:00"/>
    <n v="7"/>
    <s v="Mes (es)"/>
    <m/>
    <m/>
    <s v="PRESUPUESTO DE ENTIDAD NACIONAL"/>
    <n v="30017818439"/>
    <n v="30017818439"/>
    <s v="NO"/>
    <m/>
    <s v="ICETEX_2202008"/>
    <s v="DF_ES"/>
    <s v="Eje_E_8"/>
    <s v="C_2202_0700_4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la permanencia a la educación superior"/>
    <n v="2202064"/>
    <s v="Renovar créditos Beca Omaira Sánchez - Ley 1632 de 2013"/>
    <s v="TRANSF. CTES"/>
    <s v="03"/>
    <s v="C-2202-0700-57-20203K30-2202064-03"/>
    <s v="TRANSF. CTES-SERVICIO DE APOYO FINANCIERO PARA LA PERMANENCIA A LA EDUCACIÓN SUPERIOR-IMPLEMENTACIÓN DE LA POLÍTICA DE GRATUIDAD Y ESTRATEGIAS PARA LA FINANCIACIÓN DEL ACCESO, LA PERMANENCIA Y LA GRADUACIÓN DE LOS ESTUDIANTES EN LA EDUCACIÓN SUPERIOR  NACIONAL"/>
    <s v="TRANSF. CTES - SERVICIO DE APOYO FINANCIERO PARA LA PERMANENCIA A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Renovar créditos Beca &quot;Omaira Sánchez&quot;"/>
    <s v="NA"/>
    <s v="NA"/>
    <s v="NA"/>
    <s v="NA"/>
    <s v="NA"/>
    <s v="NA"/>
    <s v="NA"/>
    <s v="PRESUPUESTO DE ENTIDAD NACIONAL"/>
    <n v="188332226"/>
    <n v="188332226"/>
    <s v="NO"/>
    <m/>
    <s v="Gratuidad_ES_2202064"/>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la permanencia a la educación superior"/>
    <n v="2202064"/>
    <s v="Renovar créditos Beca Luis Antonio Robles - Ley 570 de 2000"/>
    <s v="TRANSF. CTES"/>
    <s v="03"/>
    <s v="C-2202-0700-57-20203K30-2202064-03"/>
    <s v="TRANSF. CTES-SERVICIO DE APOYO FINANCIERO PARA LA PERMANENCIA A LA EDUCACIÓN SUPERIOR-IMPLEMENTACIÓN DE LA POLÍTICA DE GRATUIDAD Y ESTRATEGIAS PARA LA FINANCIACIÓN DEL ACCESO, LA PERMANENCIA Y LA GRADUACIÓN DE LOS ESTUDIANTES EN LA EDUCACIÓN SUPERIOR  NACIONAL"/>
    <s v="TRANSF. CTES - SERVICIO DE APOYO FINANCIERO PARA LA PERMANENCIA A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Renovar créditos Beca &quot;Luis Antonio Robles&quot;"/>
    <s v="NA"/>
    <s v="NA"/>
    <s v="NA"/>
    <s v="NA"/>
    <s v="NA"/>
    <s v="NA"/>
    <s v="NA"/>
    <s v="PRESUPUESTO DE ENTIDAD NACIONAL"/>
    <n v="192098871"/>
    <n v="192098871"/>
    <s v="NO"/>
    <m/>
    <s v="Gratuidad_ES_2202064"/>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la permanencia a la educación superior"/>
    <n v="2202064"/>
    <s v="Renovar créditos condonables a población indígena - Ley 1986 de 2019"/>
    <s v="TRANSF. CTES"/>
    <s v="03"/>
    <s v="C-2202-0700-57-20203K30-2202064-03"/>
    <s v="TRANSF. CTES-SERVICIO DE APOYO FINANCIERO PARA LA PERMANENCIA A LA EDUCACIÓN SUPERIOR-IMPLEMENTACIÓN DE LA POLÍTICA DE GRATUIDAD Y ESTRATEGIAS PARA LA FINANCIACIÓN DEL ACCESO, LA PERMANENCIA Y LA GRADUACIÓN DE LOS ESTUDIANTES EN LA EDUCACIÓN SUPERIOR  NACIONAL"/>
    <s v="TRANSF. CTES - SERVICIO DE APOYO FINANCIERO PARA LA PERMANENCIA A LA EDUCACIÓN SUPERIOR - 2. SEGURIDAD HUMANA Y JUSTICIA SOCIAL / K30. EDUCACIÓN SUPERIOR COMO UN DERECHO - POLÍTICA DE GRATUIDAD DE LA EDUCACIÓN SUPERIOR PÚBLICA"/>
    <x v="1"/>
    <m/>
    <s v="VES - SUB APOYOGESTI - "/>
    <s v="3700"/>
    <m/>
    <m/>
    <n v="96518973957"/>
    <m/>
    <m/>
    <m/>
    <m/>
    <m/>
    <m/>
    <m/>
    <m/>
    <m/>
    <m/>
    <m/>
    <m/>
    <m/>
    <m/>
    <m/>
    <m/>
    <m/>
    <m/>
    <m/>
    <m/>
    <m/>
    <m/>
    <m/>
    <m/>
    <m/>
    <m/>
    <m/>
    <m/>
    <m/>
    <m/>
    <m/>
    <s v="NA"/>
    <s v="NA"/>
    <s v="Renovar créditos condonables a población indígena"/>
    <s v="NA"/>
    <s v="NA"/>
    <s v="NA"/>
    <s v="NA"/>
    <s v="NA"/>
    <s v="NA"/>
    <s v="NA"/>
    <s v="PRESUPUESTO DE ENTIDAD NACIONAL"/>
    <n v="96518973957"/>
    <n v="96518973957"/>
    <s v="NO"/>
    <m/>
    <s v="Gratuidad_ES_2202064"/>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la permanencia a la educación superior"/>
    <n v="2202064"/>
    <s v="Renovar créditos condonables para población afrodescendiente - Ley 70 de 1993"/>
    <s v="TRANSF. CTES"/>
    <s v="03"/>
    <s v="C-2202-0700-57-20203K30-2202064-03"/>
    <s v="TRANSF. CTES-SERVICIO DE APOYO FINANCIERO PARA LA PERMANENCIA A LA EDUCACIÓN SUPERIOR-IMPLEMENTACIÓN DE LA POLÍTICA DE GRATUIDAD Y ESTRATEGIAS PARA LA FINANCIACIÓN DEL ACCESO, LA PERMANENCIA Y LA GRADUACIÓN DE LOS ESTUDIANTES EN LA EDUCACIÓN SUPERIOR  NACIONAL"/>
    <s v="TRANSF. CTES - SERVICIO DE APOYO FINANCIERO PARA LA PERMANENCIA A LA EDUCACIÓN SUPERIOR - 2. SEGURIDAD HUMANA Y JUSTICIA SOCIAL / K30. EDUCACIÓN SUPERIOR COMO UN DERECHO - POLÍTICA DE GRATUIDAD DE LA EDUCACIÓN SUPERIOR PÚBLICA"/>
    <x v="1"/>
    <m/>
    <s v="VES - SUB APOYOGESTI - "/>
    <s v="3700"/>
    <m/>
    <m/>
    <m/>
    <m/>
    <m/>
    <n v="92591316000"/>
    <m/>
    <m/>
    <m/>
    <m/>
    <m/>
    <m/>
    <m/>
    <m/>
    <m/>
    <m/>
    <m/>
    <m/>
    <m/>
    <m/>
    <m/>
    <m/>
    <m/>
    <m/>
    <m/>
    <m/>
    <m/>
    <m/>
    <m/>
    <m/>
    <m/>
    <m/>
    <m/>
    <m/>
    <s v="NA"/>
    <s v="NA"/>
    <s v="Renovar créditos condonables para población afrodescendiente"/>
    <s v="NA"/>
    <s v="NA"/>
    <s v="NA"/>
    <s v="NA"/>
    <s v="NA"/>
    <s v="NA"/>
    <s v="NA"/>
    <s v="PRESUPUESTO DE ENTIDAD NACIONAL"/>
    <n v="92591316000"/>
    <n v="92591316000"/>
    <s v="NO"/>
    <m/>
    <s v="Gratuidad_ES_2202064"/>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1. Universidad en tu Territorio"/>
    <s v="ICETEX"/>
    <s v="APOYO PARA FOMENTAR EL ACCESO CON CALIDAD A LA EDUCACIÓN SUPERIOR A TRAVÉS DE INCENTIVOS A LA DEMANDA EN COLOMBIA   NACIONAL"/>
    <n v="2018011001144"/>
    <x v="5"/>
    <s v="2. SEGURIDAD HUMANA Y JUSTICIA SOCIAL / K20. EDUCACIÓN SUPERIOR COMO UN DERECHO - SUBSIDIOS Y ALIVIOS PARA EL ACCESO A LA EDUCACIÓN SUPERIOR"/>
    <x v="9"/>
    <s v="Servicio de apoyo financiero para la permanencia a la educación superior o terciaria"/>
    <n v="2202008"/>
    <s v="Renovar beneficios de Gratuidad en Matrícula"/>
    <s v="ADQUIS. DE BYS"/>
    <s v="02"/>
    <s v="C-2202-0700-47-20203K20-2202008-02"/>
    <s v="ADQUIS. DE BYS-SERVICIO DE APOYO FINANCIERO PARA LA PERMANENCIA A LA EDUCACIÓN SUPERIOR O TERCIARIA-APOYO PARA FOMENTAR EL ACCESO CON CALIDAD A LA EDUCACIÓN SUPERIOR A TRAVÉS DE INCENTIVOS A LA DEMANDA EN COLOMBIA   NACIONAL"/>
    <s v="ADQUIS. DE BYS - SERVICIO DE APOYO FINANCIERO PARA LA PERMANENCIA A LA EDUCACIÓN SUPERIOR O TERCIARIA - 2. SEGURIDAD HUMANA Y JUSTICIA SOCIAL / K20. EDUCACIÓN SUPERIOR COMO UN DERECHO - SUBSIDIOS Y ALIVIOS PARA EL ACCESO A LA EDUCACIÓN SUPERIOR"/>
    <x v="1"/>
    <m/>
    <s v="VES - SUB APOYOGESTI - "/>
    <s v="3700"/>
    <m/>
    <m/>
    <m/>
    <m/>
    <m/>
    <m/>
    <m/>
    <m/>
    <m/>
    <m/>
    <m/>
    <m/>
    <m/>
    <m/>
    <m/>
    <m/>
    <m/>
    <m/>
    <m/>
    <m/>
    <m/>
    <m/>
    <m/>
    <m/>
    <m/>
    <m/>
    <m/>
    <m/>
    <m/>
    <m/>
    <m/>
    <m/>
    <m/>
    <m/>
    <n v="86121701"/>
    <s v="Otro tipo de gasto"/>
    <s v="Adición al convnio 001 de 2019"/>
    <s v="Otros servicios"/>
    <s v="NA"/>
    <s v="NA"/>
    <s v="NA"/>
    <s v="NA"/>
    <s v="NA"/>
    <s v="NA"/>
    <s v="PRESUPUESTO DE ENTIDAD NACIONAL"/>
    <n v="596472848400"/>
    <n v="596472848400"/>
    <s v="NO"/>
    <m/>
    <s v="ICETEX_2202008"/>
    <s v="DF_ES"/>
    <s v="Eje_E_8"/>
    <s v="C_2202_0700_47"/>
    <s v="VES - SUB APOYOGESTI - "/>
    <s v="3700"/>
    <s v="UNIVERSIDAD EN TU TERRITORIO"/>
    <s v="UNIVERSIDAD EN TU TERRITORIO"/>
    <s v="26"/>
  </r>
  <r>
    <s v="VES"/>
    <s v="Dirección de Fomento de la Educación Superior"/>
    <s v="Subdirección de Apoyo a la Gestión de las IES"/>
    <s v="8. Educación superior como un derecho fundamental"/>
    <s v="3. Fortalecimiento del sistema de educación superior"/>
    <s v="ICETEX"/>
    <s v="APOYO PARA FOMENTAR EL ACCESO CON CALIDAD A LA EDUCACIÓN SUPERIOR A TRAVÉS DE INCENTIVOS A LA DEMANDA EN COLOMBIA   NACIONAL"/>
    <n v="2018011001144"/>
    <x v="5"/>
    <s v="2. SEGURIDAD HUMANA Y JUSTICIA SOCIAL / K20. EDUCACIÓN SUPERIOR COMO UN DERECHO - SUBSIDIOS Y ALIVIOS PARA EL ACCESO A LA EDUCACIÓN SUPERIOR"/>
    <x v="9"/>
    <s v="Servicio de apoyo financiero para la permanencia a la educación superior o terciaria"/>
    <n v="2202008"/>
    <s v="Renovar beneficios de Gratuidad en Sostenimiento"/>
    <s v="ADQUIS. DE BYS"/>
    <s v="02"/>
    <s v="C-2202-0700-47-20203K20-2202008-02"/>
    <s v="ADQUIS. DE BYS-SERVICIO DE APOYO FINANCIERO PARA LA PERMANENCIA A LA EDUCACIÓN SUPERIOR O TERCIARIA-APOYO PARA FOMENTAR EL ACCESO CON CALIDAD A LA EDUCACIÓN SUPERIOR A TRAVÉS DE INCENTIVOS A LA DEMANDA EN COLOMBIA   NACIONAL"/>
    <s v="ADQUIS. DE BYS - SERVICIO DE APOYO FINANCIERO PARA LA PERMANENCIA A LA EDUCACIÓN SUPERIOR O TERCIARIA - 2. SEGURIDAD HUMANA Y JUSTICIA SOCIAL / K20. EDUCACIÓN SUPERIOR COMO UN DERECHO - SUBSIDIOS Y ALIVIOS PARA EL ACCESO A LA EDUCACIÓN SUPERIOR"/>
    <x v="1"/>
    <m/>
    <s v="VES - SUB APOYOGESTI - "/>
    <s v="3700"/>
    <m/>
    <m/>
    <m/>
    <m/>
    <m/>
    <m/>
    <m/>
    <m/>
    <m/>
    <m/>
    <m/>
    <m/>
    <m/>
    <m/>
    <m/>
    <m/>
    <m/>
    <m/>
    <m/>
    <m/>
    <m/>
    <m/>
    <m/>
    <m/>
    <m/>
    <m/>
    <m/>
    <m/>
    <m/>
    <m/>
    <m/>
    <m/>
    <m/>
    <m/>
    <n v="86121701"/>
    <s v="Otro tipo de gasto"/>
    <s v="Adición al convnio 001 de 2019"/>
    <s v="Otros servicios"/>
    <s v="NA"/>
    <s v="NA"/>
    <s v="NA"/>
    <s v="NA"/>
    <s v="NA"/>
    <s v="NA"/>
    <s v="PRESUPUESTO DE ENTIDAD NACIONAL"/>
    <n v="27056368153"/>
    <n v="27056368153"/>
    <s v="NO"/>
    <m/>
    <s v="ICETEX_2202008"/>
    <s v="DF_ES"/>
    <s v="Eje_E_8"/>
    <s v="C_2202_0700_4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ICETEX"/>
    <s v="APOYO PARA FOMENTAR EL ACCESO CON CALIDAD A LA EDUCACIÓN SUPERIOR A TRAVÉS DE INCENTIVOS A LA DEMANDA EN COLOMBIA   NACIONAL"/>
    <n v="2018011001144"/>
    <x v="5"/>
    <s v="2. SEGURIDAD HUMANA Y JUSTICIA SOCIAL / K20. EDUCACIÓN SUPERIOR COMO UN DERECHO - SUBSIDIOS Y ALIVIOS PARA EL ACCESO A LA EDUCACIÓN SUPERIOR"/>
    <x v="9"/>
    <s v="Servicio de apoyo financiero para la permanencia a la educación superior o terciaria"/>
    <n v="2202008"/>
    <s v="Renovar créditos Beca en Matrícula &quot;Excelencia&quot;"/>
    <s v="ADQUIS. DE BYS"/>
    <s v="02"/>
    <s v="C-2202-0700-47-20203K20-2202008-02"/>
    <s v="ADQUIS. DE BYS-SERVICIO DE APOYO FINANCIERO PARA LA PERMANENCIA A LA EDUCACIÓN SUPERIOR O TERCIARIA-APOYO PARA FOMENTAR EL ACCESO CON CALIDAD A LA EDUCACIÓN SUPERIOR A TRAVÉS DE INCENTIVOS A LA DEMANDA EN COLOMBIA   NACIONAL"/>
    <s v="ADQUIS. DE BYS - SERVICIO DE APOYO FINANCIERO PARA LA PERMANENCIA A LA EDUCACIÓN SUPERIOR O TERCIARIA - 2. SEGURIDAD HUMANA Y JUSTICIA SOCIAL / K20. EDUCACIÓN SUPERIOR COMO UN DERECHO - SUBSIDIOS Y ALIVIOS PARA EL ACCESO A LA EDUCACIÓN SUPERIOR"/>
    <x v="1"/>
    <m/>
    <s v="VES - SUB APOYOGESTI - "/>
    <s v="3700"/>
    <m/>
    <m/>
    <m/>
    <m/>
    <m/>
    <m/>
    <m/>
    <m/>
    <m/>
    <m/>
    <m/>
    <m/>
    <m/>
    <m/>
    <m/>
    <m/>
    <m/>
    <m/>
    <m/>
    <m/>
    <m/>
    <m/>
    <m/>
    <m/>
    <m/>
    <m/>
    <m/>
    <m/>
    <m/>
    <m/>
    <m/>
    <m/>
    <m/>
    <m/>
    <n v="86121701"/>
    <s v="Otro tipo de gasto"/>
    <s v="Adición al convenio 743469 de 2019"/>
    <s v="Otros servicios"/>
    <s v="NA"/>
    <s v="NA"/>
    <s v="NA"/>
    <s v="NA"/>
    <s v="NA"/>
    <s v="NA"/>
    <s v="PRESUPUESTO DE ENTIDAD NACIONAL"/>
    <n v="278293561511"/>
    <n v="278293561511"/>
    <s v="NO"/>
    <m/>
    <s v="ICETEX_2202008"/>
    <s v="DF_ES"/>
    <s v="Eje_E_8"/>
    <s v="C_2202_0700_4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ICETEX"/>
    <s v="APOYO PARA FOMENTAR EL ACCESO CON CALIDAD A LA EDUCACIÓN SUPERIOR A TRAVÉS DE INCENTIVOS A LA DEMANDA EN COLOMBIA   NACIONAL"/>
    <n v="2018011001144"/>
    <x v="5"/>
    <s v="2. SEGURIDAD HUMANA Y JUSTICIA SOCIAL / K20. EDUCACIÓN SUPERIOR COMO UN DERECHO - SUBSIDIOS Y ALIVIOS PARA EL ACCESO A LA EDUCACIÓN SUPERIOR"/>
    <x v="9"/>
    <s v="Servicio de apoyo financiero para la permanencia a la educación superior o terciaria"/>
    <n v="2202008"/>
    <s v="Renovar créditos Beca en sostenimiento &quot;Excelencia&quot;"/>
    <s v="ADQUIS. DE BYS"/>
    <s v="02"/>
    <s v="C-2202-0700-47-20203K20-2202008-02"/>
    <s v="ADQUIS. DE BYS-SERVICIO DE APOYO FINANCIERO PARA LA PERMANENCIA A LA EDUCACIÓN SUPERIOR O TERCIARIA-APOYO PARA FOMENTAR EL ACCESO CON CALIDAD A LA EDUCACIÓN SUPERIOR A TRAVÉS DE INCENTIVOS A LA DEMANDA EN COLOMBIA   NACIONAL"/>
    <s v="ADQUIS. DE BYS - SERVICIO DE APOYO FINANCIERO PARA LA PERMANENCIA A LA EDUCACIÓN SUPERIOR O TERCIARIA - 2. SEGURIDAD HUMANA Y JUSTICIA SOCIAL / K20. EDUCACIÓN SUPERIOR COMO UN DERECHO - SUBSIDIOS Y ALIVIOS PARA EL ACCESO A LA EDUCACIÓN SUPERIOR"/>
    <x v="1"/>
    <m/>
    <s v="VES - SUB APOYOGESTI - "/>
    <s v="3700"/>
    <m/>
    <m/>
    <m/>
    <m/>
    <m/>
    <m/>
    <m/>
    <m/>
    <m/>
    <m/>
    <m/>
    <m/>
    <m/>
    <m/>
    <m/>
    <m/>
    <m/>
    <m/>
    <m/>
    <m/>
    <m/>
    <m/>
    <m/>
    <m/>
    <m/>
    <m/>
    <m/>
    <m/>
    <m/>
    <m/>
    <m/>
    <m/>
    <m/>
    <m/>
    <n v="86121701"/>
    <s v="Otro tipo de gasto"/>
    <s v="Adición al convenio 743469 de 2019"/>
    <s v="Otros servicios"/>
    <s v="NA"/>
    <s v="NA"/>
    <s v="NA"/>
    <s v="NA"/>
    <s v="NA"/>
    <s v="NA"/>
    <s v="PRESUPUESTO DE ENTIDAD NACIONAL"/>
    <n v="45586979521"/>
    <n v="45586979521"/>
    <s v="NO"/>
    <m/>
    <s v="ICETEX_2202008"/>
    <s v="DF_ES"/>
    <s v="Eje_E_8"/>
    <s v="C_2202_0700_4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la permanencia a la educación superior"/>
    <n v="2202064"/>
    <s v="Renovar créditos educativos adjudicados en todas las líneas ICETEX"/>
    <s v="TRANSF. CTES"/>
    <s v="03"/>
    <s v="C-2202-0700-57-20203K30-2202064-03"/>
    <s v="TRANSF. CTES-SERVICIO DE APOYO FINANCIERO PARA LA PERMANENCIA A LA EDUCACIÓN SUPERIOR-IMPLEMENTACIÓN DE LA POLÍTICA DE GRATUIDAD Y ESTRATEGIAS PARA LA FINANCIACIÓN DEL ACCESO, LA PERMANENCIA Y LA GRADUACIÓN DE LOS ESTUDIANTES EN LA EDUCACIÓN SUPERIOR  NACIONAL"/>
    <s v="TRANSF. CTES - SERVICIO DE APOYO FINANCIERO PARA LA PERMANENCIA A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Renovar créditos educativos adjudicados en todas las líneas ICETEX"/>
    <s v="NA"/>
    <s v="NA"/>
    <s v="NA"/>
    <s v="NA"/>
    <s v="NA"/>
    <s v="NA"/>
    <s v="NA"/>
    <s v="PRESUPUESTO DE ENTIDAD NACIONAL"/>
    <n v="224856037889"/>
    <n v="224856037889"/>
    <s v="NO"/>
    <m/>
    <s v="Gratuidad_ES_2202064"/>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la permanencia a la educación superior"/>
    <n v="2202064"/>
    <s v="Renovar Subsidios de sostenimiento a grupos focalizados por SISBÉN"/>
    <s v="TRANSF. CTES"/>
    <s v="03"/>
    <s v="C-2202-0700-57-20203K30-2202064-03"/>
    <s v="TRANSF. CTES-SERVICIO DE APOYO FINANCIERO PARA LA PERMANENCIA A LA EDUCACIÓN SUPERIOR-IMPLEMENTACIÓN DE LA POLÍTICA DE GRATUIDAD Y ESTRATEGIAS PARA LA FINANCIACIÓN DEL ACCESO, LA PERMANENCIA Y LA GRADUACIÓN DE LOS ESTUDIANTES EN LA EDUCACIÓN SUPERIOR  NACIONAL"/>
    <s v="TRANSF. CTES - SERVICIO DE APOYO FINANCIERO PARA LA PERMANENCIA A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Renovar Subsidios de sostenimiento a grupos focalizados por SISBEN"/>
    <s v="NA"/>
    <s v="NA"/>
    <s v="NA"/>
    <s v="NA"/>
    <s v="NA"/>
    <s v="NA"/>
    <s v="NA"/>
    <s v="PRESUPUESTO DE ENTIDAD NACIONAL"/>
    <n v="140765706098"/>
    <n v="140765706098"/>
    <s v="NO"/>
    <m/>
    <s v="Gratuidad_ES_2202064"/>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la permanencia a la educación superior"/>
    <n v="2202064"/>
    <s v="Renovar créditos condonables del Fondo de Veteranos de la Fuerza Pública - Ley 1979 de 2019"/>
    <s v="TRANSF. CTES"/>
    <s v="03"/>
    <s v="C-2202-0700-57-20203K30-2202064-03"/>
    <s v="TRANSF. CTES-SERVICIO DE APOYO FINANCIERO PARA LA PERMANENCIA A LA EDUCACIÓN SUPERIOR-IMPLEMENTACIÓN DE LA POLÍTICA DE GRATUIDAD Y ESTRATEGIAS PARA LA FINANCIACIÓN DEL ACCESO, LA PERMANENCIA Y LA GRADUACIÓN DE LOS ESTUDIANTES EN LA EDUCACIÓN SUPERIOR  NACIONAL"/>
    <s v="TRANSF. CTES - SERVICIO DE APOYO FINANCIERO PARA LA PERMANENCIA A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Renovar créditos condonables del Fondo de Veteranos de la Fuerza Pública"/>
    <s v="NA"/>
    <s v="NA"/>
    <s v="NA"/>
    <s v="NA"/>
    <s v="NA"/>
    <s v="NA"/>
    <s v="NA"/>
    <s v="PRESUPUESTO DE ENTIDAD NACIONAL"/>
    <n v="1260817920"/>
    <n v="1260817920"/>
    <s v="NO"/>
    <m/>
    <s v="Gratuidad_ES_2202064"/>
    <s v="DF_ES"/>
    <s v="Eje_E_8"/>
    <s v="C_2202_0700_57"/>
    <s v="VES - SUB APOYOGESTI - "/>
    <s v="3700"/>
    <s v="FORTALECIMIENTO SISTEMA DE ES"/>
    <s v="FORTALECIMIENTO SISTEMA DE ES"/>
    <s v="29"/>
  </r>
  <r>
    <s v="VES"/>
    <s v="Dirección de Fomento de la Educación Superior"/>
    <s v="Subdirección de Apoyo a la Gestión de las IES"/>
    <s v="8. Educación superior como un derecho fundamental"/>
    <s v="1. Universidad en tu Territorio"/>
    <s v="Gratuidad_ES"/>
    <s v="IMPLEMENTACIÓN DE LA POLÍTICA DE GRATUIDAD Y ESTRATEGIAS PARA LA FINANCIACIÓN DEL ACCESO, LA PERMANENCIA Y LA GRADUACIÓN DE LOS ESTUDIANTES EN LA EDUCACIÓN SUPERIOR  NACIONAL"/>
    <n v="202300000000455"/>
    <x v="4"/>
    <s v="2. SEGURIDAD HUMANA Y JUSTICIA SOCIAL / K30. EDUCACIÓN SUPERIOR COMO UN DERECHO - POLÍTICA DE GRATUIDAD DE LA EDUCACIÓN SUPERIOR PÚBLICA"/>
    <x v="8"/>
    <s v="Servicio de apoyo financiero para la permanencia a la educación superior"/>
    <n v="2202064"/>
    <s v="Otorgar apoyos económicos de la política de gratuidad en la matrícula de las Instituciones de Educación Superior Públicas - Ley 2307 de 2023"/>
    <s v="TRANSF. CTES"/>
    <s v="03"/>
    <s v="C-2202-0700-57-20203K30-2202064-03"/>
    <s v="TRANSF. CTES-SERVICIO DE APOYO FINANCIERO PARA LA PERMANENCIA A LA EDUCACIÓN SUPERIOR-IMPLEMENTACIÓN DE LA POLÍTICA DE GRATUIDAD Y ESTRATEGIAS PARA LA FINANCIACIÓN DEL ACCESO, LA PERMANENCIA Y LA GRADUACIÓN DE LOS ESTUDIANTES EN LA EDUCACIÓN SUPERIOR  NACIONAL"/>
    <s v="TRANSF. CTES - SERVICIO DE APOYO FINANCIERO PARA LA PERMANENCIA A LA EDUCACIÓN SUPERIOR - 2. SEGURIDAD HUMANA Y JUSTICIA SOCIAL / K30. EDUCACIÓN SUPERIOR COMO UN DERECHO - POLÍTICA DE GRATUIDAD DE LA EDUCACIÓN SUPERIOR PÚBLICA"/>
    <x v="1"/>
    <m/>
    <s v="VES - SUB APOYOGESTI - "/>
    <s v="3700"/>
    <m/>
    <m/>
    <m/>
    <m/>
    <m/>
    <m/>
    <m/>
    <m/>
    <m/>
    <m/>
    <m/>
    <m/>
    <m/>
    <m/>
    <m/>
    <m/>
    <m/>
    <m/>
    <m/>
    <m/>
    <m/>
    <m/>
    <m/>
    <m/>
    <m/>
    <m/>
    <m/>
    <m/>
    <m/>
    <m/>
    <m/>
    <m/>
    <m/>
    <m/>
    <s v="NA"/>
    <s v="NA"/>
    <s v="Otorgar auxilios económicos para el pago de la matrícula de los jóvenes en condición de vulnerabilidad, en instituciones de educación superior pública"/>
    <s v="NA"/>
    <s v="NA"/>
    <s v="NA"/>
    <s v="NA"/>
    <s v="NA"/>
    <s v="NA"/>
    <s v="NA"/>
    <s v="PRESUPUESTO DE ENTIDAD NACIONAL"/>
    <n v="1579914266480"/>
    <n v="1579914266480"/>
    <s v="NO"/>
    <m/>
    <s v="Gratuidad_ES_2202064"/>
    <s v="DF_ES"/>
    <s v="Eje_E_8"/>
    <s v="C_2202_0700_57"/>
    <s v="VES - SUB APOYOGESTI - "/>
    <s v="3700"/>
    <s v="UNIVERSIDAD EN TU TERRITORIO"/>
    <s v="UNIVERSIDAD EN TU TERRITORIO"/>
    <s v="26"/>
  </r>
  <r>
    <s v="VES"/>
    <s v="Dirección de Fomento de la Educación Superior"/>
    <s v="Subdirección de Apoyo a la Gestión de las IES"/>
    <s v="8. Educación superior como un derecho fundamental"/>
    <s v="3. Fortalecimiento del sistema de educación superior"/>
    <s v="Infraestructura_ES"/>
    <s v="MEJORAMIENTO DE LAS CONDICIONES DE INFRAESTRUCTURA DE LAS INSTITUCIONES DE EDUCACIÓN SUPERIOR PÚBLICAS  NACIONAL"/>
    <n v="202300000000091"/>
    <x v="6"/>
    <s v="2. SEGURIDAD HUMANA Y JUSTICIA SOCIAL / K40. EDUCACIÓN SUPERIOR COMO UN DERECHO - INFRAESTRUCTURA"/>
    <x v="10"/>
    <s v="Servicio de apoyo financiero a las Instituciones de Educación Superior"/>
    <n v="2202030"/>
    <s v="Apoyar financieramente los estudios y diseños de proyectos de infraestructura para ambientes de aprendizaje en instituciones de educación superior públicas"/>
    <s v="ADQUIS. DE BYS"/>
    <s v="02"/>
    <s v="C-2202-0700-49-20203K40-2202030-02"/>
    <s v="ADQUIS. DE BYS-SERVICIO DE APOYO FINANCIERO A LAS INSTITUCIONES DE EDUCACIÓN SUPERIOR-MEJORAMIENTO DE LAS CONDICIONES DE INFRAESTRUCTURA DE LAS INSTITUCIONES DE EDUCACIÓN SUPERIOR PÚBLICAS  NACIONAL"/>
    <s v="ADQUIS. DE BYS - SERVICIO DE APOYO FINANCIERO A LAS INSTITUCIONES DE EDUCACIÓN SUPERIOR - 2. SEGURIDAD HUMANA Y JUSTICIA SOCIAL / K40. EDUCACIÓN SUPERIOR COMO UN DERECHO - INFRAESTRUCTURA"/>
    <x v="1"/>
    <m/>
    <s v="VES - SUB APOYOGESTI - "/>
    <s v="3700"/>
    <m/>
    <m/>
    <m/>
    <m/>
    <m/>
    <m/>
    <m/>
    <m/>
    <m/>
    <m/>
    <m/>
    <m/>
    <m/>
    <m/>
    <m/>
    <m/>
    <m/>
    <m/>
    <m/>
    <m/>
    <m/>
    <m/>
    <m/>
    <m/>
    <m/>
    <m/>
    <m/>
    <m/>
    <m/>
    <m/>
    <m/>
    <m/>
    <m/>
    <m/>
    <n v="86121701"/>
    <s v="Otro tipo de gasto"/>
    <s v="POR DEFINIR: Apoyar financieramente los estudios y diseños y construcción de obra nueva y mejoramiento de ambientes de aprendizaje en instituciones de educación superior públicas"/>
    <s v="Otros servicios"/>
    <m/>
    <m/>
    <m/>
    <m/>
    <m/>
    <m/>
    <s v="PRESUPUESTO DE ENTIDAD NACIONAL"/>
    <n v="743535641686"/>
    <n v="743535641686"/>
    <s v="NO"/>
    <m/>
    <s v="Infraestructura_ES_2202030"/>
    <s v="DF_ES"/>
    <s v="Eje_E_8"/>
    <s v="C_2202_0700_49"/>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Infraestructura_ES"/>
    <s v="MEJORAMIENTO DE LAS CONDICIONES DE INFRAESTRUCTURA DE LAS INSTITUCIONES DE EDUCACIÓN SUPERIOR PÚBLICAS  NACIONAL"/>
    <n v="202300000000091"/>
    <x v="6"/>
    <s v="2. SEGURIDAD HUMANA Y JUSTICIA SOCIAL / K40. EDUCACIÓN SUPERIOR COMO UN DERECHO - INFRAESTRUCTURA"/>
    <x v="10"/>
    <s v="Servicio de apoyo financiero a las Instituciones de Educación Superior"/>
    <n v="2202030"/>
    <s v="Apoyar financieramentea a las instituciones de educación superior públicas para la construcción de obra nueva y mejoramiento de ambientes de aprendizaje"/>
    <s v="ADQUIS. DE BYS"/>
    <s v="02"/>
    <s v="C-2202-0700-49-20203K40-2202030-02"/>
    <s v="ADQUIS. DE BYS-SERVICIO DE APOYO FINANCIERO A LAS INSTITUCIONES DE EDUCACIÓN SUPERIOR-MEJORAMIENTO DE LAS CONDICIONES DE INFRAESTRUCTURA DE LAS INSTITUCIONES DE EDUCACIÓN SUPERIOR PÚBLICAS  NACIONAL"/>
    <s v="ADQUIS. DE BYS - SERVICIO DE APOYO FINANCIERO A LAS INSTITUCIONES DE EDUCACIÓN SUPERIOR - 2. SEGURIDAD HUMANA Y JUSTICIA SOCIAL / K40. EDUCACIÓN SUPERIOR COMO UN DERECHO - INFRAESTRUCTURA"/>
    <x v="2"/>
    <m/>
    <s v="VES - SUB APOYOGESTI - "/>
    <s v="3700"/>
    <m/>
    <m/>
    <m/>
    <m/>
    <m/>
    <m/>
    <m/>
    <m/>
    <m/>
    <m/>
    <m/>
    <m/>
    <m/>
    <m/>
    <m/>
    <m/>
    <m/>
    <m/>
    <m/>
    <m/>
    <m/>
    <m/>
    <m/>
    <m/>
    <m/>
    <m/>
    <m/>
    <m/>
    <m/>
    <m/>
    <m/>
    <m/>
    <m/>
    <m/>
    <n v="86121701"/>
    <s v="Otro tipo de gasto"/>
    <s v="POR DEFINIR: Apoyar financieramente los estudios y diseños y construcción de obra nueva y mejoramiento de ambientes de aprendizaje en instituciones de educación superior públicas"/>
    <s v="Otros servicios"/>
    <m/>
    <m/>
    <m/>
    <m/>
    <m/>
    <m/>
    <s v="RECURSOS DE CRÉDITO"/>
    <n v="56464358314"/>
    <n v="56464358314"/>
    <s v="NO"/>
    <m/>
    <s v="Infraestructura_ES_2202030"/>
    <s v="DF_ES"/>
    <s v="Eje_E_8"/>
    <s v="C_2202_0700_49"/>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rtalecimiento_IES_PFC"/>
    <s v="MEJORAMIENTO INTEGRAL DE LAS CONDICIONES DE CALIDAD DE LAS INSTITUCIONES DE EDUCACIÓN SUPERIOR PÚBLICAS NACIONAL - [DISTRIBUCION PREVIO CONCEPTO DNP]"/>
    <n v="202300000000391"/>
    <x v="7"/>
    <s v="2. SEGURIDAD HUMANA Y JUSTICIA SOCIAL / K40. EDUCACIÓN SUPERIOR COMO UN DERECHO - INFRAESTRUCTURA"/>
    <x v="10"/>
    <s v="Servicio de apoyo financiero a las Instituciones de Educación Superior - Instituciones de Educación Superior Públicas"/>
    <n v="2202030"/>
    <s v="Distribuir y transferir los recursos adicionales a las instituciones de educación superior públicas con para financiar los proyectos de inversión enfocados a la calidad educativa (59 IES públicas)"/>
    <s v="TRANSF. CTES"/>
    <s v="03"/>
    <s v="C-2202-0700-54-20203K40-2202030-03"/>
    <s v="TRANSF. CTES-SERVICIO DE APOYO FINANCIERO A LAS INSTITUCIONES DE EDUCACIÓN SUPERIOR - INSTITUCIONES DE EDUCACIÓN SUPERIOR PÚBLICAS-MEJORAMIENTO INTEGRAL DE LAS CONDICIONES DE CALIDAD DE LAS INSTITUCIONES DE EDUCACIÓN SUPERIOR PÚBLICAS NACIONAL - [DISTRIBUCION PREVIO CONCEPTO DNP]"/>
    <s v="TRANSF. CTES - SERVICIO DE APOYO FINANCIERO A LAS INSTITUCIONES DE EDUCACIÓN SUPERIOR - INSTITUCIONES DE EDUCACIÓN SUPERIOR PÚBLICAS - 2. SEGURIDAD HUMANA Y JUSTICIA SOCIAL / K40. EDUCACIÓN SUPERIOR COMO UN DERECHO - INFRAESTRUCTURA"/>
    <x v="1"/>
    <m/>
    <s v="VES - SUB APOYOGESTI - "/>
    <s v="3700"/>
    <m/>
    <m/>
    <m/>
    <m/>
    <m/>
    <m/>
    <m/>
    <m/>
    <m/>
    <m/>
    <m/>
    <m/>
    <m/>
    <m/>
    <m/>
    <m/>
    <m/>
    <m/>
    <m/>
    <m/>
    <m/>
    <m/>
    <m/>
    <m/>
    <m/>
    <m/>
    <m/>
    <m/>
    <m/>
    <m/>
    <m/>
    <m/>
    <m/>
    <m/>
    <s v="NA"/>
    <s v="NA"/>
    <s v="Distribuir y transferir los recursos adicionales a las instituciones de educación superior públicas con para financiar los proyectos de inversión enfocados a la calidad educativa (59 IES públicas)"/>
    <s v="NA"/>
    <s v="NA"/>
    <s v="NA"/>
    <s v="NA"/>
    <s v="NA"/>
    <s v="NA"/>
    <s v="NA"/>
    <s v="PRESUPUESTO DE ENTIDAD NACIONAL"/>
    <n v="286972202835"/>
    <n v="286972202835"/>
    <s v="NO"/>
    <m/>
    <s v="Fortalecimiento_IES_PFC_2202030"/>
    <s v="DF_ES"/>
    <s v="Eje_E_8"/>
    <s v="C_2202_0700_54"/>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rtalecimiento_IES_PFC"/>
    <s v="MEJORAMIENTO INTEGRAL DE LAS CONDICIONES DE CALIDAD DE LAS INSTITUCIONES DE EDUCACIÓN SUPERIOR PÚBLICAS NACIONAL - [DISTRIBUCION PREVIO CONCEPTO DNP]"/>
    <n v="202300000000391"/>
    <x v="7"/>
    <s v="2. SEGURIDAD HUMANA Y JUSTICIA SOCIAL / K40. EDUCACIÓN SUPERIOR COMO UN DERECHO - INFRAESTRUCTURA"/>
    <x v="10"/>
    <s v="Servicio de apoyo financiero a las Instituciones de Educación Superior - Instituciones de Educación Superior Públicas"/>
    <n v="2202030"/>
    <s v="Trasladar los recursos adicionales a las IES públicas adscritas (5 IES públicas)"/>
    <s v="TRANSF. CTES"/>
    <s v="03"/>
    <s v="C-2202-0700-54-20203K40-2202030-03"/>
    <s v="TRANSF. CTES-SERVICIO DE APOYO FINANCIERO A LAS INSTITUCIONES DE EDUCACIÓN SUPERIOR - INSTITUCIONES DE EDUCACIÓN SUPERIOR PÚBLICAS-MEJORAMIENTO INTEGRAL DE LAS CONDICIONES DE CALIDAD DE LAS INSTITUCIONES DE EDUCACIÓN SUPERIOR PÚBLICAS NACIONAL - [DISTRIBUCION PREVIO CONCEPTO DNP]"/>
    <s v="TRANSF. CTES - SERVICIO DE APOYO FINANCIERO A LAS INSTITUCIONES DE EDUCACIÓN SUPERIOR - INSTITUCIONES DE EDUCACIÓN SUPERIOR PÚBLICAS - 2. SEGURIDAD HUMANA Y JUSTICIA SOCIAL / K40. EDUCACIÓN SUPERIOR COMO UN DERECHO - INFRAESTRUCTURA"/>
    <x v="1"/>
    <m/>
    <s v="VES - SUB APOYOGESTI - "/>
    <s v="3700"/>
    <m/>
    <m/>
    <m/>
    <m/>
    <m/>
    <m/>
    <m/>
    <m/>
    <m/>
    <m/>
    <m/>
    <m/>
    <m/>
    <m/>
    <m/>
    <m/>
    <m/>
    <m/>
    <m/>
    <m/>
    <m/>
    <m/>
    <m/>
    <m/>
    <m/>
    <m/>
    <m/>
    <m/>
    <m/>
    <m/>
    <m/>
    <m/>
    <m/>
    <m/>
    <s v="NA"/>
    <s v="NA"/>
    <s v="Trasladar los recursos adicionales a las IES públicas adscritas (5 IES públicas)"/>
    <s v="NA"/>
    <m/>
    <m/>
    <m/>
    <m/>
    <m/>
    <m/>
    <s v="PRESUPUESTO DE ENTIDAD NACIONAL"/>
    <n v="13027797165"/>
    <n v="13027797165"/>
    <s v="NO"/>
    <m/>
    <s v="Fortalecimiento_IES_PFC_2202030"/>
    <s v="DF_ES"/>
    <s v="Eje_E_8"/>
    <s v="C_2202_0700_54"/>
    <s v="VES - SUB APOYOGESTI - "/>
    <s v="3700"/>
    <s v="FORTALECIMIENTO SISTEMA DE ES"/>
    <s v="FORTALECIMIENTO SISTEMA DE ES"/>
    <s v="29"/>
  </r>
  <r>
    <s v="VES"/>
    <s v="Dirección de Fomento de la Educación Superior"/>
    <s v="Subdirección de Desarrollo Sectorial"/>
    <s v="8. Educación superior como un derecho fundamental"/>
    <s v="2. Reglamentación del derecho a la educación superior- reformas de ley"/>
    <s v="Estampilla"/>
    <s v="FORTALECIMIENTO DE LAS UNIVERSIDADES ESTATALES - ESTAMPILLA PRO UNIVERSIDAD LEY 1697 DE 2013  NACIONAL"/>
    <n v="202300000000092"/>
    <x v="8"/>
    <s v="2. SEGURIDAD HUMANA Y JUSTICIA SOCIAL / K40. EDUCACIÓN SUPERIOR COMO UN DERECHO - INFRAESTRUCTURA"/>
    <x v="10"/>
    <s v="Servicio de apoyo financiero a las Instituciones de Educación Superior"/>
    <n v="2202030"/>
    <s v="Efectuar la distribución de los recursos conforme a la metodología definida en la Ley"/>
    <s v="TRANSF. CTES"/>
    <s v="03"/>
    <s v="C-2202-0700-50-20203K40-2202030-03"/>
    <s v="TRANSF. CTES-SERVICIO DE APOYO FINANCIERO A LAS INSTITUCIONES DE EDUCACIÓN SUPERIOR-FORTALECIMIENTO DE LAS UNIVERSIDADES ESTATALES - ESTAMPILLA PRO UNIVERSIDAD LEY 1697 DE 2013  NACIONAL"/>
    <s v="TRANSF. CTES - SERVICIO DE APOYO FINANCIERO A LAS INSTITUCIONES DE EDUCACIÓN SUPERIOR - 2. SEGURIDAD HUMANA Y JUSTICIA SOCIAL / K40. EDUCACIÓN SUPERIOR COMO UN DERECHO - INFRAESTRUCTURA"/>
    <x v="4"/>
    <m/>
    <s v="VES - SUB DESARROLLO - "/>
    <s v="3800"/>
    <m/>
    <m/>
    <m/>
    <m/>
    <m/>
    <m/>
    <m/>
    <m/>
    <m/>
    <m/>
    <m/>
    <m/>
    <m/>
    <m/>
    <m/>
    <m/>
    <m/>
    <m/>
    <m/>
    <m/>
    <m/>
    <m/>
    <m/>
    <m/>
    <m/>
    <m/>
    <m/>
    <m/>
    <m/>
    <m/>
    <m/>
    <m/>
    <m/>
    <m/>
    <s v="NA"/>
    <s v="NA"/>
    <s v="Efectuar la distribución de los recursos conforme a la metodología definida en la Ley"/>
    <s v="NA"/>
    <s v="NA"/>
    <s v="NA"/>
    <s v="NA"/>
    <s v="NA"/>
    <s v="NA"/>
    <s v="NA"/>
    <s v="PRESUPUESTO DE ENTIDAD NACIONAL"/>
    <n v="109538242000"/>
    <n v="109538242000"/>
    <s v="NO"/>
    <m/>
    <s v="Estampilla_2202030"/>
    <s v="DF_ES"/>
    <s v="Eje_E_8"/>
    <s v="C_2202_0700_50"/>
    <s v="VES - SUB DESARROLLO - "/>
    <s v="3800"/>
    <s v="REGLAMENTACION DEL DERECHO A LA ES REFORMAS DE LEY"/>
    <s v="REGLAMENTACION DEL DERECHO A LA ES REFORMAS DE LEY"/>
    <s v="28"/>
  </r>
  <r>
    <s v="TRANSVERSALES"/>
    <s v="Secretaría General"/>
    <s v="Subdirección de Gestión Financiera"/>
    <s v="8. Educación superior como un derecho fundamental"/>
    <s v="2. Reglamentación del derecho a la educación superior- reformas de ley"/>
    <s v="Estampilla"/>
    <s v="FORTALECIMIENTO DE LAS UNIVERSIDADES ESTATALES - ESTAMPILLA PRO UNIVERSIDAD LEY 1697 DE 2013  NACIONAL"/>
    <n v="202300000000092"/>
    <x v="8"/>
    <s v="2. SEGURIDAD HUMANA Y JUSTICIA SOCIAL / K40. EDUCACIÓN SUPERIOR COMO UN DERECHO - INFRAESTRUCTURA"/>
    <x v="10"/>
    <s v="Servicio de apoyo financiero a las Instituciones de Educación Superior"/>
    <n v="2202030"/>
    <s v="Adelantar el proceso de verificación y recaudo de la contribución parafiscal prevista en la Ley 1697 de 2013."/>
    <s v="ADQUIS. DE BYS"/>
    <s v="02"/>
    <s v="C-2202-0700-50-20203K40-2202030-02"/>
    <s v="ADQUIS. DE BYS-SERVICIO DE APOYO FINANCIERO A LAS INSTITUCIONES DE EDUCACIÓN SUPERIOR-FORTALECIMIENTO DE LAS UNIVERSIDADES ESTATALES - ESTAMPILLA PRO UNIVERSIDAD LEY 1697 DE 2013  NACIONAL"/>
    <s v="ADQUIS. DE BYS - SERVICIO DE APOYO FINANCIERO A LAS INSTITUCIONES DE EDUCACIÓN SUPERIOR - 2. SEGURIDAD HUMANA Y JUSTICIA SOCIAL / K40. EDUCACIÓN SUPERIOR COMO UN DERECHO - INFRAESTRUCTURA"/>
    <x v="4"/>
    <m/>
    <s v="SG -  SUB  FINANCIERA - "/>
    <s v="4300"/>
    <m/>
    <m/>
    <m/>
    <m/>
    <m/>
    <m/>
    <m/>
    <m/>
    <m/>
    <m/>
    <m/>
    <m/>
    <m/>
    <m/>
    <m/>
    <m/>
    <m/>
    <m/>
    <m/>
    <m/>
    <m/>
    <m/>
    <m/>
    <m/>
    <m/>
    <m/>
    <m/>
    <m/>
    <m/>
    <m/>
    <m/>
    <m/>
    <m/>
    <m/>
    <n v="80111620"/>
    <s v="Servicios profesionales"/>
    <s v="Prestación de servicios profesionales para desarrollar actividades de verificación del efectivo traslado de la contribución parafiscal Ley 1697 de 2013 por parte de los agentes de retención al Fondo Nacional de las Universidades Estatales de Colombia, a través de las operaciones y actividades administrativas y financieras."/>
    <s v="SERVICIOS PROFESIONALES"/>
    <s v="Enero"/>
    <d v="2024-01-16T00:00:00"/>
    <n v="11.5"/>
    <s v="Mes (es)"/>
    <s v="CONTRATACIÓN DIRECTA / SERVICIOS PROFESIONALES"/>
    <s v="PRESTACIÓN DE SERVICIOS PROFESIONALES"/>
    <s v="PRESUPUESTO DE ENTIDAD NACIONAL"/>
    <n v="63250000"/>
    <n v="63250000"/>
    <s v="NO"/>
    <m/>
    <s v="Estampilla_2202030"/>
    <s v="SG"/>
    <s v="Eje_E_8"/>
    <s v="C_2202_0700_50"/>
    <s v="SG -  SUB  FINANCIERA - "/>
    <s v="4300"/>
    <s v="REGLAMENTACION DEL DERECHO A LA ES REFORMAS DE LEY"/>
    <s v="REGLAMENTACION DEL DERECHO A LA ES REFORMAS DE LEY"/>
    <s v="28"/>
  </r>
  <r>
    <s v="TRANSVERSALES"/>
    <s v="Secretaría General"/>
    <s v="Subdirección de Gestión Financiera"/>
    <s v="8. Educación superior como un derecho fundamental"/>
    <s v="2. Reglamentación del derecho a la educación superior- reformas de ley"/>
    <s v="Estampilla"/>
    <s v="FORTALECIMIENTO DE LAS UNIVERSIDADES ESTATALES - ESTAMPILLA PRO UNIVERSIDAD LEY 1697 DE 2013  NACIONAL"/>
    <n v="202300000000092"/>
    <x v="8"/>
    <s v="2. SEGURIDAD HUMANA Y JUSTICIA SOCIAL / K40. EDUCACIÓN SUPERIOR COMO UN DERECHO - INFRAESTRUCTURA"/>
    <x v="10"/>
    <s v="Servicio de apoyo financiero a las Instituciones de Educación Superior"/>
    <n v="2202030"/>
    <s v="Adelantar el proceso de verificación y recaudo de la contribución parafiscal prevista en la Ley 1697 de 2013."/>
    <s v="ADQUIS. DE BYS"/>
    <s v="02"/>
    <s v="C-2202-0700-50-20203K40-2202030-02"/>
    <s v="ADQUIS. DE BYS-SERVICIO DE APOYO FINANCIERO A LAS INSTITUCIONES DE EDUCACIÓN SUPERIOR-FORTALECIMIENTO DE LAS UNIVERSIDADES ESTATALES - ESTAMPILLA PRO UNIVERSIDAD LEY 1697 DE 2013  NACIONAL"/>
    <s v="ADQUIS. DE BYS - SERVICIO DE APOYO FINANCIERO A LAS INSTITUCIONES DE EDUCACIÓN SUPERIOR - 2. SEGURIDAD HUMANA Y JUSTICIA SOCIAL / K40. EDUCACIÓN SUPERIOR COMO UN DERECHO - INFRAESTRUCTURA"/>
    <x v="4"/>
    <m/>
    <s v="SG -  SUB  FINANCIERA - "/>
    <s v="4300"/>
    <m/>
    <m/>
    <m/>
    <m/>
    <m/>
    <m/>
    <m/>
    <m/>
    <m/>
    <m/>
    <m/>
    <m/>
    <m/>
    <m/>
    <m/>
    <m/>
    <m/>
    <m/>
    <m/>
    <m/>
    <m/>
    <m/>
    <m/>
    <m/>
    <m/>
    <m/>
    <m/>
    <m/>
    <m/>
    <m/>
    <m/>
    <m/>
    <m/>
    <m/>
    <n v="80111620"/>
    <s v="Servicios profesionales"/>
    <s v="Prestación de servicios profesionales para desarrollar actividades de verificación del efectivo traslado de la contribución parafiscal Ley 1697 de 2013 por parte de los agentes de retención al Fondo Nacional de las Universidades Estatales de Colombia, y dar soporte funcional al sistema de gestión de recaudo."/>
    <s v="SERVICIOS PROFESIONALES"/>
    <s v="Enero"/>
    <d v="2024-01-16T00:00:00"/>
    <n v="11.5"/>
    <s v="Mes (es)"/>
    <s v="CONTRATACIÓN DIRECTA / SERVICIOS PROFESIONALES"/>
    <s v="PRESTACIÓN DE SERVICIOS PROFESIONALES"/>
    <s v="PRESUPUESTO DE ENTIDAD NACIONAL"/>
    <n v="75486000"/>
    <n v="75486000"/>
    <s v="NO"/>
    <m/>
    <s v="Estampilla_2202030"/>
    <s v="SG"/>
    <s v="Eje_E_8"/>
    <s v="C_2202_0700_50"/>
    <s v="SG -  SUB  FINANCIERA - "/>
    <s v="4300"/>
    <s v="REGLAMENTACION DEL DERECHO A LA ES REFORMAS DE LEY"/>
    <s v="REGLAMENTACION DEL DERECHO A LA ES REFORMAS DE LEY"/>
    <s v="28"/>
  </r>
  <r>
    <s v="TRANSVERSALES"/>
    <s v="Secretaría General"/>
    <s v="Subdirección de Gestión Financiera"/>
    <s v="8. Educación superior como un derecho fundamental"/>
    <s v="2. Reglamentación del derecho a la educación superior- reformas de ley"/>
    <s v="Estampilla"/>
    <s v="FORTALECIMIENTO DE LAS UNIVERSIDADES ESTATALES - ESTAMPILLA PRO UNIVERSIDAD LEY 1697 DE 2013  NACIONAL"/>
    <n v="202300000000092"/>
    <x v="8"/>
    <s v="2. SEGURIDAD HUMANA Y JUSTICIA SOCIAL / K40. EDUCACIÓN SUPERIOR COMO UN DERECHO - INFRAESTRUCTURA"/>
    <x v="10"/>
    <s v="Servicio de apoyo financiero a las Instituciones de Educación Superior"/>
    <n v="2202030"/>
    <s v="Adelantar el proceso de verificación y recaudo de la contribución parafiscal prevista en la Ley 1697 de 2013."/>
    <s v="ADQUIS. DE BYS"/>
    <s v="02"/>
    <s v="C-2202-0700-50-20203K40-2202030-02"/>
    <s v="ADQUIS. DE BYS-SERVICIO DE APOYO FINANCIERO A LAS INSTITUCIONES DE EDUCACIÓN SUPERIOR-FORTALECIMIENTO DE LAS UNIVERSIDADES ESTATALES - ESTAMPILLA PRO UNIVERSIDAD LEY 1697 DE 2013  NACIONAL"/>
    <s v="ADQUIS. DE BYS - SERVICIO DE APOYO FINANCIERO A LAS INSTITUCIONES DE EDUCACIÓN SUPERIOR - 2. SEGURIDAD HUMANA Y JUSTICIA SOCIAL / K40. EDUCACIÓN SUPERIOR COMO UN DERECHO - INFRAESTRUCTURA"/>
    <x v="4"/>
    <m/>
    <s v="SG -  SUB  FINANCIERA - "/>
    <s v="4300"/>
    <m/>
    <m/>
    <m/>
    <m/>
    <m/>
    <m/>
    <m/>
    <m/>
    <m/>
    <m/>
    <m/>
    <m/>
    <m/>
    <m/>
    <m/>
    <m/>
    <m/>
    <m/>
    <m/>
    <m/>
    <m/>
    <m/>
    <m/>
    <m/>
    <m/>
    <m/>
    <m/>
    <m/>
    <m/>
    <m/>
    <m/>
    <m/>
    <m/>
    <m/>
    <n v="80111620"/>
    <s v="Servicios profesionales"/>
    <s v="Prestación de servicios profesionales para administrar el sistema de gestión de recaudo relacionada con la administración del Fondo Nacional de las Universidades Estatales de Colombia, así como las actividades de la gestión de calidad que requiera el Grupo."/>
    <s v="SERVICIOS PROFESIONALES"/>
    <s v="Enero"/>
    <d v="2024-01-02T00:00:00"/>
    <n v="12"/>
    <s v="Mes (es)"/>
    <s v="CONTRATACIÓN DIRECTA / SERVICIOS PROFESIONALES"/>
    <s v="PRESTACIÓN DE SERVICIOS PROFESIONALES"/>
    <s v="PRESUPUESTO DE ENTIDAD NACIONAL"/>
    <n v="78768000"/>
    <n v="78768000"/>
    <s v="NO"/>
    <m/>
    <s v="Estampilla_2202030"/>
    <s v="SG"/>
    <s v="Eje_E_8"/>
    <s v="C_2202_0700_50"/>
    <s v="SG -  SUB  FINANCIERA - "/>
    <s v="4300"/>
    <s v="REGLAMENTACION DEL DERECHO A LA ES REFORMAS DE LEY"/>
    <s v="REGLAMENTACION DEL DERECHO A LA ES REFORMAS DE LEY"/>
    <s v="28"/>
  </r>
  <r>
    <s v="TRANSVERSALES"/>
    <s v="Secretaría General"/>
    <s v="Subdirección de Gestión Financiera"/>
    <s v="8. Educación superior como un derecho fundamental"/>
    <s v="2. Reglamentación del derecho a la educación superior- reformas de ley"/>
    <s v="Estampilla"/>
    <s v="FORTALECIMIENTO DE LAS UNIVERSIDADES ESTATALES - ESTAMPILLA PRO UNIVERSIDAD LEY 1697 DE 2013  NACIONAL"/>
    <n v="202300000000092"/>
    <x v="8"/>
    <s v="2. SEGURIDAD HUMANA Y JUSTICIA SOCIAL / K40. EDUCACIÓN SUPERIOR COMO UN DERECHO - INFRAESTRUCTURA"/>
    <x v="10"/>
    <s v="Servicio de apoyo financiero a las Instituciones de Educación Superior"/>
    <n v="2202030"/>
    <s v="Adelantar el proceso de verificación y recaudo de la contribución parafiscal prevista en la Ley 1697 de 2013."/>
    <s v="ADQUIS. DE BYS"/>
    <s v="02"/>
    <s v="C-2202-0700-50-20203K40-2202030-02"/>
    <s v="ADQUIS. DE BYS-SERVICIO DE APOYO FINANCIERO A LAS INSTITUCIONES DE EDUCACIÓN SUPERIOR-FORTALECIMIENTO DE LAS UNIVERSIDADES ESTATALES - ESTAMPILLA PRO UNIVERSIDAD LEY 1697 DE 2013  NACIONAL"/>
    <s v="ADQUIS. DE BYS - SERVICIO DE APOYO FINANCIERO A LAS INSTITUCIONES DE EDUCACIÓN SUPERIOR - 2. SEGURIDAD HUMANA Y JUSTICIA SOCIAL / K40. EDUCACIÓN SUPERIOR COMO UN DERECHO - INFRAESTRUCTURA"/>
    <x v="4"/>
    <m/>
    <s v="SG -  SUB  FINANCIERA - "/>
    <s v="4300"/>
    <m/>
    <m/>
    <m/>
    <m/>
    <m/>
    <m/>
    <m/>
    <m/>
    <m/>
    <m/>
    <m/>
    <m/>
    <m/>
    <m/>
    <m/>
    <m/>
    <m/>
    <m/>
    <m/>
    <m/>
    <m/>
    <m/>
    <m/>
    <m/>
    <m/>
    <m/>
    <m/>
    <m/>
    <m/>
    <m/>
    <m/>
    <m/>
    <m/>
    <m/>
    <n v="80111620"/>
    <s v="Servicios profesionales"/>
    <s v="Prestación de servicios profesionales para realizar actividades de apoyo y seguimiento jurídico en relación con los procesos y procedimientos establecidos para la administración del Fondo Nacional de las Universidades Estatales de Colombia, así como en las actividades de recaudo, fiscalización y cobro administrativo de los ingresos a cargo de la Subdirección de Gestión Financiera del Ministerio de Educación Nacional."/>
    <s v="SERVICIOS PROFESIONALES"/>
    <s v="Enero"/>
    <d v="2024-01-02T00:00:00"/>
    <n v="12"/>
    <s v="Mes (es)"/>
    <s v="CONTRATACIÓN DIRECTA / SERVICIOS PROFESIONALES"/>
    <s v="PRESTACIÓN DE SERVICIOS PROFESIONALES"/>
    <s v="PRESUPUESTO DE ENTIDAD NACIONAL"/>
    <n v="90000000"/>
    <n v="90000000"/>
    <s v="NO"/>
    <m/>
    <s v="Estampilla_2202030"/>
    <s v="SG"/>
    <s v="Eje_E_8"/>
    <s v="C_2202_0700_50"/>
    <s v="SG -  SUB  FINANCIERA - "/>
    <s v="4300"/>
    <s v="REGLAMENTACION DEL DERECHO A LA ES REFORMAS DE LEY"/>
    <s v="REGLAMENTACION DEL DERECHO A LA ES REFORMAS DE LEY"/>
    <s v="28"/>
  </r>
  <r>
    <s v="TRANSVERSALES"/>
    <s v="Secretaría General"/>
    <s v="Subdirección de Gestión Financiera"/>
    <s v="8. Educación superior como un derecho fundamental"/>
    <s v="2. Reglamentación del derecho a la educación superior- reformas de ley"/>
    <s v="Estampilla"/>
    <s v="FORTALECIMIENTO DE LAS UNIVERSIDADES ESTATALES - ESTAMPILLA PRO UNIVERSIDAD LEY 1697 DE 2013  NACIONAL"/>
    <n v="202300000000092"/>
    <x v="8"/>
    <s v="2. SEGURIDAD HUMANA Y JUSTICIA SOCIAL / K40. EDUCACIÓN SUPERIOR COMO UN DERECHO - INFRAESTRUCTURA"/>
    <x v="10"/>
    <s v="Servicio de apoyo financiero a las Instituciones de Educación Superior"/>
    <n v="2202030"/>
    <s v="Adelantar el proceso de verificación y recaudo de la contribución parafiscal prevista en la Ley 1697 de 2013."/>
    <s v="ADQUIS. DE BYS"/>
    <s v="02"/>
    <s v="C-2202-0700-50-20203K40-2202030-02"/>
    <s v="ADQUIS. DE BYS-SERVICIO DE APOYO FINANCIERO A LAS INSTITUCIONES DE EDUCACIÓN SUPERIOR-FORTALECIMIENTO DE LAS UNIVERSIDADES ESTATALES - ESTAMPILLA PRO UNIVERSIDAD LEY 1697 DE 2013  NACIONAL"/>
    <s v="ADQUIS. DE BYS - SERVICIO DE APOYO FINANCIERO A LAS INSTITUCIONES DE EDUCACIÓN SUPERIOR - 2. SEGURIDAD HUMANA Y JUSTICIA SOCIAL / K40. EDUCACIÓN SUPERIOR COMO UN DERECHO - INFRAESTRUCTURA"/>
    <x v="4"/>
    <m/>
    <s v="SG -  SUB  FINANCIERA - "/>
    <s v="4300"/>
    <m/>
    <m/>
    <m/>
    <m/>
    <m/>
    <m/>
    <m/>
    <m/>
    <m/>
    <m/>
    <m/>
    <m/>
    <m/>
    <m/>
    <m/>
    <m/>
    <m/>
    <m/>
    <m/>
    <m/>
    <m/>
    <m/>
    <m/>
    <m/>
    <m/>
    <m/>
    <m/>
    <m/>
    <m/>
    <m/>
    <m/>
    <m/>
    <m/>
    <m/>
    <n v="80111620"/>
    <s v="Servicios profesionales"/>
    <s v="Prestación de servicios profesionales para ejecutar las actividades relacionadas con el proceso de gestión contable, en las etapas de registro, análisis y seguimiento de las operaciones del Ministerio, en relación con los recursos del Fondo Nacional de Universidades de Colombia"/>
    <s v="SERVICIOS PROFESIONALES"/>
    <s v="Enero"/>
    <d v="2024-01-16T00:00:00"/>
    <n v="11.5"/>
    <s v="Mes (es)"/>
    <s v="CONTRATACIÓN DIRECTA / SERVICIOS PROFESIONALES"/>
    <s v="PRESTACIÓN DE SERVICIOS PROFESIONALES"/>
    <s v="PRESUPUESTO DE ENTIDAD NACIONAL"/>
    <n v="75486000"/>
    <n v="75486000"/>
    <s v="NO"/>
    <m/>
    <s v="Estampilla_2202030"/>
    <s v="SG"/>
    <s v="Eje_E_8"/>
    <s v="C_2202_0700_50"/>
    <s v="SG -  SUB  FINANCIERA - "/>
    <s v="4300"/>
    <s v="REGLAMENTACION DEL DERECHO A LA ES REFORMAS DE LEY"/>
    <s v="REGLAMENTACION DEL DERECHO A LA ES REFORMAS DE LEY"/>
    <s v="28"/>
  </r>
  <r>
    <s v="TRANSVERSALES"/>
    <s v="Secretaría General"/>
    <s v="Subdirección de Gestión Financiera"/>
    <s v="8. Educación superior como un derecho fundamental"/>
    <s v="2. Reglamentación del derecho a la educación superior- reformas de ley"/>
    <s v="Estampilla"/>
    <s v="FORTALECIMIENTO DE LAS UNIVERSIDADES ESTATALES - ESTAMPILLA PRO UNIVERSIDAD LEY 1697 DE 2013  NACIONAL"/>
    <n v="202300000000092"/>
    <x v="8"/>
    <s v="2. SEGURIDAD HUMANA Y JUSTICIA SOCIAL / K40. EDUCACIÓN SUPERIOR COMO UN DERECHO - INFRAESTRUCTURA"/>
    <x v="10"/>
    <s v="Servicio de apoyo financiero a las Instituciones de Educación Superior"/>
    <n v="2202030"/>
    <s v="Adelantar el proceso de verificación y recaudo de la contribución parafiscal prevista en la Ley 1697 de 2013."/>
    <s v="ADQUIS. DE BYS"/>
    <s v="02"/>
    <s v="C-2202-0700-50-20203K40-2202030-02"/>
    <s v="ADQUIS. DE BYS-SERVICIO DE APOYO FINANCIERO A LAS INSTITUCIONES DE EDUCACIÓN SUPERIOR-FORTALECIMIENTO DE LAS UNIVERSIDADES ESTATALES - ESTAMPILLA PRO UNIVERSIDAD LEY 1697 DE 2013  NACIONAL"/>
    <s v="ADQUIS. DE BYS - SERVICIO DE APOYO FINANCIERO A LAS INSTITUCIONES DE EDUCACIÓN SUPERIOR - 2. SEGURIDAD HUMANA Y JUSTICIA SOCIAL / K40. EDUCACIÓN SUPERIOR COMO UN DERECHO - INFRAESTRUCTURA"/>
    <x v="4"/>
    <m/>
    <s v="SG -  SUB  FINANCIERA - "/>
    <s v="4300"/>
    <m/>
    <m/>
    <m/>
    <m/>
    <m/>
    <m/>
    <m/>
    <m/>
    <m/>
    <m/>
    <m/>
    <m/>
    <m/>
    <m/>
    <m/>
    <m/>
    <m/>
    <m/>
    <m/>
    <m/>
    <m/>
    <m/>
    <m/>
    <m/>
    <m/>
    <m/>
    <m/>
    <m/>
    <m/>
    <m/>
    <m/>
    <m/>
    <m/>
    <m/>
    <n v="80111620"/>
    <s v="Servicios profesionales"/>
    <s v="Prestación de servicios profesionales para desarrollar actividades de identificación, conciliación, registro, oficialización de ingresos y operaciones financieras relacionadas con los recursos trasladados al Fondo Nacional de Universidades de Colombia."/>
    <s v="SERVICIOS PROFESIONALES"/>
    <s v="Enero"/>
    <d v="2024-01-02T00:00:00"/>
    <n v="12"/>
    <s v="Mes (es)"/>
    <s v="CONTRATACIÓN DIRECTA / SERVICIOS PROFESIONALES"/>
    <s v="PRESTACIÓN DE SERVICIOS PROFESIONALES"/>
    <s v="PRESUPUESTO DE ENTIDAD NACIONAL"/>
    <n v="78768000"/>
    <n v="78768000"/>
    <s v="NO"/>
    <m/>
    <s v="Estampilla_2202030"/>
    <s v="SG"/>
    <s v="Eje_E_8"/>
    <s v="C_2202_0700_50"/>
    <s v="SG -  SUB  FINANCIERA - "/>
    <s v="4300"/>
    <s v="REGLAMENTACION DEL DERECHO A LA ES REFORMAS DE LEY"/>
    <s v="REGLAMENTACION DEL DERECHO A LA ES REFORMAS DE LEY"/>
    <s v="28"/>
  </r>
  <r>
    <s v="VES"/>
    <s v="Dirección de Fomento de la Educación Superior"/>
    <s v="Subdirección de Apoyo a la Gestión de las IES"/>
    <s v="8. Educación superior como un derecho fundamental"/>
    <s v="1. Universidad en tu Territorio"/>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compañamiento a las IES en la implementación del Programa de Transito a la Educación Superior con enfoque poblacional y territorial"/>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2"/>
    <m/>
    <s v="VES - SUB APOYOGESTI - "/>
    <s v="3700"/>
    <m/>
    <m/>
    <m/>
    <m/>
    <m/>
    <m/>
    <m/>
    <m/>
    <m/>
    <m/>
    <m/>
    <m/>
    <m/>
    <m/>
    <m/>
    <m/>
    <m/>
    <m/>
    <m/>
    <m/>
    <m/>
    <m/>
    <m/>
    <m/>
    <m/>
    <m/>
    <m/>
    <m/>
    <m/>
    <m/>
    <m/>
    <m/>
    <m/>
    <m/>
    <n v="86121701"/>
    <s v="Otro tipo de gasto"/>
    <s v="Aunar esfuerzos para la implementación técnica, administrativa y financiera de los programas de tránsito inmediato a la educación superior de población vulnerable del país que sean priorizados por el Ministerio de Educación Nacional"/>
    <s v="Otros servicios"/>
    <s v="Mayo"/>
    <d v="2024-06-01T00:00:00"/>
    <n v="210"/>
    <s v="Días calendario"/>
    <s v="BM-CONVENIOS INTERADMINISTRATIVOS"/>
    <s v="CONVENIO INTERADMINISTRATIVO"/>
    <s v="RECURSOS DE CRÉDITO"/>
    <n v="11500000000"/>
    <n v="11500000000"/>
    <s v="NO"/>
    <s v="NA"/>
    <s v="Fomento_ES_2202038"/>
    <s v="DF_ES"/>
    <s v="Eje_E_8"/>
    <s v="C_2202_0700_55"/>
    <s v="VES - SUB APOYOGESTI - "/>
    <s v="3700"/>
    <s v="UNIVERSIDAD EN TU TERRITORIO"/>
    <s v="UNIVERSIDAD EN TU TERRITORIO"/>
    <s v="26"/>
  </r>
  <r>
    <s v="VES"/>
    <s v="Dirección de Fomento de la Educación Superior"/>
    <s v="Subdirección de Apoyo a la Gestión de las IES"/>
    <s v="8. Educación superior como un derecho fundamental"/>
    <s v="1. Universidad en tu Territorio"/>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compañamiento a las IES en la implementación del Programa de Transito a la Educación Superior con enfoque poblacional y territorial"/>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APOYOGESTI - "/>
    <s v="3700"/>
    <m/>
    <m/>
    <m/>
    <m/>
    <m/>
    <m/>
    <m/>
    <m/>
    <m/>
    <m/>
    <m/>
    <m/>
    <m/>
    <m/>
    <m/>
    <m/>
    <m/>
    <m/>
    <m/>
    <m/>
    <m/>
    <m/>
    <m/>
    <m/>
    <m/>
    <m/>
    <m/>
    <m/>
    <m/>
    <m/>
    <m/>
    <m/>
    <m/>
    <m/>
    <n v="80111620"/>
    <s v="Servicios profesionales"/>
    <s v="Prestar servicios profesionales en actividades relacionadas con la implementación de la política de gratuidad en la educación superior en once (11) instituciones de educación superior y el apoyo a la supervisión de las estrategias de financiación de la demanda y del acceso inmediato a la educación superior,"/>
    <s v="SERVICIOS PROFESIONALES"/>
    <s v="Enero"/>
    <d v="2024-01-02T00:00:00"/>
    <n v="239"/>
    <s v="Días calendario"/>
    <s v="CONTRATACIÓN DIRECTA / SERVICIOS PROFESIONALES"/>
    <s v="PRESTACIÓN DE SERVICIOS PROFESIONALES"/>
    <s v="PRESUPUESTO DE ENTIDAD NACIONAL"/>
    <n v="70886960"/>
    <n v="70886960"/>
    <s v="NO"/>
    <s v="NA"/>
    <s v="Fomento_ES_2202038"/>
    <s v="DF_ES"/>
    <s v="Eje_E_8"/>
    <s v="C_2202_0700_55"/>
    <s v="VES - SUB APOYOGESTI - "/>
    <s v="3700"/>
    <s v="UNIVERSIDAD EN TU TERRITORIO"/>
    <s v="UNIVERSIDAD EN TU TERRITORIO"/>
    <s v="26"/>
  </r>
  <r>
    <s v="VES"/>
    <s v="Dirección de Fomento de la Educación Superior"/>
    <s v="Subdirección de Apoyo a la Gestión de las IES"/>
    <s v="8. Educación superior como un derecho fundamental"/>
    <s v="1. Universidad en tu Territorio"/>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compañamiento a las IES en la implementación del Programa de Transito a la Educación Superior con enfoque poblacional y territorial"/>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APOYOGESTI - "/>
    <s v="3700"/>
    <m/>
    <m/>
    <m/>
    <m/>
    <m/>
    <m/>
    <m/>
    <m/>
    <m/>
    <m/>
    <m/>
    <m/>
    <m/>
    <m/>
    <m/>
    <m/>
    <m/>
    <m/>
    <m/>
    <m/>
    <m/>
    <m/>
    <m/>
    <m/>
    <m/>
    <m/>
    <m/>
    <m/>
    <m/>
    <m/>
    <m/>
    <m/>
    <m/>
    <m/>
    <n v="80111620"/>
    <s v="Servicios profesionales"/>
    <s v="Prestar servicios profesionales en actividades relacionadas con la implementación de la política de gratuidad en la educación superior en nueve (9) ies asignadas, el apoyo a la supervisión de las estrategias de financiación de la demanda y del acceso inmediato a la educación superior y el apoyo a la supervisión de los convenios relacionados con los programas ser pilo paga y generación e en sus componentes de equidad y excelencia"/>
    <s v="SERVICIOS PROFESIONALES"/>
    <s v="Enero"/>
    <d v="2024-01-02T00:00:00"/>
    <n v="239"/>
    <s v="Días calendario"/>
    <s v="CONTRATACIÓN DIRECTA / SERVICIOS PROFESIONALES"/>
    <s v="PRESTACIÓN DE SERVICIOS PROFESIONALES"/>
    <s v="PRESUPUESTO DE ENTIDAD NACIONAL"/>
    <n v="70886960"/>
    <n v="70886960"/>
    <s v="NO"/>
    <s v="NA"/>
    <s v="Fomento_ES_2202038"/>
    <s v="DF_ES"/>
    <s v="Eje_E_8"/>
    <s v="C_2202_0700_55"/>
    <s v="VES - SUB APOYOGESTI - "/>
    <s v="3700"/>
    <s v="UNIVERSIDAD EN TU TERRITORIO"/>
    <s v="UNIVERSIDAD EN TU TERRITORIO"/>
    <s v="26"/>
  </r>
  <r>
    <s v="VES"/>
    <s v="Dirección de Fomento de la Educación Superior"/>
    <s v="Subdirección de Apoyo a la Gestión de las IES"/>
    <s v="8. Educación superior como un derecho fundamental"/>
    <s v="1. Universidad en tu Territorio"/>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compañamiento a las IES en la implementación del Programa de Transito a la Educación Superior con enfoque poblacional y territorial"/>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APOYOGESTI - "/>
    <s v="3700"/>
    <m/>
    <m/>
    <m/>
    <m/>
    <m/>
    <m/>
    <m/>
    <m/>
    <m/>
    <m/>
    <m/>
    <m/>
    <m/>
    <m/>
    <m/>
    <m/>
    <m/>
    <m/>
    <m/>
    <m/>
    <m/>
    <m/>
    <m/>
    <m/>
    <m/>
    <m/>
    <m/>
    <m/>
    <m/>
    <m/>
    <m/>
    <m/>
    <m/>
    <m/>
    <n v="80111620"/>
    <s v="Servicios profesionales"/>
    <s v="Prestar servicios profesionales en actividades relacionadas con la implementación de la política de gratuidad en la educación superior en nueve (9) instituciones de educación superior asignadas y el apoyo a la supervisión de las estrategias de financiación de la demanda y del acceso inmediato a la educación superior,"/>
    <s v="SERVICIOS PROFESIONALES"/>
    <s v="Enero"/>
    <d v="2024-01-02T00:00:00"/>
    <n v="239"/>
    <s v="Días calendario"/>
    <s v="CONTRATACIÓN DIRECTA / SERVICIOS PROFESIONALES"/>
    <s v="PRESTACIÓN DE SERVICIOS PROFESIONALES"/>
    <s v="PRESUPUESTO DE ENTIDAD NACIONAL"/>
    <n v="70886960"/>
    <n v="70886960"/>
    <s v="NO"/>
    <s v="NA"/>
    <s v="Fomento_ES_2202038"/>
    <s v="DF_ES"/>
    <s v="Eje_E_8"/>
    <s v="C_2202_0700_55"/>
    <s v="VES - SUB APOYOGESTI - "/>
    <s v="3700"/>
    <s v="UNIVERSIDAD EN TU TERRITORIO"/>
    <s v="UNIVERSIDAD EN TU TERRITORIO"/>
    <s v="26"/>
  </r>
  <r>
    <s v="VES"/>
    <s v="Dirección de Fomento de la Educación Superior"/>
    <s v="Subdirección de Apoyo a la Gestión de las IES"/>
    <s v="8. Educación superior como un derecho fundamental"/>
    <s v="1. Universidad en tu Territorio"/>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compañamiento a las IES en la implementación del Programa de Transito a la Educación Superior con enfoque poblacional y territorial"/>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APOYOGESTI - "/>
    <s v="3700"/>
    <m/>
    <m/>
    <m/>
    <m/>
    <m/>
    <m/>
    <m/>
    <m/>
    <m/>
    <m/>
    <m/>
    <m/>
    <m/>
    <m/>
    <m/>
    <m/>
    <m/>
    <m/>
    <m/>
    <m/>
    <m/>
    <m/>
    <m/>
    <m/>
    <m/>
    <m/>
    <m/>
    <m/>
    <m/>
    <m/>
    <m/>
    <m/>
    <m/>
    <m/>
    <n v="80111620"/>
    <s v="Servicios profesionales"/>
    <s v="Prestar servicios profesionales en actividades relacionadas con la implementación de la política de gratuidad en la educación superior en siete (7) instituciones de educación superior y el apoyo a la supervisión de las estrategias de financiación de la demanda y del acceso inmediato a la educación superior"/>
    <s v="SERVICIOS PROFESIONALES"/>
    <s v="Enero"/>
    <d v="2024-01-16T00:00:00"/>
    <n v="225"/>
    <s v="Días calendario"/>
    <s v="CONTRATACIÓN DIRECTA / SERVICIOS PROFESIONALES"/>
    <s v="PRESTACIÓN DE SERVICIOS PROFESIONALES"/>
    <s v="PRESUPUESTO DE ENTIDAD NACIONAL"/>
    <n v="53692830"/>
    <n v="53692830"/>
    <s v="NO"/>
    <s v="NA"/>
    <s v="Fomento_ES_2202038"/>
    <s v="DF_ES"/>
    <s v="Eje_E_8"/>
    <s v="C_2202_0700_55"/>
    <s v="VES - SUB APOYOGESTI - "/>
    <s v="3700"/>
    <s v="UNIVERSIDAD EN TU TERRITORIO"/>
    <s v="UNIVERSIDAD EN TU TERRITORIO"/>
    <s v="26"/>
  </r>
  <r>
    <s v="VES"/>
    <s v="Dirección de Fomento de la Educación Superior"/>
    <s v="Subdirección de Apoyo a la Gestión de las IES"/>
    <s v="8. Educación superior como un derecho fundamental"/>
    <s v="1. Universidad en tu Territorio"/>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compañamiento a las IES en la implementación del Programa de Transito a la Educación Superior con enfoque poblacional y territorial"/>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APOYOGESTI - "/>
    <s v="3700"/>
    <m/>
    <m/>
    <m/>
    <m/>
    <m/>
    <m/>
    <m/>
    <m/>
    <m/>
    <m/>
    <m/>
    <m/>
    <m/>
    <m/>
    <m/>
    <m/>
    <m/>
    <m/>
    <m/>
    <m/>
    <m/>
    <m/>
    <m/>
    <m/>
    <m/>
    <m/>
    <m/>
    <m/>
    <m/>
    <m/>
    <m/>
    <m/>
    <m/>
    <m/>
    <n v="80111620"/>
    <s v="Servicios profesionales"/>
    <s v="Prestar servicios profesionales en actividades relacionadas con la implementación de la política de gratuidad en la educación superior en siete (7) instituciones de educación superior y el apoyo a la supervisión de las estrategias de financiación de la demanda y del acceso inmediato a la educación superior"/>
    <s v="SERVICIOS PROFESIONALES"/>
    <s v="Enero"/>
    <d v="2024-01-16T00:00:00"/>
    <n v="225"/>
    <s v="Días calendario"/>
    <s v="CONTRATACIÓN DIRECTA / SERVICIOS PROFESIONALES"/>
    <s v="PRESTACIÓN DE SERVICIOS PROFESIONALES"/>
    <s v="PRESUPUESTO DE ENTIDAD NACIONAL"/>
    <n v="53692830"/>
    <n v="53692830"/>
    <s v="NO"/>
    <s v="NA"/>
    <s v="Fomento_ES_2202038"/>
    <s v="DF_ES"/>
    <s v="Eje_E_8"/>
    <s v="C_2202_0700_55"/>
    <s v="VES - SUB APOYOGESTI - "/>
    <s v="3700"/>
    <s v="UNIVERSIDAD EN TU TERRITORIO"/>
    <s v="UNIVERSIDAD EN TU TERRITORIO"/>
    <s v="26"/>
  </r>
  <r>
    <s v="VES"/>
    <s v="Dirección de Fomento de la Educación Superior"/>
    <s v="Subdirección de Apoyo a la Gestión de las IES"/>
    <s v="8. Educación superior como un derecho fundamental"/>
    <s v="1. Universidad en tu Territorio"/>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compañamiento a las IES en la implementación del Programa de Transito a la Educación Superior con enfoque poblacional y territorial"/>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APOYOGESTI - "/>
    <s v="3700"/>
    <m/>
    <m/>
    <m/>
    <m/>
    <m/>
    <m/>
    <m/>
    <m/>
    <m/>
    <m/>
    <m/>
    <m/>
    <m/>
    <m/>
    <m/>
    <m/>
    <m/>
    <m/>
    <m/>
    <m/>
    <m/>
    <m/>
    <m/>
    <m/>
    <m/>
    <m/>
    <m/>
    <m/>
    <m/>
    <m/>
    <m/>
    <m/>
    <m/>
    <m/>
    <n v="80111620"/>
    <s v="Servicios profesionales"/>
    <s v="Prestar servicios profesionales para el seguimiento de los reportes operativos relacionados con la implementación de la política de gratuidad en la educación superior y de las estrategias de financiación de la demanda y del acceso inmediato de la educación superior"/>
    <s v="SERVICIOS PROFESIONALES"/>
    <s v="Enero"/>
    <d v="2024-01-16T00:00:00"/>
    <n v="225"/>
    <s v="Días calendario"/>
    <s v="CONTRATACIÓN DIRECTA / SERVICIOS PROFESIONALES"/>
    <s v="PRESTACIÓN DE SERVICIOS PROFESIONALES"/>
    <s v="PRESUPUESTO DE ENTIDAD NACIONAL"/>
    <n v="47692298"/>
    <n v="47692298"/>
    <s v="NO"/>
    <s v="NA"/>
    <s v="Fomento_ES_2202038"/>
    <s v="DF_ES"/>
    <s v="Eje_E_8"/>
    <s v="C_2202_0700_55"/>
    <s v="VES - SUB APOYOGESTI - "/>
    <s v="3700"/>
    <s v="UNIVERSIDAD EN TU TERRITORIO"/>
    <s v="UNIVERSIDAD EN TU TERRITORIO"/>
    <s v="26"/>
  </r>
  <r>
    <s v="VES"/>
    <s v="Dirección de Fomento de la Educación Superior"/>
    <s v="Subdirección de Apoyo a la Gestión de las IES"/>
    <s v="8. Educación superior como un derecho fundamental"/>
    <s v="1. Universidad en tu Territorio"/>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compañamiento a las IES en la implementación del Programa de Transito a la Educación Superior con enfoque poblacional y territorial"/>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APOYOGESTI - "/>
    <s v="3700"/>
    <m/>
    <m/>
    <m/>
    <m/>
    <m/>
    <m/>
    <m/>
    <m/>
    <m/>
    <m/>
    <m/>
    <m/>
    <m/>
    <m/>
    <m/>
    <m/>
    <m/>
    <m/>
    <m/>
    <m/>
    <m/>
    <m/>
    <m/>
    <m/>
    <m/>
    <m/>
    <m/>
    <m/>
    <m/>
    <m/>
    <m/>
    <m/>
    <m/>
    <m/>
    <n v="80111620"/>
    <s v="Servicios profesionales"/>
    <s v="Prestar servicios profesionales al seguimiento operativo de los proyectos de permanencia de las instituciones de educación superior, en el marco del fondo de reparación para el acceso, permanencia y graduación en educación superior para la población víctima del conflicto armado en Colombia"/>
    <s v="SERVICIOS PROFESIONALES"/>
    <s v="Enero"/>
    <d v="2024-01-16T00:00:00"/>
    <n v="225"/>
    <s v="Días calendario"/>
    <s v="CONTRATACIÓN DIRECTA / SERVICIOS PROFESIONALES"/>
    <s v="PRESTACIÓN DE SERVICIOS PROFESIONALES"/>
    <s v="PRESUPUESTO DE ENTIDAD NACIONAL"/>
    <n v="30607748"/>
    <n v="30607748"/>
    <s v="NO"/>
    <s v="NA"/>
    <s v="Fomento_ES_2202038"/>
    <s v="DF_ES"/>
    <s v="Eje_E_8"/>
    <s v="C_2202_0700_55"/>
    <s v="VES - SUB APOYOGESTI - "/>
    <s v="3700"/>
    <s v="UNIVERSIDAD EN TU TERRITORIO"/>
    <s v="UNIVERSIDAD EN TU TERRITORIO"/>
    <s v="26"/>
  </r>
  <r>
    <s v="VES"/>
    <s v="Dirección de Fomento de la Educación Superior"/>
    <s v="Subdirección de Apoyo a la Gestión de las IES"/>
    <s v="8. Educación superior como un derecho fundamental"/>
    <s v="1. Universidad en tu Territorio"/>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compañamiento a las IES en la implementación del Programa de Transito a la Educación Superior con enfoque poblacional y territorial"/>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APOYOGESTI - "/>
    <s v="3700"/>
    <m/>
    <m/>
    <m/>
    <m/>
    <m/>
    <m/>
    <m/>
    <m/>
    <m/>
    <m/>
    <m/>
    <m/>
    <m/>
    <m/>
    <m/>
    <m/>
    <m/>
    <m/>
    <m/>
    <m/>
    <m/>
    <m/>
    <m/>
    <m/>
    <m/>
    <m/>
    <m/>
    <m/>
    <m/>
    <m/>
    <m/>
    <m/>
    <m/>
    <m/>
    <n v="80111620"/>
    <s v="Servicios profesionales"/>
    <s v="Prestar servicios profesionales en la estructuración, ejecución, monitoreo y seguimiento de las acciones que permitan el cumplimiento de las estrategias de fomento de la educación superior"/>
    <s v="SERVICIOS PROFESIONALES"/>
    <s v="Enero"/>
    <d v="2024-01-02T00:00:00"/>
    <n v="239"/>
    <s v="Días calendario"/>
    <s v="CONTRATACIÓN DIRECTA / SERVICIOS PROFESIONALES"/>
    <s v="PRESTACIÓN DE SERVICIOS PROFESIONALES"/>
    <s v="PRESUPUESTO DE ENTIDAD NACIONAL"/>
    <n v="96000000"/>
    <n v="96000000"/>
    <s v="NO"/>
    <s v="NA"/>
    <s v="Fomento_ES_2202038"/>
    <s v="DF_ES"/>
    <s v="Eje_E_8"/>
    <s v="C_2202_0700_55"/>
    <s v="VES - SUB APOYOGESTI - "/>
    <s v="3700"/>
    <s v="UNIVERSIDAD EN TU TERRITORIO"/>
    <s v="UNIVERSIDAD EN TU TERRITORIO"/>
    <s v="26"/>
  </r>
  <r>
    <s v="VES"/>
    <s v="Dirección de Fomento de la Educación Superior"/>
    <s v="Subdirección de Apoyo a la Gestión de las IES"/>
    <s v="8. Educación superior como un derecho fundamental"/>
    <s v="1. Universidad en tu Territorio"/>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compañamiento a las IES en la implementación del Programa de Transito a la Educación Superior con enfoque poblacional y territorial"/>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APOYOGESTI - "/>
    <s v="3700"/>
    <m/>
    <m/>
    <m/>
    <m/>
    <m/>
    <m/>
    <m/>
    <m/>
    <m/>
    <m/>
    <m/>
    <m/>
    <m/>
    <m/>
    <m/>
    <m/>
    <m/>
    <m/>
    <m/>
    <m/>
    <m/>
    <m/>
    <m/>
    <m/>
    <m/>
    <m/>
    <m/>
    <m/>
    <m/>
    <m/>
    <m/>
    <m/>
    <m/>
    <m/>
    <n v="80111620"/>
    <s v="Servicios profesionales"/>
    <s v="Prestación de servicios profesionales ultimo cuatrimestre"/>
    <s v="SERVICIOS PROFESIONALES"/>
    <s v="Septiembre"/>
    <d v="2024-09-01T00:00:00"/>
    <n v="120"/>
    <s v="Días calendario"/>
    <s v="CONTRATACIÓN DIRECTA / SERVICIOS PROFESIONALES"/>
    <s v="PRESTACIÓN DE SERVICIOS PROFESIONALES"/>
    <s v="PRESUPUESTO DE ENTIDAD NACIONAL"/>
    <n v="241435527"/>
    <n v="241435527"/>
    <s v="NO"/>
    <s v="NA"/>
    <s v="Fomento_ES_2202038"/>
    <s v="DF_ES"/>
    <s v="Eje_E_8"/>
    <s v="C_2202_0700_55"/>
    <s v="VES - SUB APOYOGESTI - "/>
    <s v="3700"/>
    <s v="UNIVERSIDAD EN TU TERRITORIO"/>
    <s v="UNIVERSIDAD EN TU TERRITORIO"/>
    <s v="26"/>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2"/>
    <m/>
    <s v="VES - SUB APOYOGESTI - "/>
    <s v="3700"/>
    <m/>
    <m/>
    <m/>
    <m/>
    <m/>
    <m/>
    <m/>
    <m/>
    <m/>
    <m/>
    <m/>
    <m/>
    <m/>
    <m/>
    <m/>
    <m/>
    <m/>
    <m/>
    <m/>
    <m/>
    <m/>
    <m/>
    <m/>
    <m/>
    <m/>
    <m/>
    <m/>
    <m/>
    <m/>
    <m/>
    <m/>
    <m/>
    <m/>
    <m/>
    <s v="93141501 servicios de Política Social"/>
    <s v="Otro tipo de gasto"/>
    <s v="Aunar esfuerzos con las IES para diseñar e implementar planes y programas que fortalezcan la permanencia y el bienestar con enfoque poblacional"/>
    <s v="Otros servicios"/>
    <s v="Mayo"/>
    <d v="2024-06-01T00:00:00"/>
    <n v="210"/>
    <s v="Días calendario"/>
    <s v="BM-CONVENIOS INTERADMINISTRATIVOS"/>
    <s v="CONVENIO INTERADMINISTRATIVO"/>
    <s v="RECURSOS DE CRÉDITO"/>
    <n v="8051974208"/>
    <n v="8051974208"/>
    <s v="NO"/>
    <s v="NA"/>
    <s v="Fomento_ES_2202038"/>
    <s v="DF_ES"/>
    <s v="Eje_E_8"/>
    <s v="C_2202_0700_55"/>
    <s v="VES - SUB APOYOGESTI - "/>
    <s v="37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r servicios profesionales en relación con la atención a peticiones y proyectos de ley radicados por y ante el congreso de la república relacionados con la educación superior, así como brindar orientación y acompañamiento al consejo nacional de educación superior – CESU,"/>
    <s v="SERVICIOS PROFESIONALES"/>
    <s v="Enero"/>
    <d v="2024-01-09T00:00:00"/>
    <n v="232"/>
    <s v="Días calendario"/>
    <s v="CONTRATACIÓN DIRECTA / SERVICIOS PROFESIONALES"/>
    <s v="PRESTACIÓN DE SERVICIOS PROFESIONALES"/>
    <s v="PRESUPUESTO DE ENTIDAD NACIONAL"/>
    <n v="39501750"/>
    <n v="3950175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r servicios profesionales para asesorar y brindar acompañamiento al despacho del viceministerio de educación superior en la formulación y ejecución de las estrategias de divulgación de la política de educación superior en articulación con la oficina de comunicaciones de los programas a cargo del viceministerio"/>
    <s v="SERVICIOS PROFESIONALES"/>
    <s v="Enero"/>
    <d v="2024-01-02T00:00:00"/>
    <n v="239"/>
    <s v="Días calendario"/>
    <s v="CONTRATACIÓN DIRECTA / SERVICIOS PROFESIONALES"/>
    <s v="PRESTACIÓN DE SERVICIOS PROFESIONALES"/>
    <s v="PRESUPUESTO DE ENTIDAD NACIONAL"/>
    <n v="84080000"/>
    <n v="8408000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r servicios profesionales para la articulación, acompañamiento e implementación de las diferentes líneas estratégicas del despacho del viceministerio de educación superior con los diferentes actores de la comunidad educativa para promover el fomento y la calidad de la educación superior"/>
    <s v="SERVICIOS PROFESIONALES"/>
    <s v="Enero"/>
    <d v="2024-01-16T00:00:00"/>
    <n v="225"/>
    <s v="Días calendario"/>
    <s v="CONTRATACIÓN DIRECTA / SERVICIOS PROFESIONALES"/>
    <s v="PRESTACIÓN DE SERVICIOS PROFESIONALES"/>
    <s v="PRESUPUESTO DE ENTIDAD NACIONAL"/>
    <n v="77705535"/>
    <n v="77705535"/>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para la elaboración y revisión de insumos de respuestas y actos administrativos que deban darse, así mismo brindar apoyo transversal al viceministerio de educación superior y sus dependencias en temas administrativos, presupuestales y de gestión"/>
    <s v="SERVICIOS PROFESIONALES"/>
    <s v="Enero"/>
    <d v="2024-01-09T00:00:00"/>
    <n v="232"/>
    <s v="Días calendario"/>
    <s v="CONTRATACIÓN DIRECTA / SERVICIOS PROFESIONALES"/>
    <s v="PRESTACIÓN DE SERVICIOS PROFESIONALES"/>
    <s v="PRESUPUESTO DE ENTIDAD NACIONAL"/>
    <n v="62061078"/>
    <n v="62061078"/>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r servicios profesionales para realizar el seguimiento de los diferentes programas establecidos por el viceministerio de educación superior y sus dependencias, respecto a las políticas de acceso y permanencia en el departamento del choco"/>
    <s v="SERVICIOS PROFESIONALES"/>
    <s v="Enero"/>
    <d v="2024-01-02T00:00:00"/>
    <n v="239"/>
    <s v="Días calendario"/>
    <s v="CONTRATACIÓN DIRECTA / SERVICIOS PROFESIONALES"/>
    <s v="PRESTACIÓN DE SERVICIOS PROFESIONALES"/>
    <s v="PRESUPUESTO DE ENTIDAD NACIONAL"/>
    <n v="37836000"/>
    <n v="3783600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para la ejecución de actividades de los procesos de concertación, negociación colectiva y cumplimiento de acuerdos colectivos específicos del capítulo especial de educación superior y aquellas relacionadas con la secretaria técnica del Sistema Universitario Estatal – SUE,"/>
    <s v="SERVICIOS PROFESIONALES"/>
    <s v="Enero"/>
    <d v="2024-01-09T00:00:00"/>
    <n v="232"/>
    <s v="Días calendario"/>
    <s v="CONTRATACIÓN DIRECTA / SERVICIOS PROFESIONALES"/>
    <s v="PRESTACIÓN DE SERVICIOS PROFESIONALES"/>
    <s v="PRESUPUESTO DE ENTIDAD NACIONAL"/>
    <n v="57782404"/>
    <n v="57782404"/>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para articular la participación de los delegados de la ministra en los consejos superiores y/o directivos de las instituciones de educación superior públicas  y brindar soporte y seguimiento a las políticas y estrategias del plan nacional de desarrollo referente a educación superior  en los consejos superiores y directivos de las IES públicas del país"/>
    <s v="SERVICIOS PROFESIONALES"/>
    <s v="Enero"/>
    <d v="2024-01-02T00:00:00"/>
    <n v="239"/>
    <s v="Días calendario"/>
    <s v="CONTRATACIÓN DIRECTA / SERVICIOS PROFESIONALES"/>
    <s v="PRESTACIÓN DE SERVICIOS PROFESIONALES"/>
    <s v="PRESUPUESTO DE ENTIDAD NACIONAL"/>
    <n v="82818800"/>
    <n v="8281880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para brindar asistencia técnica a los delegados de la ministra en los procesos relacionados con la gestión institucional y de calidad en los consejos superiores universitarios y/o directivos de las instituciones de educación superior públicas que le correspondan"/>
    <s v="SERVICIOS PROFESIONALES"/>
    <s v="Enero"/>
    <d v="2024-01-16T00:00:00"/>
    <n v="225"/>
    <s v="Días calendario"/>
    <s v="CONTRATACIÓN DIRECTA / SERVICIOS PROFESIONALES"/>
    <s v="PRESTACIÓN DE SERVICIOS PROFESIONALES"/>
    <s v="PRESUPUESTO DE ENTIDAD NACIONAL"/>
    <n v="69595101"/>
    <n v="69595101"/>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para orientar y acompañar jurídicamente a los delegados de la ministra en la toma de decisiones en los consejos superiores y/o directivos de las instituciones de educación superior públicas del país que le correspondan"/>
    <s v="SERVICIOS PROFESIONALES"/>
    <s v="Enero"/>
    <d v="2024-01-09T00:00:00"/>
    <n v="232"/>
    <s v="Días calendario"/>
    <s v="CONTRATACIÓN DIRECTA / SERVICIOS PROFESIONALES"/>
    <s v="PRESTACIÓN DE SERVICIOS PROFESIONALES"/>
    <s v="PRESUPUESTO DE ENTIDAD NACIONAL"/>
    <n v="77402862"/>
    <n v="77402862"/>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para orientar y acompañar jurídicamente a los delegados de la ministra en la toma de decisiones en los consejos superiores y/o directivos de las instituciones de educación superior públicas del país que le correspondan"/>
    <s v="SERVICIOS PROFESIONALES"/>
    <s v="Enero"/>
    <d v="2024-01-09T00:00:00"/>
    <n v="232"/>
    <s v="Días calendario"/>
    <s v="CONTRATACIÓN DIRECTA / SERVICIOS PROFESIONALES"/>
    <s v="PRESTACIÓN DE SERVICIOS PROFESIONALES"/>
    <s v="PRESUPUESTO DE ENTIDAD NACIONAL"/>
    <n v="69014820"/>
    <n v="6901482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para orientar y acompañar jurídicamente a los delegados de la ministra en la toma de decisiones en los consejos superiores y/o directivos de las instituciones de educación superior públicas del país que le correspondan"/>
    <s v="SERVICIOS PROFESIONALES"/>
    <s v="Enero"/>
    <d v="2024-01-09T00:00:00"/>
    <n v="232"/>
    <s v="Días calendario"/>
    <s v="CONTRATACIÓN DIRECTA / SERVICIOS PROFESIONALES"/>
    <s v="PRESTACIÓN DE SERVICIOS PROFESIONALES"/>
    <s v="PRESUPUESTO DE ENTIDAD NACIONAL"/>
    <n v="69014820"/>
    <n v="6901482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para orientar y acompañar en aspectos financiero a los delegados de la ministra en la toma de decisiones en los consejos superiores y directivos de las IES públicas que le correspondan"/>
    <s v="SERVICIOS PROFESIONALES"/>
    <s v="Enero"/>
    <d v="2024-01-16T00:00:00"/>
    <n v="225"/>
    <s v="Días calendario"/>
    <s v="CONTRATACIÓN DIRECTA / SERVICIOS PROFESIONALES"/>
    <s v="PRESTACIÓN DE SERVICIOS PROFESIONALES"/>
    <s v="PRESUPUESTO DE ENTIDAD NACIONAL"/>
    <n v="66643425"/>
    <n v="66643425"/>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para orientar y acompañar en aspectos financiero a los delegados de la ministra en la toma de decisiones en los consejos superiores y directivos de las IES públicas que le correspondan"/>
    <s v="SERVICIOS PROFESIONALES"/>
    <s v="Enero"/>
    <d v="2024-01-16T00:00:00"/>
    <n v="225"/>
    <s v="Días calendario"/>
    <s v="CONTRATACIÓN DIRECTA / SERVICIOS PROFESIONALES"/>
    <s v="PRESTACIÓN DE SERVICIOS PROFESIONALES"/>
    <s v="PRESUPUESTO DE ENTIDAD NACIONAL"/>
    <n v="66643425"/>
    <n v="66643425"/>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para orientar y acompañar en aspectos financiero a los delegados de la ministra en la toma de decisiones en los consejos superiores y directivos de las IES públicas que le correspondan"/>
    <s v="SERVICIOS PROFESIONALES"/>
    <s v="Enero"/>
    <d v="2024-01-09T00:00:00"/>
    <n v="225"/>
    <s v="Días calendario"/>
    <s v="CONTRATACIÓN DIRECTA / SERVICIOS PROFESIONALES"/>
    <s v="PRESTACIÓN DE SERVICIOS PROFESIONALES"/>
    <s v="PRESUPUESTO DE ENTIDAD NACIONAL"/>
    <n v="66934718"/>
    <n v="66934718"/>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NUEVO CONTRATO CONSEJOS SUPERIORES"/>
    <s v="SERVICIOS PROFESIONALES"/>
    <s v="Enero"/>
    <d v="2024-01-09T00:00:00"/>
    <n v="225"/>
    <s v="Días calendario"/>
    <s v="CONTRATACIÓN DIRECTA / SERVICIOS PROFESIONALES"/>
    <s v="PRESTACIÓN DE SERVICIOS PROFESIONALES"/>
    <s v="PRESUPUESTO DE ENTIDAD NACIONAL"/>
    <n v="67350068"/>
    <n v="67350068"/>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r servicios profesionales en la planeación presupuestal desde la estructuración y/o actualización de proyectos de inversión, hasta el seguimiento y asesoría financiera y administrativa sobre la ejecución de los recursos asignados a la dirección de fomento de la educación superior"/>
    <s v="SERVICIOS PROFESIONALES"/>
    <s v="Enero"/>
    <d v="2024-01-02T00:00:00"/>
    <n v="225"/>
    <s v="Días calendario"/>
    <s v="CONTRATACIÓN DIRECTA / SERVICIOS PROFESIONALES"/>
    <s v="PRESTACIÓN DE SERVICIOS PROFESIONALES"/>
    <s v="PRESUPUESTO DE ENTIDAD NACIONAL"/>
    <n v="80000000"/>
    <n v="8000000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r servicios profesionales en actividades jurídicas de proyección y seguimiento de los procesos contractuales y normativos, así como proyección de respuestas a peticiones que de la dirección de fomento de la educación superior y las políticas que esa dependencia tiene a su cargo"/>
    <s v="SERVICIOS PROFESIONALES"/>
    <s v="Enero"/>
    <d v="2024-01-02T00:00:00"/>
    <n v="239"/>
    <s v="Días calendario"/>
    <s v="CONTRATACIÓN DIRECTA / SERVICIOS PROFESIONALES"/>
    <s v="PRESTACIÓN DE SERVICIOS PROFESIONALES"/>
    <s v="PRESUPUESTO DE ENTIDAD NACIONAL"/>
    <n v="67264000"/>
    <n v="6726400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r servicios profesionales a la dirección de fomento de la educación superior para la planeación institucional, consolidación y seguimiento de estrategias que permitan el cumplimiento de las metas de la dirección"/>
    <s v="SERVICIOS PROFESIONALES"/>
    <s v="Enero"/>
    <d v="2024-01-02T00:00:00"/>
    <n v="239"/>
    <s v="Días calendario"/>
    <s v="CONTRATACIÓN DIRECTA / SERVICIOS PROFESIONALES"/>
    <s v="PRESTACIÓN DE SERVICIOS PROFESIONALES"/>
    <s v="PRESUPUESTO DE ENTIDAD NACIONAL"/>
    <n v="67264000"/>
    <n v="6726400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r servicios profesionales a la dirección de fomento de la educación superior que permita la articulación de las acciones y objetivos del área, así como el desarrollo de estrategias en el marco de las políticas, planes, programas y proyectos sobre educación superior"/>
    <s v="SERVICIOS PROFESIONALES"/>
    <s v="Enero"/>
    <d v="2024-01-16T00:00:00"/>
    <n v="225"/>
    <s v="Días calendario"/>
    <s v="CONTRATACIÓN DIRECTA / SERVICIOS PROFESIONALES"/>
    <s v="PRESTACIÓN DE SERVICIOS PROFESIONALES"/>
    <s v="PRESUPUESTO DE ENTIDAD NACIONAL"/>
    <n v="63060000"/>
    <n v="6306000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Apoyo Asistencia técnica procesos jurídigos"/>
    <s v="SERVICIOS PROFESIONALES"/>
    <s v="Enero"/>
    <s v="Pend"/>
    <s v="Pend"/>
    <s v="Días calendario"/>
    <s v="CONTRATACIÓN DIRECTA / SERVICIOS PROFESIONALES"/>
    <s v="PRESTACIÓN DE SERVICIOS PROFESIONALES"/>
    <s v="PRESUPUESTO DE ENTIDAD NACIONAL"/>
    <n v="400000000"/>
    <n v="40000000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Orientar a las IES en la formulación, implementación, ejecución y evaluación de planes y programas que contribuyan al fortalecimiento de la permanencia estudiantil en educación superior con enfoque poblacional y territorial que permita disminuir las brechas sociales."/>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ultimo cuatrimestre-desfinanciado con incremento de honorarios, nuevo contratos no proyectados y recursos para Oficina Jurídica"/>
    <s v="SERVICIOS PROFESIONALES"/>
    <s v="Septiembre"/>
    <d v="2024-09-01T00:00:00"/>
    <n v="120"/>
    <s v="Días calendario"/>
    <s v="CONTRATACIÓN DIRECTA / SERVICIOS PROFESIONALES"/>
    <s v="PRESTACIÓN DE SERVICIOS PROFESIONALES"/>
    <s v="PRESUPUESTO DE ENTIDAD NACIONAL"/>
    <n v="194431814"/>
    <n v="194431814"/>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Generar espacios de dialogo y planes o programas para que las IES fortalezcan sus políticas de regionalización de la educación superior."/>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ultimo cuatrimestre-desfinanciado con incremento de honorarios, nuevo contratos no proyectados y recursos para Oficina Jurídica"/>
    <s v="SERVICIOS PROFESIONALES"/>
    <s v="Enero"/>
    <d v="2024-01-16T00:00:00"/>
    <n v="225"/>
    <s v="Días calendario"/>
    <s v="CONTRATACIÓN DIRECTA / SERVICIOS PROFESIONALES"/>
    <s v="PRESTACIÓN DE SERVICIOS PROFESIONALES"/>
    <s v="PRESUPUESTO DE ENTIDAD NACIONAL"/>
    <n v="28983953"/>
    <n v="28983953"/>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Generar espacios de dialogo y planes o programas para que las IES fortalezcan sus políticas de regionalización de la educación superior."/>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n v="80111620"/>
    <s v="Servicios profesionales"/>
    <s v="Prestación de servicios profesionales ultimo cuatrimestre"/>
    <s v="SERVICIOS PROFESIONALES"/>
    <s v="Septiembre"/>
    <d v="2024-09-01T00:00:00"/>
    <n v="120"/>
    <s v="Días calendario"/>
    <s v="CONTRATACIÓN DIRECTA / SERVICIOS PROFESIONALES"/>
    <s v="PRESTACIÓN DE SERVICIOS PROFESIONALES"/>
    <s v="PRESUPUESTO DE ENTIDAD NACIONAL"/>
    <n v="15458108"/>
    <n v="15458108"/>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Generar espacios de dialogo y planes o programas para que las IES fortalezcan sus políticas de regionalización de la educación superior."/>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n v="3024383654"/>
    <m/>
    <m/>
    <m/>
    <m/>
    <m/>
    <m/>
    <m/>
    <m/>
    <m/>
    <m/>
    <s v=" "/>
    <s v="Logistica"/>
    <s v="CONTRATAR LA SOCIEDAD COMISIONISTA MIEMBRO DE BOLSA QUE CELEBRARÁ EN EL MERCADO DE COMPRAS PÚBLICAS -MCP- DE LA BOLSA MERCANTIL DE COL S.A -BMC- LAS NEGOCIACIONES NECESARIAS PARA ADQUIRIR LA PRESTACION DE SS ESPE"/>
    <s v="Otros servicios"/>
    <s v="Febrero"/>
    <s v=" "/>
    <s v=" "/>
    <s v="Días calendario"/>
    <s v="LICITACIÓN / ENCARGO FIDUCIARIO"/>
    <s v="PRESTACIÓN DE SERVICIOS                 "/>
    <s v="PRESUPUESTO DE ENTIDAD NACIONAL"/>
    <n v="3024383654"/>
    <n v="3024383654"/>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Generar espacios de dialogo y planes o programas para que las IES fortalezcan sus políticas de regionalización de la educación superior."/>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s v=" "/>
    <s v="Tiquetes"/>
    <s v="Pendiente de definir objeto: Subdirección Administrativa"/>
    <s v="Otros servicios"/>
    <s v="Febrero"/>
    <s v=" "/>
    <s v=" "/>
    <s v="Días calendario"/>
    <s v="CONTRATACIÓN DIRECTA / CONTRATOS INTERADMINISTRATIVOS"/>
    <s v="CONTRATO INTERADMINISTRATIVO"/>
    <s v="PRESUPUESTO DE ENTIDAD NACIONAL"/>
    <n v="988627035"/>
    <n v="988627035"/>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Generar espacios de dialogo y planes o programas para que las IES fortalezcan sus políticas de regionalización de la educación superior."/>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s v=" "/>
    <s v="Papeleria y otros elementos de oficina"/>
    <s v="Suministro de útiles y elementos para oficina, papelería, tóner y tintas originales para impresoras"/>
    <s v="Otros servicios"/>
    <s v="Abril"/>
    <d v="2024-05-01T00:00:00"/>
    <n v="240"/>
    <s v="Días calendario"/>
    <s v="SELECCIÓN ABREVIADA / MENOR CUANTÍA"/>
    <s v="ORDEN DE COMPRA"/>
    <s v="PRESUPUESTO DE ENTIDAD NACIONAL"/>
    <n v="20000000"/>
    <n v="20000000"/>
    <s v="NO"/>
    <s v="NA"/>
    <s v="Fomento_ES_2202038"/>
    <s v="DF_ES"/>
    <s v="Eje_E_8"/>
    <s v="C_2202_0700_55"/>
    <s v="VES - DIR DE FOMENTO - "/>
    <s v="3600"/>
    <s v="FORTALECIMIENTO SISTEMA DE ES"/>
    <s v="FORTALECIMIENTO SISTEMA DE ES"/>
    <s v="29"/>
  </r>
  <r>
    <s v="VES"/>
    <s v="Dirección de Fomento de la Educación Superior"/>
    <s v="Dirección de Fomento de la Educación Superior"/>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Generar espacios de dialogo y planes o programas para que las IES fortalezcan sus políticas de regionalización de la educación superior."/>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DIR DE FOMENTO - "/>
    <s v="3600"/>
    <m/>
    <m/>
    <m/>
    <m/>
    <m/>
    <m/>
    <m/>
    <m/>
    <m/>
    <m/>
    <m/>
    <m/>
    <m/>
    <m/>
    <m/>
    <m/>
    <m/>
    <m/>
    <m/>
    <m/>
    <m/>
    <m/>
    <m/>
    <m/>
    <m/>
    <m/>
    <m/>
    <m/>
    <m/>
    <m/>
    <m/>
    <m/>
    <m/>
    <m/>
    <s v="NA"/>
    <s v="Viáticos"/>
    <s v="Viáticos y gastos de desplazamiento"/>
    <s v="NA"/>
    <s v="NA"/>
    <s v="NA"/>
    <s v="NA"/>
    <s v="NA"/>
    <s v="NA"/>
    <s v="NA"/>
    <s v="PRESUPUESTO DE ENTIDAD NACIONAL"/>
    <n v="630000000"/>
    <n v="630000000"/>
    <s v="NO"/>
    <s v="NA"/>
    <s v="Fomento_ES_2202038"/>
    <s v="DF_ES"/>
    <s v="Eje_E_8"/>
    <s v="C_2202_0700_55"/>
    <s v="VES - DIR DE FOMENTO - "/>
    <s v="36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Desarrollar documentos técnicos y funcionales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r servicios profesionales  para desarrollar actividades relacionadas con el análisis, validación y procesamiento de información estadística del Sistema para la Prevención de la Deserción en Educación Superior SPADIES dentro del proceso de integración de los sistemas de educación superior"/>
    <s v="SERVICIOS PROFESIONALES"/>
    <s v="Enero"/>
    <d v="2024-01-16T00:00:00"/>
    <n v="225"/>
    <s v="Días calendario"/>
    <s v="CONTRATACIÓN DIRECTA / SERVICIOS PROFESIONALES"/>
    <s v="PRESTACIÓN DE SERVICIOS PROFESIONALES"/>
    <s v="PRESUPUESTO DE ENTIDAD NACIONAL"/>
    <n v="60127043"/>
    <n v="60127043"/>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Desarrollar documentos técnicos y funcionales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r servicios profesionales en el proceso de asistencia técnica a las instituciones de educación superior que le sean asignadas para el reporte de información al Ministerio de Educación Nacional a través del Sistema Nacional de Información de Educación Superior (SNIES) mediante el soporte funcional y seguimiento al reporte de información, participar en la formulación de documentos metodológicos para la auditoría al reporte de información y documentar el desarrollo de la operación estadística de educación superior de acuerdo con la norma técnica NTC-PE 1000:2020"/>
    <s v="SERVICIOS PROFESIONALES"/>
    <s v="Enero"/>
    <d v="2024-01-16T00:00:00"/>
    <n v="225"/>
    <s v="Días calendario"/>
    <s v="CONTRATACIÓN DIRECTA / SERVICIOS PROFESIONALES"/>
    <s v="PRESTACIÓN DE SERVICIOS PROFESIONALES"/>
    <s v="PRESUPUESTO DE ENTIDAD NACIONAL"/>
    <n v="49177838"/>
    <n v="49177838"/>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Desarrollar documentos técnicos y funcionales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ción de servicios profesionales ara realizar actividades orientadas al desarrollo de la operación estadística de educación superior a través del procesamiento datos y analítica de la información para el Observatorio Laboral de la Educación"/>
    <s v="SERVICIOS PROFESIONALES"/>
    <s v="Enero"/>
    <d v="2024-01-16T00:00:00"/>
    <n v="225"/>
    <s v="Días calendario"/>
    <s v="CONTRATACIÓN DIRECTA / SERVICIOS PROFESIONALES"/>
    <s v="PRESTACIÓN DE SERVICIOS PROFESIONALES"/>
    <s v="PRESUPUESTO DE ENTIDAD NACIONAL"/>
    <n v="55728638"/>
    <n v="55728638"/>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Desarrollar documentos técnicos y funcionales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r servicios profesionales para el análisis de información financiera de educación superior y la asignación y distribución de recursos a las instituciones de educación superior públicas"/>
    <s v="SERVICIOS PROFESIONALES"/>
    <s v="Enero"/>
    <d v="2024-01-16T00:00:00"/>
    <n v="225"/>
    <s v="Días calendario"/>
    <s v="CONTRATACIÓN DIRECTA / SERVICIOS PROFESIONALES"/>
    <s v="PRESTACIÓN DE SERVICIOS PROFESIONALES"/>
    <s v="PRESUPUESTO DE ENTIDAD NACIONAL"/>
    <n v="55728638"/>
    <n v="55728638"/>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Desarrollar documentos técnicos y funcionales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r servicios profesionales para el análisis sectorial de educación superior en el eje de finanzas públicas y para la formulación de estrategias para la sostenibilidad financiera del sector"/>
    <s v="SERVICIOS PROFESIONALES"/>
    <s v="Enero"/>
    <d v="2024-01-02T00:00:00"/>
    <n v="239"/>
    <s v="Días calendario"/>
    <s v="CONTRATACIÓN DIRECTA / SERVICIOS PROFESIONALES"/>
    <s v="PRESTACIÓN DE SERVICIOS PROFESIONALES"/>
    <s v="PRESUPUESTO DE ENTIDAD NACIONAL"/>
    <n v="83244728"/>
    <n v="83244728"/>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Desarrollar documentos técnicos y funcionales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r servicios profesionales para la gestión del reporte, asistencia técnica, procesamiento y análisis de información contable y presupuestal de las Instituciones de Educación Superior"/>
    <s v="SERVICIOS PROFESIONALES"/>
    <s v="Enero"/>
    <d v="2024-01-02T00:00:00"/>
    <n v="239"/>
    <s v="Días calendario"/>
    <s v="CONTRATACIÓN DIRECTA / SERVICIOS PROFESIONALES"/>
    <s v="PRESTACIÓN DE SERVICIOS PROFESIONALES"/>
    <s v="PRESUPUESTO DE ENTIDAD NACIONAL"/>
    <n v="52456360"/>
    <n v="52456360"/>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Desarrollar documentos técnicos y funcionales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r servicios profesionales para la elaboración de documentos de análisis y conceptos técnicos para la formulación y seguimiento a las estrategias de fortalecimiento financiero del sector de educación superior"/>
    <s v="SERVICIOS PROFESIONALES"/>
    <s v="Enero"/>
    <d v="2024-01-16T00:00:00"/>
    <n v="225"/>
    <s v="Días calendario"/>
    <s v="CONTRATACIÓN DIRECTA / SERVICIOS PROFESIONALES"/>
    <s v="PRESTACIÓN DE SERVICIOS PROFESIONALES"/>
    <s v="PRESUPUESTO DE ENTIDAD NACIONAL"/>
    <n v="70108178"/>
    <n v="70108178"/>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Desarrollar documentos técnicos y funcionales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ción de servicios profesionales ultimo cuatrimestre"/>
    <s v="SERVICIOS PROFESIONALES"/>
    <s v="Septiembre"/>
    <d v="2024-09-01T00:00:00"/>
    <n v="120"/>
    <s v="Días calendario"/>
    <s v="CONTRATACIÓN DIRECTA / SERVICIOS PROFESIONALES"/>
    <s v="PRESTACIÓN DE SERVICIOS PROFESIONALES"/>
    <s v="PRESUPUESTO DE ENTIDAD NACIONAL"/>
    <n v="222981386"/>
    <n v="222981386"/>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sistencia y soporte técnico para la implementación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1112205"/>
    <s v="Otro tipo de gasto"/>
    <s v="Actualización de la suscripción de la licencia de uso de la herramienta HECAA del SNIES incluyendo el mantenimiento y el soporte básico del sistema, servicio de asistencia funcional, y mantenimiento evolutivo"/>
    <s v="Otros servicios"/>
    <s v="Enero"/>
    <d v="2024-02-01T00:00:00"/>
    <n v="330"/>
    <s v="Días calendario"/>
    <s v="CONTRATACIÓN DIRECTA / NO EXISTA PLURALIDAD DE OFERENTES"/>
    <s v="PRESTACIÓN DE SERVICIOS                 "/>
    <s v="PRESUPUESTO DE ENTIDAD NACIONAL"/>
    <n v="1500000000"/>
    <n v="1500000000"/>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sistencia y soporte técnico para la implementación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r servicios profesionales en el proceso de asistencia técnica a las instituciones de educación superior que le sean asignadas para el reporte de información al Ministerio de Educación Nacional a través del Sistema Nacional de Información de Educación Superior (SNIES) mediante el soporte funcional y seguimiento al reporte de información, así como realizar la capacitación y soporte funcional a la Mesa de Ayuda del Ministerio de Educación Nacional en los temas de reporte de información al SNIES."/>
    <s v="SERVICIOS PROFESIONALES"/>
    <s v="Enero"/>
    <d v="2024-01-16T00:00:00"/>
    <n v="225"/>
    <s v="Días calendario"/>
    <s v="CONTRATACIÓN DIRECTA / SERVICIOS PROFESIONALES"/>
    <s v="PRESTACIÓN DE SERVICIOS PROFESIONALES"/>
    <s v="PRESUPUESTO DE ENTIDAD NACIONAL"/>
    <n v="49177838"/>
    <n v="49177838"/>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sistencia y soporte técnico para la implementación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r servicios profesionales en el proceso de asistencia técnica a las instituciones de educación superior que le sean asignadas para el reporte de información al Ministerio de Educación Nacional a través del Sistema Nacional de Información de Educación Superior (SNIES) mediante el soporte funcional, así como participar en la gestión de procesamiento de datos y mejoramiento continuo e integración funcional del Sistema para la Prevención y Análisis de la Deserción (SPADIES) con el SNIES"/>
    <s v="SERVICIOS PROFESIONALES"/>
    <s v="Enero"/>
    <d v="2024-01-16T00:00:00"/>
    <n v="225"/>
    <s v="Días calendario"/>
    <s v="CONTRATACIÓN DIRECTA / SERVICIOS PROFESIONALES"/>
    <s v="PRESTACIÓN DE SERVICIOS PROFESIONALES"/>
    <s v="PRESUPUESTO DE ENTIDAD NACIONAL"/>
    <n v="70111650"/>
    <n v="70111650"/>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sistencia y soporte técnico para la implementación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r servicios profesionales en el proceso de asistencia técnica a las instituciones de educación superior que le sean asignadas para el reporte de información al Ministerio de Educación Nacional a través del Sistema Nacional de Información de Educación Superior (SNIES) mediante el soporte funcional y seguimiento al reporte de información, así como realizar procesamiento de datos y pruebas a nuevas funcionalidades del sistema en ambientes de certificación y producción"/>
    <s v="SERVICIOS PROFESIONALES"/>
    <s v="Enero"/>
    <d v="2024-01-16T00:00:00"/>
    <n v="225"/>
    <s v="Días calendario"/>
    <s v="CONTRATACIÓN DIRECTA / SERVICIOS PROFESIONALES"/>
    <s v="PRESTACIÓN DE SERVICIOS PROFESIONALES"/>
    <s v="PRESUPUESTO DE ENTIDAD NACIONAL"/>
    <n v="49177838"/>
    <n v="49177838"/>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sistencia y soporte técnico para la implementación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r servicios profesionales para desarrollar actividades relacionadas con el procesamiento de la información estadística que permita el seguimiento de las estrategias de ampliación de cobertura en el avance de la educación superior como derecho."/>
    <s v="SERVICIOS PROFESIONALES"/>
    <s v="Enero"/>
    <d v="2024-01-16T00:00:00"/>
    <n v="225"/>
    <s v="Días calendario"/>
    <s v="CONTRATACIÓN DIRECTA / SERVICIOS PROFESIONALES"/>
    <s v="PRESTACIÓN DE SERVICIOS PROFESIONALES"/>
    <s v="PRESUPUESTO DE ENTIDAD NACIONAL"/>
    <n v="53692845"/>
    <n v="53692845"/>
    <s v="NO"/>
    <s v="NA"/>
    <s v="Fomento_ES_2202038"/>
    <s v="DF_ES"/>
    <s v="Eje_E_8"/>
    <s v="C_2202_0700_55"/>
    <s v="VES - SUB DESARROLLO - "/>
    <s v="3800"/>
    <s v="FORTALECIMIENTO SISTEMA DE ES"/>
    <s v="FORTALECIMIENTO SISTEMA DE ES"/>
    <s v="29"/>
  </r>
  <r>
    <s v="VES"/>
    <s v="Dirección de Fomento de la Educación Superior"/>
    <s v="Subdirección de Desarrollo Sectorial"/>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Brindar asistencia y soporte técnico para la implementación del sistema de gestión de la información"/>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VES - SUB DESARROLLO - "/>
    <s v="3800"/>
    <m/>
    <m/>
    <m/>
    <m/>
    <m/>
    <m/>
    <m/>
    <m/>
    <m/>
    <m/>
    <m/>
    <m/>
    <m/>
    <m/>
    <m/>
    <m/>
    <m/>
    <m/>
    <m/>
    <m/>
    <m/>
    <m/>
    <m/>
    <m/>
    <m/>
    <m/>
    <m/>
    <m/>
    <m/>
    <m/>
    <m/>
    <m/>
    <m/>
    <m/>
    <n v="80111620"/>
    <s v="Servicios profesionales"/>
    <s v="Prestación de servicios profesionales ultimo cuatrimestre"/>
    <s v="SERVICIOS PROFESIONALES"/>
    <s v="Septiembre"/>
    <d v="2024-09-01T00:00:00"/>
    <n v="120"/>
    <s v="Días calendario"/>
    <s v="CONTRATACIÓN DIRECTA / SERVICIOS PROFESIONALES"/>
    <s v="PRESTACIÓN DE SERVICIOS PROFESIONALES"/>
    <s v="PRESUPUESTO DE ENTIDAD NACIONAL"/>
    <n v="118485423"/>
    <n v="118485423"/>
    <s v="NO"/>
    <s v="NA"/>
    <s v="Fomento_ES_2202038"/>
    <s v="DF_ES"/>
    <s v="Eje_E_8"/>
    <s v="C_2202_0700_55"/>
    <s v="VES - SUB DESARROLLO - "/>
    <s v="38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el acceso a la educación superior o terciaria  - Instituciones de educación terciaria o superior con acompañamiento en procesos de regionalización"/>
    <n v="2202005"/>
    <s v="Brindar acompañamiento a las IES en la implementación de planes y programas orientados al acceso, permanencia y graduación de personas de especial protección constitucional"/>
    <s v="ADQUIS. DE BYS"/>
    <s v="02"/>
    <s v="C-2202-0700-55-20203K40-2202005-02"/>
    <s v="ADQUIS. DE BYS-SERVICIO DE FOMENTO PARA EL ACCESO A LA EDUCACIÓN SUPERIOR O TERCIARIA  - INSTITUCIONES DE EDUCACIÓN TERCIARIA O SUPERIOR CON ACOMPAÑAMIENTO EN PROCESOS DE REGIONALIZACIÓN-FORTALECIMIENTO DE LOS PROCESOS DE FOMENTO DE EDUCACIÓN SUPERIOR PARA MEJORAR LAS CONDICIONES INSTITUCIONALES QUE GARANTICEN EQUIDAD EN EL ACCESO, PERMANENCIA Y PERTINENCIA EN LA EDUCACIÓN SUPERIOR  NACIONAL"/>
    <s v="ADQUIS. DE BYS - SERVICIO DE FOMENTO PARA EL ACCESO A LA EDUCACIÓN SUPERIOR O TERCIARIA  - INSTITUCIONES DE EDUCACIÓN TERCIARIA O SUPERIOR CON ACOMPAÑAMIENTO EN PROCESOS DE REGIONALIZACIÓN - 2. SEGURIDAD HUMANA Y JUSTICIA SOCIAL / K40. EDUCACIÓN SUPERIOR COMO UN DERECHO - INFRAESTRUCTURA"/>
    <x v="1"/>
    <m/>
    <s v="VES - SUB APOYOGESTI - "/>
    <s v="3700"/>
    <m/>
    <m/>
    <m/>
    <m/>
    <m/>
    <m/>
    <m/>
    <m/>
    <m/>
    <m/>
    <m/>
    <m/>
    <m/>
    <m/>
    <m/>
    <m/>
    <m/>
    <m/>
    <m/>
    <m/>
    <m/>
    <m/>
    <m/>
    <m/>
    <m/>
    <m/>
    <m/>
    <m/>
    <m/>
    <m/>
    <m/>
    <m/>
    <m/>
    <m/>
    <s v=" "/>
    <s v="Otro tipo de gasto"/>
    <s v="Aunar esfuerzos para promover la igualdad de género y prevenir la VBG en las instituciones de educación superior (IES) a través del seguimiento a la implementación de la Resolución 14466 de 2022 y la promoción de estrategias sobre la inclusión de un enfoque de género y diversidades en las IES"/>
    <s v="Otros servicios"/>
    <s v="Marzo"/>
    <d v="2024-04-01T00:00:00"/>
    <n v="270"/>
    <s v="Días calendario"/>
    <s v="CONTRATACIÓN DIRECTA / CONVENIO COOPERACIÓN"/>
    <s v="CONVENIO DE COOPERACIÓN"/>
    <s v="PRESUPUESTO DE ENTIDAD NACIONAL"/>
    <n v="1000000000"/>
    <n v="1000000000"/>
    <s v="NO"/>
    <s v="NA"/>
    <s v="Fomento_ES_2202005"/>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el acceso a la educación superior o terciaria  - Instituciones de educación terciaria o superior con acompañamiento en procesos de regionalización"/>
    <n v="2202005"/>
    <s v="Brindar asistencia técnica y financiera para el fortalecimiento de la educación intercultural y propia"/>
    <s v="TRANSF. CTES"/>
    <s v="03"/>
    <s v="C-2202-0700-55-20203K40-2202005-03"/>
    <s v="TRANSF. CTES-SERVICIO DE FOMENTO PARA EL ACCESO A LA EDUCACIÓN SUPERIOR O TERCIARIA  - INSTITUCIONES DE EDUCACIÓN TERCIARIA O SUPERIOR CON ACOMPAÑAMIENTO EN PROCESOS DE REGIONALIZACIÓN-FORTALECIMIENTO DE LOS PROCESOS DE FOMENTO DE EDUCACIÓN SUPERIOR PARA MEJORAR LAS CONDICIONES INSTITUCIONALES QUE GARANTICEN EQUIDAD EN EL ACCESO, PERMANENCIA Y PERTINENCIA EN LA EDUCACIÓN SUPERIOR  NACIONAL"/>
    <s v="TRANSF. CTES - SERVICIO DE FOMENTO PARA EL ACCESO A LA EDUCACIÓN SUPERIOR O TERCIARIA  - INSTITUCIONES DE EDUCACIÓN TERCIARIA O SUPERIOR CON ACOMPAÑAMIENTO EN PROCESOS DE REGIONALIZACIÓN - 2. SEGURIDAD HUMANA Y JUSTICIA SOCIAL / K40. EDUCACIÓN SUPERIOR COMO UN DERECHO - INFRAESTRUCTURA"/>
    <x v="1"/>
    <m/>
    <s v="VES - SUB APOYOGESTI - "/>
    <s v="3700"/>
    <m/>
    <m/>
    <m/>
    <m/>
    <m/>
    <m/>
    <m/>
    <m/>
    <m/>
    <m/>
    <m/>
    <m/>
    <m/>
    <m/>
    <m/>
    <m/>
    <m/>
    <m/>
    <m/>
    <m/>
    <m/>
    <m/>
    <m/>
    <m/>
    <m/>
    <m/>
    <m/>
    <m/>
    <m/>
    <m/>
    <m/>
    <m/>
    <m/>
    <m/>
    <s v="NA"/>
    <s v="NA"/>
    <s v="Transferencia en el marco de la comisión mixta"/>
    <s v="NA"/>
    <s v="NA"/>
    <s v="NA"/>
    <s v="NA"/>
    <s v="NA"/>
    <s v="NA"/>
    <s v="NA"/>
    <s v="PRESUPUESTO DE ENTIDAD NACIONAL"/>
    <n v="3058790200"/>
    <n v="3058790200"/>
    <s v="NO"/>
    <s v="NA"/>
    <s v="Fomento_ES_2202005"/>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el acceso a la educación superior o terciaria  - Instituciones de educación terciaria o superior con acompañamiento en procesos de regionalización"/>
    <n v="2202005"/>
    <s v="Brindar asistencia técnica y financiera para el fortalecimiento de la educación intercultural y propia"/>
    <s v="ADQUIS. DE BYS"/>
    <s v="02"/>
    <s v="C-2202-0700-55-20203K40-2202005-02"/>
    <s v="ADQUIS. DE BYS-SERVICIO DE FOMENTO PARA EL ACCESO A LA EDUCACIÓN SUPERIOR O TERCIARIA  - INSTITUCIONES DE EDUCACIÓN TERCIARIA O SUPERIOR CON ACOMPAÑAMIENTO EN PROCESOS DE REGIONALIZACIÓN-FORTALECIMIENTO DE LOS PROCESOS DE FOMENTO DE EDUCACIÓN SUPERIOR PARA MEJORAR LAS CONDICIONES INSTITUCIONALES QUE GARANTICEN EQUIDAD EN EL ACCESO, PERMANENCIA Y PERTINENCIA EN LA EDUCACIÓN SUPERIOR  NACIONAL"/>
    <s v="ADQUIS. DE BYS - SERVICIO DE FOMENTO PARA EL ACCESO A LA EDUCACIÓN SUPERIOR O TERCIARIA  - INSTITUCIONES DE EDUCACIÓN TERCIARIA O SUPERIOR CON ACOMPAÑAMIENTO EN PROCESOS DE REGIONALIZACIÓN - 2. SEGURIDAD HUMANA Y JUSTICIA SOCIAL / K40. EDUCACIÓN SUPERIOR COMO UN DERECHO - INFRAESTRUCTURA"/>
    <x v="1"/>
    <m/>
    <s v="VES - SUB APOYOGESTI - "/>
    <s v="3700"/>
    <m/>
    <m/>
    <m/>
    <m/>
    <m/>
    <m/>
    <m/>
    <m/>
    <m/>
    <m/>
    <m/>
    <m/>
    <m/>
    <m/>
    <m/>
    <m/>
    <m/>
    <m/>
    <m/>
    <m/>
    <m/>
    <m/>
    <m/>
    <m/>
    <m/>
    <m/>
    <m/>
    <m/>
    <m/>
    <m/>
    <m/>
    <m/>
    <m/>
    <m/>
    <s v="80101602- Estudios regionales o locales para proyectos"/>
    <s v="Otro tipo de gasto"/>
    <s v="Aunar esfuerzos para avanzar en la consolidación del proceso de creación de la Universidad propia de la OPIAC en virtud de los acuerdos del Plan Nacional de Desarrollo 2022 - 2026 y la normatividad vigente"/>
    <s v="Otros servicios"/>
    <s v="Marzo"/>
    <d v="2024-04-01T00:00:00"/>
    <n v="270"/>
    <s v="Días calendario"/>
    <s v="CONTRATACIÓN DIRECTA / ORGANIZACIÓN O COMUNIDAD ÉTNICA"/>
    <s v="CONTRATO ORGANIZACIÓN O COMUNIDAD ÉTNICA"/>
    <s v="PRESUPUESTO DE ENTIDAD NACIONAL"/>
    <n v="500000000"/>
    <n v="500000000"/>
    <s v="NO"/>
    <s v="NA"/>
    <s v="Fomento_ES_2202005"/>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el acceso a la educación superior o terciaria  - Instituciones de educación terciaria o superior con acompañamiento en procesos de regionalización"/>
    <n v="2202005"/>
    <s v="Brindar asistencia técnica y financiera para el fortalecimiento de la educación intercultural y propia"/>
    <s v="ADQUIS. DE BYS"/>
    <s v="02"/>
    <s v="C-2202-0700-55-20203K40-2202005-02"/>
    <s v="ADQUIS. DE BYS-SERVICIO DE FOMENTO PARA EL ACCESO A LA EDUCACIÓN SUPERIOR O TERCIARIA  - INSTITUCIONES DE EDUCACIÓN TERCIARIA O SUPERIOR CON ACOMPAÑAMIENTO EN PROCESOS DE REGIONALIZACIÓN-FORTALECIMIENTO DE LOS PROCESOS DE FOMENTO DE EDUCACIÓN SUPERIOR PARA MEJORAR LAS CONDICIONES INSTITUCIONALES QUE GARANTICEN EQUIDAD EN EL ACCESO, PERMANENCIA Y PERTINENCIA EN LA EDUCACIÓN SUPERIOR  NACIONAL"/>
    <s v="ADQUIS. DE BYS - SERVICIO DE FOMENTO PARA EL ACCESO A LA EDUCACIÓN SUPERIOR O TERCIARIA  - INSTITUCIONES DE EDUCACIÓN TERCIARIA O SUPERIOR CON ACOMPAÑAMIENTO EN PROCESOS DE REGIONALIZACIÓN - 2. SEGURIDAD HUMANA Y JUSTICIA SOCIAL / K40. EDUCACIÓN SUPERIOR COMO UN DERECHO - INFRAESTRUCTURA"/>
    <x v="1"/>
    <m/>
    <s v="VES - SUB APOYOGESTI - "/>
    <s v="3700"/>
    <m/>
    <m/>
    <m/>
    <m/>
    <m/>
    <m/>
    <m/>
    <m/>
    <m/>
    <m/>
    <m/>
    <m/>
    <m/>
    <m/>
    <m/>
    <m/>
    <m/>
    <m/>
    <m/>
    <m/>
    <m/>
    <m/>
    <m/>
    <m/>
    <m/>
    <m/>
    <m/>
    <m/>
    <m/>
    <m/>
    <m/>
    <m/>
    <m/>
    <m/>
    <s v="80101602- Estudios regionales o locales para proyectos"/>
    <s v="Otro tipo de gasto"/>
    <s v="Aunar esfuerzos para avanzar en la consolidación del proceso de creación de la Universidad propia de la ONIC en virtud de los acuerdos del Plan Nacional de Desarrollo 2022 - 2026 y la normatividad vigente"/>
    <s v="Otros servicios"/>
    <s v="Marzo"/>
    <d v="2024-04-01T00:00:00"/>
    <n v="270"/>
    <s v="Días calendario"/>
    <s v="CONTRATACIÓN DIRECTA / ORGANIZACIÓN O COMUNIDAD ÉTNICA"/>
    <s v="CONTRATO ORGANIZACIÓN O COMUNIDAD ÉTNICA"/>
    <s v="PRESUPUESTO DE ENTIDAD NACIONAL"/>
    <n v="400000000"/>
    <n v="400000000"/>
    <s v="NO"/>
    <s v="NA"/>
    <s v="Fomento_ES_2202005"/>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el acceso a la educación superior o terciaria  - Instituciones de educación terciaria o superior con acompañamiento en procesos de regionalización"/>
    <n v="2202005"/>
    <s v="Brindar asistencia técnica y financiera para el fortalecimiento de la educación intercultural y propia"/>
    <s v="ADQUIS. DE BYS"/>
    <s v="02"/>
    <s v="C-2202-0700-55-20203K40-2202005-02"/>
    <s v="ADQUIS. DE BYS-SERVICIO DE FOMENTO PARA EL ACCESO A LA EDUCACIÓN SUPERIOR O TERCIARIA  - INSTITUCIONES DE EDUCACIÓN TERCIARIA O SUPERIOR CON ACOMPAÑAMIENTO EN PROCESOS DE REGIONALIZACIÓN-FORTALECIMIENTO DE LOS PROCESOS DE FOMENTO DE EDUCACIÓN SUPERIOR PARA MEJORAR LAS CONDICIONES INSTITUCIONALES QUE GARANTICEN EQUIDAD EN EL ACCESO, PERMANENCIA Y PERTINENCIA EN LA EDUCACIÓN SUPERIOR  NACIONAL"/>
    <s v="ADQUIS. DE BYS - SERVICIO DE FOMENTO PARA EL ACCESO A LA EDUCACIÓN SUPERIOR O TERCIARIA  - INSTITUCIONES DE EDUCACIÓN TERCIARIA O SUPERIOR CON ACOMPAÑAMIENTO EN PROCESOS DE REGIONALIZACIÓN - 2. SEGURIDAD HUMANA Y JUSTICIA SOCIAL / K40. EDUCACIÓN SUPERIOR COMO UN DERECHO - INFRAESTRUCTURA"/>
    <x v="1"/>
    <m/>
    <s v="VES - SUB APOYOGESTI - "/>
    <s v="3700"/>
    <m/>
    <m/>
    <m/>
    <m/>
    <m/>
    <m/>
    <m/>
    <m/>
    <m/>
    <m/>
    <m/>
    <m/>
    <m/>
    <m/>
    <m/>
    <m/>
    <m/>
    <m/>
    <m/>
    <m/>
    <m/>
    <m/>
    <m/>
    <m/>
    <m/>
    <m/>
    <m/>
    <m/>
    <m/>
    <m/>
    <m/>
    <m/>
    <m/>
    <m/>
    <s v="80101602- Estudios regionales o locales para proyectos"/>
    <s v="Otro tipo de gasto"/>
    <s v="Realizar el estudio de factibilidad y sus documentos técnicos para la creación legal de la Universidad del Macizo Colombiano en el marco del diálogo genuino con las comunidades de la región"/>
    <s v="Otros servicios"/>
    <s v="Febrero"/>
    <d v="2024-04-01T00:00:00"/>
    <n v="270"/>
    <s v="Días calendario"/>
    <s v="CONCURSO DE MÉRITOS / ABIERTO"/>
    <s v="CONSULTORÍA                             "/>
    <s v="PRESUPUESTO DE ENTIDAD NACIONAL"/>
    <n v="400000000"/>
    <n v="400000000"/>
    <s v="NO"/>
    <s v="NA"/>
    <s v="Fomento_ES_2202005"/>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el acceso a la educación superior o terciaria  - Instituciones de educación terciaria o superior con acompañamiento en procesos de regionalización"/>
    <n v="2202005"/>
    <s v="Brindar asistencia técnica y financiera para el fortalecimiento de la educación intercultural y propia"/>
    <s v="ADQUIS. DE BYS"/>
    <s v="02"/>
    <s v="C-2202-0700-55-20203K40-2202005-02"/>
    <s v="ADQUIS. DE BYS-SERVICIO DE FOMENTO PARA EL ACCESO A LA EDUCACIÓN SUPERIOR O TERCIARIA  - INSTITUCIONES DE EDUCACIÓN TERCIARIA O SUPERIOR CON ACOMPAÑAMIENTO EN PROCESOS DE REGIONALIZACIÓN-FORTALECIMIENTO DE LOS PROCESOS DE FOMENTO DE EDUCACIÓN SUPERIOR PARA MEJORAR LAS CONDICIONES INSTITUCIONALES QUE GARANTICEN EQUIDAD EN EL ACCESO, PERMANENCIA Y PERTINENCIA EN LA EDUCACIÓN SUPERIOR  NACIONAL"/>
    <s v="ADQUIS. DE BYS - SERVICIO DE FOMENTO PARA EL ACCESO A LA EDUCACIÓN SUPERIOR O TERCIARIA  - INSTITUCIONES DE EDUCACIÓN TERCIARIA O SUPERIOR CON ACOMPAÑAMIENTO EN PROCESOS DE REGIONALIZACIÓN - 2. SEGURIDAD HUMANA Y JUSTICIA SOCIAL / K40. EDUCACIÓN SUPERIOR COMO UN DERECHO - INFRAESTRUCTURA"/>
    <x v="1"/>
    <m/>
    <s v="VES - SUB APOYOGESTI - "/>
    <s v="3700"/>
    <m/>
    <m/>
    <m/>
    <m/>
    <m/>
    <m/>
    <m/>
    <m/>
    <m/>
    <m/>
    <m/>
    <m/>
    <m/>
    <m/>
    <m/>
    <m/>
    <m/>
    <m/>
    <m/>
    <m/>
    <m/>
    <m/>
    <m/>
    <m/>
    <m/>
    <m/>
    <m/>
    <m/>
    <m/>
    <m/>
    <m/>
    <m/>
    <m/>
    <m/>
    <s v="80101602- Estudios regionales o locales para proyectos"/>
    <s v="Otro tipo de gasto"/>
    <s v="Realizar el estudio de factibilidad y sus documentos técnicos para la creación legal de la Universidad del Catatumbo en el marco del diálogo genuino con las comunidades de la región"/>
    <s v="Otros servicios"/>
    <s v="Febrero"/>
    <d v="2024-04-01T00:00:00"/>
    <n v="270"/>
    <s v="Días calendario"/>
    <s v="CONCURSO DE MÉRITOS / ABIERTO"/>
    <s v="CONSULTORÍA                             "/>
    <s v="PRESUPUESTO DE ENTIDAD NACIONAL"/>
    <n v="400000000"/>
    <n v="400000000"/>
    <s v="NO"/>
    <s v="NA"/>
    <s v="Fomento_ES_2202005"/>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el acceso a la educación superior o terciaria  - Instituciones de educación terciaria o superior con acompañamiento en procesos de regionalización"/>
    <n v="2202005"/>
    <s v="Brindar asistencia técnica y financiera para el fortalecimiento de la educación intercultural y propia"/>
    <s v="ADQUIS. DE BYS"/>
    <s v="02"/>
    <s v="C-2202-0700-55-20203K40-2202005-02"/>
    <s v="ADQUIS. DE BYS-SERVICIO DE FOMENTO PARA EL ACCESO A LA EDUCACIÓN SUPERIOR O TERCIARIA  - INSTITUCIONES DE EDUCACIÓN TERCIARIA O SUPERIOR CON ACOMPAÑAMIENTO EN PROCESOS DE REGIONALIZACIÓN-FORTALECIMIENTO DE LOS PROCESOS DE FOMENTO DE EDUCACIÓN SUPERIOR PARA MEJORAR LAS CONDICIONES INSTITUCIONALES QUE GARANTICEN EQUIDAD EN EL ACCESO, PERMANENCIA Y PERTINENCIA EN LA EDUCACIÓN SUPERIOR  NACIONAL"/>
    <s v="ADQUIS. DE BYS - SERVICIO DE FOMENTO PARA EL ACCESO A LA EDUCACIÓN SUPERIOR O TERCIARIA  - INSTITUCIONES DE EDUCACIÓN TERCIARIA O SUPERIOR CON ACOMPAÑAMIENTO EN PROCESOS DE REGIONALIZACIÓN - 2. SEGURIDAD HUMANA Y JUSTICIA SOCIAL / K40. EDUCACIÓN SUPERIOR COMO UN DERECHO - INFRAESTRUCTURA"/>
    <x v="1"/>
    <m/>
    <s v="VES - SUB APOYOGESTI - "/>
    <s v="3700"/>
    <m/>
    <m/>
    <m/>
    <m/>
    <m/>
    <m/>
    <m/>
    <m/>
    <m/>
    <m/>
    <m/>
    <m/>
    <m/>
    <m/>
    <m/>
    <m/>
    <m/>
    <m/>
    <m/>
    <m/>
    <m/>
    <m/>
    <m/>
    <m/>
    <m/>
    <m/>
    <m/>
    <m/>
    <m/>
    <m/>
    <m/>
    <m/>
    <m/>
    <m/>
    <s v="80101602- Estudios regionales o locales para proyectos"/>
    <s v="Otro tipo de gasto"/>
    <s v="Aunar esfuerzos para avanzar en la consolidación del proceso de creación de la Universidad para los pueblos y comunidades Afrocolombianas en virtud de los acuerdos del Plan Nacional de Desarrollo 2022 - 2026 y la normatividad vigente aplicable."/>
    <s v="Otros servicios"/>
    <s v="Marzo"/>
    <d v="2024-04-01T00:00:00"/>
    <n v="270"/>
    <s v="Días calendario"/>
    <s v="CONTRATACIÓN DIRECTA / ORGANIZACIÓN O COMUNIDAD ÉTNICA"/>
    <s v="CONTRATO ORGANIZACIÓN O COMUNIDAD ÉTNICA"/>
    <s v="PRESUPUESTO DE ENTIDAD NACIONAL"/>
    <n v="300000000"/>
    <n v="300000000"/>
    <s v="NO"/>
    <s v="NA"/>
    <s v="Fomento_ES_2202005"/>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el acceso a la educación superior o terciaria  - Instituciones de educación terciaria o superior con acompañamiento en procesos de regionalización"/>
    <n v="2202005"/>
    <s v="Brindar asistencia técnica y financiera para el fortalecimiento de la educación intercultural y propia"/>
    <s v="ADQUIS. DE BYS"/>
    <s v="02"/>
    <s v="C-2202-0700-55-20203K40-2202005-02"/>
    <s v="ADQUIS. DE BYS-SERVICIO DE FOMENTO PARA EL ACCESO A LA EDUCACIÓN SUPERIOR O TERCIARIA  - INSTITUCIONES DE EDUCACIÓN TERCIARIA O SUPERIOR CON ACOMPAÑAMIENTO EN PROCESOS DE REGIONALIZACIÓN-FORTALECIMIENTO DE LOS PROCESOS DE FOMENTO DE EDUCACIÓN SUPERIOR PARA MEJORAR LAS CONDICIONES INSTITUCIONALES QUE GARANTICEN EQUIDAD EN EL ACCESO, PERMANENCIA Y PERTINENCIA EN LA EDUCACIÓN SUPERIOR  NACIONAL"/>
    <s v="ADQUIS. DE BYS - SERVICIO DE FOMENTO PARA EL ACCESO A LA EDUCACIÓN SUPERIOR O TERCIARIA  - INSTITUCIONES DE EDUCACIÓN TERCIARIA O SUPERIOR CON ACOMPAÑAMIENTO EN PROCESOS DE REGIONALIZACIÓN - 2. SEGURIDAD HUMANA Y JUSTICIA SOCIAL / K40. EDUCACIÓN SUPERIOR COMO UN DERECHO - INFRAESTRUCTURA"/>
    <x v="1"/>
    <m/>
    <s v="VES - SUB APOYOGESTI - "/>
    <s v="3700"/>
    <m/>
    <m/>
    <m/>
    <m/>
    <m/>
    <m/>
    <m/>
    <m/>
    <m/>
    <m/>
    <m/>
    <m/>
    <m/>
    <m/>
    <m/>
    <m/>
    <m/>
    <m/>
    <m/>
    <m/>
    <m/>
    <m/>
    <m/>
    <m/>
    <m/>
    <m/>
    <m/>
    <m/>
    <m/>
    <m/>
    <m/>
    <m/>
    <m/>
    <m/>
    <s v="80101602- Estudios regionales o locales para proyectos"/>
    <s v="Otro tipo de gasto"/>
    <s v="Aunar esfuerzos para avanzar en la consolidación del proceso de creación de la Universidad propia de los pueblos_x000a_Pastos y Quillasingas en virtud de los acuerdos del Plan Nacional de Desarrollo 2022 - 2026 y la normatividad vigente aplicable."/>
    <s v="Otros servicios"/>
    <s v="Marzo"/>
    <d v="2024-04-01T00:00:00"/>
    <n v="270"/>
    <s v="Días calendario"/>
    <s v="CONTRATACIÓN DIRECTA / ORGANIZACIÓN O COMUNIDAD ÉTNICA"/>
    <s v="CONTRATO ORGANIZACIÓN O COMUNIDAD ÉTNICA"/>
    <s v="PRESUPUESTO DE ENTIDAD NACIONAL"/>
    <n v="200000000"/>
    <n v="200000000"/>
    <s v="NO"/>
    <s v="NA"/>
    <s v="Fomento_ES_2202005"/>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el acceso a la educación superior o terciaria  - Instituciones de educación terciaria o superior con acompañamiento en procesos de regionalización"/>
    <n v="2202005"/>
    <s v="Brindar asistencia técnica y financiera para el fortalecimiento de la educación intercultural y propia"/>
    <s v="ADQUIS. DE BYS"/>
    <s v="02"/>
    <s v="C-2202-0700-55-20203K40-2202005-02"/>
    <s v="ADQUIS. DE BYS-SERVICIO DE FOMENTO PARA EL ACCESO A LA EDUCACIÓN SUPERIOR O TERCIARIA  - INSTITUCIONES DE EDUCACIÓN TERCIARIA O SUPERIOR CON ACOMPAÑAMIENTO EN PROCESOS DE REGIONALIZACIÓN-FORTALECIMIENTO DE LOS PROCESOS DE FOMENTO DE EDUCACIÓN SUPERIOR PARA MEJORAR LAS CONDICIONES INSTITUCIONALES QUE GARANTICEN EQUIDAD EN EL ACCESO, PERMANENCIA Y PERTINENCIA EN LA EDUCACIÓN SUPERIOR  NACIONAL"/>
    <s v="ADQUIS. DE BYS - SERVICIO DE FOMENTO PARA EL ACCESO A LA EDUCACIÓN SUPERIOR O TERCIARIA  - INSTITUCIONES DE EDUCACIÓN TERCIARIA O SUPERIOR CON ACOMPAÑAMIENTO EN PROCESOS DE REGIONALIZACIÓN - 2. SEGURIDAD HUMANA Y JUSTICIA SOCIAL / K40. EDUCACIÓN SUPERIOR COMO UN DERECHO - INFRAESTRUCTURA"/>
    <x v="1"/>
    <m/>
    <s v="VES - SUB APOYOGESTI - "/>
    <s v="3700"/>
    <m/>
    <m/>
    <m/>
    <m/>
    <m/>
    <m/>
    <m/>
    <m/>
    <m/>
    <m/>
    <m/>
    <m/>
    <m/>
    <m/>
    <m/>
    <m/>
    <m/>
    <m/>
    <m/>
    <m/>
    <m/>
    <m/>
    <m/>
    <m/>
    <m/>
    <m/>
    <m/>
    <m/>
    <m/>
    <m/>
    <m/>
    <m/>
    <m/>
    <m/>
    <n v="80111620"/>
    <s v="Servicios profesionales"/>
    <s v="Prestación de servicios profesionales en la formulación, ejecución y seguimiento de las acciones encaminadas al fortalecimiento a los procesos de educación propia e intercultural y promoción de acciones diferenciales para los sujetos de especial protección constitucional"/>
    <s v="SERVICIOS PROFESIONALES"/>
    <s v="Enero"/>
    <d v="2024-01-16T00:00:00"/>
    <n v="225"/>
    <s v="Días calendario"/>
    <s v="CONTRATACIÓN DIRECTA / SERVICIOS PROFESIONALES"/>
    <s v="PRESTACIÓN DE SERVICIOS PROFESIONALES"/>
    <s v="PRESUPUESTO DE ENTIDAD NACIONAL"/>
    <n v="67629630"/>
    <n v="67629630"/>
    <s v="NO"/>
    <s v="NA"/>
    <s v="Fomento_ES_2202005"/>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el acceso a la educación superior o terciaria  - Instituciones de educación terciaria o superior con acompañamiento en procesos de regionalización"/>
    <n v="2202005"/>
    <s v="Brindar asistencia técnica y financiera para el fortalecimiento de la educación intercultural y propia"/>
    <s v="ADQUIS. DE BYS"/>
    <s v="02"/>
    <s v="C-2202-0700-55-20203K40-2202005-02"/>
    <s v="ADQUIS. DE BYS-SERVICIO DE FOMENTO PARA EL ACCESO A LA EDUCACIÓN SUPERIOR O TERCIARIA  - INSTITUCIONES DE EDUCACIÓN TERCIARIA O SUPERIOR CON ACOMPAÑAMIENTO EN PROCESOS DE REGIONALIZACIÓN-FORTALECIMIENTO DE LOS PROCESOS DE FOMENTO DE EDUCACIÓN SUPERIOR PARA MEJORAR LAS CONDICIONES INSTITUCIONALES QUE GARANTICEN EQUIDAD EN EL ACCESO, PERMANENCIA Y PERTINENCIA EN LA EDUCACIÓN SUPERIOR  NACIONAL"/>
    <s v="ADQUIS. DE BYS - SERVICIO DE FOMENTO PARA EL ACCESO A LA EDUCACIÓN SUPERIOR O TERCIARIA  - INSTITUCIONES DE EDUCACIÓN TERCIARIA O SUPERIOR CON ACOMPAÑAMIENTO EN PROCESOS DE REGIONALIZACIÓN - 2. SEGURIDAD HUMANA Y JUSTICIA SOCIAL / K40. EDUCACIÓN SUPERIOR COMO UN DERECHO - INFRAESTRUCTURA"/>
    <x v="1"/>
    <m/>
    <s v="VES - SUB APOYOGESTI - "/>
    <s v="3700"/>
    <m/>
    <m/>
    <m/>
    <m/>
    <m/>
    <m/>
    <m/>
    <m/>
    <m/>
    <m/>
    <m/>
    <m/>
    <m/>
    <m/>
    <m/>
    <m/>
    <m/>
    <m/>
    <m/>
    <m/>
    <m/>
    <m/>
    <m/>
    <m/>
    <m/>
    <m/>
    <m/>
    <m/>
    <m/>
    <m/>
    <m/>
    <m/>
    <m/>
    <m/>
    <n v="80111620"/>
    <s v="Servicios profesionales"/>
    <s v="Prestación de servicios profesionales ultimo cuatrimestre"/>
    <s v="SERVICIOS PROFESIONALES"/>
    <s v="Septiembre"/>
    <d v="2024-09-01T00:00:00"/>
    <n v="120"/>
    <s v="Días calendario"/>
    <s v="CONTRATACIÓN DIRECTA / SERVICIOS PROFESIONALES"/>
    <s v="PRESTACIÓN DE SERVICIOS PROFESIONALES"/>
    <s v="PRESUPUESTO DE ENTIDAD NACIONAL"/>
    <n v="36069136"/>
    <n v="36069136"/>
    <s v="NO"/>
    <s v="NA"/>
    <s v="Fomento_ES_2202005"/>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Consolidar las rutas metodológicas que permitan a las IES la adopción del Marco Nacional de Cualificaciones para la formulación de programas académicos."/>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s v="86121701 -  PROGRAMAS DE PREGRADO"/>
    <s v="Otro tipo de gasto"/>
    <s v="Aunar esfuerzos técnicos, administrativos y financieros para aplicar los elementos metodologicos del MNC en el diseño y actualización de catalogos de cualificaciones, para el fortalecimiento de la educación y aporte a la reconvención laboral en la transformación productiva del pais, atendiendo los acuerdos del Plan Nacional de Desarrollo 2022-2026"/>
    <s v="Otros servicios"/>
    <s v="Abril"/>
    <d v="2024-05-01T00:00:00"/>
    <n v="240"/>
    <s v="Días calendario"/>
    <s v="CONTRATACIÓN DIRECTA / CONVENIO COOPERACIÓN"/>
    <s v="CONVENIO DE COOPERACIÓN"/>
    <s v="PRESUPUESTO DE ENTIDAD NACIONAL"/>
    <n v="2000000000"/>
    <n v="2000000000"/>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Consolidar las rutas metodológicas que permitan a las IES la adopción del Marco Nacional de Cualificaciones para la formulación de programas académicos."/>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n v="80111620"/>
    <s v="Servicios profesionales"/>
    <s v="Prestar servicios profesionales en el apoyo a la implementación, ejecución y seguimiento de las estrategias de fomento y mejoramiento de la calidad y pertinencia de la educación superior"/>
    <s v="SERVICIOS PROFESIONALES"/>
    <s v="Enero"/>
    <d v="2024-01-16T00:00:00"/>
    <n v="225"/>
    <s v="Días calendario"/>
    <s v="CONTRATACIÓN DIRECTA / SERVICIOS PROFESIONALES"/>
    <s v="PRESTACIÓN DE SERVICIOS PROFESIONALES"/>
    <s v="PRESUPUESTO DE ENTIDAD NACIONAL"/>
    <n v="74905995"/>
    <n v="74905995"/>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Consolidar las rutas metodológicas que permitan a las IES la adopción del Marco Nacional de Cualificaciones para la formulación de programas académicos."/>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n v="80111620"/>
    <s v="Servicios profesionales"/>
    <s v="Prestar servicios profesionales en el apoyo al diseño, ejecución y seguimiento de las estrategias asociadas al fortalecimiento del marco nacional de cualificaciones, la pertinencia de la oferta educativa basada en cualificaciones y la calidad de la educación superior"/>
    <s v="SERVICIOS PROFESIONALES"/>
    <s v="Enero"/>
    <d v="2024-01-16T00:00:00"/>
    <n v="225"/>
    <s v="Días calendario"/>
    <s v="CONTRATACIÓN DIRECTA / SERVICIOS PROFESIONALES"/>
    <s v="PRESTACIÓN DE SERVICIOS PROFESIONALES"/>
    <s v="PRESUPUESTO DE ENTIDAD NACIONAL"/>
    <n v="61566405"/>
    <n v="61566405"/>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Consolidar las rutas metodológicas que permitan a las IES la adopción del Marco Nacional de Cualificaciones para la formulación de programas académicos."/>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n v="80111620"/>
    <s v="Servicios profesionales"/>
    <s v="Prestación de servicios profesionales ultimo cuatrimestre"/>
    <s v="SERVICIOS PROFESIONALES"/>
    <s v="Septiembre"/>
    <d v="2024-09-01T00:00:00"/>
    <n v="120"/>
    <s v="Días calendario"/>
    <s v="CONTRATACIÓN DIRECTA / SERVICIOS PROFESIONALES"/>
    <s v="PRESTACIÓN DE SERVICIOS PROFESIONALES"/>
    <s v="PRESUPUESTO DE ENTIDAD NACIONAL"/>
    <n v="72785280"/>
    <n v="72785280"/>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Brindar acompañamiento a las IES en el desarrollo de estrategias orientadas al aseguramiento de la calidad y la pertinencia de la educación superior"/>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s v="86121701 -  PROGRAMAS DE PREGRADO"/>
    <s v="Otro tipo de gasto"/>
    <s v="Aunar esfuerzos técnicos, administrativos y financieros para el desarrollo de actividades que fomenten en los diferentes niveles de formación la modalidad dual"/>
    <s v="Otros servicios"/>
    <s v="Marzo"/>
    <d v="2024-04-01T00:00:00"/>
    <n v="270"/>
    <s v="Días calendario"/>
    <s v="CONTRATACIÓN DIRECTA / CONVENIOS INTERADMINISTRATIVOS"/>
    <s v="CONVENIO INTERADMINISTRATIVO"/>
    <s v="PRESUPUESTO DE ENTIDAD NACIONAL"/>
    <n v="500000000"/>
    <n v="500000000"/>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Brindar acompañamiento a las IES en el desarrollo de estrategias orientadas al aseguramiento de la calidad y la pertinencia de la educación superior"/>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s v="86121701 -  PROGRAMAS DE PREGRADO"/>
    <s v="Otro tipo de gasto"/>
    <s v="Aunar esfuerzos técnicos, administrativos y financieros para brindar apoyo y acompañamiento técnico a las instituciones de educación superior con el fin de fortalecer los Sistemas Internos de Aseguramiento de la Calidad -SIAC- y diseñar programas académicos basados en cualificaciones del Marco Nacional de Cualificaciones - MNC"/>
    <s v="Otros servicios"/>
    <s v="Marzo"/>
    <d v="2024-04-01T00:00:00"/>
    <n v="270"/>
    <s v="Días calendario"/>
    <s v="CONTRATACIÓN DIRECTA / CONVENIOS INTERADMINISTRATIVOS"/>
    <s v="CONVENIO INTERADMINISTRATIVO"/>
    <s v="PRESUPUESTO DE ENTIDAD NACIONAL"/>
    <n v="3500000000"/>
    <n v="3500000000"/>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Brindar acompañamiento a las IES en el desarrollo de estrategias orientadas al aseguramiento de la calidad y la pertinencia de la educación superior"/>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n v="80111620"/>
    <s v="Servicios profesionales"/>
    <s v="Prestar servicios profesionales en el apoyo a la implementación, ejecución y seguimiento de las estrategias de fomento y mejoramiento de la calidad y pertinencia de la educación superior"/>
    <s v="SERVICIOS PROFESIONALES"/>
    <s v="Enero"/>
    <d v="2024-01-02T00:00:00"/>
    <n v="239"/>
    <s v="Días calendario"/>
    <s v="CONTRATACIÓN DIRECTA / SERVICIOS PROFESIONALES"/>
    <s v="PRESTACIÓN DE SERVICIOS PROFESIONALES"/>
    <s v="PRESUPUESTO DE ENTIDAD NACIONAL"/>
    <n v="79899728"/>
    <n v="79899728"/>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Brindar acompañamiento a las IES en el desarrollo de estrategias orientadas al aseguramiento de la calidad y la pertinencia de la educación superior"/>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n v="80111620"/>
    <s v="Servicios profesionales"/>
    <s v="Prestación de servicios profesionales para la revisión de proyectos, viabilidad y emisión de conceptos técnicos de infraestructura y dotación de las instituciones de educación superior en las distintas fuentes de financiación, de acuerdo con las metas previstas en el plan nacional de desarrollo 2022-2026."/>
    <s v="SERVICIOS PROFESIONALES"/>
    <s v="Enero"/>
    <d v="2024-01-16T00:00:00"/>
    <n v="225"/>
    <s v="Días calendario"/>
    <s v="CONTRATACIÓN DIRECTA / SERVICIOS PROFESIONALES"/>
    <s v="PRESTACIÓN DE SERVICIOS PROFESIONALES"/>
    <s v="PRESUPUESTO DE ENTIDAD NACIONAL"/>
    <n v="90648750"/>
    <n v="90648750"/>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Brindar acompañamiento a las IES en el desarrollo de estrategias orientadas al aseguramiento de la calidad y la pertinencia de la educación superior"/>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n v="80111620"/>
    <s v="Servicios profesionales"/>
    <s v="Prestación de servicios profesionales para asesorar y brindar acompañamiento a la subdirección de apoyo a las IES en la ejecución e implementación de proyectos de infraestructura y dotación de las instituciones de educación superior públicas que sean priorizados por el ministerio de educación nacional. "/>
    <s v="SERVICIOS PROFESIONALES"/>
    <s v="Enero"/>
    <d v="2024-01-16T00:00:00"/>
    <n v="225"/>
    <s v="Días calendario"/>
    <s v="CONTRATACIÓN DIRECTA / SERVICIOS PROFESIONALES"/>
    <s v="PRESTACIÓN DE SERVICIOS PROFESIONALES"/>
    <s v="PRESUPUESTO DE ENTIDAD NACIONAL"/>
    <n v="90648750"/>
    <n v="90648750"/>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Brindar acompañamiento a las IES en el desarrollo de estrategias orientadas al aseguramiento de la calidad y la pertinencia de la educación superior"/>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n v="80111620"/>
    <s v="Servicios profesionales"/>
    <s v="Prestación de servicios profesionales para asesorar y brindar acompañamiento a la subdirección de apoyo a las IES en la ejecución e implementación de proyectos de infraestructura y dotación de las instituciones de educación superior públicas que sean priorizados por el ministerio de educación nacional. "/>
    <s v="SERVICIOS PROFESIONALES"/>
    <s v="Enero"/>
    <d v="2024-01-16T00:00:00"/>
    <n v="225"/>
    <s v="Días calendario"/>
    <s v="CONTRATACIÓN DIRECTA / SERVICIOS PROFESIONALES"/>
    <s v="PRESTACIÓN DE SERVICIOS PROFESIONALES"/>
    <s v="PRESUPUESTO DE ENTIDAD NACIONAL"/>
    <n v="90648750"/>
    <n v="90648750"/>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Brindar acompañamiento a las IES en el desarrollo de estrategias orientadas al aseguramiento de la calidad y la pertinencia de la educación superior"/>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n v="80111620"/>
    <s v="Servicios profesionales"/>
    <s v="Prestación de servicios profesionales para asesorar y brindar acompañamiento jurídico a la subdirección de apoyo a las IES en la ejecución e implementación de proyectos de infraestructura y dotación de las instituciones de educación superior públicas que sean priorizados por el ministerio de educación nacional. "/>
    <s v="SERVICIOS PROFESIONALES"/>
    <s v="Enero"/>
    <d v="2024-01-16T00:00:00"/>
    <n v="225"/>
    <s v="Días calendario"/>
    <s v="CONTRATACIÓN DIRECTA / SERVICIOS PROFESIONALES"/>
    <s v="PRESTACIÓN DE SERVICIOS PROFESIONALES"/>
    <s v="PRESUPUESTO DE ENTIDAD NACIONAL"/>
    <n v="90648750"/>
    <n v="90648750"/>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Brindar acompañamiento a las IES en el desarrollo de estrategias orientadas al aseguramiento de la calidad y la pertinencia de la educación superior"/>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n v="80111620"/>
    <s v="Servicios profesionales"/>
    <s v="Prestación de servicios profesionales ultimo cuatrimestre"/>
    <s v="SERVICIOS PROFESIONALES"/>
    <s v="Septiembre"/>
    <d v="2024-09-01T00:00:00"/>
    <n v="120"/>
    <s v="Días calendario"/>
    <s v="CONTRATACIÓN DIRECTA / SERVICIOS PROFESIONALES"/>
    <s v="PRESTACIÓN DE SERVICIOS PROFESIONALES"/>
    <s v="PRESUPUESTO DE ENTIDAD NACIONAL"/>
    <n v="233333864"/>
    <n v="233333864"/>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Brindar apoyo a las IES para el fortalecimiento de sus procesos de investigación, internacionalización e innovación"/>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s v="80101507 - SERVICIOS DE ASESORAMIENTO SOBR TECNOLOGÍAS DE LA INFORMACIÓN"/>
    <s v="Otro tipo de gasto"/>
    <s v="Fortalecer la operación del laboratorio de innovación educativa para la educación  superior co-lab y desarrollo de sus lineas de servicio"/>
    <s v="Otros servicios"/>
    <s v="Marzo"/>
    <d v="2024-04-01T00:00:00"/>
    <n v="270"/>
    <s v="Días calendario"/>
    <s v="CONTRATACIÓN DIRECTA / DESARROLLO DE ACTIVIDADES CIENTÍFICAS Y TECNOLÓGICAS"/>
    <s v="CONTRATOS DE ACTIVIDAD CIENTÍFICA Y TEC"/>
    <s v="PRESUPUESTO DE ENTIDAD NACIONAL"/>
    <n v="500000000"/>
    <n v="500000000"/>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Brindar apoyo a las IES para el fortalecimiento de sus procesos de investigación, internacionalización e innovación"/>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s v="86121701 -  PROGRAMAS DE PREGRADO"/>
    <s v="Otro tipo de gasto"/>
    <s v="Aunar esfuerzos técnicos, administrativos y financieros entre el ministerio de educación nacional y la comisión Fulbright colombia para el desarrollo del programa FLTA (Foreign Language Teaching Assistant) que permite el perfeccionamiento de habilidades de enseñanza de idiomas de docentes y/o estudiantes colombianos en EE.UU. y del programa ETA (English Teaching Assistant) que permite la enseñanza de inglés en IES colombianas por parte de jóvenes estadounidenses"/>
    <s v="Otros servicios"/>
    <s v="Marzo"/>
    <d v="2024-04-01T00:00:00"/>
    <n v="270"/>
    <s v="Días calendario"/>
    <s v="CONTRATACIÓN DIRECTA / CONVENIO COOPERACIÓN"/>
    <s v="CONVENIO DE COOPERACIÓN"/>
    <s v="PRESUPUESTO DE ENTIDAD NACIONAL"/>
    <n v="700000000"/>
    <n v="700000000"/>
    <s v="NO"/>
    <s v="NA"/>
    <s v="Fomento_ES_2202059"/>
    <s v="DF_ES"/>
    <s v="Eje_E_8"/>
    <s v="C_2202_0700_55"/>
    <s v="VES - SUB APOYOGESTI - "/>
    <s v="3700"/>
    <s v="FORTALECIMIENTO SISTEMA DE ES"/>
    <s v="FORTALECIMIENTO SISTEMA DE ES"/>
    <s v="29"/>
  </r>
  <r>
    <s v="VES"/>
    <s v="Dirección de Fomento de la Educación Superior"/>
    <s v="Subdirección de Apoyo a la Gestión de las IES"/>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asistencia técnica para el fomento a la calidad y pertinencia de la educación superior"/>
    <n v="2202059"/>
    <s v="Brindar apoyo a las IES para el fortalecimiento de sus procesos de investigación, internacionalización e innovación"/>
    <s v="ADQUIS. DE BYS"/>
    <s v="02"/>
    <s v="C-2202-0700-55-20203K40-2202059-02"/>
    <s v="ADQUIS. DE BYS-SERVICIO DE ASISTENCIA TÉCNICA PARA EL FOMENTO A LA CALIDAD Y PERTINENCIA DE LA EDUCACIÓN SUPERIOR-FORTALECIMIENTO DE LOS PROCESOS DE FOMENTO DE EDUCACIÓN SUPERIOR PARA MEJORAR LAS CONDICIONES INSTITUCIONALES QUE GARANTICEN EQUIDAD EN EL ACCESO, PERMANENCIA Y PERTINENCIA EN LA EDUCACIÓN SUPERIOR  NACIONAL"/>
    <s v="ADQUIS. DE BYS - SERVICIO DE ASISTENCIA TÉCNICA PARA EL FOMENTO A LA CALIDAD Y PERTINENCIA DE LA EDUCACIÓN SUPERIOR - 2. SEGURIDAD HUMANA Y JUSTICIA SOCIAL / K40. EDUCACIÓN SUPERIOR COMO UN DERECHO - INFRAESTRUCTURA"/>
    <x v="1"/>
    <m/>
    <s v="VES - SUB APOYOGESTI - "/>
    <s v="3700"/>
    <m/>
    <m/>
    <m/>
    <m/>
    <m/>
    <m/>
    <m/>
    <m/>
    <m/>
    <m/>
    <m/>
    <m/>
    <m/>
    <m/>
    <m/>
    <m/>
    <m/>
    <m/>
    <m/>
    <m/>
    <m/>
    <m/>
    <m/>
    <m/>
    <m/>
    <m/>
    <m/>
    <m/>
    <m/>
    <m/>
    <m/>
    <m/>
    <m/>
    <m/>
    <s v="86121701 -  PROGRAMAS DE PREGRADO"/>
    <s v="Otro tipo de gasto"/>
    <s v="Aunar esfuerzos técnicos, administrativos y financieros entre el ministerio de educación nacional y la Agencia de Estados Unidos para el desarrollo de la convocatoria de 100k Strong of the Americas que tiene por objetivo otorgar subvenciones a instituciones de educación superior para fortalecer la capacidad institucional para programas de intercambio, aumentar la movilidad de los estudiantes, brindar oportunidades de capacitación e investigación aplicada para estudiantes y mejoran la cooperación y la colaboración en educación"/>
    <s v="Otros servicios"/>
    <s v="Mayo"/>
    <d v="2024-06-01T00:00:00"/>
    <n v="210"/>
    <s v="Días calendario"/>
    <s v="CONTRATACIÓN DIRECTA / CONVENIOS INTERADMINISTRATIVOS"/>
    <s v="CONVENIO INTERADMINISTRATIVO"/>
    <s v="PRESUPUESTO DE ENTIDAD NACIONAL"/>
    <n v="1450000000"/>
    <n v="1450000000"/>
    <s v="NO"/>
    <s v="NA"/>
    <s v="Fomento_ES_2202059"/>
    <s v="DF_ES"/>
    <s v="Eje_E_8"/>
    <s v="C_2202_0700_55"/>
    <s v="VES - SUB APOYOGESTI - "/>
    <s v="3700"/>
    <s v="FORTALECIMIENTO SISTEMA DE ES"/>
    <s v="FORTALECIMIENTO SISTEMA DE ES"/>
    <s v="29"/>
  </r>
  <r>
    <s v="TRANSVERSALES"/>
    <s v="Despacho Ministr@"/>
    <s v="Oficina de Tecnología y Sistemas de Información"/>
    <s v="8. Educación superior como un derecho fundamental"/>
    <s v="3. Fortalecimiento del sistema de educación superior"/>
    <s v="Fomento_ES"/>
    <s v="FORTALECIMIENTO DE LOS PROCESOS DE FOMENTO DE EDUCACIÓN SUPERIOR PARA MEJORAR LAS CONDICIONES INSTITUCIONALES QUE GARANTICEN EQUIDAD EN EL ACCESO, PERMANENCIA Y PERTINENCIA EN LA EDUCACIÓN SUPERIOR  NACIONAL"/>
    <n v="202300000000425"/>
    <x v="9"/>
    <s v="2. SEGURIDAD HUMANA Y JUSTICIA SOCIAL / K40. EDUCACIÓN SUPERIOR COMO UN DERECHO - INFRAESTRUCTURA"/>
    <x v="10"/>
    <s v="Servicio de fomento para la regionalización en la educación superior o terciaria - Acompañamiento en procesos de regionalización a las IES"/>
    <n v="2202038"/>
    <s v="Generar espacios de dialogo y planes o programas para que las IES fortalezcan sus políticas de regionalización de la educación superior."/>
    <s v="ADQUIS. DE BYS"/>
    <s v="02"/>
    <s v="C-2202-0700-55-20203K40-2202038-02"/>
    <s v="ADQUIS. DE BYS-SERVICIO DE FOMENTO PARA LA REGIONALIZACIÓN EN LA EDUCACIÓN SUPERIOR O TERCIARIA - ACOMPAÑAMIENTO EN PROCESOS DE REGIONALIZACIÓN A LAS IES-FORTALECIMIENTO DE LOS PROCESOS DE FOMENTO DE EDUCACIÓN SUPERIOR PARA MEJORAR LAS CONDICIONES INSTITUCIONALES QUE GARANTICEN EQUIDAD EN EL ACCESO, PERMANENCIA Y PERTINENCIA EN LA EDUCACIÓN SUPERIOR  NACIONAL"/>
    <s v="ADQUIS. DE BYS - SERVICIO DE FOMENTO PARA LA REGIONALIZACIÓN EN LA EDUCACIÓN SUPERIOR O TERCIARIA - ACOMPAÑAMIENTO EN PROCESOS DE REGIONALIZACIÓN A LAS IES - 2. SEGURIDAD HUMANA Y JUSTICIA SOCIAL / K40. EDUCACIÓN SUPERIOR COMO UN DERECHO - INFRAESTRUCTURA"/>
    <x v="1"/>
    <m/>
    <s v="OFIC. TECNOLOGIAYSIS - "/>
    <s v="1700"/>
    <m/>
    <m/>
    <m/>
    <m/>
    <m/>
    <m/>
    <m/>
    <m/>
    <m/>
    <m/>
    <m/>
    <m/>
    <m/>
    <m/>
    <m/>
    <m/>
    <m/>
    <m/>
    <m/>
    <m/>
    <m/>
    <m/>
    <m/>
    <m/>
    <m/>
    <m/>
    <m/>
    <m/>
    <m/>
    <m/>
    <m/>
    <m/>
    <m/>
    <s v="PEND"/>
    <s v="PEND"/>
    <s v="Otro tipo de gasto"/>
    <s v="Pendiente de definir objeto: Oficina de Tecnología"/>
    <s v="Otros servicios"/>
    <s v="Febrero"/>
    <s v="PEND"/>
    <s v="PEND"/>
    <s v="Días calendario"/>
    <s v="PEND"/>
    <s v="PEND"/>
    <s v="PRESUPUESTO DE ENTIDAD NACIONAL"/>
    <n v="600000000"/>
    <n v="600000000"/>
    <s v="NO"/>
    <s v="NA"/>
    <s v="Fomento_ES_2202038"/>
    <s v="D_MEN"/>
    <s v="Eje_E_8"/>
    <s v="C_2202_0700_55"/>
    <s v="OFIC. TECNOLOGIAYSIS - "/>
    <s v="1700"/>
    <s v="FORTALECIMIENTO SISTEMA DE ES"/>
    <s v="FORTALECIMIENTO SISTEMA DE ES"/>
    <s v="29"/>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Documentos de investigación aplicada  - Diseñar e implementar un mecanismo de contingencia para la resolución de procesos rezagados"/>
    <n v="2202035"/>
    <s v="Documento con el diseño metodológico"/>
    <s v="ADQUIS. DE BYS"/>
    <s v="02"/>
    <s v="C-2202-0700-56-20203K41-2202035-02"/>
    <s v="ADQUIS. DE BYS-DOCUMENTOS DE INVESTIGACIÓN APLICADA  - DISEÑAR E IMPLEMENTAR UN MECANISMO DE CONTINGENCIA PARA LA RESOLUCIÓN DE PROCESOS REZAGADOS-INCREMENTO EN LA CALIDAD DEL SERVICIO PÚBLICO DE EDUCACIÓN SUPERIOR EN COLOMBIA NACIONAL  NACIONAL"/>
    <s v="ADQUIS. DE BYS - DOCUMENTOS DE INVESTIGACIÓN APLICADA  - DISEÑAR E IMPLEMENTAR UN MECANISMO DE CONTINGENCIA PARA LA RESOLUCIÓN DE PROCESOS REZAGADOS - 2. SEGURIDAD HUMANA Y JUSTICIA SOCIAL / K41. RECONCEPTUALIZACIÓN DEL SISTEMA DE ASEGURAMIENTO DE LA CALIDAD DE LA EDUCACIÓN SUPERIOR"/>
    <x v="2"/>
    <m/>
    <s v="VES - DIR DE CALIDAD - "/>
    <s v="3300"/>
    <m/>
    <m/>
    <m/>
    <m/>
    <m/>
    <m/>
    <m/>
    <m/>
    <m/>
    <m/>
    <m/>
    <m/>
    <m/>
    <m/>
    <m/>
    <m/>
    <m/>
    <m/>
    <m/>
    <m/>
    <m/>
    <m/>
    <m/>
    <m/>
    <m/>
    <m/>
    <m/>
    <m/>
    <m/>
    <m/>
    <m/>
    <m/>
    <m/>
    <m/>
    <m/>
    <s v="Servicios profesionales"/>
    <s v="BID (PROCESO BANCA MULTILATERAL)"/>
    <s v="BID"/>
    <s v="Junio"/>
    <d v="2024-07-01T00:00:00"/>
    <n v="6"/>
    <s v="Mes (es)"/>
    <m/>
    <m/>
    <s v="PRESUPUESTO DE ENTIDAD NACIONAL"/>
    <n v="768501537"/>
    <n v="768501537"/>
    <s v="NO"/>
    <s v="NA"/>
    <s v="Calidad_ES_2202035"/>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Documentos de lineamientos técnicos  - Rediseñar los cuatro principales procesos del SACES registro calificado, acreditación en alta calidad, convalidaciones de títulos e inspección y vigilancia"/>
    <n v="2202004"/>
    <s v="Documento con la descripción de procesos, métodos y herramientas"/>
    <s v="ADQUIS. DE BYS"/>
    <s v="02"/>
    <s v="C-2202-0700-56-20203K41-2202004-02"/>
    <s v="ADQUIS. DE BYS-DOCUMENTOS DE LINEAMIENTOS TÉCNICOS  - REDISEÑAR LOS CUATRO PRINCIPALES PROCESOS DEL SACES REGISTRO CALIFICADO, ACREDITACIÓN EN ALTA CALIDAD, CONVALIDACIONES DE TÍTULOS E INSPECCIÓN Y VIGILANCIA-INCREMENTO EN LA CALIDAD DEL SERVICIO PÚBLICO DE EDUCACIÓN SUPERIOR EN COLOMBIA NACIONAL  NACIONAL"/>
    <s v="ADQUIS. DE BYS - DOCUMENTOS DE LINEAMIENTOS TÉCNICOS  - REDISEÑAR LOS CUATRO PRINCIPALES PROCESOS DEL SACES REGISTRO CALIFICADO, ACREDITACIÓN EN ALTA CALIDAD, CONVALIDACIONES DE TÍTULOS E INSPECCIÓN Y VIGILANCIA - 2. SEGURIDAD HUMANA Y JUSTICIA SOCIAL / K41. RECONCEPTUALIZACIÓN DEL SISTEMA DE ASEGURAMIENTO DE LA CALIDAD DE LA EDUCACIÓN SUPERIOR"/>
    <x v="2"/>
    <m/>
    <s v="VES - DIR DE CALIDAD - "/>
    <s v="3300"/>
    <m/>
    <m/>
    <m/>
    <m/>
    <m/>
    <m/>
    <m/>
    <m/>
    <m/>
    <m/>
    <m/>
    <m/>
    <m/>
    <m/>
    <m/>
    <m/>
    <m/>
    <m/>
    <m/>
    <m/>
    <m/>
    <m/>
    <m/>
    <m/>
    <m/>
    <m/>
    <m/>
    <m/>
    <m/>
    <m/>
    <m/>
    <m/>
    <m/>
    <m/>
    <m/>
    <s v="Servicios profesionales"/>
    <s v="BID (PROCESO BANCA MULTILATERAL)"/>
    <s v="BID"/>
    <s v="Junio"/>
    <d v="2024-07-01T00:00:00"/>
    <n v="6"/>
    <s v="Mes (es)"/>
    <m/>
    <m/>
    <s v="PRESUPUESTO DE ENTIDAD NACIONAL"/>
    <n v="576375000"/>
    <n v="576375000"/>
    <s v="NO"/>
    <s v="NA"/>
    <s v="Calidad_ES_2202004"/>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formación implementado  - Sistemas de información y gestión para cada Proceso implementados"/>
    <n v="2202054"/>
    <s v="Implementación del sistema"/>
    <s v="ADQUIS. DE BYS"/>
    <s v="02"/>
    <s v="C-2202-0700-56-20203K41-2202054-02"/>
    <s v="ADQUIS. DE BYS-SERVICIO DE INFORMACIÓN IMPLEMENTADO  - SISTEMAS DE INFORMACIÓN Y GESTIÓN PARA CADA PROCESO IMPLEMENTADOS-INCREMENTO EN LA CALIDAD DEL SERVICIO PÚBLICO DE EDUCACIÓN SUPERIOR EN COLOMBIA NACIONAL  NACIONAL"/>
    <s v="ADQUIS. DE BYS - SERVICIO DE INFORMACIÓN IMPLEMENTADO  - SISTEMAS DE INFORMACIÓN Y GESTIÓN PARA CADA PROCESO IMPLEMENTADOS - 2. SEGURIDAD HUMANA Y JUSTICIA SOCIAL / K41. RECONCEPTUALIZACIÓN DEL SISTEMA DE ASEGURAMIENTO DE LA CALIDAD DE LA EDUCACIÓN SUPERIOR"/>
    <x v="2"/>
    <m/>
    <s v="VES - DIR DE CALIDAD - "/>
    <s v="3300"/>
    <m/>
    <m/>
    <m/>
    <m/>
    <m/>
    <m/>
    <m/>
    <m/>
    <m/>
    <m/>
    <m/>
    <m/>
    <m/>
    <m/>
    <m/>
    <m/>
    <m/>
    <m/>
    <m/>
    <m/>
    <m/>
    <m/>
    <m/>
    <m/>
    <m/>
    <m/>
    <m/>
    <m/>
    <m/>
    <m/>
    <m/>
    <m/>
    <m/>
    <m/>
    <m/>
    <s v="Servicios profesionales"/>
    <s v="BID (PROCESO BANCA MULTILATERAL)"/>
    <s v="BID"/>
    <s v="Junio"/>
    <d v="2024-07-01T00:00:00"/>
    <n v="6"/>
    <s v="Mes (es)"/>
    <m/>
    <m/>
    <s v="PRESUPUESTO DE ENTIDAD NACIONAL"/>
    <n v="1588102176"/>
    <n v="1588102176"/>
    <s v="NO"/>
    <s v="NA"/>
    <s v="Calidad_ES_2202054"/>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formación implementado  - Sistemas de información y gestión para cada Proceso implementados"/>
    <n v="2202054"/>
    <s v="Pruebas y aseguramiento de calidad"/>
    <s v="ADQUIS. DE BYS"/>
    <s v="02"/>
    <s v="C-2202-0700-56-20203K41-2202054-02"/>
    <s v="ADQUIS. DE BYS-SERVICIO DE INFORMACIÓN IMPLEMENTADO  - SISTEMAS DE INFORMACIÓN Y GESTIÓN PARA CADA PROCESO IMPLEMENTADOS-INCREMENTO EN LA CALIDAD DEL SERVICIO PÚBLICO DE EDUCACIÓN SUPERIOR EN COLOMBIA NACIONAL  NACIONAL"/>
    <s v="ADQUIS. DE BYS - SERVICIO DE INFORMACIÓN IMPLEMENTADO  - SISTEMAS DE INFORMACIÓN Y GESTIÓN PARA CADA PROCESO IMPLEMENTADOS - 2. SEGURIDAD HUMANA Y JUSTICIA SOCIAL / K41. RECONCEPTUALIZACIÓN DEL SISTEMA DE ASEGURAMIENTO DE LA CALIDAD DE LA EDUCACIÓN SUPERIOR"/>
    <x v="2"/>
    <m/>
    <s v="VES - DIR DE CALIDAD - "/>
    <s v="3300"/>
    <m/>
    <m/>
    <m/>
    <m/>
    <m/>
    <m/>
    <m/>
    <m/>
    <m/>
    <m/>
    <m/>
    <m/>
    <m/>
    <m/>
    <m/>
    <m/>
    <m/>
    <m/>
    <m/>
    <m/>
    <m/>
    <m/>
    <m/>
    <m/>
    <m/>
    <m/>
    <m/>
    <m/>
    <m/>
    <m/>
    <m/>
    <m/>
    <m/>
    <m/>
    <m/>
    <s v="Servicios profesionales"/>
    <s v="BID (PROCESO BANCA MULTILATERAL)"/>
    <s v="BID"/>
    <s v="Junio"/>
    <d v="2024-07-01T00:00:00"/>
    <n v="6"/>
    <s v="Mes (es)"/>
    <m/>
    <m/>
    <s v="PRESUPUESTO DE ENTIDAD NACIONAL"/>
    <n v="344383331"/>
    <n v="344383331"/>
    <s v="NO"/>
    <s v="NA"/>
    <s v="Calidad_ES_2202054"/>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ES sobre la acreditación en alta calidad de los programas académicos e instituciones, tomando como base los parámetros establecidos en el modelo de acreditación, con el apoyo del CNA"/>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LATAFORMA SACES (CONVALIDACIONES, INSPECC Y VIGILANCIA Y SACES)"/>
    <s v="PLATAFORMA SACES (CONVALIDACIONES, INSPECC Y VIGILANCIA Y SACES)"/>
    <m/>
    <m/>
    <m/>
    <m/>
    <m/>
    <m/>
    <s v="PRESUPUESTO DE ENTIDAD NACIONAL"/>
    <n v="701967484"/>
    <n v="701967484"/>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ES sobre la acreditación en alta calidad de los programas académicos e instituciones, tomando como base los parámetros establecidos en el modelo de acreditación, con el apoyo del CNA"/>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ARA LA SELECCIÓN DE LOS INTEGRANTES DEL BANCO CONACES, PARES ACADÉMICOS REGISTRO CALIFICADO Y PARES ACADÉMICOS DE ACREDITACIÓN DE ALTA CALIDAD"/>
    <s v="CONVOCATORIA CONACES, CNA Y PARES"/>
    <s v="Junio"/>
    <d v="2024-07-05T00:00:00"/>
    <n v="5.5"/>
    <s v="Mes (es)"/>
    <s v="SELECCIÓN ABREVIADA / MENOR CUANTÍA"/>
    <s v="PRESTACIÓN DE SERVICIOS                 "/>
    <s v="PRESUPUESTO DE ENTIDAD NACIONAL"/>
    <n v="150000000"/>
    <n v="150000000"/>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ES sobre la acreditación en alta calidad de los programas académicos e instituciones, tomando como base los parámetros establecidos en el modelo de acreditación, con el apoyo del CNA"/>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ARA LLEVAR A CABO LA ELABORACIÓN, SOCIALIZACIÓN E IMPLEMENTACIÓN DE LA EVALUACIÓN A PARES ACADÉMICOS REGISTRO CALIFICADO, PARES ACADÉMICOS DE ACREDITACIÓN E INTEGRANTES CONACES"/>
    <s v="EVALUACIÓN DE PARES CONACES Y CNA"/>
    <s v="Abril"/>
    <d v="2024-05-15T00:00:00"/>
    <n v="7"/>
    <s v="Mes (es)"/>
    <s v="SELECCIÓN ABREVIADA / MENOR CUANTÍA"/>
    <s v="PRESTACIÓN DE SERVICIOS                 "/>
    <s v="PRESUPUESTO DE ENTIDAD NACIONAL"/>
    <n v="200000000"/>
    <n v="200000000"/>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ES sobre la acreditación en alta calidad de los programas académicos e instituciones, tomando como base los parámetros establecidos en el modelo de acreditación, con el apoyo del CNA"/>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ARA LLEVAR A CABO LA VERIFICACIÓN Y VAlIDACIÓN DE LOS DATOS DE LOS SISTEMAS DE ASEGURAMIENTO DE LA CALIDAD DE LA CALIDAD SUPERIOR"/>
    <s v="AUDITORIAS SNIES Y SACES"/>
    <s v="Mayo"/>
    <d v="2024-05-12T00:00:00"/>
    <n v="6.5"/>
    <s v="Mes (es)"/>
    <s v="SELECCIÓN ABREVIADA / MENOR CUANTÍA"/>
    <s v="PRESTACIÓN DE SERVICIOS                 "/>
    <s v="PRESUPUESTO DE ENTIDAD NACIONAL"/>
    <n v="150000000"/>
    <n v="150000000"/>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LATAFORMA SACES (CONVALIDACIONES, INSPECC Y VIGILANCIA Y SACES)"/>
    <s v="PLATAFORMA SACES (CONVALIDACIONES, INSPECC Y VIGILANCIA Y SACES)"/>
    <m/>
    <m/>
    <m/>
    <m/>
    <m/>
    <m/>
    <s v="PRESUPUESTO DE ENTIDAD NACIONAL"/>
    <n v="701967484"/>
    <n v="701967484"/>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ARA LA SELECCIÓN DE LOS INTEGRANTES DEL BANCO CONACES, PARES ACADÉMICOS REGISTRO CALIFICADO Y PARES ACADÉMICOS DE ACREDITACIÓN DE ALTA CALIDAD"/>
    <s v="CONVOCATORIA CONACES, CNA Y PARES"/>
    <s v="Junio"/>
    <d v="2024-07-05T00:00:00"/>
    <n v="5.5"/>
    <s v="Mes (es)"/>
    <s v="SELECCIÓN ABREVIADA / MENOR CUANTÍA"/>
    <s v="PRESTACIÓN DE SERVICIOS                 "/>
    <s v="PRESUPUESTO DE ENTIDAD NACIONAL"/>
    <n v="150000000"/>
    <n v="150000000"/>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ARA LLEVAR A CABO LA ELABORACIÓN, SOCIALIZACIÓN E IMPLEMENTACIÓN DE LA EVALUACIÓN A PARES ACADÉMICOS REGISTRO CALIFICADO, PARES ACADÉMICOS DE ACREDITACIÓN E INTEGRANTES CONACES"/>
    <s v="EVALUACIÓN DE PARES CONACES Y CNA"/>
    <s v="Abril"/>
    <d v="2024-05-15T00:00:00"/>
    <n v="7"/>
    <s v="Mes (es)"/>
    <s v="SELECCIÓN ABREVIADA / MENOR CUANTÍA"/>
    <s v="PRESTACIÓN DE SERVICIOS                 "/>
    <s v="PRESUPUESTO DE ENTIDAD NACIONAL"/>
    <n v="200000000"/>
    <n v="200000000"/>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ARA LLEVAR A CABO LA VERIFICACIÓN Y VAlIDACIÓN DE LOS DATOS DE LOS SISTEMAS DE ASEGURAMIENTO DE LA CALIDAD DE LA CALIDAD SUPERIOR"/>
    <s v="AUDITORIAS SNIES Y SACES"/>
    <s v="Mayo"/>
    <d v="2024-05-12T00:00:00"/>
    <n v="6.5"/>
    <s v="Mes (es)"/>
    <s v="SELECCIÓN ABREVIADA / MENOR CUANTÍA"/>
    <s v="PRESTACIÓN DE SERVICIOS                 "/>
    <s v="PRESUPUESTO DE ENTIDAD NACIONAL"/>
    <n v="150000000"/>
    <n v="150000000"/>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n v="861415"/>
    <s v="Servicios profesionales"/>
    <s v="ESQUEMA DE MOVILIDAD EDUCATIVA Y FORMATIVA"/>
    <s v="AUNAR ESFUERZOS TÉCNICOS, ADMINISTRATIVOS Y FINANCIEROS PARA SOCIALIZAR Y TRANSFERIR A LOS DIFERENTES ACTORES DE LOS SECTORES EDUCATIVO Y PRODUCTIVO (IES, ETDH Y SENA) EL ESQUEMA Y LOS LINEAMIENTOS DE MOVILIDAD EDUCATIVA Y FORMATIVA MEDIANTE ESTRATEGIAS PARTICIPATIVAS ARTICULADAS CON EL MARCO NACIONAL DE CUALIFICACIONES Y SUS VÍAS DE CUALIFICACIÓN"/>
    <s v="Abril"/>
    <d v="2024-05-02T00:00:00"/>
    <n v="7"/>
    <s v="Mes (es)"/>
    <s v="REGÍMEN ESPECIAL / CONVENIO ASOCIACIÓN"/>
    <s v="CONVENIO DE ASOCIACIÓN"/>
    <s v="PRESUPUESTO DE ENTIDAD NACIONAL"/>
    <n v="200000000"/>
    <n v="20000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Viáticos"/>
    <s v="GASTOS DE DESPLAZAMIENTO"/>
    <s v="GASTOS DE DESPLAZAMIENTO"/>
    <s v="Enero"/>
    <d v="2024-01-01T00:00:00"/>
    <n v="12"/>
    <s v="Mes (es)"/>
    <s v="NA"/>
    <s v="NA"/>
    <s v="PRESUPUESTO DE ENTIDAD NACIONAL"/>
    <n v="30000000"/>
    <n v="3000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n v="200000000"/>
    <m/>
    <m/>
    <m/>
    <m/>
    <m/>
    <m/>
    <m/>
    <m/>
    <m/>
    <m/>
    <m/>
    <s v="Logistica"/>
    <s v="LOGÍSTICA"/>
    <s v="LOGÍSTICA"/>
    <s v="Enero"/>
    <m/>
    <m/>
    <m/>
    <m/>
    <m/>
    <s v="PRESUPUESTO DE ENTIDAD NACIONAL"/>
    <n v="700000000"/>
    <n v="70000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RED CONOCIMIENTO SACES"/>
    <s v="PRESTACIÓN DE SERVICIOS PARA EL DESARROLLO DE HERRAMIENTAS DE APRENDIZAJE PARA FORTALECER LA RED DE CONOCIMIENTO DEL SISTEMA DE ASEGURAMIENTO DE LA CALIDAD PARA LA EDUCACIÓN SUPERIOR, CAPACITAR A LOS PARES ACADÉMICOS EN EL ÁREA GENERAL (NORMATIVO, ÉTICO Y TÉCNICO) POR ÁREAS DEL CONOCIMIENTO CON ENFOQUE EN CALIDAD Y EL RECONOCIMIENTO DEL CONTEXTO."/>
    <s v="Marzo"/>
    <d v="2024-04-01T00:00:00"/>
    <n v="9"/>
    <s v="Mes (es)"/>
    <s v="SELECCIÓN ABREVIADA / MENOR CUANTÍA"/>
    <s v="PRESTACIÓN DE SERVICIOS                 "/>
    <s v="PRESUPUESTO DE ENTIDAD NACIONAL"/>
    <n v="700000000"/>
    <n v="70000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Logistica"/>
    <s v="SUPERVISIÓN LOGÍSTICA"/>
    <s v="SUPERVISIÓN LOGÍSTICA"/>
    <s v="Enero"/>
    <d v="2024-01-15T00:00:00"/>
    <n v="8"/>
    <s v="Mes (es)"/>
    <s v="CONTRATACIÓN DIRECTA / SERVICIOS PROFESIONALES"/>
    <s v="PRESTACIÓN DE SERVICIOS                 "/>
    <s v="PRESUPUESTO DE ENTIDAD NACIONAL"/>
    <n v="33000000"/>
    <n v="3300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Tiquetes"/>
    <s v="TIQUETES"/>
    <s v="TIQUETES"/>
    <s v="Enero"/>
    <d v="2024-03-01T00:00:00"/>
    <n v="10"/>
    <s v="Mes (es)"/>
    <m/>
    <m/>
    <s v="PRESUPUESTO DE ENTIDAD NACIONAL"/>
    <n v="30000000"/>
    <n v="3000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INNOVACIÓN - ACTUALIZACIÓN Y SEGUIMIENTO DE CONTENIDOS"/>
    <s v="INNOVACIÓN - ACTUALIZACIÓN Y SEGUIMIENTO DE CONTENIDOS"/>
    <m/>
    <m/>
    <m/>
    <m/>
    <m/>
    <m/>
    <s v="PRESUPUESTO DE ENTIDAD NACIONAL"/>
    <n v="900000000"/>
    <n v="90000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Títulos convalidados - Evaluar los Títulos de educación superior otorgados por una institución extranjera para convalidación con el apoyo de la CONACES"/>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LATAFORMA SACES (CONVALIDACIONES, INSPECC Y VIGILANCIA Y SACES)"/>
    <s v="PLATAFORMA SACES (CONVALIDACIONES, INSPECC Y VIGILANCIA Y SACES)"/>
    <m/>
    <m/>
    <m/>
    <m/>
    <m/>
    <m/>
    <s v="PRESUPUESTO DE ENTIDAD NACIONAL"/>
    <n v="774928000"/>
    <n v="774928000"/>
    <s v="NO"/>
    <s v="NA"/>
    <s v="Calidad_ES_2202059"/>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Títulos convalidados - Evaluar los Títulos de educación superior otorgados por una institución extranjera para convalidación con el apoyo de la CONACES"/>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RESPUESTAS PQRS TRÁMITES DCES (CONVALIDACIONES, RC E IYV)"/>
    <s v="RESPUESTAS PQRS TRÁMITES DCES (CONVALIDACIONES, RC E IYV)"/>
    <m/>
    <m/>
    <m/>
    <m/>
    <m/>
    <m/>
    <s v="PRESUPUESTO DE ENTIDAD NACIONAL"/>
    <n v="300000000"/>
    <n v="300000000"/>
    <s v="NO"/>
    <s v="NA"/>
    <s v="Calidad_ES_2202059"/>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Títulos convalidados - Evaluar los Títulos de educación superior otorgados por una institución extranjera para convalidación con el apoyo de la CONACES"/>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INTERNACIONALIZACIÓN"/>
    <s v="PRESTAR SERVICIOS PARA LLEVAR A CABO EL ESTUDIO COMPARATIVO DE MEJORES PRÁCTICAS EN ASEGURAMIENTO DE LA CALIDAD DE LA EDUCACIÓN SUPERIOR Y SU IMPLEMENTACION EN COLOMBIA"/>
    <s v="Mayo"/>
    <d v="2024-06-10T00:00:00"/>
    <n v="6.5"/>
    <s v="Mes (es)"/>
    <s v="SELECCIÓN ABREVIADA / MENOR CUANTÍA"/>
    <s v="PRESTACIÓN DE SERVICIOS                 "/>
    <s v="PRESUPUESTO DE ENTIDAD NACIONAL"/>
    <n v="300000000"/>
    <n v="300000000"/>
    <s v="NO"/>
    <s v="NA"/>
    <s v="Calidad_ES_2202059"/>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las actividades relacionadas con las actuaciones administrativas en ejercicio de las funciones preventivas y sancionatorias de inspección y vigilancia."/>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Viáticos"/>
    <s v="GASTOS DE DESPLAZAMIENTO"/>
    <s v="GASTOS DE DESPLAZAMIENTO"/>
    <s v="Enero"/>
    <d v="2024-01-01T00:00:00"/>
    <n v="12"/>
    <s v="Mes (es)"/>
    <s v="NA"/>
    <s v="NA"/>
    <s v="PRESUPUESTO DE ENTIDAD NACIONAL"/>
    <n v="135000000"/>
    <n v="135000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las actividades relacionadas con las actuaciones administrativas en ejercicio de las funciones preventivas y sancionatorias de inspección y vigilancia."/>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Tiquetes"/>
    <s v="TIQUETES"/>
    <s v="TIQUETES"/>
    <s v="Enero"/>
    <d v="2024-03-01T00:00:00"/>
    <n v="10"/>
    <s v="Mes (es)"/>
    <m/>
    <m/>
    <s v="PRESUPUESTO DE ENTIDAD NACIONAL"/>
    <n v="135000000"/>
    <n v="135000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las actividades relacionadas con los diferentes trámites y solicitudes administrativas en el ejercicio de las funciones de inspección y vigilancia"/>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Viáticos"/>
    <s v="GASTOS DE DESPLAZAMIENTO"/>
    <s v="GASTOS DE DESPLAZAMIENTO"/>
    <s v="Enero"/>
    <d v="2024-01-01T00:00:00"/>
    <n v="12"/>
    <s v="Mes (es)"/>
    <s v="NA"/>
    <s v="NA"/>
    <s v="PRESUPUESTO DE ENTIDAD NACIONAL"/>
    <n v="135000000"/>
    <n v="135000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las actividades relacionadas con los diferentes trámites y solicitudes administrativas en el ejercicio de las funciones de inspección y vigilancia"/>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Tiquetes"/>
    <s v="TIQUETES"/>
    <s v="TIQUETES"/>
    <s v="Enero"/>
    <d v="2024-03-01T00:00:00"/>
    <n v="10"/>
    <s v="Mes (es)"/>
    <m/>
    <m/>
    <s v="PRESUPUESTO DE ENTIDAD NACIONAL"/>
    <n v="135000000"/>
    <n v="135000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FIRMA FINANCIERA"/>
    <s v="PRESTACIÓN DE SERVICIOS PARA EL ESTUDIO Y ANÁLISIS DE LA SITUACIÓN FINANCIERA DE LA INSTITUCIONES DE EDUCACIÓN SUPERIOR EN VIRTUD DE LA INFORMACIÓN RESULTADO DE LAS FUNCIONES DE INSPECCIÓN Y VIGILANCIA AL IGUAL QUE DE LOS ÓRGANOS DE CONSULTA DEL GOBIERNO NACIONAL, CON EL OBJETIVO DE LA ELABORACIÓN DE INFORMES INTEGRALES FINANCIEROS-CONTABLES."/>
    <s v="Marzo"/>
    <d v="2024-04-15T00:00:00"/>
    <n v="7.5"/>
    <s v="Mes (es)"/>
    <s v="SELECCIÓN ABREVIADA / MENOR CUANTÍA"/>
    <s v="PRESTACIÓN DE SERVICIOS                 "/>
    <s v="PRESUPUESTO DE ENTIDAD NACIONAL"/>
    <n v="800000000"/>
    <n v="800000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FIDUCIA ADMINISTRACIÓN DE RECURSOS (HONORARIOS Y GASTOS DE DESPLAZAMIENTO)"/>
    <s v="ADMINISTRAR LOS RECURSOS DESTINADOS AL PAGO DE HONORARIOS Y GASTOS DE DESPLAZAMIENTO DE LOS PARES ACADÉMICOS QUE REALIZAN LAS VISITAS VERIFICACIÓN DE REGISTRO CALIFICADO, ACREDITACIÓN DE ALTA CALIDAD E INSPECCIÓN Y VIGILANCIA."/>
    <s v="Marzo"/>
    <d v="2024-04-19T00:00:00"/>
    <n v="7.5"/>
    <s v="Mes (es)"/>
    <s v="LICITACIÓN / ENCARGO FIDUCIARIO"/>
    <s v="FIDUCIA Y/O ENCARGO FIDUCIARIO          "/>
    <s v="PRESUPUESTO DE ENTIDAD NACIONAL"/>
    <n v="3678590159.2399998"/>
    <n v="3678590159"/>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ES sobre la acreditación en alta calidad de los programas académicos e instituciones, tomando como base los parámetros establecidos en el modelo de acreditación, con el apoyo del CNA"/>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OPERADOR (REVISIÓN COMPLETITUD-RC  Y VISITAS DE PARES)"/>
    <s v="PRESTAR SERVICIOS PARA EL DESARROLLO DE LAS ACTIVIDADES QUE CONLLEVAN A LA IMPLEMENTACIÓN DE LAS VISITAS DE VERIFICACIÓN DE REGISTRO CALIFICADO Y ACREDITACIÓN DE ALTA CALIDAD"/>
    <s v="Marzo"/>
    <d v="2024-04-17T00:00:00"/>
    <n v="7.5"/>
    <s v="Mes (es)"/>
    <s v="LICITACIÓN PÚBLICA"/>
    <s v="PRESTACIÓN DE SERVICIOS                 "/>
    <s v="PRESUPUESTO DE ENTIDAD NACIONAL"/>
    <n v="1727920950.76"/>
    <n v="1727920951"/>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ES sobre la acreditación en alta calidad de los programas académicos e instituciones, tomando como base los parámetros establecidos en el modelo de acreditación, con el apoyo del CNA"/>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FIDUCIA ADMINISTRACIÓN DE RECURSOS (HONORARIOS Y GASTOS DE DESPLAZAMIENTO)"/>
    <s v="ADMINISTRAR LOS RECURSOS DESTINADOS AL PAGO DE HONORARIOS Y GASTOS DE DESPLAZAMIENTO DE LOS PARES ACADÉMICOS QUE REALIZAN LAS VISITAS VERIFICACIÓN DE REGISTRO CALIFICADO, ACREDITACIÓN DE ALTA CALIDAD E INSPECCIÓN Y VIGILANCIA."/>
    <s v="Marzo"/>
    <d v="2024-04-19T00:00:00"/>
    <n v="7.5"/>
    <s v="Mes (es)"/>
    <s v="LICITACIÓN / ENCARGO FIDUCIARIO"/>
    <s v="FIDUCIA Y/O ENCARGO FIDUCIARIO          "/>
    <s v="PRESUPUESTO DE ENTIDAD NACIONAL"/>
    <n v="8583377038.2399998"/>
    <n v="8583377038"/>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OPERADOR (REVISIÓN COMPLETITUD-RC  Y VISITAS DE PARES)"/>
    <s v="PRESTAR SERVICIOS PARA EL DESARROLLO DE LAS ACTIVIDADES QUE CONLLEVAN A LA IMPLEMENTACIÓN DE LAS VISITAS DE VERIFICACIÓN DE REGISTRO CALIFICADO Y ACREDITACIÓN DE ALTA CALIDAD"/>
    <s v="Marzo"/>
    <d v="2024-04-17T00:00:00"/>
    <n v="7.5"/>
    <s v="Mes (es)"/>
    <s v="LICITACIÓN PÚBLICA"/>
    <s v="PRESTACIÓN DE SERVICIOS                 "/>
    <s v="PRESUPUESTO DE ENTIDAD NACIONAL"/>
    <n v="4031815551.7600002"/>
    <n v="4031815552"/>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las actividades relacionadas con las actuaciones administrativas en ejercicio de las funciones preventivas y sancionatorias de inspección y vigilancia."/>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FIDUCIA ADMINISTRACIÓN DE RECURSOS (HONORARIOS Y GASTOS DE DESPLAZAMIENTO)"/>
    <s v="ADMINISTRAR LOS RECURSOS DESTINADOS AL PAGO DE HONORARIOS Y GASTOS DE DESPLAZAMIENTO DE LOS PARES ACADÉMICOS QUE REALIZAN LAS VISITAS VERIFICACIÓN DE REGISTRO CALIFICADO, ACREDITACIÓN DE ALTA CALIDAD E INSPECCIÓN Y VIGILANCIA."/>
    <s v="Marzo"/>
    <d v="2024-04-19T00:00:00"/>
    <n v="7.5"/>
    <s v="Mes (es)"/>
    <s v="LICITACIÓN / ENCARGO FIDUCIARIO"/>
    <s v="FIDUCIA Y/O ENCARGO FIDUCIARIO          "/>
    <s v="PRESUPUESTO DE ENTIDAD NACIONAL"/>
    <n v="386668802.51999998"/>
    <n v="386668803"/>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las actividades relacionadas con las actuaciones administrativas en ejercicio de las funciones preventivas y sancionatorias de inspección y vigilancia."/>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OPERADOR (REVISIÓN COMPLETITUD-RC  Y VISITAS DE PARES)"/>
    <s v="PRESTAR SERVICIOS PARA EL DESARROLLO DE LAS ACTIVIDADES QUE CONLLEVAN A LA IMPLEMENTACIÓN DE LAS VISITAS DE VERIFICACIÓN DE REGISTRO CALIFICADO Y ACREDITACIÓN DE ALTA CALIDAD"/>
    <s v="Marzo"/>
    <d v="2024-04-17T00:00:00"/>
    <n v="7.5"/>
    <s v="Mes (es)"/>
    <s v="LICITACIÓN PÚBLICA"/>
    <s v="PRESTACIÓN DE SERVICIOS                 "/>
    <s v="PRESUPUESTO DE ENTIDAD NACIONAL"/>
    <n v="181627497.47999999"/>
    <n v="181627497"/>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IDICOS PARA LA VERIFICACIÓN Y MONITOREO DE LAS CONDICIONES DE CALIDAD Y CONTINUIDAD DE LA EDUCACIÓN SUPERIOR Y SEGUIMIENTO A LAS CONSULTAS DEMOCRÁTICAS DE LAS IES EN EL MARCO DE LAS FUNCIONES DE INSPECCIÓN Y VIGILANCIA DEL MINISTERIO DE EDUCACIÓN NACIONAL."/>
    <s v="ANGÉLICA MARÍA MUÑOZ LOZANO "/>
    <s v="Enero"/>
    <d v="2024-01-01T00:00:00"/>
    <n v="8"/>
    <s v="Mes (es)"/>
    <s v="CONTRATACIÓN DIRECTA / SERVICIOS PROFESIONALES"/>
    <s v="PRESTACIÓN DE SERVICIOS                 "/>
    <s v="PRESUPUESTO DE ENTIDAD NACIONAL"/>
    <n v="81053120"/>
    <n v="8105312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ATENDER PROCESOS ADMINISTRATIVOS DEL MINISTERIO DE EDUCACIÓN Y LOS RELACIONADOS CON LAS INSTITUCIONES DE EDUCACIÓN SUPERIOR, USUARIOS INTERNOS Y EXTERNOS, ASÍ COMO, EN LOS PROCESOS RELACIONADOS CON LOS SISTEMAS DE INFORMACIÓN VUMEN, SACES, Y SGDEA, DE COMPETENCIA DE LA SUBDIRECCIÓN DE INSPECCIÓN Y VIGILANCIA."/>
    <s v="ALEXANDER ZABALA PAZ "/>
    <s v="Enero"/>
    <d v="2024-01-01T00:00:00"/>
    <n v="8"/>
    <s v="Mes (es)"/>
    <s v="CONTRATACIÓN DIRECTA / SERVICIOS PROFESIONALES"/>
    <s v="PRESTACIÓN DE SERVICIOS                 "/>
    <s v="PRESUPUESTO DE ENTIDAD NACIONAL"/>
    <n v="53727120"/>
    <n v="5372712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CIÓN DE SERVICIOS PROFESIONALES JURÍDICOS EN EL IMPULSO, SEGUIMIENTO Y SUSTANCIACIÓN DE INVESTIGACIONES ADMINISTRATIVAS A CARGO DE LA SUBDIRECCIÓN DE INSPECCIÓN Y VIGILANCIA "/>
    <s v="SIRLEY CRISTINA LUGO HERMIDA "/>
    <s v="Enero"/>
    <d v="2024-01-01T00:00:00"/>
    <n v="8"/>
    <s v="Mes (es)"/>
    <s v="CONTRATACIÓN DIRECTA / SERVICIOS PROFESIONALES"/>
    <s v="PRESTACIÓN DE SERVICIOS                 "/>
    <s v="PRESUPUESTO DE ENTIDAD NACIONAL"/>
    <n v="54652000"/>
    <n v="54652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IDICOS, EN EL MARCO DE LA FUNCIÓN PREVENTIVA Y SANCIONATORIA, ASÍ COMO TAMBIÉN EN EL PROCESOS PRECONTRACTUAL PARA EL DESARROLLO DE LAS FUNCIONES DE LA SUBDIRECCIÓN DE INSPECCIÓN Y VIGILANCIA DEL MINISTERIO DE EDUCACIÓN NACIONAL"/>
    <s v="MYRIAN ALEJANDRA ROSERO ZAMBRANO "/>
    <s v="Enero"/>
    <d v="2024-01-01T00:00:00"/>
    <n v="8"/>
    <s v="Mes (es)"/>
    <s v="CONTRATACIÓN DIRECTA / SERVICIOS PROFESIONALES"/>
    <s v="PRESTACIÓN DE SERVICIOS                 "/>
    <s v="PRESUPUESTO DE ENTIDAD NACIONAL"/>
    <n v="61048000"/>
    <n v="61048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EL ANALISIS FINANCIERO, ECONÓMICO Y CONTABLE EN VIRTUD DE LAS FUNCIONES PREVENTIVAS Y SANCIONATORIAS DE LA SUBDIRECCIÓN DE INSPECCIÓN Y VIGILANCIA DEL MINISTERIO DE EDUCACIÓN NACIONAL, ASÍ COMO, DE SEGUIMIENTO PRESUPUESTAL AL AREA."/>
    <s v="JIMMY ALEJANDRO MARTÍNEZ SÁNCHEZ "/>
    <s v="Enero"/>
    <d v="2024-01-01T00:00:00"/>
    <n v="8"/>
    <s v="Mes (es)"/>
    <s v="CONTRATACIÓN DIRECTA / SERVICIOS PROFESIONALES"/>
    <s v="PRESTACIÓN DE SERVICIOS                 "/>
    <s v="PRESUPUESTO DE ENTIDAD NACIONAL"/>
    <n v="44000000"/>
    <n v="44000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CIÓN DE SERVICIOS PROFESIONALES JURÍDICOS EN LA FUNCIÓN INVESTIGATIVA A CARGO DE LA SUBDIRECCIÓN DE INSPECCIÓN Y_x000a_VIGILANCIA"/>
    <s v="OMAR ANDRES HERNANDEZ LORA "/>
    <s v="Enero"/>
    <d v="2024-01-01T00:00:00"/>
    <n v="8"/>
    <s v="Mes (es)"/>
    <s v="CONTRATACIÓN DIRECTA / SERVICIOS PROFESIONALES"/>
    <s v="PRESTACIÓN DE SERVICIOS                 "/>
    <s v="PRESUPUESTO DE ENTIDAD NACIONAL"/>
    <n v="31064000"/>
    <n v="31064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ÍDICOS_x000a_PARA ATENDER LAS PQRS PRESENTADAS POR LOS USUARIOS DEL SERVICIO_x000a_PÚBLICO DE LA EDUCACIÓN SUPERIOR DE COMPETENCIA DE LA_x000a_SUBDIRECCIÓN DE INSPECCIÓN Y VIGILANCIA DEL MINISTERIO DE_x000a_EDUCACIÓN NACIONAL. "/>
    <s v="CRISTIAN BENITEZ "/>
    <s v="Enero"/>
    <d v="2024-01-01T00:00:00"/>
    <n v="8"/>
    <s v="Mes (es)"/>
    <s v="CONTRATACIÓN DIRECTA / SERVICIOS PROFESIONALES"/>
    <s v="PRESTACIÓN DE SERVICIOS                 "/>
    <s v="PRESUPUESTO DE ENTIDAD NACIONAL"/>
    <n v="38256400"/>
    <n v="382564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EL ANALISIS CONTABLE, FINANCIERO Y ECONÓMICO QUE SE REQUIERA EN VIRTUD DE LA INFORMACIÓN RECAUDADA EN EL MARCO DE LA LEY 1740 DE 2014"/>
    <s v="JOSE ARCADIO GONZÁLEZ GARZÓN "/>
    <s v="Enero"/>
    <d v="2024-01-15T00:00:00"/>
    <n v="7.75"/>
    <s v="Mes (es)"/>
    <s v="CONTRATACIÓN DIRECTA / SERVICIOS PROFESIONALES"/>
    <s v="PRESTACIÓN DE SERVICIOS                 "/>
    <s v="PRESUPUESTO DE ENTIDAD NACIONAL"/>
    <n v="59132500"/>
    <n v="591325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EL ANALISIS CONTABLE, FINANCIERO Y ECONÓMICO EN VIRTUD DE LAS FUNCIONES PREVENTIVAS Y SANCIONATORIAS, ASI COMO, DE PLANEACIÓN ESTRATÉGICA PARA EL FORTALECIMIENTO DEL SISTEMA DE ASEGURAMIENTO DE LA CALIDAD DE LA EDUCACIÓN SUPERIOR"/>
    <s v="INGRID LUCIA ARENAS GARCIA "/>
    <s v="Enero"/>
    <d v="2024-01-15T00:00:00"/>
    <n v="7.75"/>
    <s v="Mes (es)"/>
    <s v="CONTRATACIÓN DIRECTA / SERVICIOS PROFESIONALES"/>
    <s v="PRESTACIÓN DE SERVICIOS                 "/>
    <s v="PRESUPUESTO DE ENTIDAD NACIONAL"/>
    <n v="70873750"/>
    <n v="7087375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PRESTACIÓN DE SERVICIOS PROFESIONALES, PARA ANALIZAR EL COMPONENTE ACADÉMICO DE ACUERDO A LA INFORMACIÓN RECAUDADA EN EL MARCO DE LAS FACULTADES PREVENTIVAS E INVESTIGATIVAS ESTABLECIDAS EN LA LEY 1740 DE 2014 "/>
    <s v="ANNY MURILLO COPETE "/>
    <s v="Enero"/>
    <d v="2024-01-15T00:00:00"/>
    <n v="7.75"/>
    <s v="Mes (es)"/>
    <s v="CONTRATACIÓN DIRECTA / SERVICIOS PROFESIONALES"/>
    <s v="PRESTACIÓN DE SERVICIOS                 "/>
    <s v="PRESUPUESTO DE ENTIDAD NACIONAL"/>
    <n v="63472500"/>
    <n v="634725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EL TRÁMITE Y SEGUIMIENTO DE_x000a_INDICADORES, METAS Y ESTRATEGIAS ADMINISTRATIVAS A CARGO DE LA_x000a_SUBDIRECCIÓN DE INSPECCIÓN Y VIGILANCIA."/>
    <s v="MÓNICA HERNÁNDEZ PÉREZ "/>
    <s v="Enero"/>
    <d v="2024-01-15T00:00:00"/>
    <n v="7.75"/>
    <s v="Mes (es)"/>
    <s v="CONTRATACIÓN DIRECTA / SERVICIOS PROFESIONALES"/>
    <s v="PRESTACIÓN DE SERVICIOS                 "/>
    <s v="PRESUPUESTO DE ENTIDAD NACIONAL"/>
    <n v="30093250"/>
    <n v="3009325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IDICOS EN EL MARCO DE LA FUNCIÓN PREVENTIVA Y  SANCIONATORIA DE LA SUBDIRECCIÓN DE INSPECCIÓN Y VIGILANCIA DEL MINISTERIO DE EDUCACIÓN NACIONAL."/>
    <s v="TANIA CAMILA ALEXANDRA BARBOSA SOLANO "/>
    <s v="Enero"/>
    <d v="2024-01-15T00:00:00"/>
    <n v="7.75"/>
    <s v="Mes (es)"/>
    <s v="CONTRATACIÓN DIRECTA / SERVICIOS PROFESIONALES"/>
    <s v="PRESTACIÓN DE SERVICIOS                 "/>
    <s v="PRESUPUESTO DE ENTIDAD NACIONAL"/>
    <n v="55550605"/>
    <n v="55550605"/>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EL_x000a_ANALISIS CONTABLE, FINANCIERO Y ECONOMICO QUE SE REQUIERA EN_x000a_VIRTUD DE LAS FUNCIONES PREVENTIVAS DE LA SUBDIRECCIÓN DE_x000a_INSPECCIÓN Y VIGILANCIA DEL MINISTERIO DE EDUCACIÓN NACIONAL."/>
    <s v="DAILER BEJARANO ROJAS "/>
    <s v="Enero"/>
    <d v="2024-01-15T00:00:00"/>
    <n v="7.75"/>
    <s v="Mes (es)"/>
    <s v="CONTRATACIÓN DIRECTA / SERVICIOS PROFESIONALES"/>
    <s v="PRESTACIÓN DE SERVICIOS                 "/>
    <s v="PRESUPUESTO DE ENTIDAD NACIONAL"/>
    <n v="37712508"/>
    <n v="37712508"/>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CIÓN DE SERVICIOS PROFESIONALES, PARA ANALIZAR EL_x000a_COMPONENTE ACADÉMICO DE ACUERDO A LA INFORMACIÓN RECAUDADA_x000a_EN EL MARCO DE LAS FACULTADES PREVENTIVAS ESTABLECIDAS EN LA LEY_x000a_1740 DE 2014."/>
    <s v="OSCAR JAVIER PINILLOS RODRÍGUEZ"/>
    <s v="Enero"/>
    <d v="2024-01-15T00:00:00"/>
    <n v="7.75"/>
    <s v="Mes (es)"/>
    <s v="CONTRATACIÓN DIRECTA / SERVICIOS PROFESIONALES"/>
    <s v="PRESTACIÓN DE SERVICIOS                 "/>
    <s v="PRESUPUESTO DE ENTIDAD NACIONAL"/>
    <n v="52944125"/>
    <n v="52944125"/>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CIÓN DE SERVICIOS PROFESIONALES, PARA LA ELABORACIÓN DE_x000a_INFORMES Y ESTADÍSTICAS, ASÍ COMO, REALIZAR ACTUALIZACIÓN DE_x000a_LAS BASES DE DATOS Y APLICACIONES TECNOLÓGICAS DE LA_x000a_SUBDIRECCIÓN DE INSPECCIÓN Y VIGILANCIA."/>
    <s v="ERWIN ARLEY BAQUERO RODRIGUEZ "/>
    <s v="Enero"/>
    <m/>
    <n v="8"/>
    <s v="Mes (es)"/>
    <s v="CONTRATACIÓN DIRECTA / SERVICIOS PROFESIONALES"/>
    <s v="PRESTACIÓN DE SERVICIOS                 "/>
    <s v="PRESUPUESTO DE ENTIDAD NACIONAL"/>
    <n v="40800000"/>
    <n v="40800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IDICOS EN EL MARCO DE LA FUNCIÓN PREVENTIVA Y SANCIONATORIA DE LA SUBDIRECCIÓN DE INSPECCIÓN Y VIGILANCIA, ASÍ COMO TAMBIÉN ARTICULAR LA INFORMACIÓN CON LAS DEMÁS DEPENDENCIAS Y GRUPOS DEL MINISTERIO DE EDUCACIÓN NACIONAL_x000a_"/>
    <s v="ANA PERFECTA GUTIERREZ ESTRADA "/>
    <s v="Enero"/>
    <d v="2024-01-15T00:00:00"/>
    <n v="7.75"/>
    <s v="Mes (es)"/>
    <s v="CONTRATACIÓN DIRECTA / SERVICIOS PROFESIONALES"/>
    <s v="PRESTACIÓN DE SERVICIOS                 "/>
    <s v="PRESUPUESTO DE ENTIDAD NACIONAL"/>
    <n v="59140250"/>
    <n v="5914025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IDICOS PARA LAS ACCIONES DE VERIFICACIÓN DE LAS CONDICIONES DE_x000a_LA CALIDAD Y CONTINUIDAD EN EL MARCO DE LA LEY 1740 DE 2014."/>
    <s v="HECTOR JULIAN GARCIA MENDOZA "/>
    <s v="Enero"/>
    <d v="2024-01-15T00:00:00"/>
    <n v="7.75"/>
    <s v="Mes (es)"/>
    <s v="CONTRATACIÓN DIRECTA / SERVICIOS PROFESIONALES"/>
    <s v="PRESTACIÓN DE SERVICIOS                 "/>
    <s v="PRESUPUESTO DE ENTIDAD NACIONAL"/>
    <n v="77500000"/>
    <n v="77500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ÍDICOS PARA ATENDER LAS PQRS PRESENTADAS POR LOS USUARIOS DEL SERVICIO_x000a_PÚBLICO DE LA EDUCACIÓN SUPERIOR DE COMPETENCIA DE LA_x000a_SUBDIRECCIÓN DE INSPECCIÓN Y VIGILANCIA DEL MINISTERIO DE_x000a_EDUCACIÓN NACIONAL. "/>
    <s v="JUAN CAMILO DIAZ BUSTOS"/>
    <s v="Enero"/>
    <d v="2024-01-15T00:00:00"/>
    <n v="7.75"/>
    <s v="Mes (es)"/>
    <s v="CONTRATACIÓN DIRECTA / SERVICIOS PROFESIONALES"/>
    <s v="PRESTACIÓN DE SERVICIOS                 "/>
    <s v="PRESUPUESTO DE ENTIDAD NACIONAL"/>
    <n v="37060888"/>
    <n v="37060888"/>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ORIENTAR A LA SUBDIRECCIÓN_x000a_DE INSPECCIÓN Y VIGILANCIA EN LA PLANEACIÓN Y REALIZACIÓN DE LAS_x000a_ACTIVIDADES VINCULADAS A LA FUNCIÓN PREVENTIVA EN MATERIA_x000a_FINANCIERA, CONTABLE Y PRESUPUESTAL DE LAS INSTITUCIONES DE_x000a_EDUCACIÓN SUPERIOR."/>
    <s v="DAVID LEONARDO AVENDAÑO TELLEZ "/>
    <s v="Enero"/>
    <d v="2024-01-15T00:00:00"/>
    <n v="7.75"/>
    <s v="Mes (es)"/>
    <s v="CONTRATACIÓN DIRECTA / SERVICIOS PROFESIONALES"/>
    <s v="PRESTACIÓN DE SERVICIOS                 "/>
    <s v="PRESUPUESTO DE ENTIDAD NACIONAL"/>
    <n v="52944125"/>
    <n v="52944125"/>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CIÓN DE SERVICIOS PROFESIONALES JURIDICOS A LA SUBDIRECCIÓN DE INSPECCIÓN Y VIGILANCIA, REALIZANDO_x000a_LAS ACCIONES DE VERIFICACIÓN DE CALIDAD Y CONTINUIDAD EN LAS QUE_x000a_SE PRESTA EL SERVICIO PÚBLICO EN LAS INSTITUCIONES DE EDUCACIÓN_x000a_SUPERIOR."/>
    <s v="CARLOS ANDRES PALACIOS BLANDON "/>
    <s v="Enero"/>
    <d v="2024-01-15T00:00:00"/>
    <n v="7.75"/>
    <s v="Mes (es)"/>
    <s v="CONTRATACIÓN DIRECTA / SERVICIOS PROFESIONALES"/>
    <s v="PRESTACIÓN DE SERVICIOS                 "/>
    <s v="PRESUPUESTO DE ENTIDAD NACIONAL"/>
    <n v="63472500"/>
    <n v="634725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ORIENTAR A LA SUBDIRECCIÓN DE INSPECCIÓN Y VIGILANCIA, EN MATERIA FINANCIERA EN EL FORTALECIMIENTO DEL SISTEMA DE ASEGURAMIENTO DE LA CALIDAD DE LA EDUCACIÓN SUPERIOR, ADELANTANDO LAS ACCIONES DE VERIFICACIÓN DE CALIDAD Y_x000a_CONTINUIDAD EN LAS QUE SE PRESTA EL SERVICIO PÚBLICO EN LAS INSTITUCIONES DE EDUCACIÓN SUPERIOR"/>
    <s v="YOLANDA RUEDA MUÑOZ "/>
    <s v="Enero"/>
    <d v="2024-01-15T00:00:00"/>
    <n v="7.75"/>
    <s v="Mes (es)"/>
    <s v="CONTRATACIÓN DIRECTA / SERVICIOS PROFESIONALES"/>
    <s v="PRESTACIÓN DE SERVICIOS                 "/>
    <s v="PRESUPUESTO DE ENTIDAD NACIONAL"/>
    <n v="85250000"/>
    <n v="852500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FINANCIEROS Y CONTABLES PARA ACCIONES DE VERIFICACIÓN DE LA CALIDAD Y CONTINUIDAD DE LA EDUCACIÓN SUPERIOR EN EL MARCO DE LAS FUNCIONES DE INSPECCIÓN Y VIGILANCIA DEL MINISTERIO DE EDUCACIÓN NACIONAL"/>
    <s v="YESSENYA ANGEL PALACIOS "/>
    <s v="Enero"/>
    <d v="2024-01-15T00:00:00"/>
    <n v="7.75"/>
    <s v="Mes (es)"/>
    <s v="CONTRATACIÓN DIRECTA / SERVICIOS PROFESIONALES"/>
    <s v="PRESTACIÓN DE SERVICIOS                 "/>
    <s v="PRESUPUESTO DE ENTIDAD NACIONAL"/>
    <n v="59132500"/>
    <n v="5913250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ÍDICOS, PARA ATENDER LAS PQRS PRESENTADAS POR LOS USUARIOS DEL SERVICIO PÚBLICO DE LA EDUCACIÓN SUPERIOR DE COMPETENCIA DE LA SUBDIRECCIÓN DE INSPECCIÓN Y VIGILANCIA DEL MINISTERIO DE EDUCACIÓN NACIONAL."/>
    <s v="MARÍA BEATRIZ CABARCAS FAJARDO "/>
    <s v="Enero"/>
    <d v="2024-01-15T00:00:00"/>
    <n v="7.75"/>
    <s v="Mes (es)"/>
    <s v="CONTRATACIÓN DIRECTA / SERVICIOS PROFESIONALES"/>
    <s v="PRESTACIÓN DE SERVICIOS                 "/>
    <s v="PRESUPUESTO DE ENTIDAD NACIONAL"/>
    <n v="27101750"/>
    <n v="2710175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IDICOS EN EL MARCO DE LA FUNCIÓN PREVENTIVA Y SANCIONATORIA DE LA SUBDIRECCIÓN DE INSPECCIÓN Y VIGILANCIA DEL MINISTERIO DE EDUCACIÓN NACIONAL."/>
    <s v="MARIA CAMILA CORREDOR CALDAS "/>
    <s v="Enero"/>
    <d v="2024-01-15T00:00:00"/>
    <n v="7.75"/>
    <s v="Mes (es)"/>
    <s v="CONTRATACIÓN DIRECTA / SERVICIOS PROFESIONALES"/>
    <s v="PRESTACIÓN DE SERVICIOS                 "/>
    <s v="PRESUPUESTO DE ENTIDAD NACIONAL"/>
    <n v="55550605"/>
    <n v="55550605"/>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IDICOS EN EL MARCO DE LA FUNCIÓN PREVENTIVA Y SANCIONATORIA DE LA SUBDIRECCIÓN DE INSPECCIÓN Y VIGILANCIA DEL MINISTERIO DE EDUCACIÓN NACIONAL."/>
    <s v="ANGIE LORENA RODRIGUEZ RIZO "/>
    <s v="Enero"/>
    <d v="2024-01-15T00:00:00"/>
    <n v="7.75"/>
    <s v="Mes (es)"/>
    <s v="CONTRATACIÓN DIRECTA / SERVICIOS PROFESIONALES"/>
    <s v="PRESTACIÓN DE SERVICIOS                 "/>
    <s v="PRESUPUESTO DE ENTIDAD NACIONAL"/>
    <n v="55550605"/>
    <n v="55550605"/>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ídicos en las actuaciones de carácter preventivo y sancionatorio desarrolladas por la Subdirección de Inspección y Vigilancia, especialmente, en asuntos de violencias basadas en género y acciones afirmativas implementadas por las instituciones de educación superior."/>
    <s v="KARLA MARGARITA MUÑOZ LOZANO "/>
    <s v="Enero"/>
    <d v="2024-01-15T00:00:00"/>
    <n v="7.75"/>
    <s v="Mes (es)"/>
    <s v="CONTRATACIÓN DIRECTA / SERVICIOS PROFESIONALES"/>
    <s v="PRESTACIÓN DE SERVICIOS                 "/>
    <s v="PRESUPUESTO DE ENTIDAD NACIONAL"/>
    <n v="59140250"/>
    <n v="5914025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IDICOS, EN EL MARCO DE LA FUNCIÓN PREVENTIVA Y SANCIONATORIA DE_x000a_LA SUBDIRECCIÓN DE INSPECCIÓN Y VIGILANCIA DEL MINISTERIO DE_x000a_EDUCACIÓN NACIONAL"/>
    <s v="-"/>
    <s v="Enero"/>
    <d v="2024-01-15T00:00:00"/>
    <n v="7.75"/>
    <s v="Mes (es)"/>
    <s v="CONTRATACIÓN DIRECTA / SERVICIOS PROFESIONALES"/>
    <s v="PRESTACIÓN DE SERVICIOS                 "/>
    <s v="PRESUPUESTO DE ENTIDAD NACIONAL"/>
    <n v="55550605"/>
    <n v="55550605"/>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EL ANALISIS CONTABLE, FINANCIERO Y ECONÓMICO QUE SE REQUIERA EN VIRTUD DE LAS FUNCIONES PREVENTIVAS Y SANCIONATORIAS DE LA SUBDIRECCIÓN DE INSPECCIÓN Y VIGILANCIA DEL MIISTERIO DE EDUCACIÓN NACIONAL"/>
    <s v="-"/>
    <s v="Enero"/>
    <d v="2024-01-15T00:00:00"/>
    <n v="7.75"/>
    <s v="Mes (es)"/>
    <s v="CONTRATACIÓN DIRECTA / SERVICIOS PROFESIONALES"/>
    <s v="PRESTACIÓN DE SERVICIOS                 "/>
    <s v="PRESUPUESTO DE ENTIDAD NACIONAL"/>
    <n v="55550605"/>
    <n v="55550605"/>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ÍDICOS PARA ATENDER LAS PQRS PRESENTADAS POR LOS USUARIOS DEL SERVICIO_x000a_PÚBLICO DE LA EDUCACIÓN SUPERIOR DE COMPETENCIA DE LA_x000a_SUBDIRECCIÓN DE INSPECCIÓN Y VIGILANCIA DEL MINISTERIO DE_x000a_EDUCACIÓN NACIONAL. "/>
    <s v="HENRRY EDUARDO PADILLA"/>
    <s v="Enero"/>
    <d v="2024-01-15T00:00:00"/>
    <n v="7.75"/>
    <s v="Mes (es)"/>
    <s v="CONTRATACIÓN DIRECTA / SERVICIOS PROFESIONALES"/>
    <s v="PRESTACIÓN DE SERVICIOS                 "/>
    <s v="PRESUPUESTO DE ENTIDAD NACIONAL"/>
    <n v="37060888"/>
    <n v="37060888"/>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ÍDICOS PARA ATENDER LAS PQRS PRESENTADAS POR LOS USUARIOS DEL SERVICIO_x000a_PÚBLICO DE LA EDUCACIÓN SUPERIOR DE COMPETENCIA DE LA_x000a_SUBDIRECCIÓN DE INSPECCIÓN Y VIGILANCIA DEL MINISTERIO DE_x000a_EDUCACIÓN NACIONAL. "/>
    <s v="ANDREA BENAVIDEZ TELLEZ"/>
    <s v="Enero"/>
    <d v="2024-01-15T00:00:00"/>
    <n v="7.75"/>
    <s v="Mes (es)"/>
    <s v="CONTRATACIÓN DIRECTA / SERVICIOS PROFESIONALES"/>
    <s v="PRESTACIÓN DE SERVICIOS                 "/>
    <s v="PRESUPUESTO DE ENTIDAD NACIONAL"/>
    <n v="37060888"/>
    <n v="37060888"/>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3. Fortalecimiento del sistema de educación superior"/>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inspección y vigilancia  - Apoyar, asesorar y brindar acompañamiento a las IES en los procesos de inspección y vigilancia de la Educación Superior, incluidas preventivas y sancionatorias"/>
    <n v="2202057"/>
    <s v="Apoyar, asesorar y brindar acompañamiento a las IES en los procesos de inspección y vigilancia de la Educación Superior."/>
    <s v="ADQUIS. DE BYS"/>
    <s v="02"/>
    <s v="C-2202-0700-56-20203K41-2202057-02"/>
    <s v="ADQUIS. DE BYS-SERVICIO DE INSPECCIÓN Y VIGILANCIA  - APOYAR, ASESORAR Y BRINDAR ACOMPAÑAMIENTO A LAS IES EN LOS PROCESOS DE INSPECCIÓN Y VIGILANCIA DE LA EDUCACIÓN SUPERIOR, INCLUIDAS PREVENTIVAS Y SANCIONATORIAS-INCREMENTO EN LA CALIDAD DEL SERVICIO PÚBLICO DE EDUCACIÓN SUPERIOR EN COLOMBIA NACIONAL  NACIONAL"/>
    <s v="ADQUIS. DE BYS - SERVICIO DE INSPECCIÓN Y VIGILANCIA  - APOYAR, ASESORAR Y BRINDAR ACOMPAÑAMIENTO A LAS IES EN LOS PROCESOS DE INSPECCIÓN Y VIGILANCIA DE LA EDUCACIÓN SUPERIOR, INCLUIDAS PREVENTIVAS Y SANCIONATORIAS - 2. SEGURIDAD HUMANA Y JUSTICIA SOCIAL / K41. RECONCEPTUALIZACIÓN DEL SISTEMA DE ASEGURAMIENTO DE LA CALIDAD DE LA EDUCACIÓN SUPERIOR"/>
    <x v="1"/>
    <m/>
    <s v="VES - DIR DE CALIDAD - "/>
    <s v="3300"/>
    <m/>
    <m/>
    <m/>
    <m/>
    <m/>
    <m/>
    <m/>
    <m/>
    <m/>
    <m/>
    <m/>
    <m/>
    <m/>
    <m/>
    <m/>
    <m/>
    <m/>
    <m/>
    <m/>
    <m/>
    <m/>
    <m/>
    <m/>
    <m/>
    <m/>
    <m/>
    <m/>
    <m/>
    <m/>
    <m/>
    <m/>
    <m/>
    <m/>
    <m/>
    <m/>
    <s v="Servicios profesionales"/>
    <s v="OPS DE SEPTIEMBRE A DICIEMBRE SUB. INSPECCIÓN Y VIGILANCIA"/>
    <s v="OPS DE SEPTIEMBRE A DICIEMBRE"/>
    <s v="Agosto"/>
    <d v="2024-09-01T00:00:00"/>
    <n v="4"/>
    <s v="Mes (es)"/>
    <s v="CONTRATACIÓN DIRECTA / SERVICIOS PROFESIONALES"/>
    <s v="PRESTACIÓN DE SERVICIOS                 "/>
    <s v="PRESUPUESTO DE ENTIDAD NACIONAL"/>
    <n v="814865840"/>
    <n v="814865840"/>
    <s v="NO"/>
    <s v="NA"/>
    <s v="Calidad_ES_2202057"/>
    <s v="DC_ES"/>
    <s v="Eje_E_8"/>
    <s v="C_2202_0700_56"/>
    <s v="VES - DIR DE CALIDAD - "/>
    <s v="3300"/>
    <s v="FORTALECIMIENTO SISTEMA DE ES"/>
    <s v="FORTALECIMIENTO SISTEMA DE ES"/>
    <s v="29"/>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A LA SUBDIRECCIÓN DE ASEGURAMIENTO DE LA CALIDAD DE LA EDUCACIÓN SUPERIOR EN LAS ACTIVIDADES ADMINISTRATIVAS QUE SE DEBAN DESARROLLAR EN RELACIÓN CON EL PROCESO DE VISITAS DE VERIFICACIÓN DE CONDICIONESCONDICIONES."/>
    <s v="SUAREZ DIANA MILENA"/>
    <s v="Enero"/>
    <d v="2024-01-15T00:00:00"/>
    <n v="7.5"/>
    <s v="Mes (es)"/>
    <s v="CONTRATACIÓN DIRECTA / SERVICIOS PROFESIONALES"/>
    <s v="PRESTACIÓN DE SERVICIOS                 "/>
    <s v="PRESUPUESTO DE ENTIDAD NACIONAL"/>
    <n v="50377058"/>
    <n v="50377058"/>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A LA SUBDIRECCIÓN DE ASEGURAMIENTO DE LA CALIDAD DE LA EDUCACIÓN SUPERIOR EN LAS ACTIVIDADES ADMINISTRATIVAS QUE SE DEBAN DESARROLLAR EN RELACIÓN CON EL PROCESO DE VISITAS DE VERIFICACIÓN DE CONDICIONESCONDICIONES."/>
    <s v="CUBILLOS JESSICA NATALIA"/>
    <s v="Enero"/>
    <d v="2024-01-15T00:00:00"/>
    <n v="7.5"/>
    <s v="Mes (es)"/>
    <s v="CONTRATACIÓN DIRECTA / SERVICIOS PROFESIONALES"/>
    <s v="PRESTACIÓN DE SERVICIOS                 "/>
    <s v="PRESUPUESTO DE ENTIDAD NACIONAL"/>
    <n v="50377058"/>
    <n v="50377058"/>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A LA SUBDIRECCIÓN DE ASEGURAMIENTO DE LA CALIDAD DE LA EDUCACIÓN SUPERIOR EN LAS ACTIVIDADES ADMINISTRATIVAS QUE SE DEBAN DESARROLLAR EN RELACIÓN CON EL PROCESO DE VISITAS DE VERIFICACIÓN DE CONDICIONESCONDICIONES."/>
    <s v="CASTRO VALENCIA CARLOS ALBERTO"/>
    <s v="Enero"/>
    <d v="2024-01-15T00:00:00"/>
    <n v="7.5"/>
    <s v="Mes (es)"/>
    <s v="CONTRATACIÓN DIRECTA / SERVICIOS PROFESIONALES"/>
    <s v="PRESTACIÓN DE SERVICIOS                 "/>
    <s v="PRESUPUESTO DE ENTIDAD NACIONAL"/>
    <n v="50377058"/>
    <n v="50377058"/>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A LA SUBDIRECCIÓN DE ASEGURAMIENTO DE LA CALIDAD DE LA EDUCACIÓN SUPERIOR EN LAS ACTIVIDADES ADMINISTRATIVAS QUE SE DEBAN DESARROLLAR EN RELACIÓN CON EL PROCESO DE VISITAS DE VERIFICACIÓN DE CONDICIONESCONDICIONES."/>
    <s v="BALETA DARIO ALFONSO"/>
    <s v="Enero"/>
    <d v="2024-01-15T00:00:00"/>
    <n v="7.5"/>
    <s v="Mes (es)"/>
    <s v="CONTRATACIÓN DIRECTA / SERVICIOS PROFESIONALES"/>
    <s v="PRESTACIÓN DE SERVICIOS                 "/>
    <s v="PRESUPUESTO DE ENTIDAD NACIONAL"/>
    <n v="50377058"/>
    <n v="50377058"/>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A LA SUBDIRECCIÓN DE ASEGURAMIENTO DE LA CALIDAD DE LA EDUCACIÓN SUPERIOR EN LAS ACTIVIDADES ADMINISTRATIVAS QUE SE DEBAN DESARROLLAR EN RELACIÓN CON EL PROCESO DE VISITAS DE VERIFICACIÓN DE CONDICIONESCONDICIONES."/>
    <s v="RAMIREZ JOHANA KATHERINE"/>
    <s v="Enero"/>
    <d v="2024-01-15T00:00:00"/>
    <n v="7.5"/>
    <s v="Mes (es)"/>
    <s v="CONTRATACIÓN DIRECTA / SERVICIOS PROFESIONALES"/>
    <s v="PRESTACIÓN DE SERVICIOS                 "/>
    <s v="PRESUPUESTO DE ENTIDAD NACIONAL"/>
    <n v="52056293"/>
    <n v="52056293"/>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EL ANÁLISIS Y CONSOLIDACIÓN DE LA INFORMACIÓN DERIVADA DEL PROCESO DE VISITAS DE VERIFICACIÓN DE CONDICIONES DE PROGRAMAS E INSTITUCIONES DE EDUCACIÓN SUPERIOR A LA SUBDIRECCIÓN DE ASEGURAMIENTO DE LA CALIDAD DE LA EDUCACIÓN SUPERIOR"/>
    <s v="MURILLO JESUS HOMERO"/>
    <s v="Enero"/>
    <d v="2024-01-15T00:00:00"/>
    <n v="7.5"/>
    <s v="Mes (es)"/>
    <s v="CONTRATACIÓN DIRECTA / SERVICIOS PROFESIONALES"/>
    <s v="PRESTACIÓN DE SERVICIOS                 "/>
    <s v="PRESUPUESTO DE ENTIDAD NACIONAL"/>
    <n v="57225000"/>
    <n v="57225000"/>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LOS ASUNTOS JURÍDICOS DEL PROCESO DE VISITAS DE VERIFICACIÓN DE CONDICIONES DE PROGRAMAS E INSTITUCIONES DE EDUCACIÓN SUPERIOR A LA SUBDIRECCIÓN DE ASEGURAMIENTO DE LA CALIDAD DE LA EDUCACIÓN SUPERIOR"/>
    <s v="DIAZ BERNAL  RUBEN"/>
    <s v="Enero"/>
    <d v="2024-01-15T00:00:00"/>
    <n v="7.5"/>
    <s v="Mes (es)"/>
    <s v="CONTRATACIÓN DIRECTA / SERVICIOS PROFESIONALES"/>
    <s v="PRESTACIÓN DE SERVICIOS                 "/>
    <s v="PRESUPUESTO DE ENTIDAD NACIONAL"/>
    <n v="57225000"/>
    <n v="57225000"/>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creditación de la calidad de la educación superior"/>
    <n v="2202066"/>
    <s v="Brindar lineamientos y acompañamiento a las instituciones autorizadas por la ley para ofertar programas académicos de educación superior en trámites de creación de instituciones y otorgamiento de registros calificados con la asesoría de la CONACES"/>
    <s v="ADQUIS. DE BYS"/>
    <s v="02"/>
    <s v="C-2202-0700-56-20203K41-2202066-02"/>
    <s v="ADQUIS. DE BYS-SERVICIO DE ACREDITACIÓN DE LA CALIDAD DE LA EDUCACIÓN SUPERIOR-INCREMENTO EN LA CALIDAD DEL SERVICIO PÚBLICO DE EDUCACIÓN SUPERIOR EN COLOMBIA NACIONAL  NACIONAL"/>
    <s v="ADQUIS. DE BYS - SERVICIO DE ACREDITACIÓN DE LA CALIDAD DE LA EDUCACIÓN SUPERIOR - 2. SEGURIDAD HUMANA Y JUSTICIA SOCIAL / K41. RECONCEPTUALIZACIÓN DEL SISTEMA DE ASEGURAMIENTO DE LA CALIDAD DE LA EDUCACIÓN SUPERIOR"/>
    <x v="1"/>
    <m/>
    <s v="VES - DIR DE CALIDAD - "/>
    <s v="3300"/>
    <m/>
    <m/>
    <m/>
    <m/>
    <m/>
    <m/>
    <m/>
    <m/>
    <m/>
    <m/>
    <m/>
    <m/>
    <m/>
    <m/>
    <m/>
    <m/>
    <m/>
    <m/>
    <m/>
    <m/>
    <m/>
    <m/>
    <m/>
    <m/>
    <m/>
    <m/>
    <m/>
    <m/>
    <m/>
    <m/>
    <m/>
    <m/>
    <m/>
    <m/>
    <m/>
    <s v="Servicios profesionales"/>
    <s v="OPS DE SEPTIEMBRE A DICIEMBRE APOYO A LA SUPERVISIÓN"/>
    <s v="OPS DE SEPTIEMBRE A DICIEMBRE"/>
    <s v="Agosto"/>
    <d v="2024-09-01T00:00:00"/>
    <n v="4"/>
    <s v="Mes (es)"/>
    <s v="CONTRATACIÓN DIRECTA / SERVICIOS PROFESIONALES"/>
    <s v="PRESTACIÓN DE SERVICIOS                 "/>
    <s v="PRESUPUESTO DE ENTIDAD NACIONAL"/>
    <n v="195378820"/>
    <n v="195378820"/>
    <s v="NO"/>
    <s v="NA"/>
    <s v="Calidad_ES_2202066"/>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ASESORAR EN EL FORTALECIMIENTO Y ORIENTACIÓN DE POLÍTICAS PARA LA CALIDAD DE LA EDUCACIÓN SUPERIOR, ASÍ COMO LOS PROGRAMAS, PROYECTOS Y LINEAMIENTOS DE LA POLÍTICA PÚBLICA IMPLEMENTADOS POR EL DESPACHO DEL VICEMINISTERIO DE EDUCACIÓN SUPERIOR"/>
    <s v="MIREYA GONZALEZ"/>
    <s v="Enero"/>
    <d v="2024-01-15T00:00:00"/>
    <n v="7.5"/>
    <s v="Mes (es)"/>
    <s v="CONTRATACIÓN DIRECTA / SERVICIOS PROFESIONALES"/>
    <s v="PRESTACIÓN DE SERVICIOS                 "/>
    <s v="PRESUPUESTO DE ENTIDAD NACIONAL"/>
    <n v="129541005"/>
    <n v="129541005"/>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CIÓN DE SERVICIOS PROFESIONALES CON EL FIN DE DESPLEGAR LAS ACCIONES FINANCIERAS Y EL SEGUIMIENTO SOBRE LOS RECURSOS PERTENECIENTES A LA DIRECCIÓN DE CALIDAD PARA LA EDUCACIÓN Y EL DESPACHO DEL VICEMINISTERIO DE EDUCACIÓN SUPERIOR."/>
    <s v="SENAIDA HERRERA"/>
    <s v="Enero"/>
    <d v="2024-01-15T00:00:00"/>
    <n v="7.5"/>
    <s v="Mes (es)"/>
    <s v="CONTRATACIÓN DIRECTA / SERVICIOS PROFESIONALES"/>
    <s v="PRESTACIÓN DE SERVICIOS                 "/>
    <s v="PRESUPUESTO DE ENTIDAD NACIONAL"/>
    <n v="85908547"/>
    <n v="85908547"/>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ÍDICOS PARA ORIENTAR, ELABORAR Y REVISAR LOS INSUMOS PARA LOS PROCESOS CONTRACTUALES QUE COMPETAN AL VICEMINISTERIO DE EDUCACIÓN SUPERIOR"/>
    <s v="FABIAN ALONSO VEGA TORRES"/>
    <s v="Enero"/>
    <d v="2024-01-15T00:00:00"/>
    <n v="7.5"/>
    <s v="Mes (es)"/>
    <s v="CONTRATACIÓN DIRECTA / SERVICIOS PROFESIONALES"/>
    <s v="PRESTACIÓN DE SERVICIOS                 "/>
    <s v="PRESUPUESTO DE ENTIDAD NACIONAL"/>
    <n v="83025696"/>
    <n v="83025696"/>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JURÍDICOS PARA APOYAR AL DESPACHO DEL VICEMINISTERIO DE EDUCACIÓN SUPERIOR EN LA PROYECCIÓN, REVISIÓN Y AJUSTE DE INSUMOS NECESARIOS PARA LA ATENCIÓN DE DERECHOS DE PETICIÓN, SOLICITUDES DE AUTORIDADES JUDICIALES, ENTES DE CONTROL, CONSULTAS Y REQUERIMIENTOS DE TIPO INTERNOS Y EXTERNOS, ASÍ COMO DE TODAS AQUELLAS ACTUACIONES Y/O ACTOS ADMINISTRATIVOS A CARGO DE DICHO DESPACHO"/>
    <s v="PENDIENTE AJUSTE"/>
    <s v="Enero"/>
    <d v="2024-01-15T00:00:00"/>
    <n v="7.5"/>
    <s v="Mes (es)"/>
    <s v="CONTRATACIÓN DIRECTA / SERVICIOS PROFESIONALES"/>
    <s v="PRESTACIÓN DE SERVICIOS                 "/>
    <s v="PRESUPUESTO DE ENTIDAD NACIONAL"/>
    <n v="67605575"/>
    <n v="67605575"/>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AL VICEMINISTERIO DE EDUCACIÓN SUPERIOR Y AL VICEMINISTERIO DE EDUCACIÓN PREESCOLAR BÁSICA Y MEDIA PARA ASESORAR Y ARTICULAR A LOS DIFERENTES ACTORES EN LA PROPUESTA DE REFORMA DE LAS ESCUELAS NORMALES Y LA CREACION DEL SISTEMA COLOMBIANO DE FORMACIÓN DE EDUCADORES."/>
    <s v="ORLANDO PULIDO CHAVES"/>
    <s v="Enero"/>
    <d v="2024-01-15T00:00:00"/>
    <n v="7.5"/>
    <s v="Mes (es)"/>
    <s v="CONTRATACIÓN DIRECTA / SERVICIOS PROFESIONALES"/>
    <s v="PRESTACIÓN DE SERVICIOS                 "/>
    <s v="PRESUPUESTO DE ENTIDAD NACIONAL"/>
    <n v="45000000"/>
    <n v="4500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LA ARTICULACIÓN INTRA E INTERINSTITUCIONAL, AL IGUAL QUE CON ACTORES PRIVADOS, ASI COMO EL SEGUIMIENTO DE LA AGENDA Y DE LOS COMPROMISOS DEL DESPACHO DEL VICEMINISTERIO DE EDUCACIÓN SUPERIOR."/>
    <s v="SALOME BURBANO"/>
    <s v="Enero"/>
    <d v="2024-01-15T00:00:00"/>
    <n v="7.5"/>
    <s v="Mes (es)"/>
    <s v="CONTRATACIÓN DIRECTA / SERVICIOS PROFESIONALES"/>
    <s v="PRESTACIÓN DE SERVICIOS                 "/>
    <s v="PRESUPUESTO DE ENTIDAD NACIONAL"/>
    <n v="70851408"/>
    <n v="70851408"/>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CIÓN DE SERVICIOS PROFESIONALES EN LA DIRECCIÓN DE CALIDAD PARA LA EDUCACIÓN SUPERIOR PARA ORIENTAR JURÍDICAMENTE LOS TRÁMITES INSTITUCIONALES QUE SEAN COMPETENCIA DE LA DIRECCIÓN, ASÍ COMO EN LA INTERACCIÓN CON LOS DIFERENTES ACTORES INTERNOS Y EXTERNOS RELACIONADOS CON EL SISTEMA DE ASEGURAMIENTO DE LA CALIDADDE LA EDUCACIÓN SUPERIOR"/>
    <s v="Emmanuel Enriquez Chenas"/>
    <s v="Enero"/>
    <d v="2024-01-15T00:00:00"/>
    <n v="7.5"/>
    <s v="Mes (es)"/>
    <s v="CONTRATACIÓN DIRECTA / SERVICIOS PROFESIONALES"/>
    <s v="PRESTACIÓN DE SERVICIOS                 "/>
    <s v="PRESUPUESTO DE ENTIDAD NACIONAL"/>
    <n v="88000000"/>
    <n v="8800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CIÓN DE SERVICIOS PROFESIONALES PARA REALIZAR LA ESTRUCUTRACIÓN Y SEGUIMIENTO DEL MARCO NORMATIVO DEL SISTEMA DE ASEGURAMIENTO DE LA CALIDAD DE LA EDUCACIÓN SUPERIOR."/>
    <s v="Por definir"/>
    <s v="Enero"/>
    <d v="2024-01-15T00:00:00"/>
    <n v="7.5"/>
    <s v="Mes (es)"/>
    <s v="CONTRATACIÓN DIRECTA / SERVICIOS PROFESIONALES"/>
    <s v="PRESTACIÓN DE SERVICIOS                 "/>
    <s v="PRESUPUESTO DE ENTIDAD NACIONAL"/>
    <n v="66791050"/>
    <n v="6679105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CIÓN DE SERVICIOS PROFESIONALES PARA EL APOYO EN LA CONSTRUCCIÓN NORMATIVA Y DE DESARROLLO DE LAS LÍNEAS ESTRATÉGICAS DE ACCIÓN DE LA RED DE CONOCIMIENTO SACES, SEGUIMIENTO AL SUBSISTEMA DE FORMACIÓN PARA EL TRABAJO – SFT Y APOYO EN EL DESARROLLO TÉCNICO DEL FONDO CNA - CONACES CONSTITUIDO CON EL ICETEX Y LA COMISIÓN PERMANENTE DE CALIDAD."/>
    <s v="Por definir"/>
    <s v="Enero"/>
    <d v="2024-01-15T00:00:00"/>
    <n v="7.5"/>
    <s v="Mes (es)"/>
    <s v="CONTRATACIÓN DIRECTA / SERVICIOS PROFESIONALES"/>
    <s v="PRESTACIÓN DE SERVICIOS                 "/>
    <s v="PRESUPUESTO DE ENTIDAD NACIONAL"/>
    <n v="77500000"/>
    <n v="7750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REVISAR Y PROYECTAR ACTOS ADMINISTRATIVOS, RESPUESTAS A REQUERIMIENTOS CIUDADANOS, DE AUTORIDADES JUDICIALES Y ENTES DE CONTROL RELACIONADOS CON LOS TRÁMITES DE COMPETENCIA DE LA DIRECCIÓN DE CALIDAD PARA LA EDUCACIÓN SUPERIOR"/>
    <s v="Luisa Fernanda Paladines Heredia"/>
    <s v="Enero"/>
    <d v="2024-01-15T00:00:00"/>
    <n v="7.5"/>
    <s v="Mes (es)"/>
    <s v="CONTRATACIÓN DIRECTA / SERVICIOS PROFESIONALES"/>
    <s v="PRESTACIÓN DE SERVICIOS                 "/>
    <s v="PRESUPUESTO DE ENTIDAD NACIONAL"/>
    <n v="55876415"/>
    <n v="55876415"/>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REVISAR Y PROYECTAR ACTOS ADMINISTRATIVOS, RESPUESTAS A REQUERIMIENTOS CIUDADANOS, DE AUTORIDADES JUDICIALES Y ENTES DE CONTROL RELACIONADOS CON LOS TRÁMITES DE COMPETENCIA DE LA DIRECCIÓN DE CALIDAD PARA LA EDUCACIÓN SUPERIOR"/>
    <s v="Luis Felipe Ariza Alvarez"/>
    <s v="Enero"/>
    <d v="2024-01-15T00:00:00"/>
    <n v="7.5"/>
    <s v="Mes (es)"/>
    <s v="CONTRATACIÓN DIRECTA / SERVICIOS PROFESIONALES"/>
    <s v="PRESTACIÓN DE SERVICIOS                 "/>
    <s v="PRESUPUESTO DE ENTIDAD NACIONAL"/>
    <n v="55876415"/>
    <n v="55876415"/>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Regulación + Innovación + comunicaciones + sitio web + construcción de comunidad para fortalecimiento de comunidades académicas"/>
    <s v="Por definir"/>
    <s v="Enero"/>
    <d v="2024-01-15T00:00:00"/>
    <n v="7.5"/>
    <s v="Mes (es)"/>
    <s v="CONTRATACIÓN DIRECTA / SERVICIOS PROFESIONALES"/>
    <s v="PRESTACIÓN DE SERVICIOS                 "/>
    <s v="PRESUPUESTO DE ENTIDAD NACIONAL"/>
    <n v="63750000"/>
    <n v="6375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PRESTAR SERVICIOS PROFESIONALES PARA REVISAR Y PROYECTAR ACTOS ADMINISTRATIVOS, RESPUESTAS A REQUERIMIENTOS CIUDADANOS, DE AUTORIDADES JUDICIALES Y ENTES DE CONTROL RELACIONADOS CON LOS TRÁMITES DE COMPETENCIA DE LA DIRECCIÓN DE CALIDAD PARA LA EDUCACIÓN SUPERIOR"/>
    <s v="Juan Manuel Ayala Campo"/>
    <s v="Enero"/>
    <d v="2024-01-15T00:00:00"/>
    <n v="7.5"/>
    <s v="Mes (es)"/>
    <s v="CONTRATACIÓN DIRECTA / SERVICIOS PROFESIONALES"/>
    <s v="PRESTACIÓN DE SERVICIOS                 "/>
    <s v="PRESUPUESTO DE ENTIDAD NACIONAL"/>
    <n v="54073950"/>
    <n v="5407395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Fortalecimiento comunidades académicas + fomento calidad desde el rol de la DCES + acompañamiento a IES para formulación de estrategias en el marco de Univcersidad en tu territorio. "/>
    <s v="Por definir"/>
    <s v="Enero"/>
    <d v="2024-01-15T00:00:00"/>
    <n v="7.5"/>
    <s v="Mes (es)"/>
    <s v="CONTRATACIÓN DIRECTA / SERVICIOS PROFESIONALES"/>
    <s v="PRESTACIÓN DE SERVICIOS                 "/>
    <s v="PRESUPUESTO DE ENTIDAD NACIONAL"/>
    <n v="63750000"/>
    <n v="63750000"/>
    <s v="NO"/>
    <s v="NA"/>
    <s v="Calidad_ES_2202059"/>
    <s v="DC_ES"/>
    <s v="Eje_E_8"/>
    <s v="C_2202_0700_56"/>
    <s v="VES - DIR DE CALIDAD - "/>
    <s v="3300"/>
    <s v="UNIVERSIDAD EN TU TERRITORIO"/>
    <s v="UNIVERSIDAD EN TU TERRITORIO"/>
    <s v="26"/>
  </r>
  <r>
    <s v="VES"/>
    <s v="Dirección de Calidad para la Educación Superior"/>
    <s v="Dirección de Calidad para la Educación Superior"/>
    <s v="8. Educación superior como un derecho fundamental"/>
    <s v="1. Universidad en tu Territorio"/>
    <s v="Calidad_ES"/>
    <s v="INCREMENTO EN LA CALIDAD DEL SERVICIO PÚBLICO DE EDUCACIÓN SUPERIOR EN COLOMBIA NACIONAL  NACIONAL"/>
    <n v="202300000000426"/>
    <x v="10"/>
    <s v="2. SEGURIDAD HUMANA Y JUSTICIA SOCIAL / K41. RECONCEPTUALIZACIÓN DEL SISTEMA DE ASEGURAMIENTO DE LA CALIDAD DE LA EDUCACIÓN SUPERIOR"/>
    <x v="11"/>
    <s v="Servicio de asistencia técnica "/>
    <n v="2202059"/>
    <s v="Acompañar, socializar y apoyar a los actores que hacen parte del SAC en los procesos de mejoramiento de la calidad de la educación superior"/>
    <s v="ADQUIS. DE BYS"/>
    <s v="02"/>
    <s v="C-2202-0700-56-20203K41-2202059-02"/>
    <s v="ADQUIS. DE BYS-SERVICIO DE ASISTENCIA TÉCNICA -INCREMENTO EN LA CALIDAD DEL SERVICIO PÚBLICO DE EDUCACIÓN SUPERIOR EN COLOMBIA NACIONAL  NACIONAL"/>
    <s v="ADQUIS. DE BYS - SERVICIO DE ASISTENCIA TÉCNICA  - 2. SEGURIDAD HUMANA Y JUSTICIA SOCIAL / K41. RECONCEPTUALIZACIÓN DEL SISTEMA DE ASEGURAMIENTO DE LA CALIDAD DE LA EDUCACIÓN SUPERIOR"/>
    <x v="1"/>
    <m/>
    <s v="VES - DIR DE CALIDAD - "/>
    <s v="3300"/>
    <m/>
    <m/>
    <m/>
    <m/>
    <m/>
    <m/>
    <m/>
    <m/>
    <m/>
    <m/>
    <m/>
    <m/>
    <m/>
    <m/>
    <m/>
    <m/>
    <m/>
    <m/>
    <m/>
    <m/>
    <m/>
    <m/>
    <m/>
    <m/>
    <m/>
    <m/>
    <m/>
    <m/>
    <m/>
    <m/>
    <m/>
    <m/>
    <m/>
    <m/>
    <m/>
    <s v="Servicios profesionales"/>
    <s v="OPS DE SEPTIEMBRE A DICIEMBRE DIRECCIÓN"/>
    <s v="OPS DE SEPTIEMBRE A DICIEMBRE"/>
    <s v="Agosto"/>
    <d v="2024-09-01T00:00:00"/>
    <n v="4"/>
    <s v="Mes (es)"/>
    <s v="CONTRATACIÓN DIRECTA / SERVICIOS PROFESIONALES"/>
    <s v="PRESTACIÓN DE SERVICIOS                 "/>
    <s v="PRESUPUESTO DE ENTIDAD NACIONAL"/>
    <n v="520865681"/>
    <n v="520865681"/>
    <s v="NO"/>
    <s v="NA"/>
    <s v="Calidad_ES_2202059"/>
    <s v="DC_ES"/>
    <s v="Eje_E_8"/>
    <s v="C_2202_0700_56"/>
    <s v="VES - DIR DE CALIDAD - "/>
    <s v="3300"/>
    <s v="UNIVERSIDAD EN TU TERRITORIO"/>
    <s v="UNIVERSIDAD EN TU TERRITORIO"/>
    <s v="26"/>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gestión documental"/>
    <n v="2299052"/>
    <s v="Organizar archivísticamente los fondos acumulados de la Entidad"/>
    <s v="ADQUIS. DE BYS"/>
    <s v="02"/>
    <s v="C-2299-0700-10-53105B-2299052-02"/>
    <s v="ADQUIS. DE BYS-SERVICIO DE GESTIÓN DOCUMENTAL-DESARROLLO DE LAS CAPACIDADES DE PLANEACIÓN Y GESTIÓN INSTITUCIONALES Y SECTORIALES  NACIONAL"/>
    <s v="ADQUIS. DE BYS - SERVICIO DE GESTIÓN DOCUMENTAL - 5. CONVERGENCIA REGIONAL / B. ENTIDADES PÚBLICAS TERRITORIALES Y NACIONALES FORTALECIDAS"/>
    <x v="1"/>
    <m/>
    <s v="SG - SUB R.CIUDADANIA - "/>
    <s v="4500"/>
    <m/>
    <m/>
    <m/>
    <m/>
    <m/>
    <m/>
    <m/>
    <m/>
    <m/>
    <m/>
    <m/>
    <m/>
    <m/>
    <m/>
    <m/>
    <m/>
    <m/>
    <m/>
    <m/>
    <m/>
    <m/>
    <m/>
    <m/>
    <m/>
    <m/>
    <m/>
    <m/>
    <m/>
    <m/>
    <m/>
    <m/>
    <m/>
    <m/>
    <m/>
    <n v="80111620"/>
    <s v="Otro tipo de gasto"/>
    <s v="PRESTACIÓN DE SERVICIOS PARA LA ORGANIZACIÓN TÉCNICA DE LOS EXPEDIENTES DEL ARCHIVO CENTRAL DEL MEN POR APLICACIÓN DE TRD Y TVD."/>
    <s v="ORGANIZACIÓN TECNICA DE DOCUMENTOS"/>
    <s v="Febrero"/>
    <d v="2024-03-01T00:00:00"/>
    <n v="10"/>
    <s v="Mes (es)"/>
    <s v="LICITACIÓN PÚBLICA"/>
    <s v="PRESTACIÓN DE SERVICIOS                 "/>
    <s v="PRESUPUESTO DE ENTIDAD NACIONAL"/>
    <n v="500000000"/>
    <n v="500000000"/>
    <s v="NO"/>
    <s v="NO APLICA"/>
    <s v="Transversal_2299052"/>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gestión documental"/>
    <n v="2299052"/>
    <s v="Digitalizar los documentos de carácter histórico de la Entidad"/>
    <s v="ADQUIS. DE BYS"/>
    <s v="02"/>
    <s v="C-2299-0700-10-53105B-2299052-02"/>
    <s v="ADQUIS. DE BYS-SERVICIO DE GESTIÓN DOCUMENTAL-DESARROLLO DE LAS CAPACIDADES DE PLANEACIÓN Y GESTIÓN INSTITUCIONALES Y SECTORIALES  NACIONAL"/>
    <s v="ADQUIS. DE BYS - SERVICIO DE GESTIÓN DOCUMENTAL - 5. CONVERGENCIA REGIONAL / B. ENTIDADES PÚBLICAS TERRITORIALES Y NACIONALES FORTALECIDAS"/>
    <x v="1"/>
    <m/>
    <s v="SG - SUB R.CIUDADANIA - "/>
    <s v="4500"/>
    <m/>
    <m/>
    <m/>
    <m/>
    <m/>
    <m/>
    <m/>
    <m/>
    <m/>
    <m/>
    <m/>
    <m/>
    <m/>
    <m/>
    <m/>
    <m/>
    <m/>
    <m/>
    <m/>
    <m/>
    <m/>
    <m/>
    <m/>
    <m/>
    <m/>
    <m/>
    <m/>
    <m/>
    <m/>
    <m/>
    <m/>
    <m/>
    <m/>
    <m/>
    <n v="80111620"/>
    <s v="Otro tipo de gasto"/>
    <s v="PRESTACIÓN DE SERVICIOS PARA LA ORGANIZACIÓN TÉCNICA DE LOS EXPEDIENTES DEL ARCHIVO CENTRAL DEL MEN POR APLICACIÓN DE TRD Y TVD."/>
    <s v="DIGITALIZACIÓN TECNICA DE DOCUMENTOS"/>
    <s v="Marzo"/>
    <d v="2024-05-01T00:00:00"/>
    <n v="8"/>
    <s v="Mes (es)"/>
    <s v="CONTRATACIÓN DIRECTA / CONTRATOS INTERADMINISTRATIVOS"/>
    <s v="PRESTACIÓN DE SERVICIOS                 "/>
    <s v="PRESUPUESTO DE ENTIDAD NACIONAL"/>
    <n v="888000000"/>
    <n v="888000000"/>
    <s v="NO"/>
    <s v="NO APLICA"/>
    <s v="Transversal_2299052"/>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gestión documental"/>
    <n v="2299052"/>
    <s v="Implementar una solución tecnológica basada en el Modelo de Gestión Documental de la Entidad"/>
    <s v="ADQUIS. DE BYS"/>
    <s v="02"/>
    <s v="C-2299-0700-10-53105B-2299052-02"/>
    <s v="ADQUIS. DE BYS-SERVICIO DE GESTIÓN DOCUMENTAL-DESARROLLO DE LAS CAPACIDADES DE PLANEACIÓN Y GESTIÓN INSTITUCIONALES Y SECTORIALES  NACIONAL"/>
    <s v="ADQUIS. DE BYS - SERVICIO DE GESTIÓN DOCUMENTAL - 5. CONVERGENCIA REGIONAL / B. ENTIDADES PÚBLICAS TERRITORIALES Y NACIONALES FORTALECIDAS"/>
    <x v="1"/>
    <m/>
    <s v="SG - SUB R.CIUDADANIA - "/>
    <s v="4500"/>
    <m/>
    <m/>
    <m/>
    <m/>
    <m/>
    <m/>
    <m/>
    <m/>
    <m/>
    <m/>
    <m/>
    <m/>
    <m/>
    <m/>
    <m/>
    <m/>
    <m/>
    <m/>
    <m/>
    <m/>
    <m/>
    <m/>
    <m/>
    <m/>
    <m/>
    <m/>
    <m/>
    <m/>
    <m/>
    <m/>
    <m/>
    <m/>
    <m/>
    <m/>
    <n v="80101507"/>
    <s v="Otro tipo de gasto"/>
    <s v="SERVICIOS DE DESARROLLO, MANTENIMIENTO Y ASESORAMIENTO DE SOFTWARE"/>
    <s v="INTEROPERABILIDAD DEL SGDEA CON OTRAS PLATAFORMAS"/>
    <s v="Marzo"/>
    <d v="2024-04-01T00:00:00"/>
    <n v="9"/>
    <s v="Mes (es)"/>
    <s v="CONTRATACIÓN DIRECTA / SERVICIOS PROFESIONALES"/>
    <s v="PRESTACIÓN DE SERVICIOS                 "/>
    <s v="PRESUPUESTO DE ENTIDAD NACIONAL"/>
    <n v="1258658710"/>
    <n v="1258658710"/>
    <s v="NO"/>
    <s v="NO APLICA"/>
    <s v="Transversal_2299052"/>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gestión documental"/>
    <n v="2299052"/>
    <s v="Implementar una solución tecnológica basada en el Modelo de Gestión Documental de la Entidad"/>
    <s v="ADQUIS. DE BYS"/>
    <s v="02"/>
    <s v="C-2299-0700-10-53105B-2299052-02"/>
    <s v="ADQUIS. DE BYS-SERVICIO DE GESTIÓN DOCUMENTAL-DESARROLLO DE LAS CAPACIDADES DE PLANEACIÓN Y GESTIÓN INSTITUCIONALES Y SECTORIALES  NACIONAL"/>
    <s v="ADQUIS. DE BYS - SERVICIO DE GESTIÓN DOCUMENTAL - 5. CONVERGENCIA REGIONAL / B. ENTIDADES PÚBLICAS TERRITORIALES Y NACIONALES FORTALECIDAS"/>
    <x v="1"/>
    <m/>
    <s v="SG - SUB R.CIUDADANIA - "/>
    <s v="4500"/>
    <m/>
    <m/>
    <m/>
    <m/>
    <m/>
    <m/>
    <m/>
    <m/>
    <m/>
    <m/>
    <m/>
    <m/>
    <m/>
    <m/>
    <m/>
    <m/>
    <m/>
    <m/>
    <m/>
    <m/>
    <m/>
    <m/>
    <m/>
    <m/>
    <m/>
    <m/>
    <m/>
    <m/>
    <m/>
    <m/>
    <m/>
    <m/>
    <m/>
    <m/>
    <s v="_x000a_80111620"/>
    <s v="Servicios profesionales"/>
    <s v="PRESTACION DE SERVICIOS PROFESIONALES PARA REALIZAR EL ANÁLISIS DE REQUISITOS Y LAS ACTIVIDADES DE INGENIERÍA DE SOFTWARE Y PRUEBAS DE LOS SISTEMAS DE INFORMACIÓN A CARGO DE LA UNIDAD DE ATENCIÓN AL CIUDADANO."/>
    <s v="Servicios profesionales"/>
    <s v="Enero"/>
    <d v="2024-01-15T00:00:00"/>
    <n v="11.5"/>
    <s v="Mes (es)"/>
    <s v="CONTRATACIÓN DIRECTA / SERVICIOS PROFESIONALES"/>
    <s v="PRESTACIÓN DE SERVICIOS PROFESIONALES"/>
    <s v="PRESUPUESTO DE ENTIDAD NACIONAL"/>
    <n v="82210590"/>
    <n v="82210590"/>
    <s v="NO"/>
    <s v="NO APLICA"/>
    <s v="Transversal_2299052"/>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gestión documental"/>
    <n v="2299052"/>
    <s v="Implementar una solución tecnológica basada en el Modelo de Gestión Documental de la Entidad"/>
    <s v="ADQUIS. DE BYS"/>
    <s v="02"/>
    <s v="C-2299-0700-10-53105B-2299052-02"/>
    <s v="ADQUIS. DE BYS-SERVICIO DE GESTIÓN DOCUMENTAL-DESARROLLO DE LAS CAPACIDADES DE PLANEACIÓN Y GESTIÓN INSTITUCIONALES Y SECTORIALES  NACIONAL"/>
    <s v="ADQUIS. DE BYS - SERVICIO DE GESTIÓN DOCUMENTAL - 5. CONVERGENCIA REGIONAL / B. ENTIDADES PÚBLICAS TERRITORIALES Y NACIONALES FORTALECIDAS"/>
    <x v="1"/>
    <m/>
    <s v="SG - SUB R.CIUDADANIA - "/>
    <s v="4500"/>
    <m/>
    <m/>
    <m/>
    <m/>
    <m/>
    <m/>
    <m/>
    <m/>
    <m/>
    <m/>
    <m/>
    <m/>
    <m/>
    <m/>
    <m/>
    <m/>
    <m/>
    <m/>
    <m/>
    <m/>
    <m/>
    <m/>
    <m/>
    <m/>
    <m/>
    <m/>
    <m/>
    <m/>
    <m/>
    <m/>
    <m/>
    <m/>
    <m/>
    <m/>
    <n v="80111620"/>
    <s v="Servicios profesionales"/>
    <s v="PRESTAR SERVICIOS PROFESIONALES PARA LAS ACTIVIDADES PROPIAS DE  LOS  PROCEDIMIENTOS  DE  PQRSD Y  ATENCIÓN SOLICITUDES PRESENTADAS POR EL CONGRESO DE LA REPÚBLICA."/>
    <s v="Servicios profesionales"/>
    <s v="Enero"/>
    <d v="2024-01-15T00:00:00"/>
    <n v="11.5"/>
    <s v="Mes (s)"/>
    <s v="CONTRATACIÓN DIRECTA / SERVICIOS PROFESIONALES"/>
    <s v="PRESTACIÓN DE SERVICIOS PROFESIONALES"/>
    <s v="PRESUPUESTO DE ENTIDAD NACIONAL"/>
    <n v="55569209"/>
    <n v="55569209"/>
    <s v="NO"/>
    <s v="NO APLICA"/>
    <s v="Transversal_2299052"/>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gestión documental"/>
    <n v="2299052"/>
    <s v="Implementar una solución tecnológica basada en el Modelo de Gestión Documental de la Entidad"/>
    <s v="ADQUIS. DE BYS"/>
    <s v="02"/>
    <s v="C-2299-0700-10-53105B-2299052-02"/>
    <s v="ADQUIS. DE BYS-SERVICIO DE GESTIÓN DOCUMENTAL-DESARROLLO DE LAS CAPACIDADES DE PLANEACIÓN Y GESTIÓN INSTITUCIONALES Y SECTORIALES  NACIONAL"/>
    <s v="ADQUIS. DE BYS - SERVICIO DE GESTIÓN DOCUMENTAL - 5. CONVERGENCIA REGIONAL / B. ENTIDADES PÚBLICAS TERRITORIALES Y NACIONALES FORTALECIDAS"/>
    <x v="1"/>
    <m/>
    <s v="SG - SUB R.CIUDADANIA - "/>
    <s v="4500"/>
    <m/>
    <m/>
    <m/>
    <m/>
    <m/>
    <m/>
    <m/>
    <m/>
    <m/>
    <m/>
    <m/>
    <m/>
    <m/>
    <m/>
    <m/>
    <m/>
    <m/>
    <m/>
    <m/>
    <m/>
    <m/>
    <m/>
    <m/>
    <m/>
    <m/>
    <m/>
    <m/>
    <m/>
    <m/>
    <m/>
    <m/>
    <m/>
    <m/>
    <m/>
    <s v="_x000a_80111620"/>
    <s v="Servicios profesionales"/>
    <s v="PRESTAR SERVICIOS PROFESIONALES PARA LAS ACTIVIDADES PROPIAS DE LOS PROCEDIMIENTOS DE ACTUALIZACIÓN DE LAS TABLAS DE RETENCIÓN DOCUMENTAL - TRD, ORGANIZACIÓN Y ADMINISTRACIÓN DEL ARCHIVO DE GESTIÓN, Y TRANSFERENCIAS DOCUMENTALES SECUNDARIAS, ASÍ MISMO, ASESORAR A LOS_x000a_FUNCIONARIOS DE LAS SECRETARIAS DE EDUCACIÓN CERTIFICADAS EN LA POLÍTICA GESTIÓN DOCUMENTAL Y ELABORACIÓN DE INSTRUMENTOS ARCHIVÍSTICOS"/>
    <s v="Servicios profesionales"/>
    <s v="Enero"/>
    <d v="2024-01-15T00:00:00"/>
    <n v="11.5"/>
    <s v="Mes (es)"/>
    <s v="CONTRATACIÓN DIRECTA / SERVICIOS PROFESIONALES"/>
    <s v="PRESTACIÓN DE SERVICIOS PROFESIONALES"/>
    <s v="PRESUPUESTO DE ENTIDAD NACIONAL"/>
    <n v="68629268"/>
    <n v="68629268"/>
    <s v="NO"/>
    <s v="NO APLICA"/>
    <s v="Transversal_2299052"/>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gestión documental"/>
    <n v="2299052"/>
    <s v="Implementar una solución tecnológica basada en el Modelo de Gestión Documental de la Entidad"/>
    <s v="ADQUIS. DE BYS"/>
    <s v="02"/>
    <s v="C-2299-0700-10-53105B-2299052-02"/>
    <s v="ADQUIS. DE BYS-SERVICIO DE GESTIÓN DOCUMENTAL-DESARROLLO DE LAS CAPACIDADES DE PLANEACIÓN Y GESTIÓN INSTITUCIONALES Y SECTORIALES  NACIONAL"/>
    <s v="ADQUIS. DE BYS - SERVICIO DE GESTIÓN DOCUMENTAL - 5. CONVERGENCIA REGIONAL / B. ENTIDADES PÚBLICAS TERRITORIALES Y NACIONALES FORTALECIDAS"/>
    <x v="1"/>
    <m/>
    <s v="SG - SUB R.CIUDADANIA - "/>
    <s v="4500"/>
    <m/>
    <m/>
    <m/>
    <m/>
    <m/>
    <m/>
    <m/>
    <m/>
    <m/>
    <m/>
    <m/>
    <m/>
    <m/>
    <m/>
    <m/>
    <m/>
    <m/>
    <m/>
    <m/>
    <m/>
    <m/>
    <m/>
    <m/>
    <m/>
    <m/>
    <m/>
    <m/>
    <m/>
    <m/>
    <m/>
    <m/>
    <m/>
    <m/>
    <m/>
    <s v="_x000a_80111620"/>
    <s v="Servicios profesionales"/>
    <s v="PRESTAR SERVICIOS PROFESIONALES PARA LOS PROCEDIMIENTOS DE ORGANIZACIÓN Y ADMINISTRACIÓN DEL ARCHIVO DE GESTIÓN,TRANSFERENCIAS DOCUMENTALES PRIMARIAS Y ADMINISTRACIÓN DEL CENTRO DE DOCUMENTACIÓN."/>
    <s v="Servicios profesionales"/>
    <s v="Enero"/>
    <d v="2024-01-15T00:00:00"/>
    <n v="11.5"/>
    <s v="Mes (es)"/>
    <s v="CONTRATACIÓN DIRECTA / SERVICIOS PROFESIONALES"/>
    <s v="PRESTACIÓN DE SERVICIOS PROFESIONALES"/>
    <s v="PRESUPUESTO DE ENTIDAD NACIONAL"/>
    <n v="55569209"/>
    <n v="55569209"/>
    <s v="NO"/>
    <s v="NO APLICA"/>
    <s v="Transversal_2299052"/>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Brindar asistencia técnica a las Secretarías de Educación Certificadas en políticas de servicio al ciudadano y gestión documental"/>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R.CIUDADANIA - "/>
    <s v="4500"/>
    <m/>
    <m/>
    <m/>
    <m/>
    <m/>
    <m/>
    <m/>
    <m/>
    <m/>
    <m/>
    <m/>
    <m/>
    <m/>
    <m/>
    <m/>
    <m/>
    <m/>
    <m/>
    <m/>
    <m/>
    <m/>
    <m/>
    <m/>
    <m/>
    <m/>
    <m/>
    <m/>
    <m/>
    <m/>
    <m/>
    <m/>
    <m/>
    <m/>
    <m/>
    <s v=" "/>
    <s v="Otro tipo de gasto"/>
    <s v="VIATICOS"/>
    <s v="Viaticos"/>
    <s v="Febrero"/>
    <d v="2024-02-15T00:00:00"/>
    <n v="10.5"/>
    <s v="Mes (es)"/>
    <s v=" "/>
    <s v=" "/>
    <s v="PRESUPUESTO DE ENTIDAD NACIONAL"/>
    <n v="65824100"/>
    <n v="65824100"/>
    <s v="NO"/>
    <s v="NO APLICA"/>
    <s v="Transversal_2299060"/>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Brindar asistencia técnica a las Secretarías de Educación Certificadas en políticas de servicio al ciudadano y gestión documental"/>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R.CIUDADANIA - "/>
    <s v="4500"/>
    <m/>
    <m/>
    <m/>
    <m/>
    <m/>
    <m/>
    <m/>
    <m/>
    <m/>
    <m/>
    <m/>
    <m/>
    <m/>
    <m/>
    <m/>
    <m/>
    <m/>
    <m/>
    <m/>
    <m/>
    <m/>
    <m/>
    <m/>
    <m/>
    <m/>
    <m/>
    <m/>
    <m/>
    <m/>
    <m/>
    <m/>
    <m/>
    <m/>
    <m/>
    <n v="78111502"/>
    <s v="Otro tipo de gasto"/>
    <s v="TIQUETES"/>
    <s v="Tiquetes"/>
    <s v="Febrero"/>
    <d v="2024-03-01T00:00:00"/>
    <n v="10"/>
    <s v="Mes (es)"/>
    <s v="SELECCIÓN ABREVIADA / SUBASTA INVERSA ELECTRÓNICA"/>
    <s v=" "/>
    <s v="PRESUPUESTO DE ENTIDAD NACIONAL"/>
    <n v="48139373"/>
    <n v="48139373"/>
    <s v="NO"/>
    <s v="NO APLICA"/>
    <s v="Transversal_2299060"/>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Brindar asistencia técnica a las Secretarías de Educación Certificadas en políticas de servicio al ciudadano y gestión documental"/>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R.CIUDADANIA - "/>
    <s v="4500"/>
    <m/>
    <m/>
    <m/>
    <m/>
    <m/>
    <m/>
    <m/>
    <m/>
    <m/>
    <m/>
    <m/>
    <m/>
    <m/>
    <m/>
    <m/>
    <m/>
    <m/>
    <m/>
    <m/>
    <m/>
    <m/>
    <m/>
    <m/>
    <m/>
    <m/>
    <m/>
    <m/>
    <m/>
    <m/>
    <m/>
    <m/>
    <m/>
    <m/>
    <m/>
    <n v="80111620"/>
    <s v="Servicios profesionales"/>
    <s v="PRESTACIÓN DE SERVICIOS PROFESIONALES PARA LLEVAR A CABO LAS TAREAS RELACIONADAS CON EL PROCESO DE EVALUACIÓN DE LA PERCEPCIÓN Y SATISFACCIÓN DEL CIUDADANO Y GRUPOS DE INTERÉS"/>
    <s v="Servicios profesionales"/>
    <s v="Enero"/>
    <d v="2024-01-15T00:00:00"/>
    <n v="11.5"/>
    <s v="Mes (s)"/>
    <s v="CONTRATACIÓN DIRECTA / SERVICIOS PROFESIONALES"/>
    <s v="PRESTACIÓN DE SERVICIOS PROFESIONALES"/>
    <s v="PRESUPUESTO DE ENTIDAD NACIONAL"/>
    <n v="61657944"/>
    <n v="61657944"/>
    <s v="NO"/>
    <s v="NO APLICA"/>
    <s v="Transversal_2299060"/>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Brindar asistencia técnica a las Secretarías de Educación Certificadas en políticas de servicio al ciudadano y gestión documental"/>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R.CIUDADANIA - "/>
    <s v="4500"/>
    <m/>
    <m/>
    <m/>
    <m/>
    <m/>
    <m/>
    <m/>
    <m/>
    <m/>
    <m/>
    <m/>
    <m/>
    <m/>
    <m/>
    <m/>
    <m/>
    <m/>
    <m/>
    <m/>
    <m/>
    <m/>
    <m/>
    <m/>
    <m/>
    <m/>
    <m/>
    <m/>
    <m/>
    <m/>
    <m/>
    <m/>
    <m/>
    <m/>
    <m/>
    <n v="80111620"/>
    <s v="Servicios profesionales"/>
    <s v="PRESTACION DE SERVICIOS PROFESIONALES PARA LLEVAR A CABO LAS ACTIVIDADES RELACIONADAS CON EL PROCEDIMIENTO DE MONITOREO A LAS SECRETARÍAS DE EDUCACIÓN EN EL ÁMBITO DEL SERVICIO AL CIUDADANO"/>
    <s v="Servicios profesionales"/>
    <s v="Enero"/>
    <d v="2024-01-15T00:00:00"/>
    <n v="11.5"/>
    <s v="Mes (es)"/>
    <s v="CONTRATACIÓN DIRECTA / SERVICIOS PROFESIONALES"/>
    <s v="PRESTACIÓN DE SERVICIOS PROFESIONALES"/>
    <s v="PRESUPUESTO DE ENTIDAD NACIONAL"/>
    <n v="43377668"/>
    <n v="43377668"/>
    <s v="NO"/>
    <s v="NO APLICA"/>
    <s v="Transversal_2299060"/>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gestión documental"/>
    <n v="2299052"/>
    <s v="Implementar una solución tecnológica basada en el Modelo de Gestión Documental de la Entidad"/>
    <s v="ADQUIS. DE BYS"/>
    <s v="02"/>
    <s v="C-2299-0700-10-53105B-2299052-02"/>
    <s v="ADQUIS. DE BYS-SERVICIO DE GESTIÓN DOCUMENTAL-DESARROLLO DE LAS CAPACIDADES DE PLANEACIÓN Y GESTIÓN INSTITUCIONALES Y SECTORIALES  NACIONAL"/>
    <s v="ADQUIS. DE BYS - SERVICIO DE GESTIÓN DOCUMENTAL - 5. CONVERGENCIA REGIONAL / B. ENTIDADES PÚBLICAS TERRITORIALES Y NACIONALES FORTALECIDAS"/>
    <x v="1"/>
    <m/>
    <s v="SG - SUB R.CIUDADANIA - "/>
    <s v="4500"/>
    <m/>
    <m/>
    <m/>
    <m/>
    <m/>
    <m/>
    <m/>
    <m/>
    <m/>
    <m/>
    <m/>
    <m/>
    <m/>
    <m/>
    <m/>
    <m/>
    <m/>
    <m/>
    <m/>
    <m/>
    <m/>
    <m/>
    <m/>
    <m/>
    <m/>
    <m/>
    <m/>
    <m/>
    <m/>
    <m/>
    <m/>
    <m/>
    <m/>
    <m/>
    <n v="80111620"/>
    <s v="Servicios profesionales"/>
    <s v="PRESTAR SERVICIOS PROFESIONALES PARA LAS ACTIVIDADES PROPIAS DE  LOS  PROCEDIMIENTOS  DE  PQRSD Y  ATENCIÓN SOLICITUDES PRESENTADAS POR ENTES DE CONTROL "/>
    <s v="Servicios profesionales"/>
    <s v="Enero"/>
    <d v="2024-01-01T00:00:00"/>
    <n v="12"/>
    <s v="Mes (es)"/>
    <s v="CONTRATACIÓN DIRECTA / SERVICIOS PROFESIONALES"/>
    <s v="PRESTACIÓN DE SERVICIOS PROFESIONALES"/>
    <s v="PRESUPUESTO DE ENTIDAD NACIONAL"/>
    <n v="64338724"/>
    <n v="64338724"/>
    <s v="NO"/>
    <s v="NO APLICA"/>
    <s v="Transversal_2299052"/>
    <s v="SG"/>
    <s v="Eje_E_9"/>
    <s v="C_2299_0700_10"/>
    <s v="SG - SUB R.CIUDADANIA - "/>
    <s v="4500"/>
    <s v="ESTRATEGIA INTEGRAL DE SERVICIO AL CIUDADANO"/>
    <s v="ESTRATEGIA INTEGRAL DE SERVICIO AL CIUDADANO"/>
    <s v="32"/>
  </r>
  <r>
    <s v="TRANSVERSALES"/>
    <s v="Secretaría General"/>
    <s v="Subdirección de Relacionamiento con la Ciudadanía"/>
    <s v="9. Humanización y fortalecimiento organizacional - acompañamiento al cambio"/>
    <s v="Estrategia integral de servicio al Ciudadano"/>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Brindar asistencia técnica a las Secretarías de Educación Certificadas en políticas de servicio al ciudadano y gestión documental"/>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R.CIUDADANIA - "/>
    <s v="4500"/>
    <m/>
    <m/>
    <m/>
    <m/>
    <m/>
    <m/>
    <m/>
    <m/>
    <m/>
    <m/>
    <m/>
    <m/>
    <m/>
    <m/>
    <m/>
    <m/>
    <m/>
    <m/>
    <m/>
    <m/>
    <m/>
    <m/>
    <m/>
    <m/>
    <m/>
    <m/>
    <m/>
    <m/>
    <m/>
    <m/>
    <m/>
    <m/>
    <m/>
    <m/>
    <n v="80111620"/>
    <s v="Servicios profesionales"/>
    <s v="PRESTACIÓN DE SERVICIOS PROFESIONALES PARA EL DESARROLLO PROGRESO, MODIFICACIONES DE LOS COMPONENTES DEL SISTEMA DE ATENCIÓN AL CIUDADANO SAC Y SKOR, ASÍ COMO LAS INTEROPERABILIDADES CON OTRAS PLATAFORMAS, DE ACUERDO CON LAS DIRECTRICES ESTABLECIDAS POR LA ORGANIZACIÓN."/>
    <s v="Servicios profesionales"/>
    <s v="Enero"/>
    <d v="2024-01-01T00:00:00"/>
    <n v="12"/>
    <s v="Mes (es)"/>
    <s v="CONTRATACIÓN DIRECTA / SERVICIOS PROFESIONALES"/>
    <s v="PRESTACIÓN DE SERVICIOS PROFESIONALES"/>
    <s v="PRESUPUESTO DE ENTIDAD NACIONAL"/>
    <n v="116346047"/>
    <n v="116346047"/>
    <s v="NO"/>
    <s v="NO APLICA"/>
    <s v="Transversal_2299060"/>
    <s v="SG"/>
    <s v="Eje_E_9"/>
    <s v="C_2299_0700_10"/>
    <s v="SG - SUB R.CIUDADANIA - "/>
    <s v="4500"/>
    <s v="ESTRATEGIA INTEGRAL DE SERVICIO AL CIUDADANO"/>
    <s v="ESTRATEGIA INTEGRAL DE SERVICIO AL CIUDADANO"/>
    <s v="32"/>
  </r>
  <r>
    <s v="TRANSVERSALES"/>
    <s v="Secretaría General"/>
    <s v="Subdirección de Talento Humano"/>
    <s v="9. Humanización y fortalecimiento organizacional - acompañamiento al cambio"/>
    <s v="Gestión estratégica e integral del Talento Humano"/>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Promover intervenciones que desarrollen habilidades, capacidades y comportamientos en la búsqueda de soluciones innovadoras y eficientes"/>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TALENTOHUMAN - "/>
    <s v="4400"/>
    <m/>
    <m/>
    <m/>
    <m/>
    <m/>
    <m/>
    <m/>
    <m/>
    <m/>
    <m/>
    <m/>
    <m/>
    <m/>
    <m/>
    <m/>
    <m/>
    <m/>
    <m/>
    <m/>
    <m/>
    <m/>
    <m/>
    <m/>
    <m/>
    <m/>
    <m/>
    <m/>
    <m/>
    <m/>
    <m/>
    <m/>
    <m/>
    <m/>
    <m/>
    <s v="80111504-93141506-93141501"/>
    <s v="Otro tipo de gasto"/>
    <s v="Prestación de servicios de apoyo a las actividades del Plan de Bienestar e Incentivos, Plan de Seguridad Social y Salud en el Trabajo y el fortalecimiento y desarrollo de competencias de los servidores del Ministerio de Educación Nacional y del Sector Educativo."/>
    <s v="Prestacion de servicios Plan de Bienestar"/>
    <s v="Diciembre"/>
    <d v="2024-01-15T00:00:00"/>
    <n v="345"/>
    <s v="Días calendario"/>
    <s v="CONTRATACIÓN DIRECTA / SERVICIOS DE APOYO"/>
    <s v="PRESTACIÓN DE SERVICIOS                 "/>
    <s v="PRESUPUESTO DE ENTIDAD NACIONAL"/>
    <n v="627366132"/>
    <n v="627366132"/>
    <s v="NO"/>
    <s v="NA"/>
    <s v="Transversal_2299060"/>
    <s v="SG"/>
    <s v="Eje_E_9"/>
    <s v="C_2299_0700_10"/>
    <s v="SG - SUB TALENTOHUMAN - "/>
    <s v="4400"/>
    <s v="GESTIÓN ESTRATÉGICA E INTEGRAL DEL TALENTO HUMANO"/>
    <s v="GESTIÓN ESTRATÉGICA E INTEGRAL DEL TALENTO HUMANO"/>
    <s v="33"/>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Aumentar el nivel de capacidad de infraestructura y disponibilidad de servicios de TI"/>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10198865607"/>
    <m/>
    <m/>
    <m/>
    <m/>
    <n v="80111614"/>
    <s v="Otro tipo de gasto"/>
    <s v="OPERACIÓN GLOBAL DE TODOS LOS SERVICIOS TIC DEL MINISTERIO DE EDUCACIÓN NACIONAL, NECESARIOS PARA SOPORTAR SUS PROCESOS, EL REPORTE DEL SECTOR EDUCATIVO Y DE LAS SECRETARÍAS DE EDUCACIÓN, PARA LA CONTINUIDAD EN LA OPERACIÓN TI, DISPONIBILIDAD E INTEGRIDAD EN LA PRESTACIÓN DE LOS SERVICIOS"/>
    <s v="OPERACIÓN TIC 1 SEMESTRE"/>
    <s v="Diciembre"/>
    <d v="2023-01-06T00:00:00"/>
    <n v="528"/>
    <s v="Días calendario"/>
    <s v="CONTRATACIÓN DIRECTA / CONTRATOS INTERADMINISTRATIVOS"/>
    <s v="PRESTACIÓN DE SERVICIOS                 "/>
    <s v="PRESUPUESTO DE ENTIDAD NACIONAL"/>
    <n v="10198865607"/>
    <n v="10198865607"/>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7381816"/>
    <m/>
    <m/>
    <m/>
    <m/>
    <n v="80111620"/>
    <s v="Servicios profesionales"/>
    <s v="PRESTACIÓN DE SERVICIOS PROFESIONALES PARA BRINDAR EL SOPORTE TÉCNICO DE LAS BODEGAS DE DATOS DE BUSINESS INTELIGENCIE (BI) Y DE LOS SISTEMAS DE INFORMACIÓN NUEVOS Y EXISTENTES DEL MINISTERIO"/>
    <s v="SERVICIOS PROFESIONALES"/>
    <s v="Enero"/>
    <d v="2024-01-01T00:00:00"/>
    <n v="244"/>
    <s v="Días calendario"/>
    <s v="CONTRATACIÓN DIRECTA / SERVICIOS PROFESIONALES"/>
    <s v="PRESTACIÓN DE SERVICIOS PROFESIONALES"/>
    <s v="PRESUPUESTO DE ENTIDAD NACIONAL"/>
    <n v="67381816"/>
    <n v="67381816"/>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84131000"/>
    <m/>
    <m/>
    <m/>
    <m/>
    <n v="80111620"/>
    <s v="Servicios profesionales"/>
    <s v="PRESTACIÓN DE SERVICIOS PROFESIONALES PARA EL SEGUIMIENTO, FORTALECIMIENTO Y GESTIÓN DEL CICLO DE VIDA DEL ECOSISTEMA TI DE SISTEMAS TRANSVERSALES Y PRINCIPALMENTE DE EDUCACIÓN PREESCOLAR, BÁSICA Y MEDIA "/>
    <s v="SERVICIOS PROFESIONALES"/>
    <s v="Enero"/>
    <d v="2024-01-01T00:00:00"/>
    <n v="244"/>
    <s v="Días calendario"/>
    <s v="CONTRATACIÓN DIRECTA / SERVICIOS PROFESIONALES"/>
    <s v="PRESTACIÓN DE SERVICIOS PROFESIONALES"/>
    <s v="PRESUPUESTO DE ENTIDAD NACIONAL"/>
    <n v="84131000"/>
    <n v="84131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84131000"/>
    <m/>
    <m/>
    <m/>
    <m/>
    <n v="80111620"/>
    <s v="Servicios profesionales"/>
    <s v="PRESTACIÓN DE SERVICIOS PROFESIONALES PARA EL SEGUIMIENTO, FORTALECIMIENTO Y GESTIÓN DEL CICLO DE VIDA DEL ECOSISTEMA TI PRINCIPALMENTE DE SISTEMAS DE EDUCACIÓN SUPERIOR"/>
    <s v="SERVICIOS PROFESIONALES"/>
    <s v="Enero"/>
    <d v="2024-01-01T00:00:00"/>
    <n v="244"/>
    <s v="Días calendario"/>
    <s v="CONTRATACIÓN DIRECTA / SERVICIOS PROFESIONALES"/>
    <s v="PRESTACIÓN DE SERVICIOS PROFESIONALES"/>
    <s v="PRESUPUESTO DE ENTIDAD NACIONAL"/>
    <n v="84131000"/>
    <n v="84131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7381816"/>
    <m/>
    <m/>
    <m/>
    <m/>
    <n v="80111620"/>
    <s v="Servicios profesionales"/>
    <s v="PRESTACIÓN DE SERVICIOS PROFESIONALES PARA BRINDAR SOPORTE, GESTIÓN TÉCNICA E INGENIERÍA DE SOFTWARE SOBRE LOS SISTEMAS DE INFORMACIÓN NUEVOS Y EXISTENTES DEL MINISTERIO"/>
    <s v="SERVICIOS PROFESIONALES"/>
    <s v="Enero"/>
    <d v="2024-01-01T00:00:00"/>
    <n v="244"/>
    <s v="Días calendario"/>
    <s v="CONTRATACIÓN DIRECTA / SERVICIOS PROFESIONALES"/>
    <s v="PRESTACIÓN DE SERVICIOS PROFESIONALES"/>
    <s v="PRESUPUESTO DE ENTIDAD NACIONAL"/>
    <n v="67381816"/>
    <n v="67381816"/>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73157392"/>
    <m/>
    <m/>
    <m/>
    <m/>
    <n v="80111620"/>
    <s v="Servicios profesionales"/>
    <s v="PRESTACIÓN DE SERVICIOS PROFESIONALES PARA ORIENTAR EL DESARROLLO DE LAS FASES DE INGENIERÍA DE SOFTWARE Y BRINDAR SOPORTE TÉCNICO EN LOS PROYECTOS DE FORTALECIMIENTO DEL CICLO DE VIDA DEL ECOSISTEMA TI DE LOS SISTEMAS DE INFORMACIÓN DEL MINISTERIO"/>
    <s v="SERVICIOS PROFESIONALES"/>
    <s v="Enero"/>
    <d v="2024-01-01T00:00:00"/>
    <n v="244"/>
    <s v="Días calendario"/>
    <s v="CONTRATACIÓN DIRECTA / SERVICIOS PROFESIONALES"/>
    <s v="PRESTACIÓN DE SERVICIOS PROFESIONALES"/>
    <s v="PRESUPUESTO DE ENTIDAD NACIONAL"/>
    <n v="73157392"/>
    <n v="73157392"/>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57736000"/>
    <m/>
    <m/>
    <m/>
    <m/>
    <n v="80111620"/>
    <s v="Servicios profesionales"/>
    <s v="PRESTACIÓN DE SERVICIOS PROFESIONALES PARA LA GENERACIÓN DE ARTEFACTOS QUE PERMITAN LA VISUALIZACIÓN Y ANALÍTICA GEOESPACIAL DE DATOS DEL SECTOR EDUCACIÓN"/>
    <s v="SERVICIOS PROFESIONALES"/>
    <s v="Enero"/>
    <d v="2024-01-01T00:00:00"/>
    <n v="244"/>
    <s v="Días calendario"/>
    <s v="CONTRATACIÓN DIRECTA / SERVICIOS PROFESIONALES"/>
    <s v="PRESTACIÓN DE SERVICIOS PROFESIONALES"/>
    <s v="PRESUPUESTO DE ENTIDAD NACIONAL"/>
    <n v="57736000"/>
    <n v="57736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7381816"/>
    <m/>
    <m/>
    <m/>
    <m/>
    <n v="80111620"/>
    <s v="Servicios profesionales"/>
    <s v="PRESTACIÓN DE SERVICIOS PROFESIONALES PARA BRINDAR SOPORTE, GESTIÓN TÉCNICA E INGENIERÍA DE SOFTWARE SOBRE LOS SISTEMAS DE INFORMACIÓN NUEVOS Y EXISTENTES DEL MINISTERIO"/>
    <s v="SERVICIOS PROFESIONALES"/>
    <s v="Enero"/>
    <d v="2024-01-01T00:00:00"/>
    <n v="244"/>
    <s v="Días calendario"/>
    <s v="CONTRATACIÓN DIRECTA / SERVICIOS PROFESIONALES"/>
    <s v="PRESTACIÓN DE SERVICIOS PROFESIONALES"/>
    <s v="PRESUPUESTO DE ENTIDAD NACIONAL"/>
    <n v="67381816"/>
    <n v="67381816"/>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7381816"/>
    <m/>
    <m/>
    <m/>
    <m/>
    <n v="80111620"/>
    <s v="Servicios profesionales"/>
    <s v="PRESTACIÓN DE SERVICIOS PROFESIONALES PARA BRINDAR SOPORTE, GESTIÓN TÉCNICA E INGENIERÍA DE SOFTWARE SOBRE LOS SISTEMAS DE INFORMACIÓN NUEVOS Y EXISTENTES DEL MINISTERIO"/>
    <s v="SERVICIOS PROFESIONALES"/>
    <s v="Enero"/>
    <d v="2024-01-01T00:00:00"/>
    <n v="244"/>
    <s v="Días calendario"/>
    <s v="CONTRATACIÓN DIRECTA / SERVICIOS PROFESIONALES"/>
    <s v="PRESTACIÓN DE SERVICIOS PROFESIONALES"/>
    <s v="PRESUPUESTO DE ENTIDAD NACIONAL"/>
    <n v="67381816"/>
    <n v="67381816"/>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7381816"/>
    <m/>
    <m/>
    <m/>
    <m/>
    <n v="80111620"/>
    <s v="Servicios profesionales"/>
    <s v="PRESTACIÓN DE SERVICIOS PROFESIONALES PARA BRINDAR SOPORTE, GESTIÓN TÉCNICA E INGENIERÍA DE SOFTWARE SOBRE LOS SISTEMAS DE INFORMACIÓN NUEVOS Y EXISTENTES DEL MINISTERIO"/>
    <s v="SERVICIOS PROFESIONALES"/>
    <s v="Enero"/>
    <d v="2024-01-01T00:00:00"/>
    <n v="244"/>
    <s v="Días calendario"/>
    <s v="CONTRATACIÓN DIRECTA / SERVICIOS PROFESIONALES"/>
    <s v="PRESTACIÓN DE SERVICIOS PROFESIONALES"/>
    <s v="PRESUPUESTO DE ENTIDAD NACIONAL"/>
    <n v="67381816"/>
    <n v="67381816"/>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31549125"/>
    <m/>
    <m/>
    <m/>
    <m/>
    <n v="80111620"/>
    <s v="Servicios profesionales"/>
    <s v="PRESTACIÓN DE SERVICIOS PROFESIONALES PARA BRINDAR SOPORTE TÉCNICO SOBRE EL SISTEMA ERP-SAP DEL MINISTERIO"/>
    <s v="SERVICIOS PROFESIONALES"/>
    <s v="Enero"/>
    <d v="2024-01-01T00:00:00"/>
    <n v="75"/>
    <s v="Días calendario"/>
    <s v="CONTRATACIÓN DIRECTA / SERVICIOS PROFESIONALES"/>
    <s v="PRESTACIÓN DE SERVICIOS PROFESIONALES"/>
    <s v="PRESUPUESTO DE ENTIDAD NACIONAL"/>
    <n v="31549125"/>
    <n v="31549125"/>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7381816"/>
    <m/>
    <m/>
    <m/>
    <m/>
    <n v="80111620"/>
    <s v="Servicios profesionales"/>
    <s v="PRESTACIÓN DE SERVICIOS PROFESIONALES PARA BRINDAR SOPORTE, GESTIÓN TÉCNICA E INGENIERÍA DE SOFTWARE SOBRE LOS SISTEMAS DE INFORMACIÓN NUEVOS Y EXISTENTES DEL MINISTERIO"/>
    <s v="SERVICIOS PROFESIONALES"/>
    <s v="Enero"/>
    <d v="2024-01-01T00:00:00"/>
    <n v="244"/>
    <s v="Días calendario"/>
    <s v="CONTRATACIÓN DIRECTA / SERVICIOS PROFESIONALES"/>
    <s v="PRESTACIÓN DE SERVICIOS PROFESIONALES"/>
    <s v="PRESUPUESTO DE ENTIDAD NACIONAL"/>
    <n v="67381816"/>
    <n v="67381816"/>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73157392"/>
    <m/>
    <m/>
    <m/>
    <m/>
    <n v="80111620"/>
    <s v="Servicios profesionales"/>
    <s v="PRESTACIÓN DE SERVICIOS PROFESIONALES PARA ORIENTAR EL DESARROLLO DE LAS FASES DE INGENIERÍA DE SOFTWARE Y BRINDAR SOPORTE TÉCNICO EN LOS PROYECTOS DE FORTALECIMIENTO DEL CICLO DE VIDA DEL ECOSISTEMA TI DE LOS SISTEMAS DE INFORMACIÓN DEL MINISTERIO"/>
    <s v="SERVICIOS PROFESIONALES"/>
    <s v="Enero"/>
    <d v="2024-01-01T00:00:00"/>
    <n v="244"/>
    <s v="Días calendario"/>
    <s v="CONTRATACIÓN DIRECTA / SERVICIOS PROFESIONALES"/>
    <s v="PRESTACIÓN DE SERVICIOS PROFESIONALES"/>
    <s v="PRESUPUESTO DE ENTIDAD NACIONAL"/>
    <n v="73157392"/>
    <n v="73157392"/>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73157392"/>
    <m/>
    <m/>
    <m/>
    <m/>
    <n v="80111620"/>
    <s v="Servicios profesionales"/>
    <s v="PRESTACIÓN DE SERVICIOS PROFESIONALES PARA ORIENTAR EL DESARROLLO DE LAS FASES DE INGENIERÍA DE SOFTWARE Y BRINDAR SOPORTE TÉCNICO EN LOS PROYECTOS DE FORTALECIMIENTO DEL CICLO DE VIDA DEL ECOSISTEMA TI DE LOS SISTEMAS DE INFORMACIÓN DEL MINISTERIO"/>
    <s v="SERVICIOS PROFESIONALES"/>
    <s v="Enero"/>
    <d v="2024-01-01T00:00:00"/>
    <n v="244"/>
    <s v="Días calendario"/>
    <s v="CONTRATACIÓN DIRECTA / SERVICIOS PROFESIONALES"/>
    <s v="PRESTACIÓN DE SERVICIOS PROFESIONALES"/>
    <s v="PRESUPUESTO DE ENTIDAD NACIONAL"/>
    <n v="73157392"/>
    <n v="73157392"/>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8585055"/>
    <m/>
    <m/>
    <m/>
    <m/>
    <n v="80111620"/>
    <s v="Servicios profesionales"/>
    <s v="PRESTACIÓN DE SERVICIOS PROFESIONALES PARA ORIENTAR EL DESARROLLO DE LAS FASES DE INGENIERÍA DE SOFTWARE Y BRINDAR SOPORTE TÉCNICO EN LOS PROYECTOS DE FORTALECIMIENTO DEL CICLO DE VIDA DEL ECOSISTEMA TI DE LOS SISTEMAS DE INFORMACIÓN DEL MINISTERIO"/>
    <s v="SERVICIOS PROFESIONALES"/>
    <s v="Enero"/>
    <d v="2024-01-01T00:00:00"/>
    <n v="244"/>
    <s v="Días calendario"/>
    <s v="CONTRATACIÓN DIRECTA / SERVICIOS PROFESIONALES"/>
    <s v="PRESTACIÓN DE SERVICIOS PROFESIONALES"/>
    <s v="PRESUPUESTO DE ENTIDAD NACIONAL"/>
    <n v="68585055"/>
    <n v="68585055"/>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7381816"/>
    <m/>
    <m/>
    <m/>
    <m/>
    <n v="80111620"/>
    <s v="Servicios profesionales"/>
    <s v="PRESTACIÓN DE SERVICIOS PROFESIONALES PARA BRINDAR SOPORTE, GESTIÓN TÉCNICA E INGENIERÍA DE SOFTWARE SOBRE LOS SISTEMAS DE INFORMACIÓN NUEVOS Y EXISTENTES DEL MINISTERIO"/>
    <s v="SERVICIOS PROFESIONALES"/>
    <s v="Enero"/>
    <d v="2024-01-01T00:00:00"/>
    <n v="244"/>
    <s v="Días calendario"/>
    <s v="CONTRATACIÓN DIRECTA / SERVICIOS PROFESIONALES"/>
    <s v="PRESTACIÓN DE SERVICIOS PROFESIONALES"/>
    <s v="PRESUPUESTO DE ENTIDAD NACIONAL"/>
    <n v="67381816"/>
    <n v="67381816"/>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84131000"/>
    <m/>
    <m/>
    <m/>
    <m/>
    <n v="80111620"/>
    <s v="Servicios profesionales"/>
    <s v="PRESTACIÓN DE SERVICIOS PROFESIONALES PARA EL SEGUIMIENTO, FORTALECIMIENTO Y GESTIÓN DEL CICLO DE VIDA DEL ECOSISTEMA TI PRINCIPALMENTE DE SISTEMAS DE GESTIÓN DEL MINISTERIO"/>
    <s v="SERVICIOS PROFESIONALES"/>
    <s v="Enero"/>
    <d v="2024-01-01T00:00:00"/>
    <n v="244"/>
    <s v="Días calendario"/>
    <s v="CONTRATACIÓN DIRECTA / SERVICIOS PROFESIONALES"/>
    <s v="PRESTACIÓN DE SERVICIOS PROFESIONALES"/>
    <s v="PRESUPUESTO DE ENTIDAD NACIONAL"/>
    <n v="84131000"/>
    <n v="84131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Implementar acciones de transformación digital pública"/>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95270720"/>
    <m/>
    <m/>
    <m/>
    <m/>
    <n v="80111620"/>
    <s v="Servicios profesionales"/>
    <s v="PRESTACIÓN DE SERVICIOS PROFESIONALES PARA ORIENTAR, ESTRUCTURAR Y HACER SEGUIMIENTO SOBRE LAS NECESIDADES DE LOS PROYECTOS DE FORTALECIMIENTO DE SOLUCIONES TECNOLÓGICAS DEL ECOSISTEMA DIGITAL DEL MINISTERIO"/>
    <s v="SERVICIOS PROFESIONALES"/>
    <s v="Enero"/>
    <d v="2024-01-01T00:00:00"/>
    <n v="244"/>
    <s v="Días calendario"/>
    <s v="CONTRATACIÓN DIRECTA / SERVICIOS PROFESIONALES"/>
    <s v="PRESTACIÓN DE SERVICIOS PROFESIONALES"/>
    <s v="PRESUPUESTO DE ENTIDAD NACIONAL"/>
    <n v="95270720"/>
    <n v="9527072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Implementar acciones de transformación digital pública"/>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108472000"/>
    <m/>
    <m/>
    <m/>
    <m/>
    <n v="80111620"/>
    <s v="Servicios profesionales"/>
    <s v="PRESTACIÓN DE SERVICIOS PROFESIONALES PARA ASESORAR LAS ESTRATEGIAS Y PROCESOS DE INFRAESTRUCTURA TECNOLÓGICA Y SEGURIDAD DIGITAL DEL MINISTERIO Y REALIZAR LA EVALUACIÓN Y EL SEGUIMIENTO A LOS PROYECTOS DE  FORTALECIMIENTO DE LA INFRAESTRUCTURA TECNOLÓGICA DIGITAL "/>
    <s v="SERVICIOS PROFESIONALES"/>
    <s v="Enero"/>
    <d v="2024-01-01T00:00:00"/>
    <n v="244"/>
    <s v="Días calendario"/>
    <s v="CONTRATACIÓN DIRECTA / SERVICIOS PROFESIONALES"/>
    <s v="PRESTACIÓN DE SERVICIOS PROFESIONALES"/>
    <s v="PRESUPUESTO DE ENTIDAD NACIONAL"/>
    <n v="108472000"/>
    <n v="108472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Aumentar el nivel de capacidad de infraestructura y disponibilidad de servicios de TI"/>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95724392"/>
    <m/>
    <m/>
    <m/>
    <m/>
    <n v="80111620"/>
    <s v="Servicios profesionales"/>
    <s v="PRESTACIÓN DE SERVICIOS PROFESIONALES EN LA ESTRUCTURACIÓN Y SEGUIMIENTO DE LOS PROYECTOS DE FORTALECIMIENTO DE LA INFRAESTRUCTURA TECNOLÓGICA DIGITAL Y SEGURIDAD INFORMÁTICA DEL MINISTERIO"/>
    <s v="SERVICIOS PROFESIONALES"/>
    <s v="Enero"/>
    <d v="2024-01-01T00:00:00"/>
    <n v="244"/>
    <s v="Días calendario"/>
    <s v="CONTRATACIÓN DIRECTA / SERVICIOS PROFESIONALES"/>
    <s v="PRESTACIÓN DE SERVICIOS PROFESIONALES"/>
    <s v="PRESUPUESTO DE ENTIDAD NACIONAL"/>
    <n v="95724392"/>
    <n v="95724392"/>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9277128"/>
    <m/>
    <m/>
    <m/>
    <m/>
    <n v="80111620"/>
    <s v="Servicios profesionales"/>
    <s v="PRESTACIÓN DE SERVICIOS PROFESIONALES PARA BRINDAR ASISTENCIA TÉCNICA A LOS ACTORES DE VALOR DEL SECTOR EDUCATIVO PARA LA CONECTIVIDAD ESCOLAR Y REALIZAR LA EVALUACIÓN Y EL SEGUIMIENTO A LOS PROYECTOS DE  FORTALECIMIENTO DE LA INFRAESTRUCTURA TECNOLÓGICA DIGITAL DE LOS ESTABLECIMIENTOS EDUCATIVOS OFICIALES_x0009_"/>
    <s v="SERVICIOS PROFESIONALES"/>
    <s v="Enero"/>
    <d v="2024-01-01T00:00:00"/>
    <n v="244"/>
    <s v="Días calendario"/>
    <s v="CONTRATACIÓN DIRECTA / SERVICIOS PROFESIONALES"/>
    <s v="PRESTACIÓN DE SERVICIOS PROFESIONALES"/>
    <s v="PRESUPUESTO DE ENTIDAD NACIONAL"/>
    <n v="69277128"/>
    <n v="69277128"/>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Aumentar el nivel de capacidad de infraestructura y disponibilidad de servicios de TI"/>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7381816"/>
    <m/>
    <m/>
    <m/>
    <m/>
    <n v="80111620"/>
    <s v="Servicios profesionales"/>
    <s v="PRESTACIÓN DE SERVICIOS PROFESIONALES PARA DESARROLLAR ACTIVIDADES ORIENTADAS AL SOPORTE Y FORTALECIMIENTO DE LA SEGURIDAD DIGITAL Y CIBERSEGURIDAD DE LOS PROCESOS DEL MINISTERIO"/>
    <s v="SERVICIOS PROFESIONALES"/>
    <s v="Enero"/>
    <d v="2024-01-01T00:00:00"/>
    <n v="244"/>
    <s v="Días calendario"/>
    <s v="CONTRATACIÓN DIRECTA / SERVICIOS PROFESIONALES"/>
    <s v="PRESTACIÓN DE SERVICIOS PROFESIONALES"/>
    <s v="PRESUPUESTO DE ENTIDAD NACIONAL"/>
    <n v="67381816"/>
    <n v="67381816"/>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90968000"/>
    <m/>
    <m/>
    <m/>
    <m/>
    <n v="80111620"/>
    <s v="Servicios profesionales"/>
    <s v="PRESTACIÓN DE SERVICIOS PROFESIONALES PARA ORIENTAR Y BRINDAR ASISTENCIA TÉCNICA A LOS ACTORES DE VALOR DEL SECTOR EDUCATIVO Y HACER SEGUIMIENTO A LOS PROYECTOS QUE PROMUEVAN PLANES E INICIATIVAS DE FORTALECIMIENTO DE LA INFRAESTRUCTURA TECNOLÓGICA DIGITAL DE LOS ESTABLECIMIENTOS EDUCATIVOS OFICIALES_x000a_"/>
    <s v="SERVICIOS PROFESIONALES"/>
    <s v="Enero"/>
    <d v="2024-01-01T00:00:00"/>
    <n v="244"/>
    <s v="Días calendario"/>
    <s v="CONTRATACIÓN DIRECTA / SERVICIOS PROFESIONALES"/>
    <s v="PRESTACIÓN DE SERVICIOS PROFESIONALES"/>
    <s v="PRESUPUESTO DE ENTIDAD NACIONAL"/>
    <n v="90968000"/>
    <n v="90968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9277128"/>
    <m/>
    <m/>
    <m/>
    <m/>
    <n v="80111620"/>
    <s v="Servicios profesionales"/>
    <s v="PRESTACIÓN DE SERVICIOS PROFESIONALES PARA BRINDAR ASISTENCIA TÉCNICA A LOS ACTORES DE VALOR DEL SECTOR EDUCATIVO PARA LA CONECTIVIDAD ESCOLAR Y REALIZAR LA EVALUACIÓN Y EL SEGUIMIENTO A LOS PROYECTOS DE  FORTALECIMIENTO DE LA INFRAESTRUCTURA TECNOLÓGICA DIGITAL DE LOS ESTABLECIMIENTOS EDUCATIVOS OFICIALES_x0009_"/>
    <s v="SERVICIOS PROFESIONALES"/>
    <s v="Enero"/>
    <d v="2024-01-01T00:00:00"/>
    <n v="244"/>
    <s v="Días calendario"/>
    <s v="CONTRATACIÓN DIRECTA / SERVICIOS PROFESIONALES"/>
    <s v="PRESTACIÓN DE SERVICIOS PROFESIONALES"/>
    <s v="PRESUPUESTO DE ENTIDAD NACIONAL"/>
    <n v="69277128"/>
    <n v="69277128"/>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5520000"/>
    <m/>
    <m/>
    <m/>
    <m/>
    <n v="80111620"/>
    <s v="Servicios profesionales"/>
    <s v="PRESTACIÓN DE SERVICIOS PROFESIONALES PARA BRINDAR ASISTENCIA TÉCNICA A LOS ACTORES DE VALOR DEL SECTOR EDUCATIVO PARA LA CONECTIVIDAD ESCOLAR Y REALIZAR LA EVALUACIÓN Y EL SEGUIMIENTO A LOS PROYECTOS DE  FORTALECIMIENTO DE LA INFRAESTRUCTURA TECNOLÓGICA DIGITAL DE LOS ESTABLECIMIENTOS EDUCATIVOS OFICIALES_x0009_"/>
    <s v="SERVICIOS PROFESIONALES"/>
    <s v="Enero"/>
    <d v="2024-01-01T00:00:00"/>
    <n v="244"/>
    <s v="Días calendario"/>
    <s v="CONTRATACIÓN DIRECTA / SERVICIOS PROFESIONALES"/>
    <s v="PRESTACIÓN DE SERVICIOS PROFESIONALES"/>
    <s v="PRESUPUESTO DE ENTIDAD NACIONAL"/>
    <n v="65520000"/>
    <n v="65520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84131000"/>
    <m/>
    <m/>
    <m/>
    <m/>
    <n v="80111620"/>
    <s v="Servicios profesionales"/>
    <s v="PRESTACIÓN DE SERVICIOS PROFESIONALES PARA ESTRUCTURAR Y REALIZAR EL SEGUIMIENTO DE LAS NECESIDADES DE TECNOLOGÍA EN LOS COMPONENTES DE ADQUISICIÓN Y PRESUPUESTO LIDERADAS POR LA OFICINA DE TECNOLOGÍA Y SISTEMAS DE INFORMACIÓN."/>
    <s v="SERVICIOS PROFESIONALES"/>
    <s v="Enero"/>
    <d v="2024-01-01T00:00:00"/>
    <n v="244"/>
    <s v="Días calendario"/>
    <s v="CONTRATACIÓN DIRECTA / SERVICIOS PROFESIONALES"/>
    <s v="PRESTACIÓN DE SERVICIOS PROFESIONALES"/>
    <s v="PRESUPUESTO DE ENTIDAD NACIONAL"/>
    <n v="84131000"/>
    <n v="84131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Implementar acciones de transformación digital pública"/>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84131000"/>
    <m/>
    <m/>
    <m/>
    <m/>
    <n v="80111620"/>
    <s v="Servicios profesionales"/>
    <s v="PRESTACIÓN DE SERVICIOS PROFESIONALES PARA ORIENTAR Y BRINDAR SOPORTE TÉCNICO PARA FORTALECER Y MODERNIZAR LA PRESTACIÓN DE SERVICIOS TIC EN EL MARCO DE LOS PROYECTOS DE TECNOLOGÍAS DIGITALES."/>
    <s v="SERVICIOS PROFESIONALES"/>
    <s v="Enero"/>
    <d v="2024-01-01T00:00:00"/>
    <n v="244"/>
    <s v="Días calendario"/>
    <s v="CONTRATACIÓN DIRECTA / SERVICIOS PROFESIONALES"/>
    <s v="PRESTACIÓN DE SERVICIOS PROFESIONALES"/>
    <s v="PRESUPUESTO DE ENTIDAD NACIONAL"/>
    <n v="84131000"/>
    <n v="84131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Implementar acciones de transformación digital pública"/>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84131000"/>
    <m/>
    <m/>
    <m/>
    <m/>
    <n v="80111620"/>
    <s v="Servicios profesionales"/>
    <s v="PRESTACIÓN DE SERVICIOS PROFESIONALES PARA ACTUALIZAR Y REALIZAR SEGUIMIENTO A LA IMPLEMENTACIÓN DE PROYECTOS DE TI Y AL CUMPLIMIENTO DE LA POLÍTICA DE GOBIERNO DIGITAL"/>
    <s v="SERVICIOS PROFESIONALES"/>
    <s v="Enero"/>
    <d v="2024-01-01T00:00:00"/>
    <n v="244"/>
    <s v="Días calendario"/>
    <s v="CONTRATACIÓN DIRECTA / SERVICIOS PROFESIONALES"/>
    <s v="PRESTACIÓN DE SERVICIOS PROFESIONALES"/>
    <s v="PRESUPUESTO DE ENTIDAD NACIONAL"/>
    <n v="84131000"/>
    <n v="84131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Implementar acciones de transformación digital pública"/>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130557688"/>
    <m/>
    <m/>
    <m/>
    <m/>
    <n v="80111620"/>
    <s v="Servicios profesionales"/>
    <s v="PRESTACIÓN DE SERVICIOS PROFESIONALES PARA ASESORAR, REALIZAR SOPORTE TÉCNICO Y SEGUIMIENTO A LA IMPLEMENTACIÓN DE LOS PROYECTOS TIC CONFORME AL MARCO DE REFERENCIA DE ARQUITECTURA EMPRESARIAL DEL ESTADO COLOMBIANO."/>
    <s v="SERVICIOS PROFESIONALES"/>
    <s v="Enero"/>
    <d v="2024-01-01T00:00:00"/>
    <n v="244"/>
    <s v="Días calendario"/>
    <s v="CONTRATACIÓN DIRECTA / SERVICIOS PROFESIONALES"/>
    <s v="PRESTACIÓN DE SERVICIOS PROFESIONALES"/>
    <s v="PRESUPUESTO DE ENTIDAD NACIONAL"/>
    <n v="130557688"/>
    <n v="130557688"/>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84131000"/>
    <m/>
    <m/>
    <m/>
    <m/>
    <n v="80111620"/>
    <s v="Servicios profesionales"/>
    <s v="PRESTACIÓN DE SERVICIOS PROFESIONALES PARA CONSOLIDAR, ANALIZAR Y REPORTAR LA INFORMACIÓN RELACIONADA CON EL PROCESO GESTIÓN DE SERVICIOS TIC DEL SISTEMA INTEGRADO DE GESTIÓN Y REALIZAR SU SEGUIMIENTO."/>
    <s v="SERVICIOS PROFESIONALES"/>
    <s v="Enero"/>
    <d v="2024-01-01T00:00:00"/>
    <n v="244"/>
    <s v="Días calendario"/>
    <s v="CONTRATACIÓN DIRECTA / SERVICIOS PROFESIONALES"/>
    <s v="PRESTACIÓN DE SERVICIOS PROFESIONALES"/>
    <s v="PRESUPUESTO DE ENTIDAD NACIONAL"/>
    <n v="84131000"/>
    <n v="84131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84131000"/>
    <m/>
    <m/>
    <m/>
    <m/>
    <n v="80111620"/>
    <s v="Servicios profesionales"/>
    <s v="PRESTACIÓN DE SERVICIOS PROFESIONALES PARA ORIENTAR Y ATENDER ASUNTOS DE TIPO JURÍDICO DE LOS PROYECTOS Y/O CONTRATOS DE LA OFICINA DE TECNOLOGÍA Y SISTEMAS DE INFORMACIÓN"/>
    <s v="SERVICIOS PROFESIONALES"/>
    <s v="Enero"/>
    <d v="2024-01-01T00:00:00"/>
    <n v="244"/>
    <s v="Días calendario"/>
    <s v="CONTRATACIÓN DIRECTA / SERVICIOS PROFESIONALES"/>
    <s v="PRESTACIÓN DE SERVICIOS PROFESIONALES"/>
    <s v="PRESUPUESTO DE ENTIDAD NACIONAL"/>
    <n v="84131000"/>
    <n v="84131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73160000"/>
    <m/>
    <m/>
    <m/>
    <m/>
    <n v="80111620"/>
    <s v="Servicios profesionales"/>
    <s v="PRESTACIÓN DE SERVICIOS PROFESIONALES DE APOYO A LA SUPERVISIÓN EN LAS ACTIVIDADES DE GESTIÓN, SEGUIMIENTO Y CONTROL DEL COMPONENTE DE APLICACIONES EN RELACIÓN CON LA OPERACIÓN DE TI, DE ACUERDO CON LA NORMATIVIDAD VIGENTE"/>
    <s v="SERVICIOS PROFESIONALES"/>
    <s v="Enero"/>
    <d v="2024-01-01T00:00:00"/>
    <n v="244"/>
    <s v="Días calendario"/>
    <s v="CONTRATACIÓN DIRECTA / SERVICIOS PROFESIONALES"/>
    <s v="PRESTACIÓN DE SERVICIOS PROFESIONALES"/>
    <s v="PRESUPUESTO DE ENTIDAD NACIONAL"/>
    <n v="73160000"/>
    <n v="73160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73160000"/>
    <m/>
    <m/>
    <m/>
    <m/>
    <n v="80111620"/>
    <s v="Servicios profesionales"/>
    <s v="PRESTACIÓN DE SERVICIOS PROFESIONALES DE APOYO A LA SUPERVISIÓN EN LAS ACTIVIDADES DE GESTIÓN, SEGUIMIENTO Y CONTROL DE LOS SERVICIOS DE TI, CONECTIVIDAD Y CENTRO DE DATOS, DE ACUERDO CON LA NORMATIVIDAD VIGENTE  "/>
    <s v="SERVICIOS PROFESIONALES"/>
    <s v="Enero"/>
    <d v="2024-01-01T00:00:00"/>
    <n v="244"/>
    <s v="Días calendario"/>
    <s v="CONTRATACIÓN DIRECTA / SERVICIOS PROFESIONALES"/>
    <s v="PRESTACIÓN DE SERVICIOS PROFESIONALES"/>
    <s v="PRESUPUESTO DE ENTIDAD NACIONAL"/>
    <n v="73160000"/>
    <n v="73160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54127500"/>
    <m/>
    <m/>
    <m/>
    <m/>
    <n v="80111620"/>
    <s v="Servicios profesionales"/>
    <s v="PRESTACIÓN DE SERVICIOS PROFESIONALES DE APOYO A LA SUPERVISIÓN EN LAS ACTIVIDADES DE GESTIÓN, SEGUIMIENTO Y CONTROL DOCUMENTAL DE LA OPERACIÓN DE TI, NUBE, CONECTIVIDAD Y SEGURIDAD DE LA INFORMACIÓN, DE ACUERDO CON LA NORMATIVIDAD VIGENTE."/>
    <s v="SERVICIOS PROFESIONALES"/>
    <s v="Enero"/>
    <d v="2024-01-01T00:00:00"/>
    <n v="244"/>
    <s v="Días calendario"/>
    <s v="CONTRATACIÓN DIRECTA / SERVICIOS PROFESIONALES"/>
    <s v="PRESTACIÓN DE SERVICIOS PROFESIONALES"/>
    <s v="PRESUPUESTO DE ENTIDAD NACIONAL"/>
    <n v="54127500"/>
    <n v="541275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73160000"/>
    <m/>
    <m/>
    <m/>
    <m/>
    <n v="80111620"/>
    <s v="Servicios profesionales"/>
    <s v="PRESTACIÓN DE SERVICIOS PROFESIONALES DE APOYO A LA SUPERVISIÓN EN LAS ACTIVIDADES DE GESTIÓN, SEGUIMIENTO Y CONTROL DE LOS SERVICIOS DE MESA DE AYUDA, ANS Y PROCESOS DE LA OPERACIÓN DE TI, CONECTIVIDAD, SERVICIOS DE NUBE Y SEGURIDAD DE LA INFORMACIÓN, DE ACUERDO CON LA NORMATIVIDAD VIGENTE."/>
    <s v="SERVICIOS PROFESIONALES"/>
    <s v="Enero"/>
    <d v="2024-01-01T00:00:00"/>
    <n v="244"/>
    <s v="Días calendario"/>
    <s v="CONTRATACIÓN DIRECTA / SERVICIOS PROFESIONALES"/>
    <s v="PRESTACIÓN DE SERVICIOS PROFESIONALES"/>
    <s v="PRESUPUESTO DE ENTIDAD NACIONAL"/>
    <n v="73160000"/>
    <n v="73160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1425000"/>
    <m/>
    <m/>
    <m/>
    <m/>
    <n v="80111620"/>
    <s v="Servicios profesionales"/>
    <s v="PRESTACIÓN DE SERVICIOS PROFESIONALES DE APOYO A LA SUPERVISIÓN EN LAS ACTIVIDADES DE GESTIÓN, SEGUIMIENTO Y CONTROL A LA GESTIÓN TÉCNICA DE LA INFRAESTRUCTURA DE LA OPERACIÓN DE TI, CONECTIVIDAD, SERVICIOS DE NUBE Y SEGURIDAD DE LA INFORMACIÓN, DE ACUERDO CON LA NORMATIVIDAD VIGENTE."/>
    <s v="SERVICIOS PROFESIONALES"/>
    <s v="Enero"/>
    <d v="2024-01-01T00:00:00"/>
    <n v="244"/>
    <s v="Días calendario"/>
    <s v="CONTRATACIÓN DIRECTA / SERVICIOS PROFESIONALES"/>
    <s v="PRESTACIÓN DE SERVICIOS PROFESIONALES"/>
    <s v="PRESUPUESTO DE ENTIDAD NACIONAL"/>
    <n v="61425000"/>
    <n v="61425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73160000"/>
    <m/>
    <m/>
    <m/>
    <m/>
    <n v="80111620"/>
    <s v="Servicios profesionales"/>
    <s v="PRESTACIÓN DE SERVICIOS PROFESIONALES DE APOYO A LA SUPERVISIÓN EN LAS ACTIVIDADES DE GESTIÓN, SEGUIMIENTO Y CONTROL DEL COMPONENTE DE APLICACIONES EN RELACIÓN CON LA OPERACIÓN DE TI, DE ACUERDO CON LA NORMATIVIDAD VIGENTE"/>
    <s v="SERVICIOS PROFESIONALES"/>
    <s v="Enero"/>
    <d v="2024-01-01T00:00:00"/>
    <n v="244"/>
    <s v="Días calendario"/>
    <s v="CONTRATACIÓN DIRECTA / SERVICIOS PROFESIONALES"/>
    <s v="PRESTACIÓN DE SERVICIOS PROFESIONALES"/>
    <s v="PRESUPUESTO DE ENTIDAD NACIONAL"/>
    <n v="73160000"/>
    <n v="73160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107184000"/>
    <m/>
    <m/>
    <m/>
    <m/>
    <n v="80111620"/>
    <s v="Servicios profesionales"/>
    <s v="PRESTACIÓN DE SERVICIOS PROFESIONALES DE APOYO A LA SUPERVISIÓN EN LAS ACTIVIDADES DE GESTIÓN, SEGUIMIENTO Y CONTROL DE LA OPERACIÓN DE TI, CONECTIVIDAD, SERVICIOS DE NUBE Y SEGURIDAD DE LA INFORMACIÓN, DE ACUERDO CON LA NORMATIVIDAD VIGENTE."/>
    <s v="SERVICIOS PROFESIONALES"/>
    <s v="Enero"/>
    <d v="2024-01-01T00:00:00"/>
    <n v="244"/>
    <s v="Días calendario"/>
    <s v="CONTRATACIÓN DIRECTA / SERVICIOS PROFESIONALES"/>
    <s v="PRESTACIÓN DE SERVICIOS PROFESIONALES"/>
    <s v="PRESUPUESTO DE ENTIDAD NACIONAL"/>
    <n v="107184000"/>
    <n v="107184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73160000"/>
    <m/>
    <m/>
    <m/>
    <m/>
    <n v="80111620"/>
    <s v="Servicios profesionales"/>
    <s v="PRESTACIÓN DE SERVICIOS PROFESIONALES DE APOYO A LA SUPERVISIÓN EN LAS ACTIVIDADES DE GESTIÓN, SEGUIMIENTO Y CONTROL AL COMPONENTE DE NETWORKING, SERVICIOS DE NUBE Y SEGURIDAD DE LA INFORMACION, DE ACUERDO CON LA NORMATIVIDAD VIGENTE."/>
    <s v="SERVICIOS PROFESIONALES"/>
    <s v="Enero"/>
    <d v="2024-01-01T00:00:00"/>
    <n v="244"/>
    <s v="Días calendario"/>
    <s v="CONTRATACIÓN DIRECTA / SERVICIOS PROFESIONALES"/>
    <s v="PRESTACIÓN DE SERVICIOS PROFESIONALES"/>
    <s v="PRESUPUESTO DE ENTIDAD NACIONAL"/>
    <n v="73160000"/>
    <n v="73160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61425000"/>
    <m/>
    <m/>
    <m/>
    <m/>
    <n v="80111620"/>
    <s v="Servicios profesionales"/>
    <s v="PRESTACIÓN DE SERVICIOS PROFESIONALES DE APOYO A LA SUPERVISIÓN EN LAS ACTIVIDADES DE GESTIÓN, SEGUIMIENTO Y CONTROL AL COMPONENTE DE SEGURIDAD DE LA INFORMACIÓN, MONITOREO Y PRUEBAS DE RECUPERACIÓN DE DESASTRES, DE ACUERDO CON LA NORMATIVIDAD VIGENTE"/>
    <s v="SERVICIOS PROFESIONALES"/>
    <s v="Enero"/>
    <d v="2024-01-01T00:00:00"/>
    <n v="244"/>
    <s v="Días calendario"/>
    <s v="CONTRATACIÓN DIRECTA / SERVICIOS PROFESIONALES"/>
    <s v="PRESTACIÓN DE SERVICIOS PROFESIONALES"/>
    <s v="PRESUPUESTO DE ENTIDAD NACIONAL"/>
    <n v="61425000"/>
    <n v="61425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73160000"/>
    <m/>
    <m/>
    <m/>
    <m/>
    <n v="80111620"/>
    <s v="Servicios profesionales"/>
    <s v="PRESTACIÓN DE SERVICIOS PROFESIONALES DE APOYO A LA SUPERVISIÓN EN LAS ACTIVIDADES DE GESTIÓN, SEGUIMIENTO Y CONTROL AL COMPONENTE ADMINISTRATIVO Y FINANCIERO DE LOS PROYECTOS RELACIONADOS CON LA OPERACIÓN DE TI, CONECTIVIDAD, NUBE Y SEGURIDAD DE LA INFORMACIÓN, DE ACUERDO CON LA NORMATIVIDAD VIGENTE."/>
    <s v="SERVICIOS PROFESIONALES"/>
    <s v="Enero"/>
    <d v="2024-01-01T00:00:00"/>
    <n v="244"/>
    <s v="Días calendario"/>
    <s v="CONTRATACIÓN DIRECTA / SERVICIOS PROFESIONALES"/>
    <s v="PRESTACIÓN DE SERVICIOS PROFESIONALES"/>
    <s v="PRESUPUESTO DE ENTIDAD NACIONAL"/>
    <n v="73160000"/>
    <n v="73160000"/>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Realizar el acompañamiento técnico en TI a usuarios y entidades del Sector"/>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1503042157"/>
    <m/>
    <m/>
    <m/>
    <m/>
    <n v="80111620"/>
    <s v="Servicios profesionales"/>
    <s v="PRESTACIÓN DE SERVICIOS PROFESIONALES OTSI SEP - DIC"/>
    <s v="SERVICIOS PROFESIONALES"/>
    <s v="Agosto"/>
    <d v="2024-09-01T00:00:00"/>
    <n v="121"/>
    <s v="Días calendario"/>
    <s v="CONTRATACIÓN DIRECTA / SERVICIOS PROFESIONALES"/>
    <s v="PRESTACIÓN DE SERVICIOS PROFESIONALES"/>
    <s v="PRESUPUESTO DE ENTIDAD NACIONAL"/>
    <n v="1503042157"/>
    <n v="1503042157"/>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Aumentar el nivel de capacidad de infraestructura y disponibilidad de servicios de TI"/>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2485814149"/>
    <m/>
    <m/>
    <m/>
    <m/>
    <n v="81112202"/>
    <s v="Otro tipo de gasto"/>
    <s v="RENOVACION DEL SERVICIO DE SOPORTE Y ACTUALIZACION DE LOS PRODUCTOS ORACLE DEL MINISTERIO DE EDUCACION NACIONAL"/>
    <s v="SOPORTE ORACLE"/>
    <s v="Enero"/>
    <d v="2024-01-31T00:00:00"/>
    <n v="1"/>
    <s v="Mes (es)"/>
    <s v="INSTRUMENTO DE AGREGACIÓN A LA DEMANDA"/>
    <s v="ORDEN DE COMPRA"/>
    <s v="PRESUPUESTO DE ENTIDAD NACIONAL"/>
    <n v="2485814149"/>
    <n v="2485814149"/>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Mejorar la estabilización de los sistemas de información y el desarrollo de capacidades de arquitectura de software"/>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54868044"/>
    <m/>
    <m/>
    <m/>
    <m/>
    <n v="80111620"/>
    <s v="Servicios profesionales"/>
    <s v="PRESTACIÓN DE SERVICIOS PROFESIONALES PARA ORIENTAR EL DESARROLLO DE LAS FASES DE INGENIERÍA DE SOFTWARE Y BRINDAR SOPORTE TÉCNICO EN LOS PROYECTOS DE FORTALECIMIENTO DEL CICLO DE VIDA DEL ECOSISTEMA TI DE LOS SISTEMAS DE INFORMACIÓN DEL MINISTERIO"/>
    <s v="SERVICIOS PROFESIONALES"/>
    <s v="Marzo"/>
    <d v="2024-03-01T00:00:00"/>
    <n v="184"/>
    <s v="Días calendario"/>
    <s v="CONTRATACIÓN DIRECTA / SERVICIOS PROFESIONALES"/>
    <s v="PRESTACIÓN DE SERVICIOS PROFESIONALES"/>
    <s v="PRESUPUESTO DE ENTIDAD NACIONAL"/>
    <n v="54868044"/>
    <n v="54868044"/>
    <s v="NO"/>
    <s v="NA"/>
    <s v="Transversal_2299062"/>
    <s v="D_MEN"/>
    <s v="Eje_E_9"/>
    <s v="C_2299_0700_10"/>
    <s v="OFIC. TECNOLOGIAYSIS - "/>
    <s v="1700"/>
    <s v="AVANZA DIGITAL"/>
    <s v="AVANZA DIGITAL"/>
    <s v="34"/>
  </r>
  <r>
    <s v="TRANSVERSALES"/>
    <s v="Despacho Ministr@"/>
    <s v="Oficina de Tecnología y Sistemas de Información"/>
    <s v="9. Humanización y fortalecimiento organizacional - acompañamiento al cambio"/>
    <s v="Avanza digital con transformación, sostenibilidad y seguridad"/>
    <s v="Transversal"/>
    <s v="DESARROLLO DE LAS CAPACIDADES DE PLANEACIÓN Y GESTIÓN INSTITUCIONALES Y SECTORIALES  NACIONAL"/>
    <n v="2019011000177"/>
    <x v="11"/>
    <s v="5. CONVERGENCIA REGIONAL / D. GOBIERNO DIGITAL PARA LA GENTE"/>
    <x v="13"/>
    <s v="Servicios de información actualizados"/>
    <n v="2299062"/>
    <s v="Aumentar el nivel de capacidad de infraestructura y disponibilidad de servicios de TI"/>
    <s v="ADQUIS. DE BYS"/>
    <s v="02"/>
    <s v="C-2299-0700-10-53105D-2299062-02"/>
    <s v="ADQUIS. DE BYS-SERVICIOS DE INFORMACIÓN ACTUALIZADOS-DESARROLLO DE LAS CAPACIDADES DE PLANEACIÓN Y GESTIÓN INSTITUCIONALES Y SECTORIALES  NACIONAL"/>
    <s v="ADQUIS. DE BYS - SERVICIOS DE INFORMACIÓN ACTUALIZADOS - 5. CONVERGENCIA REGIONAL / D. GOBIERNO DIGITAL PARA LA GENTE"/>
    <x v="1"/>
    <m/>
    <s v="OFIC. TECNOLOGIAYSIS - "/>
    <s v="1700"/>
    <m/>
    <m/>
    <m/>
    <m/>
    <m/>
    <m/>
    <m/>
    <m/>
    <m/>
    <m/>
    <m/>
    <m/>
    <m/>
    <m/>
    <m/>
    <m/>
    <m/>
    <m/>
    <m/>
    <m/>
    <m/>
    <m/>
    <m/>
    <m/>
    <m/>
    <m/>
    <m/>
    <m/>
    <m/>
    <n v="15327338"/>
    <m/>
    <m/>
    <m/>
    <m/>
    <n v="43231513"/>
    <s v="Otro tipo de gasto"/>
    <s v="ADQUISICIÓN DE LICENCIAMIENTO ADOBE CON SOPORTE PARA EL MINISTERIO DE EDUCACIÓN NACIONAL"/>
    <s v="LICENCIAMIENTO ADOBE"/>
    <s v="Enero"/>
    <d v="2024-02-01T00:00:00"/>
    <n v="1"/>
    <s v="Mes (es)"/>
    <s v="MINIMA CUANTIA"/>
    <s v="PRESTACIÓN DE SERVICIOS"/>
    <s v="PRESUPUESTO DE ENTIDAD NACIONAL"/>
    <n v="15327338"/>
    <n v="15327338"/>
    <s v="NO"/>
    <s v="NA"/>
    <s v="Transversal_2299062"/>
    <s v="D_MEN"/>
    <s v="Eje_E_9"/>
    <s v="C_2299_0700_10"/>
    <s v="OFIC. TECNOLOGIAYSIS - "/>
    <s v="1700"/>
    <s v="AVANZA DIGITAL"/>
    <s v="AVANZA DIGITAL"/>
    <s v="34"/>
  </r>
  <r>
    <s v="TRANSVERSALES"/>
    <s v="Despacho Ministr@"/>
    <s v="Oficina de Cooperación y Asuntos Internacionales"/>
    <s v="9. Humanización y fortalecimiento organizacional - acompañamiento al cambio"/>
    <s v="Gestión de alianzas"/>
    <s v="Transversal"/>
    <s v="DESARROLLO DE LAS CAPACIDADES DE PLANEACIÓN Y GESTIÓN INSTITUCIONALES Y SECTORIALES  NACIONAL"/>
    <n v="2019011000177"/>
    <x v="11"/>
    <s v="5. CONVERGENCIA REGIONAL / B. ENTIDADES PÚBLICAS TERRITORIALES Y NACIONALES FORTALECIDAS"/>
    <x v="12"/>
    <s v="Documentos de lineamientos técnicos."/>
    <n v="2299053"/>
    <s v="Diseñar e implementar una estrategia que permita liderar acciones en materia de relacionamiento, alianzas y cooperación internacional"/>
    <s v="ADQUIS. DE BYS"/>
    <s v="02"/>
    <s v="C-2299-0700-10-53105B-2299053-02"/>
    <s v="ADQUIS. DE BYS-DOCUMENTOS DE LINEAMIENTOS TÉCNICOS.-DESARROLLO DE LAS CAPACIDADES DE PLANEACIÓN Y GESTIÓN INSTITUCIONALES Y SECTORIALES  NACIONAL"/>
    <s v="ADQUIS. DE BYS - DOCUMENTOS DE LINEAMIENTOS TÉCNICOS. - 5. CONVERGENCIA REGIONAL / B. ENTIDADES PÚBLICAS TERRITORIALES Y NACIONALES FORTALECIDAS"/>
    <x v="1"/>
    <m/>
    <s v="OFIC. COOPERACIONINT - "/>
    <s v="1500"/>
    <m/>
    <m/>
    <m/>
    <m/>
    <m/>
    <m/>
    <m/>
    <m/>
    <m/>
    <m/>
    <m/>
    <m/>
    <m/>
    <m/>
    <m/>
    <m/>
    <m/>
    <m/>
    <m/>
    <m/>
    <m/>
    <m/>
    <m/>
    <m/>
    <m/>
    <m/>
    <m/>
    <m/>
    <m/>
    <m/>
    <m/>
    <m/>
    <m/>
    <m/>
    <n v="80111620"/>
    <s v="Servicios profesionales"/>
    <s v="Prestación de servicios profesionales a la Oficina de Cooperación y Asuntos Internacionales para la implementación, consolidación  y seguimiento de la estrategia de cooperación internacional,"/>
    <s v="Servicios Profesionales"/>
    <s v="Enero"/>
    <d v="2024-01-08T00:00:00"/>
    <n v="8"/>
    <s v="Mes (es)"/>
    <s v="CONTRATACIÓN DIRECTA / SERVICIOS PROFESIONALES"/>
    <s v="PRESTACIÓN DE SERVICIOS PROFESIONALES"/>
    <s v="PRESUPUESTO DE ENTIDAD NACIONAL"/>
    <n v="30850000"/>
    <n v="30850000"/>
    <s v="NO"/>
    <s v="NA"/>
    <s v="Transversal_2299053"/>
    <s v="D_MEN"/>
    <s v="Eje_E_9"/>
    <s v="C_2299_0700_10"/>
    <s v="OFIC. COOPERACIONINT - "/>
    <s v="1500"/>
    <s v="GESTIÓN DE ALIANZAS"/>
    <s v="GESTIÓN DE ALIANZAS"/>
    <s v="35"/>
  </r>
  <r>
    <s v="TRANSVERSALES"/>
    <s v="Despacho Ministr@"/>
    <s v="Oficina de Cooperación y Asuntos Internacionales"/>
    <s v="9. Humanización y fortalecimiento organizacional - acompañamiento al cambio"/>
    <s v="Gestión de alianzas"/>
    <s v="Transversal"/>
    <s v="DESARROLLO DE LAS CAPACIDADES DE PLANEACIÓN Y GESTIÓN INSTITUCIONALES Y SECTORIALES  NACIONAL"/>
    <n v="2019011000177"/>
    <x v="11"/>
    <s v="5. CONVERGENCIA REGIONAL / B. ENTIDADES PÚBLICAS TERRITORIALES Y NACIONALES FORTALECIDAS"/>
    <x v="12"/>
    <s v="Documentos de lineamientos técnicos."/>
    <n v="2299053"/>
    <s v="Desarrollar acciones de articulación a través de mecanismos y espacios de concertación"/>
    <s v="ADQUIS. DE BYS"/>
    <s v="02"/>
    <s v="C-2299-0700-10-53105B-2299053-02"/>
    <s v="ADQUIS. DE BYS-DOCUMENTOS DE LINEAMIENTOS TÉCNICOS.-DESARROLLO DE LAS CAPACIDADES DE PLANEACIÓN Y GESTIÓN INSTITUCIONALES Y SECTORIALES  NACIONAL"/>
    <s v="ADQUIS. DE BYS - DOCUMENTOS DE LINEAMIENTOS TÉCNICOS. - 5. CONVERGENCIA REGIONAL / B. ENTIDADES PÚBLICAS TERRITORIALES Y NACIONALES FORTALECIDAS"/>
    <x v="1"/>
    <m/>
    <s v="OFIC. COOPERACIONINT - "/>
    <s v="1500"/>
    <m/>
    <m/>
    <m/>
    <m/>
    <m/>
    <m/>
    <m/>
    <m/>
    <m/>
    <m/>
    <m/>
    <m/>
    <m/>
    <m/>
    <m/>
    <m/>
    <m/>
    <m/>
    <m/>
    <m/>
    <m/>
    <m/>
    <m/>
    <m/>
    <m/>
    <m/>
    <m/>
    <m/>
    <m/>
    <m/>
    <m/>
    <m/>
    <m/>
    <m/>
    <m/>
    <s v="Tiquetes"/>
    <s v="PRESTACIÓN DEL SERVICIO DE TRANSPORTE AÉREO NACIONAL E INTERNACIONAL PARA EL DESPLAZAMIENTO DE LOS SERVIDORES Y COLABORADORES DEL MINISTERIO DE EDUCACIÓN NACIONAL EN CUMPLIMIENTO DE SUS FUNCIONES AL AMPARO DEL ACUERDO MARCO DE PRECIOS ESTABLECIDO POR COLOMBIA COMPRA EFICIENTE."/>
    <m/>
    <s v="Enero"/>
    <d v="2024-01-08T00:00:00"/>
    <n v="12"/>
    <s v="Mes (es)"/>
    <m/>
    <m/>
    <s v="PRESUPUESTO DE ENTIDAD NACIONAL"/>
    <n v="139300000"/>
    <n v="139300000"/>
    <s v="NO"/>
    <s v="NA"/>
    <s v="Transversal_2299053"/>
    <s v="D_MEN"/>
    <s v="Eje_E_9"/>
    <s v="C_2299_0700_10"/>
    <s v="OFIC. COOPERACIONINT - "/>
    <s v="1500"/>
    <s v="GESTIÓN DE ALIANZAS"/>
    <s v="GESTIÓN DE ALIANZAS"/>
    <s v="35"/>
  </r>
  <r>
    <s v="TRANSVERSALES"/>
    <s v="Despacho Ministr@"/>
    <s v="Oficina de Cooperación y Asuntos Internacionales"/>
    <s v="9. Humanización y fortalecimiento organizacional - acompañamiento al cambio"/>
    <s v="Gestión de alianzas"/>
    <s v="Transversal"/>
    <s v="DESARROLLO DE LAS CAPACIDADES DE PLANEACIÓN Y GESTIÓN INSTITUCIONALES Y SECTORIALES  NACIONAL"/>
    <n v="2019011000177"/>
    <x v="11"/>
    <s v="5. CONVERGENCIA REGIONAL / B. ENTIDADES PÚBLICAS TERRITORIALES Y NACIONALES FORTALECIDAS"/>
    <x v="12"/>
    <s v="Documentos de lineamientos técnicos."/>
    <n v="2299053"/>
    <s v="Desarrollar acciones de articulación a través de mecanismos y espacios de concertación"/>
    <s v="ADQUIS. DE BYS"/>
    <s v="02"/>
    <s v="C-2299-0700-10-53105B-2299053-02"/>
    <s v="ADQUIS. DE BYS-DOCUMENTOS DE LINEAMIENTOS TÉCNICOS.-DESARROLLO DE LAS CAPACIDADES DE PLANEACIÓN Y GESTIÓN INSTITUCIONALES Y SECTORIALES  NACIONAL"/>
    <s v="ADQUIS. DE BYS - DOCUMENTOS DE LINEAMIENTOS TÉCNICOS. - 5. CONVERGENCIA REGIONAL / B. ENTIDADES PÚBLICAS TERRITORIALES Y NACIONALES FORTALECIDAS"/>
    <x v="1"/>
    <m/>
    <s v="OFIC. COOPERACIONINT - "/>
    <s v="1500"/>
    <m/>
    <m/>
    <m/>
    <m/>
    <m/>
    <m/>
    <m/>
    <m/>
    <m/>
    <m/>
    <m/>
    <m/>
    <m/>
    <m/>
    <m/>
    <m/>
    <m/>
    <m/>
    <m/>
    <m/>
    <m/>
    <m/>
    <m/>
    <m/>
    <m/>
    <m/>
    <m/>
    <m/>
    <m/>
    <m/>
    <m/>
    <m/>
    <m/>
    <m/>
    <m/>
    <s v="Viáticos"/>
    <s v="Gastos de viaje para funcionarios y contratistas en comisión. "/>
    <m/>
    <s v="Enero"/>
    <d v="2024-01-08T00:00:00"/>
    <n v="12"/>
    <s v="Mes (es)"/>
    <m/>
    <m/>
    <s v="PRESUPUESTO DE ENTIDAD NACIONAL"/>
    <n v="91750000"/>
    <n v="91750000"/>
    <s v="NO"/>
    <s v="NA"/>
    <s v="Transversal_2299053"/>
    <s v="D_MEN"/>
    <s v="Eje_E_9"/>
    <s v="C_2299_0700_10"/>
    <s v="OFIC. COOPERACIONINT - "/>
    <s v="1500"/>
    <s v="GESTIÓN DE ALIANZAS"/>
    <s v="GESTIÓN DE ALIANZAS"/>
    <s v="35"/>
  </r>
  <r>
    <s v="TRANSVERSALES"/>
    <s v="Despacho Ministr@"/>
    <s v="Oficina de Cooperación y Asuntos Internacionales"/>
    <s v="9. Humanización y fortalecimiento organizacional - acompañamiento al cambio"/>
    <s v="Gestión de alianzas"/>
    <s v="Transversal"/>
    <s v="DESARROLLO DE LAS CAPACIDADES DE PLANEACIÓN Y GESTIÓN INSTITUCIONALES Y SECTORIALES  NACIONAL"/>
    <n v="2019011000177"/>
    <x v="11"/>
    <s v="5. CONVERGENCIA REGIONAL / B. ENTIDADES PÚBLICAS TERRITORIALES Y NACIONALES FORTALECIDAS"/>
    <x v="12"/>
    <s v="Documentos de lineamientos técnicos."/>
    <n v="2299053"/>
    <s v="Desarrollar acciones de articulación a través de mecanismos y espacios de concertación"/>
    <s v="ADQUIS. DE BYS"/>
    <s v="02"/>
    <s v="C-2299-0700-10-53105B-2299053-02"/>
    <s v="ADQUIS. DE BYS-DOCUMENTOS DE LINEAMIENTOS TÉCNICOS.-DESARROLLO DE LAS CAPACIDADES DE PLANEACIÓN Y GESTIÓN INSTITUCIONALES Y SECTORIALES  NACIONAL"/>
    <s v="ADQUIS. DE BYS - DOCUMENTOS DE LINEAMIENTOS TÉCNICOS. - 5. CONVERGENCIA REGIONAL / B. ENTIDADES PÚBLICAS TERRITORIALES Y NACIONALES FORTALECIDAS"/>
    <x v="1"/>
    <m/>
    <s v="OFIC. COOPERACIONINT - "/>
    <s v="1500"/>
    <m/>
    <m/>
    <m/>
    <m/>
    <m/>
    <m/>
    <m/>
    <m/>
    <m/>
    <m/>
    <m/>
    <m/>
    <m/>
    <m/>
    <m/>
    <m/>
    <m/>
    <m/>
    <m/>
    <m/>
    <m/>
    <m/>
    <m/>
    <m/>
    <m/>
    <m/>
    <m/>
    <m/>
    <m/>
    <m/>
    <m/>
    <m/>
    <m/>
    <m/>
    <m/>
    <s v="Logistica"/>
    <s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
    <m/>
    <s v="Enero"/>
    <d v="2024-01-08T00:00:00"/>
    <n v="12"/>
    <s v="Mes (es)"/>
    <m/>
    <m/>
    <s v="PRESUPUESTO DE ENTIDAD NACIONAL"/>
    <n v="235000000"/>
    <n v="235000000"/>
    <s v="NO"/>
    <s v="NA"/>
    <s v="Transversal_2299053"/>
    <s v="D_MEN"/>
    <s v="Eje_E_9"/>
    <s v="C_2299_0700_10"/>
    <s v="OFIC. COOPERACIONINT - "/>
    <s v="1500"/>
    <s v="GESTIÓN DE ALIANZAS"/>
    <s v="GESTIÓN DE ALIANZAS"/>
    <s v="35"/>
  </r>
  <r>
    <s v="TRANSVERSALES"/>
    <s v="Despacho Ministr@"/>
    <s v="Oficina de Cooperación y Asuntos Internacionales"/>
    <s v="9. Humanización y fortalecimiento organizacional - acompañamiento al cambio"/>
    <s v="Gestión de alianzas"/>
    <s v="Transversal"/>
    <s v="DESARROLLO DE LAS CAPACIDADES DE PLANEACIÓN Y GESTIÓN INSTITUCIONALES Y SECTORIALES  NACIONAL"/>
    <n v="2019011000177"/>
    <x v="11"/>
    <s v="5. CONVERGENCIA REGIONAL / B. ENTIDADES PÚBLICAS TERRITORIALES Y NACIONALES FORTALECIDAS"/>
    <x v="12"/>
    <s v="Documentos de lineamientos técnicos."/>
    <n v="2299053"/>
    <s v="Diseñar e implementar una estrategia que permita liderar acciones en materia de relacionamiento, alianzas y cooperación internacional"/>
    <s v="ADQUIS. DE BYS"/>
    <s v="02"/>
    <s v="C-2299-0700-10-53105B-2299053-02"/>
    <s v="ADQUIS. DE BYS-DOCUMENTOS DE LINEAMIENTOS TÉCNICOS.-DESARROLLO DE LAS CAPACIDADES DE PLANEACIÓN Y GESTIÓN INSTITUCIONALES Y SECTORIALES  NACIONAL"/>
    <s v="ADQUIS. DE BYS - DOCUMENTOS DE LINEAMIENTOS TÉCNICOS. - 5. CONVERGENCIA REGIONAL / B. ENTIDADES PÚBLICAS TERRITORIALES Y NACIONALES FORTALECIDAS"/>
    <x v="1"/>
    <m/>
    <s v="OFIC. COOPERACIONINT - "/>
    <s v="1500"/>
    <m/>
    <m/>
    <m/>
    <m/>
    <m/>
    <m/>
    <m/>
    <m/>
    <m/>
    <m/>
    <m/>
    <m/>
    <m/>
    <m/>
    <m/>
    <m/>
    <m/>
    <m/>
    <m/>
    <m/>
    <m/>
    <m/>
    <m/>
    <m/>
    <m/>
    <m/>
    <m/>
    <m/>
    <m/>
    <m/>
    <m/>
    <m/>
    <m/>
    <m/>
    <m/>
    <s v="Papeleria y otros elementos de oficina"/>
    <s v="Papelería "/>
    <m/>
    <s v="Enero"/>
    <d v="2024-01-08T00:00:00"/>
    <n v="12"/>
    <s v="Mes (es)"/>
    <m/>
    <m/>
    <s v="PRESUPUESTO DE ENTIDAD NACIONAL"/>
    <n v="3100000"/>
    <n v="3100000"/>
    <s v="NO"/>
    <s v="NA"/>
    <s v="Transversal_2299053"/>
    <s v="D_MEN"/>
    <s v="Eje_E_9"/>
    <s v="C_2299_0700_10"/>
    <s v="OFIC. COOPERACIONINT - "/>
    <s v="1500"/>
    <s v="GESTIÓN DE ALIANZAS"/>
    <s v="GESTIÓN DE ALIANZAS"/>
    <s v="35"/>
  </r>
  <r>
    <s v="TRANSVERSALES"/>
    <s v="Secretaría General"/>
    <s v="Subdirección de Desarrollo Organizacional"/>
    <s v="9. Humanización y fortalecimiento organizacional - acompañamiento al cambio"/>
    <s v="Formalización del empleo público de conformidad con las capacidades institucionales"/>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el modelo de cultura organizacional articulando los modelos referenciales"/>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DESARROLLOOR - "/>
    <s v="4100"/>
    <m/>
    <m/>
    <m/>
    <m/>
    <m/>
    <m/>
    <m/>
    <m/>
    <m/>
    <m/>
    <m/>
    <m/>
    <m/>
    <m/>
    <m/>
    <m/>
    <m/>
    <m/>
    <m/>
    <m/>
    <m/>
    <m/>
    <m/>
    <m/>
    <m/>
    <m/>
    <m/>
    <m/>
    <m/>
    <m/>
    <m/>
    <m/>
    <m/>
    <s v="2024-0101"/>
    <n v="80111620"/>
    <s v="Servicios profesionales"/>
    <s v="PRESTACIÓN DE SERVICIOS PROFESIONALES PARA LA ELABORACIÓN, IMPLEMENTACIÓN Y EVALUACIÓN DE ESTRATEGIAS QUE PERMITAN LA MEJORA DEL DESEMPEÑO INSTITUCIONAL Y SECTORIAL EN EL MARCO DEL MODELO INTEGRADO DE PLANEACIÓN Y GESTIÓN -MIPG."/>
    <s v="Servicios profesionales"/>
    <s v="Enero"/>
    <d v="2024-01-05T00:00:00"/>
    <n v="12"/>
    <s v="Mes (es)"/>
    <s v="CONTRATACIÓN DIRECTA / SERVICIOS PROFESIONALES"/>
    <s v="PRESTACIÓN DE SERVICIOS PROFESIONALES"/>
    <s v="PRESUPUESTO DE ENTIDAD NACIONAL"/>
    <n v="98280000"/>
    <n v="98280000"/>
    <s v="NO"/>
    <s v="NA"/>
    <s v="Transversal_2299060"/>
    <s v="SG"/>
    <s v="Eje_E_9"/>
    <s v="C_2299_0700_10"/>
    <s v="SG - SUB DESARROLLOOR - "/>
    <s v="4100"/>
    <s v="FORMALIZACIÓN DEL EMPLEO PÚBLICO"/>
    <s v="FORMALIZACIÓN DEL EMPLEO PÚBLICO"/>
    <s v="36"/>
  </r>
  <r>
    <s v="TRANSVERSALES"/>
    <s v="Secretaría General"/>
    <s v="Subdirección de Desarrollo Organizacional"/>
    <s v="9. Humanización y fortalecimiento organizacional - acompañamiento al cambio"/>
    <s v="Fortalecimiento de las capacidades institucionales y sectoriales para potenciar el vínculo Estado-Ciudadaní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Desarrollar acciones de intervención y de mejora continua a los procesos institucionales"/>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DESARROLLOOR - "/>
    <s v="4100"/>
    <m/>
    <m/>
    <m/>
    <m/>
    <m/>
    <m/>
    <m/>
    <m/>
    <m/>
    <m/>
    <m/>
    <m/>
    <m/>
    <m/>
    <m/>
    <m/>
    <m/>
    <m/>
    <m/>
    <m/>
    <m/>
    <m/>
    <m/>
    <m/>
    <m/>
    <m/>
    <m/>
    <m/>
    <m/>
    <m/>
    <m/>
    <m/>
    <m/>
    <s v="2024-0098"/>
    <n v="81141601"/>
    <s v="Servicios profesionales"/>
    <s v="PRESTACIÓN DE SERVICIOS PROFESIONALES PARA LA ELABORACIÓN, IMPLEMENTACIÓN Y EVALUACIÓN DE ESTRATEGIAS QUE PERMITAN EL CUMPLIMIENTO DE LA OFERTA DE VALOR DE LA SUBDIRECCIÓN DE DESARROLLO ORGANIZACIONAL Y EL MEJORAMIENTO DEL DESEMPEÑO INSTITUCIONAL Y SECTORIAL."/>
    <s v="Servicios profesionales"/>
    <s v="Enero"/>
    <d v="2024-01-05T00:00:00"/>
    <n v="12"/>
    <s v="Mes (es)"/>
    <s v="CONTRATACIÓN DIRECTA / SERVICIOS PROFESIONALES"/>
    <s v="PRESTACIÓN DE SERVICIOS PROFESIONALES"/>
    <s v="PRESUPUESTO DE ENTIDAD NACIONAL"/>
    <n v="112081740"/>
    <n v="112081740"/>
    <s v="NO"/>
    <s v="NA"/>
    <s v="Transversal_2299060"/>
    <s v="SG"/>
    <s v="Eje_E_9"/>
    <s v="C_2299_0700_10"/>
    <s v="SG - SUB DESARROLLOOR - "/>
    <s v="4100"/>
    <s v="FORTALEC CAPACIDADES PARA POTENCIAR VÍNCULO ESTADO-CIUDADANÍA"/>
    <s v="FORTALEC CAPACIDADES PARA POTENCIAR VÍNCULO ESTADO-CIUDADANÍA"/>
    <s v="37"/>
  </r>
  <r>
    <s v="TRANSVERSALES"/>
    <s v="Secretaría General"/>
    <s v="Subdirección de Desarrollo Organizacional"/>
    <s v="9. Humanización y fortalecimiento organizacional - acompañamiento al cambio"/>
    <s v="Formalización del empleo público de conformidad con las capacidades institucionales"/>
    <s v="Transversal"/>
    <s v="DESARROLLO DE LAS CAPACIDADES DE PLANEACIÓN Y GESTIÓN INSTITUCIONALES Y SECTORIALES  NACIONAL"/>
    <n v="2019011000177"/>
    <x v="11"/>
    <s v="5. CONVERGENCIA REGIONAL / A. CONDICIONES Y CAPACIDADES INSTITUCIONALES, ORGANIZATIVAS E INDIVIDUALES PARA LA PARTICIPACIÓN CIUDADANA"/>
    <x v="14"/>
    <s v="Servicio de Implementación Sistemas de Gestión"/>
    <n v="2299060"/>
    <s v="Implementar el modelo de cultura organizacional articulando los modelos referenciales"/>
    <s v="ADQUIS. DE BYS"/>
    <s v="02"/>
    <s v="C-2299-0700-10-53106A-2299060-02"/>
    <s v="ADQUIS. DE BYS-SERVICIO DE IMPLEMENTACIÓN SISTEMAS DE GESTIÓN-DESARROLLO DE LAS CAPACIDADES DE PLANEACIÓN Y GESTIÓN INSTITUCIONALES Y SECTORIALES  NACIONAL"/>
    <s v="ADQUIS. DE BYS - SERVICIO DE IMPLEMENTACIÓN SISTEMAS DE GESTIÓN - 5. CONVERGENCIA REGIONAL / A. CONDICIONES Y CAPACIDADES INSTITUCIONALES, ORGANIZATIVAS E INDIVIDUALES PARA LA PARTICIPACIÓN CIUDADANA"/>
    <x v="1"/>
    <m/>
    <s v="SG - SUB DESARROLLOOR - "/>
    <s v="4100"/>
    <m/>
    <m/>
    <m/>
    <m/>
    <m/>
    <m/>
    <m/>
    <m/>
    <m/>
    <m/>
    <m/>
    <m/>
    <m/>
    <m/>
    <m/>
    <m/>
    <m/>
    <m/>
    <m/>
    <m/>
    <m/>
    <m/>
    <m/>
    <n v="100000000"/>
    <m/>
    <m/>
    <m/>
    <m/>
    <m/>
    <m/>
    <m/>
    <m/>
    <m/>
    <s v="POR DEFINIR"/>
    <n v="80111620"/>
    <s v="Logistica"/>
    <s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
    <s v="Logistica"/>
    <s v="Abril"/>
    <d v="2024-06-01T00:00:00"/>
    <n v="7"/>
    <s v="Mes (es)"/>
    <s v="SELECCIÓN ABREVIADA / SUBASTA INVERSA ELECTRÓNICA"/>
    <s v="PRESTACIÓN DE SERVICIOS                 "/>
    <s v="PRESUPUESTO DE ENTIDAD NACIONAL"/>
    <n v="100000000"/>
    <n v="100000000"/>
    <s v="NO"/>
    <s v="NA"/>
    <s v="Transversal_2299060"/>
    <s v="SG"/>
    <s v="Eje_E_9"/>
    <s v="C_2299_0700_10"/>
    <s v="SG - SUB DESARROLLOOR - "/>
    <s v="4100"/>
    <s v="FORMALIZACIÓN DEL EMPLEO PÚBLICO"/>
    <s v="FORMALIZACIÓN DEL EMPLEO PÚBLICO"/>
    <s v="36"/>
  </r>
  <r>
    <s v="TRANSVERSALES"/>
    <s v="Secretaría General"/>
    <s v="Subdirección de Desarrollo Organizacional"/>
    <s v="9. Humanización y fortalecimiento organizacional - acompañamiento al cambio"/>
    <s v="Fortalecimiento de las capacidades institucionales y sectoriales para potenciar el vínculo Estado-Ciudadaní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Desarrollar acciones de intervención y de mejora continua a los procesos institucionales"/>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DESARROLLOOR - "/>
    <s v="4100"/>
    <m/>
    <m/>
    <m/>
    <m/>
    <m/>
    <m/>
    <m/>
    <m/>
    <m/>
    <m/>
    <m/>
    <m/>
    <m/>
    <m/>
    <m/>
    <m/>
    <m/>
    <m/>
    <m/>
    <m/>
    <m/>
    <m/>
    <m/>
    <m/>
    <m/>
    <m/>
    <m/>
    <m/>
    <m/>
    <m/>
    <m/>
    <m/>
    <m/>
    <s v="2024-0100"/>
    <n v="80111620"/>
    <s v="Servicios profesionales"/>
    <s v="PRESTACIÓN DE SERVICIOS PROFESIONALES PARA LA ELABORACIÓN, IMPLEMENTACIÓN Y EVALUACIÓN DE ESTRATEGIAS QUE PERMITAN LA MEJORA DEL DESEMPEÑO INSTITUCIONAL Y SECTORIAL EN EL MARCO DEL MODELO INTEGRADO DE PLANEACIÓN Y GESTIÓN -MIPG."/>
    <s v="Servicios profesionales"/>
    <s v="Enero"/>
    <d v="2024-01-05T00:00:00"/>
    <n v="12"/>
    <s v="Mes (es)"/>
    <s v="CONTRATACIÓN DIRECTA / SERVICIOS PROFESIONALES"/>
    <s v="PRESTACIÓN DE SERVICIOS PROFESIONALES"/>
    <s v="PRESUPUESTO DE ENTIDAD NACIONAL"/>
    <n v="105443304"/>
    <n v="105443304"/>
    <s v="NO"/>
    <s v="NA"/>
    <s v="Transversal_2299060"/>
    <s v="SG"/>
    <s v="Eje_E_9"/>
    <s v="C_2299_0700_10"/>
    <s v="SG - SUB DESARROLLOOR - "/>
    <s v="4100"/>
    <s v="FORTALEC CAPACIDADES PARA POTENCIAR VÍNCULO ESTADO-CIUDADANÍA"/>
    <s v="FORTALEC CAPACIDADES PARA POTENCIAR VÍNCULO ESTADO-CIUDADANÍA"/>
    <s v="37"/>
  </r>
  <r>
    <s v="TRANSVERSALES"/>
    <s v="Secretaría General"/>
    <s v="Subdirección de Desarrollo Organizacional"/>
    <s v="9. Humanización y fortalecimiento organizacional - acompañamiento al cambio"/>
    <s v="Fortalecimiento de las capacidades institucionales y sectoriales para potenciar el vínculo Estado-Ciudadaní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Desarrollar acciones de intervención y de mejora continua a los procesos institucionales"/>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DESARROLLOOR - "/>
    <s v="4100"/>
    <m/>
    <m/>
    <m/>
    <m/>
    <m/>
    <m/>
    <m/>
    <m/>
    <m/>
    <m/>
    <m/>
    <m/>
    <m/>
    <m/>
    <m/>
    <m/>
    <m/>
    <m/>
    <m/>
    <m/>
    <m/>
    <m/>
    <m/>
    <m/>
    <m/>
    <m/>
    <m/>
    <m/>
    <m/>
    <m/>
    <m/>
    <m/>
    <m/>
    <s v="2024-0117"/>
    <n v="84000000"/>
    <s v="Servicios profesionales"/>
    <s v="REALIZAR LA AUDITORÍA DE RECERTIFICACIÓN DEL SISTEMA INTEGRADO DE GESTIÓN DEL MINISTERIO DE EDUCACIÓN NACIONAL BAJO LAS NORMAS ISO 9001:2015 E ISO 14001:2015"/>
    <s v="Servicios profesionales"/>
    <s v="Junio"/>
    <d v="2024-07-01T00:00:00"/>
    <n v="3"/>
    <s v="Mes (es)"/>
    <s v="CONTRATACIÓN DIRECTA / SERVICIOS PROFESIONALES"/>
    <s v="PRESTACIÓN DE SERVICIOS                 "/>
    <s v="PRESUPUESTO DE ENTIDAD NACIONAL"/>
    <n v="16000000"/>
    <n v="16000000"/>
    <s v="NO"/>
    <s v="NA"/>
    <s v="Transversal_2299060"/>
    <s v="SG"/>
    <s v="Eje_E_9"/>
    <s v="C_2299_0700_10"/>
    <s v="SG - SUB DESARROLLOOR - "/>
    <s v="4100"/>
    <s v="FORTALEC CAPACIDADES PARA POTENCIAR VÍNCULO ESTADO-CIUDADANÍA"/>
    <s v="FORTALEC CAPACIDADES PARA POTENCIAR VÍNCULO ESTADO-CIUDADANÍA"/>
    <s v="37"/>
  </r>
  <r>
    <s v="TRANSVERSALES"/>
    <s v="Secretaría General"/>
    <s v="Subdirección de Desarrollo Organizacional"/>
    <s v="9. Humanización y fortalecimiento organizacional - acompañamiento al cambio"/>
    <s v="Fortalecimiento de las capacidades institucionales y sectoriales para potenciar el vínculo Estado-Ciudadaní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Desarrollar acciones de intervención y de mejora continua a los procesos institucionales"/>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DESARROLLOOR - "/>
    <s v="4100"/>
    <m/>
    <m/>
    <m/>
    <m/>
    <m/>
    <m/>
    <m/>
    <m/>
    <m/>
    <m/>
    <m/>
    <m/>
    <m/>
    <m/>
    <m/>
    <m/>
    <m/>
    <m/>
    <m/>
    <m/>
    <m/>
    <m/>
    <m/>
    <m/>
    <m/>
    <m/>
    <m/>
    <m/>
    <m/>
    <m/>
    <m/>
    <m/>
    <m/>
    <s v="2024-0118"/>
    <n v="80101504"/>
    <s v="Otro tipo de gasto"/>
    <s v="PRESTACIÓN DE SERVICIOS DE ACTUALIZACIÓN, CAPACITACIÓN, SOPORTE Y MANTENIMIENTO DE LA APLICACIÓN ITS GESTIÓN, EL CUAL SOPORTA EL SISTEMA INTEGRADO DE GESTIÓN – SIG Y LOS MODELOS REFERENCIALES QUE LO SUSTENTAN"/>
    <s v="Contratación Directa proveedor exclusivo"/>
    <s v="Enero"/>
    <d v="2024-02-01T00:00:00"/>
    <n v="11"/>
    <s v="Mes (es)"/>
    <s v="CONTRATACIÓN DIRECTA / SERVICIOS PROFESIONALES"/>
    <s v="PRESTACIÓN DE SERVICIOS                 "/>
    <s v="PRESUPUESTO DE ENTIDAD NACIONAL"/>
    <n v="98392237"/>
    <n v="98392237"/>
    <s v="NO"/>
    <s v="NA"/>
    <s v="Transversal_2299060"/>
    <s v="SG"/>
    <s v="Eje_E_9"/>
    <s v="C_2299_0700_10"/>
    <s v="SG - SUB DESARROLLOOR - "/>
    <s v="4100"/>
    <s v="FORTALEC CAPACIDADES PARA POTENCIAR VÍNCULO ESTADO-CIUDADANÍA"/>
    <s v="FORTALEC CAPACIDADES PARA POTENCIAR VÍNCULO ESTADO-CIUDADANÍA"/>
    <s v="37"/>
  </r>
  <r>
    <s v="TRANSVERSALES"/>
    <s v="Secretaría General"/>
    <s v="Subdirección de Desarrollo Organizacional"/>
    <s v="9. Humanización y fortalecimiento organizacional - acompañamiento al cambio"/>
    <s v="Fortalecimiento de las capacidades institucionales y sectoriales para potenciar el vínculo Estado-Ciudadaní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Desarrollar herramientas de aprendizaje organizacional en el Ministerio y en los procesos de asistencia técnica dirigidos a las entidades adscritas y vinculadas"/>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DESARROLLOOR - "/>
    <s v="4100"/>
    <m/>
    <m/>
    <m/>
    <m/>
    <m/>
    <m/>
    <m/>
    <m/>
    <m/>
    <m/>
    <m/>
    <m/>
    <m/>
    <m/>
    <m/>
    <m/>
    <m/>
    <m/>
    <m/>
    <m/>
    <m/>
    <m/>
    <m/>
    <m/>
    <m/>
    <m/>
    <m/>
    <m/>
    <m/>
    <m/>
    <m/>
    <m/>
    <m/>
    <s v="2024-0099"/>
    <n v="80111620"/>
    <s v="Servicios profesionales"/>
    <s v="PRESTACIÓN DE SERVICIOS PROFESIONALES PARA LA ELABORACIÓN, IMPLEMENTACIÓN Y EVALUACIÓN DE ESTRATEGIAS QUE PERMITAN LA MEJORA DEL DESEMPEÑO INSTITUCIONAL Y SECTORIAL EN EL MARCO DEL MODELO INTEGRADO DE PLANEACIÓN Y GESTIÓN -MIPG."/>
    <s v="Servicios profesionales"/>
    <s v="Enero"/>
    <d v="2024-01-15T00:00:00"/>
    <n v="11.5"/>
    <s v="Mes (es)"/>
    <s v="CONTRATACIÓN DIRECTA / SERVICIOS PROFESIONALES"/>
    <s v="PRESTACIÓN DE SERVICIOS PROFESIONALES"/>
    <s v="PRESUPUESTO DE ENTIDAD NACIONAL"/>
    <n v="101049833"/>
    <n v="101049833"/>
    <s v="NO"/>
    <s v="NA"/>
    <s v="Transversal_2299060"/>
    <s v="SG"/>
    <s v="Eje_E_9"/>
    <s v="C_2299_0700_10"/>
    <s v="SG - SUB DESARROLLOOR - "/>
    <s v="4100"/>
    <s v="FORTALEC CAPACIDADES PARA POTENCIAR VÍNCULO ESTADO-CIUDADANÍA"/>
    <s v="FORTALEC CAPACIDADES PARA POTENCIAR VÍNCULO ESTADO-CIUDADANÍA"/>
    <s v="37"/>
  </r>
  <r>
    <s v="TRANSVERSALES"/>
    <s v="Secretaría General"/>
    <s v="Subdirección de Desarrollo Organizacional"/>
    <s v="9. Humanización y fortalecimiento organizacional - acompañamiento al cambio"/>
    <s v="Formalización del empleo público de conformidad con las capacidades institucionales"/>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el modelo de cultura organizacional articulando los modelos referenciales"/>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DESARROLLOOR - "/>
    <s v="4100"/>
    <m/>
    <m/>
    <m/>
    <m/>
    <m/>
    <m/>
    <m/>
    <m/>
    <m/>
    <m/>
    <m/>
    <m/>
    <m/>
    <m/>
    <m/>
    <m/>
    <m/>
    <m/>
    <m/>
    <m/>
    <m/>
    <m/>
    <m/>
    <m/>
    <m/>
    <m/>
    <m/>
    <m/>
    <m/>
    <m/>
    <m/>
    <m/>
    <m/>
    <s v="POR DEFINIR"/>
    <n v="80111620"/>
    <s v="Servicios profesionales"/>
    <s v="_x000a_PRESTACIÓN DE SERVICIOS DE APOYO A LAS ACTIVIDADES DEL PLAN DE BIENESTAR E INCENTIVOS, PLAN DE SEGURIDAD SOCIAL Y SALUD EN EL TRABAJO Y EL FORTALECIMIENTO Y DESARROLLO DE COMPETENCIAS DE LOS SERVIDORES DEL MINISTERIO DE EDUCACIÓN NACIONAL Y DEL SECTOR EDUCATIVO."/>
    <s v="Servicios profesionales"/>
    <s v="Enero"/>
    <d v="2024-02-15T00:00:00"/>
    <n v="11"/>
    <s v="Mes (es)"/>
    <s v="CONTRATACIÓN DIRECTA / SERVICIOS PROFESIONALES"/>
    <s v="PRESTACIÓN DE SERVICIOS                 "/>
    <s v="PRESUPUESTO DE ENTIDAD NACIONAL"/>
    <n v="407163304"/>
    <n v="407163304"/>
    <s v="NO"/>
    <s v="NA"/>
    <s v="Transversal_2299060"/>
    <s v="SG"/>
    <s v="Eje_E_9"/>
    <s v="C_2299_0700_10"/>
    <s v="SG - SUB DESARROLLOOR - "/>
    <s v="4100"/>
    <s v="FORMALIZACIÓN DEL EMPLEO PÚBLICO"/>
    <s v="FORMALIZACIÓN DEL EMPLEO PÚBLICO"/>
    <s v="36"/>
  </r>
  <r>
    <s v="TRANSVERSALES"/>
    <s v="Secretaría General"/>
    <s v="Subdirección de Desarrollo Organizacional"/>
    <s v="9. Humanización y fortalecimiento organizacional - acompañamiento al cambio"/>
    <s v="Fortalecimiento de las capacidades institucionales y sectoriales para potenciar el vínculo Estado-Ciudadaní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Desarrollar herramientas de aprendizaje organizacional en el Ministerio y en los procesos de asistencia técnica dirigidos a las entidades adscritas y vinculadas"/>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DESARROLLOOR - "/>
    <s v="4100"/>
    <m/>
    <m/>
    <m/>
    <m/>
    <m/>
    <m/>
    <m/>
    <m/>
    <m/>
    <m/>
    <m/>
    <m/>
    <m/>
    <m/>
    <m/>
    <m/>
    <m/>
    <m/>
    <m/>
    <m/>
    <m/>
    <m/>
    <m/>
    <m/>
    <m/>
    <m/>
    <m/>
    <m/>
    <m/>
    <m/>
    <m/>
    <m/>
    <m/>
    <s v="POR DEFINIR"/>
    <n v="80111620"/>
    <s v="Logistica"/>
    <s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
    <s v="Logistica"/>
    <s v="Abril"/>
    <d v="2024-06-03T00:00:00"/>
    <n v="7"/>
    <s v="Mes (es)"/>
    <s v="SELECCIÓN ABREVIADA / SUBASTA INVERSA ELECTRÓNICA"/>
    <s v="PRESTACIÓN DE SERVICIOS                 "/>
    <s v="PRESUPUESTO DE ENTIDAD NACIONAL"/>
    <n v="61589582"/>
    <n v="61589582"/>
    <s v="NO"/>
    <s v="NA"/>
    <s v="Transversal_2299060"/>
    <s v="SG"/>
    <s v="Eje_E_9"/>
    <s v="C_2299_0700_10"/>
    <s v="SG - SUB DESARROLLOOR - "/>
    <s v="4100"/>
    <s v="FORTALEC CAPACIDADES PARA POTENCIAR VÍNCULO ESTADO-CIUDADANÍA"/>
    <s v="FORTALEC CAPACIDADES PARA POTENCIAR VÍNCULO ESTADO-CIUDADANÍA"/>
    <s v="37"/>
  </r>
  <r>
    <s v="TRANSVERSALES"/>
    <s v="Secretaría General"/>
    <s v="Subdirección de Desarrollo Organizacional"/>
    <s v="9. Humanización y fortalecimiento organizacional - acompañamiento al cambio"/>
    <s v="Fortalecimiento de las capacidades institucionales y sectoriales para potenciar el vínculo Estado-Ciudadaní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Desarrollar acciones de intervención y de mejora continua a los procesos institucionales"/>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SG - SUB DESARROLLOOR - "/>
    <s v="4100"/>
    <m/>
    <m/>
    <m/>
    <m/>
    <m/>
    <m/>
    <m/>
    <m/>
    <m/>
    <m/>
    <m/>
    <m/>
    <m/>
    <m/>
    <m/>
    <m/>
    <m/>
    <m/>
    <m/>
    <m/>
    <m/>
    <m/>
    <m/>
    <m/>
    <m/>
    <m/>
    <m/>
    <m/>
    <m/>
    <m/>
    <m/>
    <m/>
    <m/>
    <s v="POR DEFINIR"/>
    <n v="80101504"/>
    <s v="Otro tipo de gasto"/>
    <s v="PRESTACIÓN DE SERVICIOS PARA DISEÑAR E IMPLEMENTAR LAS ESTRATEGIAS DE INTERVENCIÓN QUE PERMITAN LA MEJORA DE LOS  DE LOS PROCESOS PRIORIZADOS EN EL MARCO DE LOS COMPONENTES  DEL DESARROLLO ORGANIZACIONAL "/>
    <s v="Servicios profesionales"/>
    <s v="Abril"/>
    <d v="2024-05-30T00:00:00"/>
    <n v="7"/>
    <s v="Mes (es)"/>
    <s v="SELECCIÓN ABREVIADA / MENOR CUANTÍA"/>
    <s v="PRESTACIÓN DE SERVICIOS                 "/>
    <s v="PRESUPUESTO DE ENTIDAD NACIONAL"/>
    <n v="500000000"/>
    <n v="500000000"/>
    <s v="NO"/>
    <s v="NA"/>
    <s v="Transversal_2299060"/>
    <s v="SG"/>
    <s v="Eje_E_9"/>
    <s v="C_2299_0700_10"/>
    <s v="SG - SUB DESARROLLOOR - "/>
    <s v="4100"/>
    <s v="FORTALEC CAPACIDADES PARA POTENCIAR VÍNCULO ESTADO-CIUDADANÍA"/>
    <s v="FORTALEC CAPACIDADES PARA POTENCIAR VÍNCULO ESTADO-CIUDADANÍA"/>
    <s v="37"/>
  </r>
  <r>
    <s v="TRANSVERSALES"/>
    <s v="Secretaría General"/>
    <s v="Subdirección de Desarrollo Organizacional"/>
    <s v="9. Humanización y fortalecimiento organizacional - acompañamiento al cambio"/>
    <s v="Fortalecimiento de las capacidades institucionales y sectoriales para potenciar el vínculo Estado-Ciudadanía"/>
    <s v="Transversal"/>
    <s v="DESARROLLO DE LAS CAPACIDADES DE PLANEACIÓN Y GESTIÓN INSTITUCIONALES Y SECTORIALES  NACIONAL"/>
    <n v="2019011000177"/>
    <x v="11"/>
    <s v="5. CONVERGENCIA REGIONAL / E. CAPACIDADES Y ARTICULACIÓN PARA LA GESTIÓN TERRITORIAL"/>
    <x v="15"/>
    <s v="Servicio de Implementación Sistemas de Gestión"/>
    <n v="2299060"/>
    <s v="Desarrollar acciones de intervención y de mejora continua a los procesos institucionales"/>
    <s v="ADQUIS. DE BYS"/>
    <s v="02"/>
    <s v="C-2299-0700-10-53105E-2299060-02"/>
    <s v="ADQUIS. DE BYS-SERVICIO DE IMPLEMENTACIÓN SISTEMAS DE GESTIÓN-DESARROLLO DE LAS CAPACIDADES DE PLANEACIÓN Y GESTIÓN INSTITUCIONALES Y SECTORIALES  NACIONAL"/>
    <s v="ADQUIS. DE BYS - SERVICIO DE IMPLEMENTACIÓN SISTEMAS DE GESTIÓN - 5. CONVERGENCIA REGIONAL / E. CAPACIDADES Y ARTICULACIÓN PARA LA GESTIÓN TERRITORIAL"/>
    <x v="1"/>
    <m/>
    <s v="SG - SUB DESARROLLOOR - "/>
    <s v="4100"/>
    <m/>
    <m/>
    <m/>
    <m/>
    <m/>
    <m/>
    <m/>
    <m/>
    <m/>
    <m/>
    <m/>
    <m/>
    <m/>
    <m/>
    <m/>
    <m/>
    <m/>
    <m/>
    <m/>
    <m/>
    <m/>
    <m/>
    <m/>
    <m/>
    <m/>
    <m/>
    <m/>
    <m/>
    <m/>
    <m/>
    <m/>
    <m/>
    <m/>
    <s v="POR DEFINIR"/>
    <n v="80101504"/>
    <s v="Otro tipo de gasto"/>
    <s v="PRESTACIÓN DE SERVICIOS PARA DISEÑAR E IMPLEMENTAR LAS ESTRATEGIAS DE INTERVENCIÓN QUE PERMITAN LA MEJORA DE LOS  DE LOS PROCESOS PRIORIZADOS EN EL MARCO DE LOS COMPONENTES  DEL DESARROLLO ORGANIZACIONAL "/>
    <s v="Servicios profesionales"/>
    <s v="Abril"/>
    <d v="2024-05-30T00:00:00"/>
    <n v="7"/>
    <s v="Mes (es)"/>
    <s v="SELECCIÓN ABREVIADA / MENOR CUANTÍA"/>
    <s v="PRESTACIÓN DE SERVICIOS                 "/>
    <s v="PRESUPUESTO DE ENTIDAD NACIONAL"/>
    <n v="200000000"/>
    <n v="200000000"/>
    <s v="NO"/>
    <s v="NA"/>
    <s v="Transversal_2299060"/>
    <s v="SG"/>
    <s v="Eje_E_9"/>
    <s v="C_2299_0700_10"/>
    <s v="SG - SUB DESARROLLOOR - "/>
    <s v="4100"/>
    <s v="FORTALEC CAPACIDADES PARA POTENCIAR VÍNCULO ESTADO-CIUDADANÍA"/>
    <s v="FORTALEC CAPACIDADES PARA POTENCIAR VÍNCULO ESTADO-CIUDADANÍA"/>
    <s v="37"/>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esarrollar estrategias de comunicación dirigidas a la comunidad digital de la Entidad"/>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s v="8311800-8311900"/>
    <s v="Otro tipo de gasto"/>
    <s v="REALIZAR LOS PROYECTOS AUDIOVISUALES, RADIALES Y LOS PLANES DE MEDIOS DE COMUNICACIÓN PARA DIFUNDIR LAS ACCIONES MISIONALES DEL MINISTERIO DE EDUCACIÓN NACIONAL"/>
    <s v="BIENES Y SERVCIOSA ADQUIRIR"/>
    <s v="Enero"/>
    <d v="2024-02-01T00:00:00"/>
    <d v="2024-12-20T00:00:00"/>
    <s v="Mes (es)"/>
    <s v="CONTRATACIÓN DIRECTA / CONTRATOS INTERADMINISTRATIVOS"/>
    <s v="CONTRATO INTERADMINISTRATIVO"/>
    <s v="PRESUPUESTO DE ENTIDAD NACIONAL"/>
    <n v="1983427143"/>
    <n v="1983427143"/>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esarrollar estrategias de comunicación dirigidas a la comunidad digital de la Entidad"/>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s v="83121700- 43211731"/>
    <s v="Otro tipo de gasto"/>
    <s v="RESTACIÓN DE SERVICIOS PARA APOYAR A LA OFICINA ASESORA DE COMUNICACIONES EN EL MONITOREO DE LA INFORMACIÓN RELACIONADA CON EL SECTOR EDUCACIÓN, ASI COMO LA MEDICIÓN DE LAS REDES SOCIALES DEL MINISTERIO DE EDUCACIÓN NACIONAL."/>
    <s v="BIENES Y SERVCIOSA ADQUIRIR"/>
    <s v="Enero"/>
    <d v="2024-02-15T00:00:00"/>
    <d v="2024-12-30T00:00:00"/>
    <s v="Días calendario"/>
    <s v="MINIMA CUANTIA"/>
    <s v="PRESTACIÓN DE SERVICIOS                 "/>
    <s v="PRESUPUESTO DE ENTIDAD NACIONAL"/>
    <n v="44352928"/>
    <n v="44352928"/>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Realizar actividades que promuevan la cultura de compartir y difundir"/>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m/>
    <s v="Logistica"/>
    <s v="Logistica"/>
    <s v="BIENES Y SERVCIOSA ADQUIRIR"/>
    <s v="Enero"/>
    <d v="2024-01-15T00:00:00"/>
    <d v="2024-02-01T00:00:00"/>
    <s v="Días calendario"/>
    <s v="LICITACIÓN PÚBLICA"/>
    <s v="PRESTACIÓN DE SERVICIOS                 "/>
    <s v="PRESUPUESTO DE ENTIDAD NACIONAL"/>
    <n v="236505856"/>
    <n v="236505856"/>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Realizar actividades que promuevan la cultura de compartir y difundir"/>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Logistica"/>
    <s v="BIENES Y SERVCIOSA ADQUIRIR"/>
    <s v="Enero"/>
    <d v="2024-01-15T00:00:00"/>
    <d v="2024-12-30T00:00:00"/>
    <s v="Días calendario"/>
    <s v="CONTRATACIÓN DIRECTA / SERVICIOS PROFESIONALES"/>
    <s v="PRESTACIÓN DE SERVICIOS APOYO"/>
    <s v="PRESUPUESTO DE ENTIDAD NACIONAL"/>
    <n v="25000000"/>
    <n v="25000000"/>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Realizar actividades que promuevan la cultura de compartir y difundir"/>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Logistica"/>
    <s v="BIENES Y SERVCIOSA ADQUIRIR"/>
    <s v="Enero"/>
    <d v="2024-01-15T00:00:00"/>
    <d v="2024-06-30T00:00:00"/>
    <s v="Días calendario"/>
    <s v="CONTRATACIÓN DIRECTA / SERVICIOS PROFESIONALES"/>
    <s v="PRESTACIÓN DE SERVICIOS PROFESIONALES"/>
    <s v="PRESUPUESTO DE ENTIDAD NACIONAL"/>
    <n v="72500000"/>
    <n v="72500000"/>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CIÓN DE SERVICIOS PROFESIONALES JURIDICOS A LA OFICINA ASESORA DE COMUNICACIONES EN LOS PROCESOS CONTRACTUALES Y ADMINISTRATIVOS A SU CARGO."/>
    <s v="BIENES Y SERVCIOSA ADQUIRIR"/>
    <s v="Enero"/>
    <d v="2024-01-03T00:00:00"/>
    <d v="2024-08-31T00:00:00"/>
    <s v="Días calendario"/>
    <s v="CONTRATACIÓN DIRECTA / SERVICIOS PROFESIONALES"/>
    <s v="PRESTACIÓN DE SERVICIOS PROFESIONALES"/>
    <s v="PRESUPUESTO DE ENTIDAD NACIONAL"/>
    <n v="79876000"/>
    <n v="79876000"/>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CIÓN DE SERVICIOS PROFESIONALES A LA OFICINA ASESORA DE COMUNICACIONES EN LOS PROCESOS FINANCIEROS Y PRESUPUESTALES ASIGNADOS."/>
    <s v="BIENES Y SERVCIOSA ADQUIRIR"/>
    <s v="Enero"/>
    <d v="2024-01-03T00:00:00"/>
    <d v="2024-08-31T00:00:00"/>
    <m/>
    <s v="CONTRATACIÓN DIRECTA / SERVICIOS PROFESIONALES"/>
    <s v="PRESTACIÓN DE SERVICIOS PROFESIONALES"/>
    <s v="PRESUPUESTO DE ENTIDAD NACIONAL"/>
    <n v="79876000"/>
    <n v="79876000"/>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R SERVICIOS PROFESIONALES PARA EL FORTALECIMIENTO DE LA ESTRATEGIA DE COMUNICACIÓN, ENTORNOS DIGITALES Y  LA IMAGEN DEL MINISTERIO DE EDUCACIÓN NACIONAL A TRAVES DE MARKETING DIGITAL."/>
    <s v="BIENES Y SERVCIOSA ADQUIRIR"/>
    <s v="Enero"/>
    <d v="2024-01-03T00:00:00"/>
    <d v="2024-08-31T00:00:00"/>
    <s v="Días calendario"/>
    <s v="CONTRATACIÓN DIRECTA / SERVICIOS PROFESIONALES"/>
    <s v="PRESTACIÓN DE SERVICIOS PROFESIONALES"/>
    <s v="PRESUPUESTO DE ENTIDAD NACIONAL"/>
    <n v="79876000"/>
    <n v="79876000"/>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R SERVICIOS PROFESIONALES  PARA LA REALIZACIÓN DE CONTENIDOS AUDIOVISUALES Y FOTOGRAFICOS PARA EL MINISTERIO DE EDUCACIÓN NACIONAL"/>
    <s v="BIENES Y SERVCIOSA ADQUIRIR"/>
    <s v="Enero"/>
    <d v="2024-01-03T00:00:00"/>
    <d v="2024-08-31T00:00:00"/>
    <s v="Días calendario"/>
    <s v="CONTRATACIÓN DIRECTA / SERVICIOS PROFESIONALES"/>
    <s v="PRESTACIÓN DE SERVICIOS PROFESIONALES"/>
    <s v="PRESUPUESTO DE ENTIDAD NACIONAL"/>
    <n v="71559479"/>
    <n v="71559479"/>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R SERVICIOS PROFESIONALES  PARA LA REALIZACIÓN DE CONTENIDOS AUDIOVISUALES Y FOTOGRAFICOS PARA EL MINISTERIO DE EDUCACIÓN NACIONAL"/>
    <s v="BIENES Y SERVCIOSA ADQUIRIR"/>
    <s v="Enero"/>
    <d v="2024-01-09T00:00:00"/>
    <d v="2024-08-31T00:00:00"/>
    <s v="Días calendario"/>
    <s v="CONTRATACIÓN DIRECTA / SERVICIOS PROFESIONALES"/>
    <s v="PRESTACIÓN DE SERVICIOS PROFESIONALES"/>
    <s v="PRESUPUESTO DE ENTIDAD NACIONAL"/>
    <n v="71559479"/>
    <n v="71559479"/>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R SERVICIOS PROFESIONALES PARA LA CREACIÓN Y PUBLICACIÓN DE CONTENIDOS DIGITALES, REPORTES Y MANEJO DE REDES SOCIALES DEL MINISTERIO DE EDUCACIÓN NACIONAL."/>
    <s v="BIENES Y SERVCIOSA ADQUIRIR"/>
    <s v="Enero"/>
    <d v="2024-01-09T00:00:00"/>
    <d v="2024-08-31T00:00:00"/>
    <s v="Días calendario"/>
    <s v="CONTRATACIÓN DIRECTA / SERVICIOS PROFESIONALES"/>
    <s v="PRESTACIÓN DE SERVICIOS PROFESIONALES"/>
    <s v="PRESUPUESTO DE ENTIDAD NACIONAL"/>
    <n v="65385955"/>
    <n v="65385955"/>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R SERVICIOS PROFESIONALES PARA LA CREACIÓN Y PUBLICACIÓN DE CONTENIDOS DIGITALES, REPORTES Y MANEJO DE REDES SOCIALES DEL MINISTERIO DE EDUCACIÓN NACIONAL."/>
    <s v="BIENES Y SERVCIOSA ADQUIRIR"/>
    <s v="Enero"/>
    <d v="2024-01-15T00:00:00"/>
    <d v="2024-08-31T00:00:00"/>
    <s v="Días calendario"/>
    <s v="CONTRATACIÓN DIRECTA / SERVICIOS PROFESIONALES"/>
    <s v="PRESTACIÓN DE SERVICIOS PROFESIONALES"/>
    <s v="PRESUPUESTO DE ENTIDAD NACIONAL"/>
    <n v="65385955"/>
    <n v="65385955"/>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R SERVICIOS PROFESIONALES PARA LA CREACIÓN, AJUSTE, ADAPTACIÓN, MODIFICACIÓN Y PRODUCCIÓN DE PIEZAS GRAFICAS ORIENTADAS A LA DIVULGACIÓN DE LOS DIFERENTES PROGRAMAS Y PROYECTOS DEL MINISTERIO DE EDUCACIÓN NACIONAL."/>
    <s v="BIENES Y SERVCIOSA ADQUIRIR"/>
    <s v="Enero"/>
    <d v="2024-01-09T00:00:00"/>
    <d v="2024-08-31T00:00:00"/>
    <s v="Días calendario"/>
    <s v="CONTRATACIÓN DIRECTA / SERVICIOS PROFESIONALES"/>
    <s v="PRESTACIÓN DE SERVICIOS PROFESIONALES"/>
    <s v="PRESUPUESTO DE ENTIDAD NACIONAL"/>
    <n v="55363292"/>
    <n v="55363292"/>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R SERVICIOS PROFESIONALES PARA LA CREACIÓN, AJUSTE, ADAPTACIÓN, MODIFICACIÓN Y PRODUCCIÓN DE PIEZAS GRAFICAS ORIENTADAS A LA DIVULGACIÓN DE LOS DIFERENTES PROGRAMAS Y PROYECTOS DEL MINISTERIO DE EDUCACIÓN NACIONAL."/>
    <s v="BIENES Y SERVCIOSA ADQUIRIR"/>
    <s v="Enero"/>
    <d v="2024-01-15T00:00:00"/>
    <d v="2024-08-31T00:00:00"/>
    <s v="Días calendario"/>
    <s v="CONTRATACIÓN DIRECTA / SERVICIOS PROFESIONALES"/>
    <s v="PRESTACIÓN DE SERVICIOS PROFESIONALES"/>
    <s v="PRESUPUESTO DE ENTIDAD NACIONAL"/>
    <n v="55363292"/>
    <n v="55363292"/>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R SERVICIOS PROFESIONALES PARA LA CREACIÓN, AJUSTE, ADAPTACIÓN, MODIFICACIÓN Y PRODUCCIÓN DE PIEZAS GRAFICAS ORIENTADAS A LA DIVULGACIÓN DE LOS DIFERENTES PROGRAMAS Y PROYECTOS DEL MINISTERIO DE EDUCACIÓN NACIONAL."/>
    <s v="BIENES Y SERVCIOSA ADQUIRIR"/>
    <s v="Enero"/>
    <d v="2024-01-15T00:00:00"/>
    <d v="2024-08-31T00:00:00"/>
    <s v="Días calendario"/>
    <s v="CONTRATACIÓN DIRECTA / SERVICIOS PROFESIONALES"/>
    <s v="PRESTACIÓN DE SERVICIOS PROFESIONALES"/>
    <s v="PRESUPUESTO DE ENTIDAD NACIONAL"/>
    <n v="55363292"/>
    <n v="55363292"/>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R SERVICIOS PROFESIONALES PARA EL MONTAJE, PUBLICACION, ACTUALIZACIÓN, Y MANTENIMIENTO DE LA PAGINA WEB, DE LOS MICROSITIOS DEL MINISTERIO DE EDUCACIÓN NACIONAL Y DE LA PLATAFORMA NEWTENBWEG."/>
    <s v="BIENES Y SERVCIOSA ADQUIRIR"/>
    <s v="Enero"/>
    <d v="2024-01-15T00:00:00"/>
    <d v="2024-08-31T00:00:00"/>
    <s v="Días calendario"/>
    <s v="CONTRATACIÓN DIRECTA / SERVICIOS PROFESIONALES"/>
    <s v="PRESTACIÓN DE SERVICIOS PROFESIONALES"/>
    <s v="PRESUPUESTO DE ENTIDAD NACIONAL"/>
    <n v="65385955"/>
    <n v="65385955"/>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R SERVICIOS PROFESIONALES PARA LA CREACIÓN Y EDICIÓN DE CONTENIDOS COMUNICATIVOS AL MINISTERIO DE EDUCACIÓN NACIONAL."/>
    <s v="BIENES Y SERVCIOSA ADQUIRIR"/>
    <s v="Enero"/>
    <d v="2024-01-15T00:00:00"/>
    <d v="2024-08-31T00:00:00"/>
    <s v="Días calendario"/>
    <s v="CONTRATACIÓN DIRECTA / SERVICIOS PROFESIONALES"/>
    <s v="PRESTACIÓN DE SERVICIOS PROFESIONALES"/>
    <s v="PRESUPUESTO DE ENTIDAD NACIONAL"/>
    <n v="65165985"/>
    <n v="65165985"/>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PRESTAR SERVICIOS PROFESIONALES PARA LA EDICIÓN DE CONTENIDOS AUDIOVISUALES PARA LA OFICINA ASESORA DE_x000a_COMUNICACIONES."/>
    <s v="BIENES Y SERVCIOSA ADQUIRIR"/>
    <s v="Enero"/>
    <d v="2024-01-15T00:00:00"/>
    <d v="2024-08-31T00:00:00"/>
    <s v="Días calendario"/>
    <s v="CONTRATACIÓN DIRECTA / SERVICIOS PROFESIONALES"/>
    <s v="PRESTACIÓN DE SERVICIOS PROFESIONALES"/>
    <s v="PRESUPUESTO DE ENTIDAD NACIONAL"/>
    <n v="60537600"/>
    <n v="60537600"/>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CORRECTORA "/>
    <s v="BIENES Y SERVCIOSA ADQUIRIR"/>
    <s v="Enero"/>
    <d v="2024-01-15T00:00:00"/>
    <d v="2024-08-31T00:00:00"/>
    <s v="Días calendario"/>
    <s v="CONTRATACIÓN DIRECTA / SERVICIOS PROFESIONALES"/>
    <s v="PRESTACIÓN DE SERVICIOS PROFESIONALES"/>
    <s v="PRESUPUESTO DE ENTIDAD NACIONAL"/>
    <n v="84800000"/>
    <n v="84800000"/>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CINTRATOS DE ORDEN DE PRESTACIÓN DE SERVICIOS PROFESIONALES -SEP A DIC"/>
    <s v="BIENES Y SERVCIOSA ADQUIRIR"/>
    <s v="Septiembre"/>
    <d v="2024-09-01T00:00:00"/>
    <d v="2024-12-31T00:00:00"/>
    <s v="Días calendario"/>
    <s v="CONTRATACIÓN DIRECTA / SERVICIOS PROFESIONALES"/>
    <s v="PRESTACIÓN DE SERVICIOS PROFESIONALES"/>
    <s v="PRESUPUESTO DE ENTIDAD NACIONAL"/>
    <n v="187749139"/>
    <n v="187749139"/>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TIQUETES "/>
    <s v="BIENES Y SERVCIOSA ADQUIRIR"/>
    <s v="Enero"/>
    <d v="2024-01-15T00:00:00"/>
    <d v="2024-12-30T00:00:00"/>
    <s v="Días calendario"/>
    <s v="CONTRATACIÓN DIRECTA / SERVICIOS PROFESIONALES"/>
    <s v="PRESTACIÓN DE SERVICIOS PROFESIONALES"/>
    <s v="PRESUPUESTO DE ENTIDAD NACIONAL"/>
    <n v="197562953"/>
    <n v="197562953"/>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GASTOS ADMINISTRATIVO"/>
    <s v="BIENES Y SERVCIOSA ADQUIRIR"/>
    <s v="Enero"/>
    <d v="2024-01-15T00:00:00"/>
    <d v="2024-12-30T00:00:00"/>
    <s v="Días calendario"/>
    <s v="CONTRATACIÓN DIRECTA / SERVICIOS PROFESIONALES"/>
    <s v="PRESTACIÓN DE SERVICIOS PROFESIONALES"/>
    <s v="PRESUPUESTO DE ENTIDAD NACIONAL"/>
    <n v="32790944"/>
    <n v="32790944"/>
    <s v="NO"/>
    <s v="NA"/>
    <s v="Transversal_2299060"/>
    <s v="D_MEN"/>
    <s v="Eje_E_9"/>
    <s v="C_2299_0700_10"/>
    <s v="OFIC. COMUNICACIONES - "/>
    <s v="1100"/>
    <s v="COMUNICACIONES"/>
    <s v="COMUNICACIONES"/>
    <s v="38"/>
  </r>
  <r>
    <s v="TRANSVERSALES"/>
    <s v="Despacho Ministr@"/>
    <s v="Oficina Asesora de Comunicaciones"/>
    <s v="9. Humanización y fortalecimiento organizacional - acompañamiento al cambio"/>
    <s v="Comunicación al servicio de la fuerza transformadora"/>
    <s v="Transversal"/>
    <s v="DESARROLLO DE LAS CAPACIDADES DE PLANEACIÓN Y GESTIÓN INSTITUCIONALES Y SECTORIALES  NACIONAL"/>
    <n v="2019011000177"/>
    <x v="11"/>
    <s v="5. CONVERGENCIA REGIONAL / A. LUCHA CONTRA LA CORRUPCIÓN EN LAS ENTIDADES PÚBLICAS NACIONALES Y TERRITORIALES"/>
    <x v="16"/>
    <s v="Servicio de Implementación Sistemas de Gestión"/>
    <n v="2299060"/>
    <s v="Diseñar, promocionar y divulgar estrategias de comunicación interna y externa"/>
    <s v="ADQUIS. DE BYS"/>
    <s v="02"/>
    <s v="C-2299-0700-10-53105A-2299060-02"/>
    <s v="ADQUIS. DE BYS-SERVICIO DE IMPLEMENTACIÓN SISTEMAS DE GESTIÓN-DESARROLLO DE LAS CAPACIDADES DE PLANEACIÓN Y GESTIÓN INSTITUCIONALES Y SECTORIALES  NACIONAL"/>
    <s v="ADQUIS. DE BYS - SERVICIO DE IMPLEMENTACIÓN SISTEMAS DE GESTIÓN - 5. CONVERGENCIA REGIONAL / A. LUCHA CONTRA LA CORRUPCIÓN EN LAS ENTIDADES PÚBLICAS NACIONALES Y TERRITORIALES"/>
    <x v="1"/>
    <m/>
    <s v="OFIC. COMUNICACIONES - "/>
    <s v="1100"/>
    <m/>
    <m/>
    <m/>
    <m/>
    <m/>
    <m/>
    <m/>
    <m/>
    <m/>
    <m/>
    <m/>
    <m/>
    <m/>
    <m/>
    <m/>
    <m/>
    <m/>
    <m/>
    <m/>
    <m/>
    <m/>
    <m/>
    <m/>
    <m/>
    <m/>
    <m/>
    <m/>
    <m/>
    <m/>
    <m/>
    <m/>
    <m/>
    <m/>
    <m/>
    <n v="8111620"/>
    <s v="Servicios profesionales"/>
    <s v="comisiones"/>
    <s v="BIENES Y SERVCIOSA ADQUIRIR"/>
    <s v="Enero"/>
    <d v="2024-01-15T00:00:00"/>
    <d v="2024-12-30T00:00:00"/>
    <s v="Días calendario"/>
    <s v="CONTRATACIÓN DIRECTA / SERVICIOS PROFESIONALES"/>
    <s v="PRESTACIÓN DE SERVICIOS PROFESIONALES"/>
    <s v="PRESUPUESTO DE ENTIDAD NACIONAL"/>
    <n v="164612753"/>
    <n v="164612753"/>
    <s v="NO"/>
    <s v="NA"/>
    <s v="Transversal_2299060"/>
    <s v="D_MEN"/>
    <s v="Eje_E_9"/>
    <s v="C_2299_0700_10"/>
    <s v="OFIC. COMUNICACIONES - "/>
    <s v="1100"/>
    <s v="COMUNICACIONES"/>
    <s v="COMUNICACIONES"/>
    <s v="38"/>
  </r>
  <r>
    <s v="TRANSVERSALES"/>
    <s v="Despacho Ministr@"/>
    <s v="Oficina Asesora Jurídica"/>
    <s v="9. Humanización y fortalecimiento organizacional - acompañamiento al cambio"/>
    <s v="Fortalecimiento y orientación de la defensa judicial del MEN"/>
    <s v="Transversal"/>
    <s v="DESARROLLO DE LAS CAPACIDADES DE PLANEACIÓN Y GESTIÓN INSTITUCIONALES Y SECTORIALES  NACIONAL"/>
    <n v="2019011000177"/>
    <x v="11"/>
    <s v="2. SEGURIDAD HUMANA Y JUSTICIA SOCIAL / E. SISTEMA NACIONAL DE DEFENSA JURÍDICA DEL ESTADO"/>
    <x v="17"/>
    <s v="Servicio de Implementación Sistemas de Gestión"/>
    <n v="2299060"/>
    <s v="Implementar acciones y herramientas de mejoramiento continuo de los procesos de defensa jurídica y prevención del daño antijurídico"/>
    <s v="ADQUIS. DE BYS"/>
    <s v="02"/>
    <s v="C-2299-0700-10-20110E-2299060-02"/>
    <s v="ADQUIS. DE BYS-SERVICIO DE IMPLEMENTACIÓN SISTEMAS DE GESTIÓN-DESARROLLO DE LAS CAPACIDADES DE PLANEACIÓN Y GESTIÓN INSTITUCIONALES Y SECTORIALES  NACIONAL"/>
    <s v="ADQUIS. DE BYS - SERVICIO DE IMPLEMENTACIÓN SISTEMAS DE GESTIÓN - 2. SEGURIDAD HUMANA Y JUSTICIA SOCIAL / E. SISTEMA NACIONAL DE DEFENSA JURÍDICA DEL ESTADO"/>
    <x v="1"/>
    <m/>
    <s v="OFIC. ASESORJURIDICA - "/>
    <s v="1300"/>
    <m/>
    <m/>
    <m/>
    <m/>
    <m/>
    <m/>
    <m/>
    <m/>
    <m/>
    <m/>
    <m/>
    <m/>
    <m/>
    <m/>
    <m/>
    <m/>
    <m/>
    <m/>
    <m/>
    <m/>
    <m/>
    <m/>
    <m/>
    <m/>
    <m/>
    <m/>
    <m/>
    <m/>
    <m/>
    <m/>
    <m/>
    <m/>
    <m/>
    <m/>
    <n v="80111620"/>
    <s v="Servicios profesionales"/>
    <s v="PRESTAR SERVICIOS PROFESIONALES PARA BRINDAR ASESORÍA A LA OFICINA ASESORA JURÍDICA EN LA GESTIÓN PROPIA DEL MINISTERIO DE EDUCACIÓN NACIONAL EN ASUNTOS TRIBUTARIOS Y FINANCIEROS QUE SE REQUIERAN."/>
    <s v="Prestación de servicios profesionales"/>
    <s v="Febrero"/>
    <d v="2024-02-01T00:00:00"/>
    <n v="9"/>
    <s v="Mes (es)"/>
    <s v="CONTRATACIÓN DIRECTA / SERVICIOS PROFESIONALES"/>
    <s v="PRESTACIÓN DE SERVICIOS PROFESIONALES"/>
    <s v="PRESUPUESTO DE ENTIDAD NACIONAL"/>
    <n v="154717146"/>
    <n v="154717146"/>
    <s v="NO"/>
    <s v="NA"/>
    <s v="Transversal_2299060"/>
    <s v="D_MEN"/>
    <s v="Eje_E_9"/>
    <s v="C_2299_0700_10"/>
    <s v="OFIC. ASESORJURIDICA - "/>
    <s v="1300"/>
    <s v="DEFENSA JUDICIAL MEN"/>
    <s v="DEFENSA JUDICIAL MEN"/>
    <s v="39"/>
  </r>
  <r>
    <s v="TRANSVERSALES"/>
    <s v="Despacho Ministr@"/>
    <s v="Oficina Asesora Jurídica"/>
    <s v="9. Humanización y fortalecimiento organizacional - acompañamiento al cambio"/>
    <s v="Fortalecimiento y orientación de la defensa judicial del MEN"/>
    <s v="Transversal"/>
    <s v="DESARROLLO DE LAS CAPACIDADES DE PLANEACIÓN Y GESTIÓN INSTITUCIONALES Y SECTORIALES  NACIONAL"/>
    <n v="2019011000177"/>
    <x v="11"/>
    <s v="2. SEGURIDAD HUMANA Y JUSTICIA SOCIAL / E. SISTEMA NACIONAL DE DEFENSA JURÍDICA DEL ESTADO"/>
    <x v="17"/>
    <s v="Servicio de Implementación Sistemas de Gestión"/>
    <n v="2299060"/>
    <s v="Implementar acciones y herramientas de mejoramiento continuo de los procesos de defensa jurídica y prevención del daño antijurídico"/>
    <s v="ADQUIS. DE BYS"/>
    <s v="02"/>
    <s v="C-2299-0700-10-20110E-2299060-02"/>
    <s v="ADQUIS. DE BYS-SERVICIO DE IMPLEMENTACIÓN SISTEMAS DE GESTIÓN-DESARROLLO DE LAS CAPACIDADES DE PLANEACIÓN Y GESTIÓN INSTITUCIONALES Y SECTORIALES  NACIONAL"/>
    <s v="ADQUIS. DE BYS - SERVICIO DE IMPLEMENTACIÓN SISTEMAS DE GESTIÓN - 2. SEGURIDAD HUMANA Y JUSTICIA SOCIAL / E. SISTEMA NACIONAL DE DEFENSA JURÍDICA DEL ESTADO"/>
    <x v="1"/>
    <m/>
    <s v="OFIC. ASESORJURIDICA - "/>
    <s v="1300"/>
    <m/>
    <m/>
    <m/>
    <m/>
    <m/>
    <m/>
    <m/>
    <m/>
    <m/>
    <m/>
    <m/>
    <m/>
    <m/>
    <m/>
    <m/>
    <m/>
    <m/>
    <m/>
    <m/>
    <m/>
    <m/>
    <m/>
    <m/>
    <m/>
    <m/>
    <m/>
    <m/>
    <m/>
    <m/>
    <m/>
    <m/>
    <m/>
    <m/>
    <m/>
    <n v="80111607"/>
    <s v="Servicios profesionales"/>
    <s v="PRESTACIÓN DE SERVICIOS PROFESIONALES JURÍDICOS PARA EJERCER LA REPRESENTACIÓN JUDICIAL Y EXTRAJUDICIAL DE LOS ASUNTOS QUE SEAN ASIGNADOS DE ACUERDO A LAS ZONAS ESTABLECIDAS POR LA OFICINA ASESORA JURÍDICA"/>
    <s v="Prestación de servicios profesionales"/>
    <s v="Enero"/>
    <d v="2024-01-15T00:00:00"/>
    <n v="11.5"/>
    <s v="Mes (es)"/>
    <s v="CONTRATACIÓN DIRECTA / SERVICIOS PROFESIONALES"/>
    <s v="PRESTACIÓN DE SERVICIOS PROFESIONALES"/>
    <s v="PRESUPUESTO DE ENTIDAD NACIONAL"/>
    <n v="451112212"/>
    <n v="451112212"/>
    <s v="NO"/>
    <s v="NA"/>
    <s v="Transversal_2299060"/>
    <s v="D_MEN"/>
    <s v="Eje_E_9"/>
    <s v="C_2299_0700_10"/>
    <s v="OFIC. ASESORJURIDICA - "/>
    <s v="1300"/>
    <s v="DEFENSA JUDICIAL MEN"/>
    <s v="DEFENSA JUDICIAL MEN"/>
    <s v="39"/>
  </r>
  <r>
    <s v="TRANSVERSALES"/>
    <s v="Despacho Ministr@"/>
    <s v="Oficina Asesora Jurídica"/>
    <s v="9. Humanización y fortalecimiento organizacional - acompañamiento al cambio"/>
    <s v="Fortalecimiento y orientación de la defensa judicial del MEN"/>
    <s v="Transversal"/>
    <s v="DESARROLLO DE LAS CAPACIDADES DE PLANEACIÓN Y GESTIÓN INSTITUCIONALES Y SECTORIALES  NACIONAL"/>
    <n v="2019011000177"/>
    <x v="11"/>
    <s v="2. SEGURIDAD HUMANA Y JUSTICIA SOCIAL / E. SISTEMA NACIONAL DE DEFENSA JURÍDICA DEL ESTADO"/>
    <x v="17"/>
    <s v="Servicio de Implementación Sistemas de Gestión"/>
    <n v="2299060"/>
    <s v="Implementar acciones y herramientas de mejoramiento continuo de los procesos de defensa jurídica y prevención del daño antijurídico"/>
    <s v="ADQUIS. DE BYS"/>
    <s v="02"/>
    <s v="C-2299-0700-10-20110E-2299060-02"/>
    <s v="ADQUIS. DE BYS-SERVICIO DE IMPLEMENTACIÓN SISTEMAS DE GESTIÓN-DESARROLLO DE LAS CAPACIDADES DE PLANEACIÓN Y GESTIÓN INSTITUCIONALES Y SECTORIALES  NACIONAL"/>
    <s v="ADQUIS. DE BYS - SERVICIO DE IMPLEMENTACIÓN SISTEMAS DE GESTIÓN - 2. SEGURIDAD HUMANA Y JUSTICIA SOCIAL / E. SISTEMA NACIONAL DE DEFENSA JURÍDICA DEL ESTADO"/>
    <x v="1"/>
    <m/>
    <s v="OFIC. ASESORJURIDICA - "/>
    <s v="1300"/>
    <m/>
    <m/>
    <m/>
    <m/>
    <m/>
    <m/>
    <m/>
    <m/>
    <m/>
    <m/>
    <m/>
    <m/>
    <m/>
    <m/>
    <m/>
    <m/>
    <m/>
    <m/>
    <m/>
    <m/>
    <m/>
    <m/>
    <m/>
    <m/>
    <m/>
    <m/>
    <m/>
    <m/>
    <m/>
    <m/>
    <m/>
    <m/>
    <m/>
    <m/>
    <n v="80111607"/>
    <s v="Servicios profesionales"/>
    <s v="PRESTACIÓN DE SERVICIOS PROFESIONALES JURÍDICOS PARA EJERCER LA REPRESENTACIÓN JUDICIAL Y EXTRAJUDICIAL DE LOS ASUNTOS QUE SEAN ASIGNADOS DE ACUERDO A LAS ZONAS ESTABLECIDAS POR LA OFICINA ASESORA JURÍDICA"/>
    <s v="Prestación de servicios profesionales"/>
    <s v="Enero"/>
    <d v="2024-01-15T00:00:00"/>
    <n v="11.5"/>
    <s v="Mes (es)"/>
    <s v="CONTRATACIÓN DIRECTA / SERVICIOS PROFESIONALES"/>
    <s v="PRESTACIÓN DE SERVICIOS PROFESIONALES"/>
    <s v="PRESUPUESTO DE ENTIDAD NACIONAL"/>
    <n v="640888283"/>
    <n v="640888283"/>
    <s v="NO"/>
    <s v="NA"/>
    <s v="Transversal_2299060"/>
    <s v="D_MEN"/>
    <s v="Eje_E_9"/>
    <s v="C_2299_0700_10"/>
    <s v="OFIC. ASESORJURIDICA - "/>
    <s v="1300"/>
    <s v="DEFENSA JUDICIAL MEN"/>
    <s v="DEFENSA JUDICIAL MEN"/>
    <s v="39"/>
  </r>
  <r>
    <s v="TRANSVERSALES"/>
    <s v="Despacho Ministr@"/>
    <s v="Oficina Asesora Jurídica"/>
    <s v="9. Humanización y fortalecimiento organizacional - acompañamiento al cambio"/>
    <s v="Fortalecimiento y orientación de la defensa judicial del MEN"/>
    <s v="Transversal"/>
    <s v="DESARROLLO DE LAS CAPACIDADES DE PLANEACIÓN Y GESTIÓN INSTITUCIONALES Y SECTORIALES  NACIONAL"/>
    <n v="2019011000177"/>
    <x v="11"/>
    <s v="2. SEGURIDAD HUMANA Y JUSTICIA SOCIAL / E. SISTEMA NACIONAL DE DEFENSA JURÍDICA DEL ESTADO"/>
    <x v="17"/>
    <s v="Servicio de Implementación Sistemas de Gestión"/>
    <n v="2299060"/>
    <s v="Implementar acciones y herramientas de mejoramiento continuo de los procesos de defensa jurídica y prevención del daño antijurídico"/>
    <s v="ADQUIS. DE BYS"/>
    <s v="02"/>
    <s v="C-2299-0700-10-20110E-2299060-02"/>
    <s v="ADQUIS. DE BYS-SERVICIO DE IMPLEMENTACIÓN SISTEMAS DE GESTIÓN-DESARROLLO DE LAS CAPACIDADES DE PLANEACIÓN Y GESTIÓN INSTITUCIONALES Y SECTORIALES  NACIONAL"/>
    <s v="ADQUIS. DE BYS - SERVICIO DE IMPLEMENTACIÓN SISTEMAS DE GESTIÓN - 2. SEGURIDAD HUMANA Y JUSTICIA SOCIAL / E. SISTEMA NACIONAL DE DEFENSA JURÍDICA DEL ESTADO"/>
    <x v="1"/>
    <m/>
    <s v="OFIC. ASESORJURIDICA - "/>
    <s v="1300"/>
    <m/>
    <m/>
    <m/>
    <m/>
    <m/>
    <m/>
    <m/>
    <m/>
    <m/>
    <m/>
    <m/>
    <m/>
    <m/>
    <m/>
    <m/>
    <m/>
    <m/>
    <m/>
    <m/>
    <m/>
    <m/>
    <m/>
    <m/>
    <m/>
    <m/>
    <m/>
    <m/>
    <m/>
    <m/>
    <m/>
    <m/>
    <m/>
    <m/>
    <m/>
    <n v="80111607"/>
    <s v="Servicios profesionales"/>
    <s v="PRESTACIÓN DE SERVICIOS PROFESIONALES JURÍDICOS PARA EJERCER LA REPRESENTACIÓN JUDICIAL Y EXTRAJUDICIAL DE LOS ASUNTOS QUE SEAN ASIGNADOS DE ACUERDO A LAS ZONAS ESTABLECIDAS POR LA OFICINA ASESORA JURÍDICA"/>
    <s v="Prestación de servicios profesionales"/>
    <s v="Enero"/>
    <d v="2024-01-15T00:00:00"/>
    <n v="11.5"/>
    <s v="Mes (es)"/>
    <s v="CONTRATACIÓN DIRECTA / SERVICIOS PROFESIONALES"/>
    <s v="PRESTACIÓN DE SERVICIOS PROFESIONALES"/>
    <s v="PRESUPUESTO DE ENTIDAD NACIONAL"/>
    <n v="692678273"/>
    <n v="692678273"/>
    <s v="NO"/>
    <s v="NA"/>
    <s v="Transversal_2299060"/>
    <s v="D_MEN"/>
    <s v="Eje_E_9"/>
    <s v="C_2299_0700_10"/>
    <s v="OFIC. ASESORJURIDICA - "/>
    <s v="1300"/>
    <s v="DEFENSA JUDICIAL MEN"/>
    <s v="DEFENSA JUDICIAL MEN"/>
    <s v="39"/>
  </r>
  <r>
    <s v="TRANSVERSALES"/>
    <s v="Despacho Ministr@"/>
    <s v="Oficina Asesora Jurídica"/>
    <s v="9. Humanización y fortalecimiento organizacional - acompañamiento al cambio"/>
    <s v="Fortalecimiento y orientación de la defensa judicial del MEN"/>
    <s v="Transversal"/>
    <s v="DESARROLLO DE LAS CAPACIDADES DE PLANEACIÓN Y GESTIÓN INSTITUCIONALES Y SECTORIALES  NACIONAL"/>
    <n v="2019011000177"/>
    <x v="11"/>
    <s v="2. SEGURIDAD HUMANA Y JUSTICIA SOCIAL / E. SISTEMA NACIONAL DE DEFENSA JURÍDICA DEL ESTADO"/>
    <x v="17"/>
    <s v="Servicio de Implementación Sistemas de Gestión"/>
    <n v="2299060"/>
    <s v="Implementar acciones y herramientas de mejoramiento continuo de los procesos de defensa jurídica y prevención del daño antijurídico"/>
    <s v="ADQUIS. DE BYS"/>
    <s v="02"/>
    <s v="C-2299-0700-10-20110E-2299060-02"/>
    <s v="ADQUIS. DE BYS-SERVICIO DE IMPLEMENTACIÓN SISTEMAS DE GESTIÓN-DESARROLLO DE LAS CAPACIDADES DE PLANEACIÓN Y GESTIÓN INSTITUCIONALES Y SECTORIALES  NACIONAL"/>
    <s v="ADQUIS. DE BYS - SERVICIO DE IMPLEMENTACIÓN SISTEMAS DE GESTIÓN - 2. SEGURIDAD HUMANA Y JUSTICIA SOCIAL / E. SISTEMA NACIONAL DE DEFENSA JURÍDICA DEL ESTADO"/>
    <x v="1"/>
    <m/>
    <s v="OFIC. ASESORJURIDICA - "/>
    <s v="1300"/>
    <m/>
    <m/>
    <m/>
    <m/>
    <m/>
    <m/>
    <m/>
    <m/>
    <m/>
    <m/>
    <m/>
    <m/>
    <m/>
    <m/>
    <m/>
    <m/>
    <m/>
    <m/>
    <m/>
    <m/>
    <m/>
    <m/>
    <m/>
    <m/>
    <m/>
    <m/>
    <m/>
    <m/>
    <m/>
    <m/>
    <m/>
    <m/>
    <m/>
    <m/>
    <n v="80111607"/>
    <s v="Servicios profesionales"/>
    <s v="PRESTAR SERVICIOS PROFESIONALES JURÍDICOS PARA EJERCER LA REPRESENTACIÓN JUDICIAL Y EXTRAJUDICIAL DE LOS ASUNTOS PENALES Y DISCIPLINARIOS DEL MINISTERIO DE EDUCACIÓN NACIONAL QUE LE SEAN ASIGNADOS PARA SU GESTIÓN."/>
    <s v="Prestación de servicios profesionales"/>
    <s v="Enero"/>
    <d v="2024-01-15T00:00:00"/>
    <n v="9"/>
    <s v="Mes (es)"/>
    <s v="CONTRATACIÓN DIRECTA / SERVICIOS PROFESIONALES"/>
    <s v="PRESTACIÓN DE SERVICIOS PROFESIONALES"/>
    <s v="PRESUPUESTO DE ENTIDAD NACIONAL"/>
    <n v="96122880"/>
    <n v="96122880"/>
    <s v="NO"/>
    <s v="NA"/>
    <s v="Transversal_2299060"/>
    <s v="D_MEN"/>
    <s v="Eje_E_9"/>
    <s v="C_2299_0700_10"/>
    <s v="OFIC. ASESORJURIDICA - "/>
    <s v="1300"/>
    <s v="DEFENSA JUDICIAL MEN"/>
    <s v="DEFENSA JUDICIAL MEN"/>
    <s v="39"/>
  </r>
  <r>
    <s v="TRANSVERSALES"/>
    <s v="Despacho Ministr@"/>
    <s v="Oficina Asesora Jurídica"/>
    <s v="9. Humanización y fortalecimiento organizacional - acompañamiento al cambio"/>
    <s v="Fortalecimiento y orientación de la defensa judicial del MEN"/>
    <s v="Transversal"/>
    <s v="DESARROLLO DE LAS CAPACIDADES DE PLANEACIÓN Y GESTIÓN INSTITUCIONALES Y SECTORIALES  NACIONAL"/>
    <n v="2019011000177"/>
    <x v="11"/>
    <s v="2. SEGURIDAD HUMANA Y JUSTICIA SOCIAL / E. SISTEMA NACIONAL DE DEFENSA JURÍDICA DEL ESTADO"/>
    <x v="17"/>
    <s v="Servicio de Implementación Sistemas de Gestión"/>
    <n v="2299060"/>
    <s v="Implementar acciones y herramientas de mejoramiento continuo de los procesos de defensa jurídica y prevención del daño antijurídico"/>
    <s v="ADQUIS. DE BYS"/>
    <s v="02"/>
    <s v="C-2299-0700-10-20110E-2299060-02"/>
    <s v="ADQUIS. DE BYS-SERVICIO DE IMPLEMENTACIÓN SISTEMAS DE GESTIÓN-DESARROLLO DE LAS CAPACIDADES DE PLANEACIÓN Y GESTIÓN INSTITUCIONALES Y SECTORIALES  NACIONAL"/>
    <s v="ADQUIS. DE BYS - SERVICIO DE IMPLEMENTACIÓN SISTEMAS DE GESTIÓN - 2. SEGURIDAD HUMANA Y JUSTICIA SOCIAL / E. SISTEMA NACIONAL DE DEFENSA JURÍDICA DEL ESTADO"/>
    <x v="1"/>
    <m/>
    <s v="OFIC. ASESORJURIDICA - "/>
    <s v="1300"/>
    <m/>
    <m/>
    <m/>
    <m/>
    <m/>
    <m/>
    <m/>
    <m/>
    <m/>
    <m/>
    <m/>
    <m/>
    <m/>
    <m/>
    <m/>
    <m/>
    <m/>
    <m/>
    <m/>
    <m/>
    <m/>
    <m/>
    <m/>
    <m/>
    <m/>
    <m/>
    <m/>
    <m/>
    <m/>
    <m/>
    <m/>
    <m/>
    <m/>
    <m/>
    <n v="80111620"/>
    <s v="Servicios profesionales"/>
    <s v="PRESTAR SERVICIOS PARA EL REGISTRO DE INFORMACIÓN DE LAS NOTIFICACIONES DE CONCILIACIÓN EXTRAJUDICIAL ALLEGADAS AL MINISTERIO DE EDUCACIÓN NACIONAL."/>
    <s v="Prestación de servicios"/>
    <s v="Enero"/>
    <d v="2024-01-15T00:00:00"/>
    <n v="11.5"/>
    <s v="Mes (es)"/>
    <s v="CONTRATACIÓN DIRECTA / SERVICIOS DE APOYO"/>
    <s v="PRESTACIÓN DE SERVICIOS APOYO"/>
    <s v="PRESUPUESTO DE ENTIDAD NACIONAL"/>
    <n v="297708151"/>
    <n v="297708151"/>
    <s v="NO"/>
    <s v="NA"/>
    <s v="Transversal_2299060"/>
    <s v="D_MEN"/>
    <s v="Eje_E_9"/>
    <s v="C_2299_0700_10"/>
    <s v="OFIC. ASESORJURIDICA - "/>
    <s v="1300"/>
    <s v="DEFENSA JUDICIAL MEN"/>
    <s v="DEFENSA JUDICIAL MEN"/>
    <s v="39"/>
  </r>
  <r>
    <s v="TRANSVERSALES"/>
    <s v="Despacho Ministr@"/>
    <s v="Oficina Asesora Jurídica"/>
    <s v="9. Humanización y fortalecimiento organizacional - acompañamiento al cambio"/>
    <s v="Fortalecimiento y orientación de la defensa judicial del MEN"/>
    <s v="Transversal"/>
    <s v="DESARROLLO DE LAS CAPACIDADES DE PLANEACIÓN Y GESTIÓN INSTITUCIONALES Y SECTORIALES  NACIONAL"/>
    <n v="2019011000177"/>
    <x v="11"/>
    <s v="2. SEGURIDAD HUMANA Y JUSTICIA SOCIAL / E. SISTEMA NACIONAL DE DEFENSA JURÍDICA DEL ESTADO"/>
    <x v="17"/>
    <s v="Servicio de Implementación Sistemas de Gestión"/>
    <n v="2299060"/>
    <s v="Implementar acciones y herramientas de mejoramiento continuo de los procesos de defensa jurídica y prevención del daño antijurídico"/>
    <s v="ADQUIS. DE BYS"/>
    <s v="02"/>
    <s v="C-2299-0700-10-20110E-2299060-02"/>
    <s v="ADQUIS. DE BYS-SERVICIO DE IMPLEMENTACIÓN SISTEMAS DE GESTIÓN-DESARROLLO DE LAS CAPACIDADES DE PLANEACIÓN Y GESTIÓN INSTITUCIONALES Y SECTORIALES  NACIONAL"/>
    <s v="ADQUIS. DE BYS - SERVICIO DE IMPLEMENTACIÓN SISTEMAS DE GESTIÓN - 2. SEGURIDAD HUMANA Y JUSTICIA SOCIAL / E. SISTEMA NACIONAL DE DEFENSA JURÍDICA DEL ESTADO"/>
    <x v="1"/>
    <m/>
    <s v="OFIC. ASESORJURIDICA - "/>
    <s v="1300"/>
    <m/>
    <m/>
    <m/>
    <m/>
    <m/>
    <m/>
    <m/>
    <m/>
    <m/>
    <m/>
    <m/>
    <m/>
    <m/>
    <m/>
    <m/>
    <m/>
    <m/>
    <m/>
    <m/>
    <m/>
    <m/>
    <m/>
    <m/>
    <m/>
    <m/>
    <m/>
    <m/>
    <m/>
    <m/>
    <m/>
    <m/>
    <m/>
    <m/>
    <m/>
    <n v="80111620"/>
    <s v="Servicios profesionales"/>
    <s v="PRESTAR SERVICIOS PARA LA ADMINISTRACIÓN Y REGISTRO DE LA INFORMACIÓN Y NOTIFICACIONES JUDICIALES RELACIONADAS CON LOS PROCESOS MEN - FOMAG"/>
    <s v="Prestación de servicios"/>
    <s v="Enero"/>
    <d v="2024-01-15T00:00:00"/>
    <n v="11.5"/>
    <s v="Mes (es)"/>
    <s v="CONTRATACIÓN DIRECTA / SERVICIOS DE APOYO"/>
    <s v="PRESTACIÓN DE SERVICIOS APOYO"/>
    <s v="PRESUPUESTO DE ENTIDAD NACIONAL"/>
    <n v="624773055"/>
    <n v="624773055"/>
    <s v="NO"/>
    <s v="NA"/>
    <s v="Transversal_2299060"/>
    <s v="D_MEN"/>
    <s v="Eje_E_9"/>
    <s v="C_2299_0700_10"/>
    <s v="OFIC. ASESORJURIDICA - "/>
    <s v="1300"/>
    <s v="DEFENSA JUDICIAL MEN"/>
    <s v="DEFENSA JUDICIAL MEN"/>
    <s v="39"/>
  </r>
  <r>
    <s v="TRANSVERSALES"/>
    <s v="Despacho Ministr@"/>
    <s v="Oficina Asesora Jurídica"/>
    <s v="9. Humanización y fortalecimiento organizacional - acompañamiento al cambio"/>
    <s v="Fortalecimiento y orientación de la defensa judicial del MEN"/>
    <s v="Transversal"/>
    <s v="DESARROLLO DE LAS CAPACIDADES DE PLANEACIÓN Y GESTIÓN INSTITUCIONALES Y SECTORIALES  NACIONAL"/>
    <n v="2019011000177"/>
    <x v="11"/>
    <s v="2. SEGURIDAD HUMANA Y JUSTICIA SOCIAL / E. SISTEMA NACIONAL DE DEFENSA JURÍDICA DEL ESTADO"/>
    <x v="17"/>
    <s v="Servicio de Implementación Sistemas de Gestión"/>
    <n v="2299060"/>
    <s v="Implementar acciones y herramientas de mejoramiento continuo de los procesos de defensa jurídica y prevención del daño antijurídico"/>
    <s v="ADQUIS. DE BYS"/>
    <s v="02"/>
    <s v="C-2299-0700-10-20110E-2299060-02"/>
    <s v="ADQUIS. DE BYS-SERVICIO DE IMPLEMENTACIÓN SISTEMAS DE GESTIÓN-DESARROLLO DE LAS CAPACIDADES DE PLANEACIÓN Y GESTIÓN INSTITUCIONALES Y SECTORIALES  NACIONAL"/>
    <s v="ADQUIS. DE BYS - SERVICIO DE IMPLEMENTACIÓN SISTEMAS DE GESTIÓN - 2. SEGURIDAD HUMANA Y JUSTICIA SOCIAL / E. SISTEMA NACIONAL DE DEFENSA JURÍDICA DEL ESTADO"/>
    <x v="1"/>
    <m/>
    <s v="OFIC. ASESORJURIDICA - "/>
    <s v="1300"/>
    <m/>
    <m/>
    <m/>
    <m/>
    <m/>
    <m/>
    <m/>
    <m/>
    <m/>
    <m/>
    <m/>
    <m/>
    <m/>
    <m/>
    <m/>
    <m/>
    <m/>
    <m/>
    <m/>
    <m/>
    <m/>
    <m/>
    <m/>
    <m/>
    <m/>
    <m/>
    <m/>
    <m/>
    <m/>
    <m/>
    <m/>
    <m/>
    <m/>
    <m/>
    <n v="80111620"/>
    <s v="Servicios profesionales"/>
    <s v="PRESTAR SERVICIOS PROFESIONALES PARA EL DILIGENCIAMIENTO, TRÁMITE Y VERIFICACIÓN DE FICHAS TÉCNICAS QUE SE PRESENTEN ANTE EL COMITÉ DE CONCILIACIÓN Y DEFENSA JUDICIAL DEL MINISTERIO DE EDUCACIÓN NACIONAL"/>
    <s v="Prestación de servicios profesionales"/>
    <s v="Enero"/>
    <d v="2024-01-15T00:00:00"/>
    <n v="9"/>
    <s v="Mes (es)"/>
    <s v="CONTRATACIÓN DIRECTA / SERVICIOS PROFESIONALES"/>
    <s v="PRESTACIÓN DE SERVICIOS PROFESIONALES"/>
    <s v="PRESUPUESTO DE ENTIDAD NACIONAL"/>
    <n v="198000000"/>
    <n v="198000000"/>
    <s v="NO"/>
    <s v="NA"/>
    <s v="Transversal_2299060"/>
    <s v="D_MEN"/>
    <s v="Eje_E_9"/>
    <s v="C_2299_0700_10"/>
    <s v="OFIC. ASESORJURIDICA - "/>
    <s v="1300"/>
    <s v="DEFENSA JUDICIAL MEN"/>
    <s v="DEFENSA JUDICIAL MEN"/>
    <s v="39"/>
  </r>
  <r>
    <s v="TRANSVERSALES"/>
    <s v="Despacho Ministr@"/>
    <s v="Oficina Asesora Jurídica"/>
    <s v="9. Humanización y fortalecimiento organizacional - acompañamiento al cambio"/>
    <s v="Fortalecimiento y orientación de la defensa judicial del MEN"/>
    <s v="Transversal"/>
    <s v="DESARROLLO DE LAS CAPACIDADES DE PLANEACIÓN Y GESTIÓN INSTITUCIONALES Y SECTORIALES  NACIONAL"/>
    <n v="2019011000177"/>
    <x v="11"/>
    <s v="2. SEGURIDAD HUMANA Y JUSTICIA SOCIAL / E. SISTEMA NACIONAL DE DEFENSA JURÍDICA DEL ESTADO"/>
    <x v="17"/>
    <s v="Servicio de Implementación Sistemas de Gestión"/>
    <n v="2299060"/>
    <s v="Implementar acciones y herramientas de mejoramiento continuo de los procesos de defensa jurídica y prevención del daño antijurídico"/>
    <s v="ADQUIS. DE BYS"/>
    <s v="02"/>
    <s v="C-2299-0700-10-20110E-2299060-02"/>
    <s v="ADQUIS. DE BYS-SERVICIO DE IMPLEMENTACIÓN SISTEMAS DE GESTIÓN-DESARROLLO DE LAS CAPACIDADES DE PLANEACIÓN Y GESTIÓN INSTITUCIONALES Y SECTORIALES  NACIONAL"/>
    <s v="ADQUIS. DE BYS - SERVICIO DE IMPLEMENTACIÓN SISTEMAS DE GESTIÓN - 2. SEGURIDAD HUMANA Y JUSTICIA SOCIAL / E. SISTEMA NACIONAL DE DEFENSA JURÍDICA DEL ESTADO"/>
    <x v="1"/>
    <m/>
    <s v="OFIC. ASESORJURIDICA - "/>
    <s v="1300"/>
    <m/>
    <m/>
    <m/>
    <m/>
    <m/>
    <m/>
    <m/>
    <m/>
    <m/>
    <m/>
    <m/>
    <m/>
    <m/>
    <m/>
    <m/>
    <m/>
    <m/>
    <m/>
    <m/>
    <m/>
    <m/>
    <m/>
    <m/>
    <m/>
    <m/>
    <m/>
    <m/>
    <m/>
    <m/>
    <m/>
    <m/>
    <m/>
    <m/>
    <m/>
    <n v="80111607"/>
    <s v="Servicios profesionales"/>
    <s v="PRESTAR SERVICIOS PROFESIONALES ESPECIALIZADOS DE MANERA TEMPORAL PARA ASESORAR JURÍDICAMENTE LOS PROCESOS Y ASUNTOS DE ALTA COMPLEJIDAD O IMPACTO Y EJERCER LA REPRESENTACIÓN JUDICIAL Y EXTRAJUDICIAL DEL MINISTERIO DE EDUCACIÓN NACIONAL, CONFORME A LOS PARÁMETROS Y CRITERIOS ESTABLECIDOS POR OFICINA ASESORA JURÍDICA."/>
    <s v="Prestación de servicios profesionales"/>
    <s v="Enero"/>
    <d v="2024-01-15T00:00:00"/>
    <n v="9"/>
    <s v="Mes (es)"/>
    <s v="CONTRATACIÓN DIRECTA / SERVICIOS PROFESIONALES"/>
    <s v="PRESTACIÓN DE SERVICIOS PROFESIONALES"/>
    <s v="PRESUPUESTO DE ENTIDAD NACIONAL"/>
    <n v="144000000"/>
    <n v="144000000"/>
    <s v="NO"/>
    <s v="NA"/>
    <s v="Transversal_2299060"/>
    <s v="D_MEN"/>
    <s v="Eje_E_9"/>
    <s v="C_2299_0700_10"/>
    <s v="OFIC. ASESORJURIDICA - "/>
    <s v="1300"/>
    <s v="DEFENSA JUDICIAL MEN"/>
    <s v="DEFENSA JUDICIAL MEN"/>
    <s v="39"/>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m/>
    <m/>
    <m/>
    <m/>
    <m/>
    <m/>
    <m/>
    <m/>
    <m/>
    <m/>
    <m/>
    <m/>
    <m/>
    <n v="80111620"/>
    <s v="Servicios profesionales"/>
    <s v="PRESTACIÓN DE SERVICIOS PROFESIONALES PARA REALIZAR LA AUDITORÍA INTERNA ESPECIAL AL MINISTERIO DE EDUCACIÓN NACIONAL BAJO LOS REQUISITOS ESTABLECIDOS EN LA NTC 5854:2011 QUE ESTABLECE LOS REQUISITOS DE ACCESIBILIDAD A PÁGINAS WEB._x000a__x000a_"/>
    <s v="Servicios Profesionales "/>
    <s v="Agosto"/>
    <d v="2024-08-15T00:00:00"/>
    <n v="45"/>
    <s v="Días calendario"/>
    <s v="CONTRATACIÓN DIRECTA / SERVICIOS PROFESIONALES"/>
    <s v="PRESTACIÓN DE SERVICIOS            "/>
    <s v="PRESUPUESTO DE ENTIDAD NACIONAL"/>
    <n v="5200000"/>
    <n v="5200000"/>
    <s v="NO"/>
    <s v="NA"/>
    <s v="Transversal_2299060"/>
    <s v="D_MEN"/>
    <s v="Eje_E_9"/>
    <s v="C_2299_0700_10"/>
    <s v="OFIC. CONTROLINTERNO - "/>
    <s v="1400"/>
    <s v="CONTROL, SEG Y EVAL TRANSPARENTE Y EFECTIVA"/>
    <s v="CONTROL, SEG Y EVAL TRANSPARENTE Y EFECTIVA"/>
    <s v="40"/>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m/>
    <m/>
    <m/>
    <m/>
    <m/>
    <m/>
    <m/>
    <m/>
    <m/>
    <m/>
    <m/>
    <m/>
    <m/>
    <n v="80111620"/>
    <s v="Servicios profesionales"/>
    <s v="PRESTACIÓN DE SERVICIOS PROFESIONALES PARA REALIZAR LA AUDITORÍA INTERNA ESPECIAL AL MINISTERIO DE EDUCACIÓN NACIONAL BAJO LOS REQUISITOS ESTABLECIDOS EN LA NORMA TÉCNICA DE CALIDAD 6047:2013 QUE ESTABLECE LOS CRITERIOS Y LOS REQUISITOS GENERALES DE ACCESIBILIDAD Y SEÑALIZACIÓN AL MEDIO FÍSICO REQUERIDOS EN LOS ESPACIOS FÍSICOS DE_x000a_ACCESO A LA CIUDADANÍA_x000a_"/>
    <s v="Servicios Profesionales "/>
    <s v="Agosto"/>
    <d v="2024-08-15T00:00:00"/>
    <n v="45"/>
    <s v="Días calendario"/>
    <s v="CONTRATACIÓN DIRECTA / SERVICIOS PROFESIONALES"/>
    <s v="PRESTACIÓN DE SERVICIOS  PROFESIONALES           "/>
    <s v="PRESUPUESTO DE ENTIDAD NACIONAL"/>
    <n v="5200000"/>
    <n v="5200000"/>
    <s v="NO"/>
    <s v="NA"/>
    <s v="Transversal_2299060"/>
    <s v="D_MEN"/>
    <s v="Eje_E_9"/>
    <s v="C_2299_0700_10"/>
    <s v="OFIC. CONTROLINTERNO - "/>
    <s v="1400"/>
    <s v="CONTROL, SEG Y EVAL TRANSPARENTE Y EFECTIVA"/>
    <s v="CONTROL, SEG Y EVAL TRANSPARENTE Y EFECTIVA"/>
    <s v="40"/>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m/>
    <m/>
    <m/>
    <m/>
    <m/>
    <m/>
    <m/>
    <m/>
    <m/>
    <m/>
    <m/>
    <m/>
    <m/>
    <n v="80111620"/>
    <s v="Servicios profesionales"/>
    <s v="Prestar servicios profesionales  como auditor  experto para orientar las actividades de seguimiento, valoración y control a la gestión de la entidad dentro del proceso de evaluación, conforme al plan de auditoría aprobado por el Comité Institucional de coordinación de control interno"/>
    <s v="Servicios Profesionales "/>
    <s v="Enero"/>
    <d v="2024-01-15T00:00:00"/>
    <n v="232"/>
    <s v="Días calendario"/>
    <s v="CONTRATACIÓN DIRECTA / SERVICIOS PROFESIONALES"/>
    <s v="PRESTACIÓN DE SERVICIOS  PROFESIONALES           "/>
    <s v="PRESUPUESTO DE ENTIDAD NACIONAL"/>
    <n v="60537600"/>
    <n v="60537600"/>
    <s v="NO"/>
    <s v="NA"/>
    <s v="Transversal_2299060"/>
    <s v="D_MEN"/>
    <s v="Eje_E_9"/>
    <s v="C_2299_0700_10"/>
    <s v="OFIC. CONTROLINTERNO - "/>
    <s v="1400"/>
    <s v="CONTROL, SEG Y EVAL TRANSPARENTE Y EFECTIVA"/>
    <s v="CONTROL, SEG Y EVAL TRANSPARENTE Y EFECTIVA"/>
    <s v="40"/>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m/>
    <m/>
    <m/>
    <m/>
    <m/>
    <m/>
    <m/>
    <m/>
    <m/>
    <m/>
    <m/>
    <m/>
    <m/>
    <n v="80111620"/>
    <s v="Servicios profesionales"/>
    <s v="Prestar servicios profesionales  como auditor  experto para orientar las actividades de seguimiento, valoración y control a la gestión de la entidad dentro del proceso de evaluación, conforme al plan de auditoría aprobado por el Comité Institucional de coordinación de control interno"/>
    <s v="Servicios Profesionales "/>
    <s v="Enero"/>
    <d v="2024-09-01T00:00:00"/>
    <n v="116"/>
    <s v="Días calendario"/>
    <s v="CONTRATACIÓN DIRECTA / SERVICIOS PROFESIONALES"/>
    <s v="PRESTACIÓN DE SERVICIOS  PROFESIONALES           "/>
    <s v="PRESUPUESTO DE ENTIDAD NACIONAL"/>
    <n v="30268800"/>
    <n v="30268800"/>
    <s v="NO"/>
    <s v="NA"/>
    <s v="Transversal_2299060"/>
    <s v="D_MEN"/>
    <s v="Eje_E_9"/>
    <s v="C_2299_0700_10"/>
    <s v="OFIC. CONTROLINTERNO - "/>
    <s v="1400"/>
    <s v="CONTROL, SEG Y EVAL TRANSPARENTE Y EFECTIVA"/>
    <s v="CONTROL, SEG Y EVAL TRANSPARENTE Y EFECTIVA"/>
    <s v="40"/>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s v="Capacidad institucional para garantizar el derecho a la participación ciudadana-fortalecimiento de la capacidad institucional para la promoción de la participación ciudadana"/>
    <m/>
    <n v="9000000"/>
    <m/>
    <m/>
    <m/>
    <m/>
    <m/>
    <m/>
    <m/>
    <m/>
    <m/>
    <m/>
    <n v="80111620"/>
    <s v="Servicios profesionales"/>
    <s v="Prestar servicios profesionales  como auditor  experto para orientar las actividades de seguimiento, valoración y control a la gestión de la entidad dentro del proceso de evaluación, conforme al plan de auditoría aprobado por el Comité Institucional de coordinación de control interno"/>
    <s v="Servicios Profesionales "/>
    <s v="Enero"/>
    <d v="2024-01-15T00:00:00"/>
    <n v="232"/>
    <s v="Días calendario"/>
    <s v="CONTRATACIÓN DIRECTA / SERVICIOS PROFESIONALES"/>
    <s v="PRESTACIÓN DE SERVICIOS  PROFESIONALES           "/>
    <s v="PRESUPUESTO DE ENTIDAD NACIONAL"/>
    <n v="60537600"/>
    <n v="60537600"/>
    <s v="NO"/>
    <s v="NA"/>
    <s v="Transversal_2299060"/>
    <s v="D_MEN"/>
    <s v="Eje_E_9"/>
    <s v="C_2299_0700_10"/>
    <s v="OFIC. CONTROLINTERNO - "/>
    <s v="1400"/>
    <s v="CONTROL, SEG Y EVAL TRANSPARENTE Y EFECTIVA"/>
    <s v="CONTROL, SEG Y EVAL TRANSPARENTE Y EFECTIVA"/>
    <s v="40"/>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s v="Capacidad institucional para garantizar el derecho a la participación ciudadana-fortalecimiento de la capacidad institucional para la promoción de la participación ciudadana"/>
    <m/>
    <n v="3000000"/>
    <m/>
    <m/>
    <m/>
    <m/>
    <m/>
    <m/>
    <m/>
    <m/>
    <m/>
    <m/>
    <n v="80111620"/>
    <s v="Servicios profesionales"/>
    <s v="Prestar servicios profesionales  como auditor  experto para orientar las actividades de seguimiento, valoración y control a la gestión de la entidad dentro del proceso de evaluación, conforme al plan de auditoría aprobado por el Comité Institucional de coordinación de control interno"/>
    <s v="Servicios Profesionales "/>
    <s v="Enero"/>
    <d v="2024-09-01T00:00:00"/>
    <n v="116"/>
    <s v="Días calendario"/>
    <s v="CONTRATACIÓN DIRECTA / SERVICIOS PROFESIONALES"/>
    <s v="PRESTACIÓN DE SERVICIOS  PROFESIONALES           "/>
    <s v="PRESUPUESTO DE ENTIDAD NACIONAL"/>
    <n v="30268800"/>
    <n v="30268800"/>
    <s v="NO"/>
    <s v="NA"/>
    <s v="Transversal_2299060"/>
    <s v="D_MEN"/>
    <s v="Eje_E_9"/>
    <s v="C_2299_0700_10"/>
    <s v="OFIC. CONTROLINTERNO - "/>
    <s v="1400"/>
    <s v="CONTROL, SEG Y EVAL TRANSPARENTE Y EFECTIVA"/>
    <s v="CONTROL, SEG Y EVAL TRANSPARENTE Y EFECTIVA"/>
    <s v="40"/>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m/>
    <m/>
    <m/>
    <m/>
    <m/>
    <m/>
    <m/>
    <m/>
    <m/>
    <m/>
    <m/>
    <m/>
    <m/>
    <n v="80111620"/>
    <s v="Servicios profesionales"/>
    <s v="Prestar servicios profesionales  como auditor   para  brindar acompañamiento  en la ejecución de las actividades de seguimiento, valoración y control  a la gestión de la entidad dentro del  proceso de evaluación., conforme al plan de auditoría aprobado por el Comité Institucional de coordinación de control interno"/>
    <s v="Servicios Profesionales "/>
    <s v="Enero"/>
    <d v="2024-01-15T00:00:00"/>
    <n v="232"/>
    <s v="Días calendario"/>
    <s v="CONTRATACIÓN DIRECTA / SERVICIOS PROFESIONALES"/>
    <s v="PRESTACIÓN DE SERVICIOS  PROFESIONALES           "/>
    <s v="PRESUPUESTO DE ENTIDAD NACIONAL"/>
    <n v="35103400"/>
    <n v="35103400"/>
    <s v="NO"/>
    <s v="NA"/>
    <s v="Transversal_2299060"/>
    <s v="D_MEN"/>
    <s v="Eje_E_9"/>
    <s v="C_2299_0700_10"/>
    <s v="OFIC. CONTROLINTERNO - "/>
    <s v="1400"/>
    <s v="CONTROL, SEG Y EVAL TRANSPARENTE Y EFECTIVA"/>
    <s v="CONTROL, SEG Y EVAL TRANSPARENTE Y EFECTIVA"/>
    <s v="40"/>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m/>
    <m/>
    <m/>
    <m/>
    <m/>
    <m/>
    <m/>
    <m/>
    <m/>
    <m/>
    <m/>
    <m/>
    <m/>
    <n v="80111620"/>
    <s v="Servicios profesionales"/>
    <s v="Prestar servicios profesionales  como auditor   para  brindar acompañamiento  en la ejecución de las actividades de seguimiento, valoración y control  a la gestión de la entidad dentro del  proceso de evaluación., conforme al plan de auditoría aprobado por el Comité Institucional de coordinación de control interno"/>
    <s v="Servicios Profesionales "/>
    <s v="Enero"/>
    <d v="2024-09-01T00:00:00"/>
    <n v="116"/>
    <s v="Días calendario"/>
    <s v="CONTRATACIÓN DIRECTA / SERVICIOS PROFESIONALES"/>
    <s v="PRESTACIÓN DE SERVICIOS  PROFESIONALES           "/>
    <s v="PRESUPUESTO DE ENTIDAD NACIONAL"/>
    <n v="17551700"/>
    <n v="17551700"/>
    <s v="NO"/>
    <s v="NA"/>
    <s v="Transversal_2299060"/>
    <s v="D_MEN"/>
    <s v="Eje_E_9"/>
    <s v="C_2299_0700_10"/>
    <s v="OFIC. CONTROLINTERNO - "/>
    <s v="1400"/>
    <s v="CONTROL, SEG Y EVAL TRANSPARENTE Y EFECTIVA"/>
    <s v="CONTROL, SEG Y EVAL TRANSPARENTE Y EFECTIVA"/>
    <s v="40"/>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m/>
    <m/>
    <m/>
    <m/>
    <m/>
    <m/>
    <m/>
    <m/>
    <m/>
    <m/>
    <m/>
    <m/>
    <m/>
    <n v="80111620"/>
    <s v="Servicios profesionales"/>
    <s v="Prestar servicios profesionales  como auditor   para  brindar acompañamiento  en la ejecución de las actividades de seguimiento, valoración y control  a la gestión de la entidad dentro del  proceso de evaluación., conforme al plan de auditoría aprobado por el Comité Institucional de coordinación de control interno"/>
    <s v="Servicios Profesionales "/>
    <s v="Enero"/>
    <d v="2024-01-15T00:00:00"/>
    <n v="232"/>
    <s v="Días calendario"/>
    <s v="CONTRATACIÓN DIRECTA / SERVICIOS PROFESIONALES"/>
    <s v="PRESTACIÓN DE SERVICIOS  PROFESIONALES           "/>
    <s v="PRESUPUESTO DE ENTIDAD NACIONAL"/>
    <n v="35103400"/>
    <n v="35103400"/>
    <s v="NO"/>
    <s v="NA"/>
    <s v="Transversal_2299060"/>
    <s v="D_MEN"/>
    <s v="Eje_E_9"/>
    <s v="C_2299_0700_10"/>
    <s v="OFIC. CONTROLINTERNO - "/>
    <s v="1400"/>
    <s v="CONTROL, SEG Y EVAL TRANSPARENTE Y EFECTIVA"/>
    <s v="CONTROL, SEG Y EVAL TRANSPARENTE Y EFECTIVA"/>
    <s v="40"/>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s v="Capacidad institucional para garantizar el derecho a la participación ciudadana-fortalecimiento de la capacidad institucional para la promoción de la participación ciudadana"/>
    <m/>
    <n v="4387925"/>
    <m/>
    <m/>
    <m/>
    <m/>
    <m/>
    <m/>
    <m/>
    <m/>
    <m/>
    <m/>
    <n v="80111620"/>
    <s v="Servicios profesionales"/>
    <s v="Prestar servicios profesionales  como auditor   para  brindar acompañamiento  en la ejecución de las actividades de seguimiento, valoración y control  a la gestión de la entidad dentro del  proceso de evaluación., conforme al plan de auditoría aprobado por el Comité Institucional de coordinación de control interno"/>
    <s v="Servicios Profesionales "/>
    <s v="Enero"/>
    <d v="2024-09-01T00:00:00"/>
    <n v="116"/>
    <s v="Mes (es)"/>
    <s v="CONTRATACIÓN DIRECTA / SERVICIOS PROFESIONALES"/>
    <s v="PRESTACIÓN DE SERVICIOS  PROFESIONALES           "/>
    <s v="PRESUPUESTO DE ENTIDAD NACIONAL"/>
    <n v="17551700"/>
    <n v="17551700"/>
    <s v="NO"/>
    <s v="NA"/>
    <s v="Transversal_2299060"/>
    <s v="D_MEN"/>
    <s v="Eje_E_9"/>
    <s v="C_2299_0700_10"/>
    <s v="OFIC. CONTROLINTERNO - "/>
    <s v="1400"/>
    <s v="CONTROL, SEG Y EVAL TRANSPARENTE Y EFECTIVA"/>
    <s v="CONTROL, SEG Y EVAL TRANSPARENTE Y EFECTIVA"/>
    <s v="40"/>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m/>
    <m/>
    <m/>
    <m/>
    <m/>
    <m/>
    <m/>
    <m/>
    <m/>
    <m/>
    <m/>
    <m/>
    <m/>
    <n v="80111620"/>
    <s v="Servicios profesionales"/>
    <s v="Prestar servicios profesionales  como auditor   para  brindar acompañamiento  en la ejecución de las actividades de seguimiento, valoración y control  a la gestión de la entidad dentro del  proceso de evaluación., conforme al plan de auditoría aprobado por el Comité Institucional de coordinación de control interno"/>
    <s v="Servicios Profesionales "/>
    <s v="Enero"/>
    <d v="2024-01-15T00:00:00"/>
    <n v="232"/>
    <s v="Mes (es)"/>
    <s v="CONTRATACIÓN DIRECTA / SERVICIOS PROFESIONALES"/>
    <s v="PRESTACIÓN DE SERVICIOS  PROFESIONALES           "/>
    <s v="PRESUPUESTO DE ENTIDAD NACIONAL"/>
    <n v="35103400"/>
    <n v="35103400"/>
    <s v="NO"/>
    <s v="NA"/>
    <s v="Transversal_2299060"/>
    <s v="D_MEN"/>
    <s v="Eje_E_9"/>
    <s v="C_2299_0700_10"/>
    <s v="OFIC. CONTROLINTERNO - "/>
    <s v="1400"/>
    <s v="CONTROL, SEG Y EVAL TRANSPARENTE Y EFECTIVA"/>
    <s v="CONTROL, SEG Y EVAL TRANSPARENTE Y EFECTIVA"/>
    <s v="40"/>
  </r>
  <r>
    <s v="TRANSVERSALES"/>
    <s v="Despacho Ministr@"/>
    <s v="Oficina de Control Interno"/>
    <s v="9. Humanización y fortalecimiento organizacional - acompañamiento al cambio"/>
    <s v="Control, seguimiento y evaluación transparente y efectiva"/>
    <s v="Transversal"/>
    <s v="DESARROLLO DE LAS CAPACIDADES DE PLANEACIÓN Y GESTIÓN INSTITUCIONALES Y SECTORIALES  NACIONAL"/>
    <n v="2019011000177"/>
    <x v="11"/>
    <s v="5. CONVERGENCIA REGIONAL / B. ENTIDADES PÚBLICAS TERRITORIALES Y NACIONALES FORTALECIDAS"/>
    <x v="12"/>
    <s v="Servicio de Implementación Sistemas de Gestión"/>
    <n v="2299060"/>
    <s v="Implementar actividades de seguimiento, valoración y control a la gestión dentro del proceso de evaluación"/>
    <s v="ADQUIS. DE BYS"/>
    <s v="02"/>
    <s v="C-2299-0700-10-53105B-2299060-02"/>
    <s v="ADQUIS. DE BYS-SERVICIO DE IMPLEMENTACIÓN SISTEMAS DE GESTIÓN-DESARROLLO DE LAS CAPACIDADES DE PLANEACIÓN Y GESTIÓN INSTITUCIONALES Y SECTORIALES  NACIONAL"/>
    <s v="ADQUIS. DE BYS - SERVICIO DE IMPLEMENTACIÓN SISTEMAS DE GESTIÓN - 5. CONVERGENCIA REGIONAL / B. ENTIDADES PÚBLICAS TERRITORIALES Y NACIONALES FORTALECIDAS"/>
    <x v="1"/>
    <m/>
    <s v="OFIC. CONTROLINTERNO - "/>
    <s v="1400"/>
    <m/>
    <m/>
    <m/>
    <m/>
    <m/>
    <m/>
    <m/>
    <m/>
    <m/>
    <m/>
    <m/>
    <m/>
    <m/>
    <m/>
    <m/>
    <m/>
    <m/>
    <m/>
    <m/>
    <m/>
    <m/>
    <s v="Capacidad institucional para garantizar el derecho a la participación ciudadana-fortalecimiento de la capacidad institucional para la promoción de la participación ciudadana"/>
    <m/>
    <n v="4387925"/>
    <m/>
    <m/>
    <m/>
    <m/>
    <m/>
    <m/>
    <m/>
    <m/>
    <m/>
    <m/>
    <n v="80111620"/>
    <s v="Servicios profesionales"/>
    <s v="Prestar servicios profesionales  como auditor   para  brindar acompañamiento  en la ejecución de las actividades de seguimiento, valoración y control  a la gestión de la entidad dentro del  proceso de evaluación., conforme al plan de auditoría aprobado por el Comité Institucional de coordinación de control interno"/>
    <s v="Servicios Profesionales "/>
    <s v="Enero"/>
    <d v="2024-09-01T00:00:00"/>
    <n v="116"/>
    <s v="Mes (es)"/>
    <s v="CONTRATACIÓN DIRECTA / SERVICIOS PROFESIONALES"/>
    <s v="PRESTACIÓN DE SERVICIOS  PROFESIONALES           "/>
    <s v="PRESUPUESTO DE ENTIDAD NACIONAL"/>
    <n v="17551700"/>
    <n v="17573600"/>
    <s v="NO"/>
    <s v="NA"/>
    <s v="Transversal_2299060"/>
    <s v="D_MEN"/>
    <s v="Eje_E_9"/>
    <s v="C_2299_0700_10"/>
    <s v="OFIC. CONTROLINTERNO - "/>
    <s v="1400"/>
    <s v="CONTROL, SEG Y EVAL TRANSPARENTE Y EFECTIVA"/>
    <s v="CONTROL, SEG Y EVAL TRANSPARENTE Y EFECTIVA"/>
    <s v="40"/>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s v="2024-33"/>
    <n v="80111620"/>
    <s v="Servicios profesionales"/>
    <s v="PRESTAR SERVICIOS PROFESIONALES JURÍDICOS,  PARA REALIZAR LA CONTRATACION DE LA OFICINA ASESORA DE PLANEACION Y FINANZAS, ASÍ COMO BRINDAR RESPUESTAS OPORTUNAS A LAS SOLICITUDES RECIBIDAS  EN LA OAPF POR PARTE DEL CONGRESO, ENTES DE CONTROL Y REQUERIMIENTOS JUDICIALES."/>
    <s v="Prestacion de servicios profesionales"/>
    <s v="Enero"/>
    <d v="2024-01-02T00:00:00"/>
    <n v="242"/>
    <s v="Días calendario"/>
    <s v="CONTRATACIÓN DIRECTA / SERVICIOS PROFESIONALES"/>
    <s v="PRESTACIÓN DE SERVICIOS                 "/>
    <s v="PRESUPUESTO DE ENTIDAD NACIONAL"/>
    <n v="10800000"/>
    <n v="864000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s v="2024-34"/>
    <n v="80111620"/>
    <s v="Servicios profesionales"/>
    <s v="PRESTAR SERVICIOS PROFESIONALES PARA LA ARTICULACIÓN DE LOS TEMAS PRESUPUESTALES DEL MINISTERIO DE EDUCACIÓN NACIONAL Y DE LAS ENTIDADES DEL SECTOR EDUCACIÓN, ANTE EL DEPARTAMENTO NACIONAL DE PLANEACIÓN Y EL MINISTERIO DE HACIENDA Y CRÉDITO PÚBLICO"/>
    <s v="Prestacion de servicios profesionales"/>
    <s v="Enero"/>
    <d v="2024-01-02T00:00:00"/>
    <n v="242"/>
    <s v="Días calendario"/>
    <s v="CONTRATACIÓN DIRECTA / SERVICIOS PROFESIONALES"/>
    <s v="PRESTACIÓN DE SERVICIOS                 "/>
    <s v="PRESUPUESTO DE ENTIDAD NACIONAL"/>
    <n v="11371000"/>
    <n v="909680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s v="2024-35"/>
    <n v="80111620"/>
    <s v="Servicios profesionales"/>
    <s v="PRESTAR SERVICIOS PROFESIONALES A LA OFICINA ASESORA DE PLANEACIÓN Y FINANZAS PARA LA PROGRAMACIÓN, EJECUCIÓN, ANÁLISIS Y SEGUIMIENTO DEL PRESUPUESTO ASIGNADO AL MEN Y A LAS ENTIDADES QUE CONFORMAN EL SECTOR EDUCACIÓN"/>
    <s v="Prestacion de servicios profesionales"/>
    <s v="Enero"/>
    <d v="2024-01-02T00:00:00"/>
    <n v="242"/>
    <s v="Días calendario"/>
    <s v="CONTRATACIÓN DIRECTA / SERVICIOS PROFESIONALES"/>
    <s v="PRESTACIÓN DE SERVICIOS                 "/>
    <s v="PRESUPUESTO DE ENTIDAD NACIONAL"/>
    <n v="11371000"/>
    <n v="909680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Generar y divulgar la información estadística sectorial"/>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36"/>
    <n v="80111620"/>
    <s v="Servicios profesionales"/>
    <s v="PRESTAR  SERVICIOS PROFESIONALES A LA OFICINA ASESORA DE PLANEACION Y FINANZAS EN EL PROCESAMIENTO, CRITICIDAD Y GENERACIÓN DE LAS BASES DE DATOS CONSOLIDADAS DE MATRÍCULA DE EPBM, ELABORACIÓN DE REPORTES, ANEXOS E INDICADORES; ASÍ COMO EL APORTE EN AJUSTES METODOLÓGICOS Y TÉCNICO. "/>
    <s v="Prestacion de servicios profesionales"/>
    <s v="Enero"/>
    <d v="2024-01-02T00:00:00"/>
    <n v="242"/>
    <s v="Días calendario"/>
    <s v="CONTRATACIÓN DIRECTA / SERVICIOS PROFESIONALES"/>
    <s v="PRESTACIÓN DE SERVICIOS                 "/>
    <s v="PRESUPUESTO DE ENTIDAD NACIONAL"/>
    <n v="86400000"/>
    <n v="8640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s v="2024-37"/>
    <n v="80111620"/>
    <s v="Servicios profesionales"/>
    <s v="PRESTAR SERVICIOS PROFESIONALES A LA OFICINA ASESORA DE PLANEACIÓN Y FINANZAS EN LA IMPLEMENTACIÓN DEL PROCESO DE PLANEACIÓN DEL MINISTERIO DE EDUCACIÓN NACIONAL, EL SEGUIMIENTO Y CUMPLIMIENTO DE LAS METAS INSTITUCIONALES Y DEL SECTOR."/>
    <s v="Prestacion de servicios profesionales"/>
    <s v="Enero"/>
    <d v="2024-01-02T00:00:00"/>
    <n v="242"/>
    <s v="Días calendario"/>
    <s v="CONTRATACIÓN DIRECTA / SERVICIOS PROFESIONALES"/>
    <s v="PRESTACIÓN DE SERVICIOS                 "/>
    <s v="PRESUPUESTO DE ENTIDAD NACIONAL"/>
    <n v="11300000"/>
    <n v="904000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s v="2024-38"/>
    <n v="80111620"/>
    <s v="Servicios profesionales"/>
    <s v="PRESTAR SERVICIOS PROFESIONALES PARA REALIZAR PROCESOS DE ARTICULACIÓN CON LA DIRECCIÓN DE FORTALECIMIENTO EN LA ELABORACIÓN DE CONCEPTOS DE VIABILIDAD DE PLANTAS DOCENTES, PROCESAMIENTO Y VISUALIZACIÓN DE INFORMACIÓN FINANCIERA Y LA ASISTENCIA TÉCNICA A LAS ENTIDADES TERRITORIALES EN TEMAS PRESUPUESTALES ASOCIADOS AL SGP PARA EL SECTOR EDUCACIÓN"/>
    <s v="Prestacion de servicios profesionales"/>
    <s v="Enero"/>
    <d v="2024-01-15T00:00:00"/>
    <n v="229"/>
    <s v="Días calendario"/>
    <s v="CONTRATACIÓN DIRECTA / SERVICIOS PROFESIONALES"/>
    <s v="PRESTACIÓN DE SERVICIOS                 "/>
    <s v="PRESUPUESTO DE ENTIDAD NACIONAL"/>
    <n v="12500000"/>
    <n v="937500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2. SEGURIDAD HUMANA Y JUSTICIA SOCIAL / D. DATOS SECTORIALES PARA AUMENTAR EL APROVECHAMIENTO DE DATOS EN EL PAÍS"/>
    <x v="18"/>
    <s v="Documentos de planeación"/>
    <n v="2299054"/>
    <m/>
    <s v="ADQUIS. DE BYS"/>
    <s v="02"/>
    <s v="C-2299-0700-10-20104D-2299054-02"/>
    <s v="ADQUIS. DE BYS-DOCUMENTOS DE PLANEACIÓN-DESARROLLO DE LAS CAPACIDADES DE PLANEACIÓN Y GESTIÓN INSTITUCIONALES Y SECTORIALES  NACIONAL"/>
    <s v="ADQUIS. DE BYS - DOCUMENTOS DE PLANEACIÓN - 2. SEGURIDAD HUMANA Y JUSTICIA SOCIAL / D. DATOS SECTORIALES PARA AUMENTAR EL APROVECHAMIENTO DE DATOS EN EL PAÍS"/>
    <x v="1"/>
    <m/>
    <s v="OFIC. PLANEACIONFINA - "/>
    <s v="1200"/>
    <m/>
    <m/>
    <m/>
    <m/>
    <m/>
    <m/>
    <m/>
    <m/>
    <m/>
    <m/>
    <m/>
    <m/>
    <m/>
    <m/>
    <m/>
    <m/>
    <m/>
    <m/>
    <m/>
    <m/>
    <m/>
    <m/>
    <m/>
    <m/>
    <m/>
    <m/>
    <m/>
    <m/>
    <m/>
    <m/>
    <m/>
    <m/>
    <m/>
    <s v="2024-39"/>
    <n v="80111620"/>
    <s v="Servicios profesionales"/>
    <s v="PRESTAR SERVICIOS PROFESIONALES A LA OFICINA ASESORA DE PLANEACIÓN Y FINANZAS EN EL ANÁLISIS, DESARROLLO DE PROPUESTAS Y CONCERTACIÓN DE LOS ASUNTOS FINANCIEROS Y PRESUPUESTALES DENTRO DE LOS ESPACIOS DE DIÁLOGO SOBRE POLÍTICAS EDUCATIVAS ÉTNICAS. ADEMÁS, DE REALIZAR EL SEGUIMIENTO A LAS ENTIDADES TERRITORIALES CERTIFICADAS EN LA ADMINISTRACIÓN DE LOS RECURSOS ASIGNADOS POR EL SISTEMA GENERAL DE PARTICIPACIONES."/>
    <s v="Prestacion de servicios profesionales"/>
    <s v="Enero"/>
    <d v="2024-01-15T00:00:00"/>
    <n v="229"/>
    <s v="Días calendario"/>
    <s v="CONTRATACIÓN DIRECTA / SERVICIOS PROFESIONALES"/>
    <s v="PRESTACIÓN DE SERVICIOS                 "/>
    <s v="PRESUPUESTO DE ENTIDAD NACIONAL"/>
    <n v="10000000"/>
    <n v="750000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2. SEGURIDAD HUMANA Y JUSTICIA SOCIAL / D. DATOS SECTORIALES PARA AUMENTAR EL APROVECHAMIENTO DE DATOS EN EL PAÍS"/>
    <x v="18"/>
    <s v="Documentos de planeación"/>
    <n v="2299054"/>
    <m/>
    <s v="ADQUIS. DE BYS"/>
    <s v="02"/>
    <s v="C-2299-0700-10-20104D-2299054-02"/>
    <s v="ADQUIS. DE BYS-DOCUMENTOS DE PLANEACIÓN-DESARROLLO DE LAS CAPACIDADES DE PLANEACIÓN Y GESTIÓN INSTITUCIONALES Y SECTORIALES  NACIONAL"/>
    <s v="ADQUIS. DE BYS - DOCUMENTOS DE PLANEACIÓN - 2. SEGURIDAD HUMANA Y JUSTICIA SOCIAL / D. DATOS SECTORIALES PARA AUMENTAR EL APROVECHAMIENTO DE DATOS EN EL PAÍS"/>
    <x v="1"/>
    <m/>
    <s v="OFIC. PLANEACIONFINA - "/>
    <s v="1200"/>
    <m/>
    <m/>
    <m/>
    <m/>
    <m/>
    <m/>
    <m/>
    <m/>
    <m/>
    <m/>
    <m/>
    <m/>
    <m/>
    <m/>
    <m/>
    <m/>
    <m/>
    <m/>
    <m/>
    <m/>
    <m/>
    <m/>
    <m/>
    <m/>
    <m/>
    <m/>
    <m/>
    <m/>
    <m/>
    <m/>
    <m/>
    <m/>
    <m/>
    <s v="2024-40"/>
    <n v="80111620"/>
    <s v="Servicios profesionales"/>
    <s v="_x000a__x000a_PRESTAR SERVICIOS PROFESIONALES A LA OFICINA ASESORA DE PLANEACIÓN Y FINANZAS, PARA EL SEGUIMIENTO A LAS CONCILIACIONES DE APORTES AL FOMAG,  PROGRAMACIÓN DE LOS GIROS A ESTABLECIMIENTOS EDUCATIVOS OFICIALES Y ASISTENCIA TECNICA A LAS ENTIDADES TERRITORIALES"/>
    <s v="Prestacion de servicios profesionales"/>
    <s v="Enero"/>
    <d v="2024-01-09T00:00:00"/>
    <n v="235"/>
    <s v="Días calendario"/>
    <s v="CONTRATACIÓN DIRECTA / SERVICIOS PROFESIONALES"/>
    <s v="PRESTACIÓN DE SERVICIOS                 "/>
    <s v="PRESUPUESTO DE ENTIDAD NACIONAL"/>
    <n v="10000000"/>
    <n v="775000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Generar y divulgar la información estadística sectorial"/>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41"/>
    <n v="80111620"/>
    <s v="Servicios profesionales"/>
    <s v="_x000a_PRESTAR SERVICIOS PROFESIONALES A LA OFICINA ASESORA DE PLANEACIÓN Y FINANZAS, PARA REALIZAR LA IMPLEMENTACIÓN DE LA GEORREFERENCIACIÓN, LAS ACCIONES DE MEJORA PARA LA DIFUSIÓN DE LA INFORMACIÓN ESTADÍSTICA, ASI COMO EL FORTALECIMIENTO Y EVALUACIÓN DE LAS OPERACIONES ESTADÍSTICAS DEL MINISTERIO DE EDUCACIÓN NACIONAL."/>
    <s v="Prestacion de servicios profesionales"/>
    <s v="Enero"/>
    <d v="2024-01-15T00:00:00"/>
    <n v="229"/>
    <s v="Días calendario"/>
    <s v="CONTRATACIÓN DIRECTA / SERVICIOS PROFESIONALES"/>
    <s v="PRESTACIÓN DE SERVICIOS                 "/>
    <s v="PRESUPUESTO DE ENTIDAD NACIONAL"/>
    <n v="75000000"/>
    <n v="7500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2. SEGURIDAD HUMANA Y JUSTICIA SOCIAL / D. DATOS SECTORIALES PARA AUMENTAR EL APROVECHAMIENTO DE DATOS EN EL PAÍS"/>
    <x v="18"/>
    <s v="Documentos de planeación"/>
    <n v="2299054"/>
    <m/>
    <s v="ADQUIS. DE BYS"/>
    <s v="02"/>
    <s v="C-2299-0700-10-20104D-2299054-02"/>
    <s v="ADQUIS. DE BYS-DOCUMENTOS DE PLANEACIÓN-DESARROLLO DE LAS CAPACIDADES DE PLANEACIÓN Y GESTIÓN INSTITUCIONALES Y SECTORIALES  NACIONAL"/>
    <s v="ADQUIS. DE BYS - DOCUMENTOS DE PLANEACIÓN - 2. SEGURIDAD HUMANA Y JUSTICIA SOCIAL / D. DATOS SECTORIALES PARA AUMENTAR EL APROVECHAMIENTO DE DATOS EN EL PAÍS"/>
    <x v="1"/>
    <m/>
    <s v="OFIC. PLANEACIONFINA - "/>
    <s v="1200"/>
    <m/>
    <m/>
    <m/>
    <m/>
    <m/>
    <m/>
    <m/>
    <m/>
    <m/>
    <m/>
    <m/>
    <m/>
    <m/>
    <m/>
    <m/>
    <m/>
    <m/>
    <m/>
    <m/>
    <m/>
    <m/>
    <m/>
    <m/>
    <m/>
    <m/>
    <m/>
    <m/>
    <m/>
    <m/>
    <m/>
    <m/>
    <m/>
    <m/>
    <s v="2024-42"/>
    <n v="80111620"/>
    <s v="Servicios profesionales"/>
    <s v="PRESTAR SERVICIOS PROFESIONALES A LA OFICINA ASESORA DE PLANEACION EN LA CONSTRUCCIÓN DE INFORMES, REPORTES Y LA CREACION DE MESAS TECNICAS, PARA DEFINIR LAS ESTRATEGIAS DE MONITOREO A LAS POLÍTICAS TRANSVERSALES ASIGNADAS; ASÍ COMO EL ACOMPAÑAMIENTO A LOS PROYECTOS DE INVERSIÓN DEL SECTOR"/>
    <s v="Prestacion de servicios profesionales"/>
    <s v="Enero"/>
    <d v="2024-01-15T00:00:00"/>
    <n v="229"/>
    <s v="Días calendario"/>
    <s v="CONTRATACIÓN DIRECTA / SERVICIOS PROFESIONALES"/>
    <s v="PRESTACIÓN DE SERVICIOS                 "/>
    <s v="PRESUPUESTO DE ENTIDAD NACIONAL"/>
    <n v="8930000"/>
    <n v="669750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2. SEGURIDAD HUMANA Y JUSTICIA SOCIAL / D. DATOS SECTORIALES PARA AUMENTAR EL APROVECHAMIENTO DE DATOS EN EL PAÍS"/>
    <x v="18"/>
    <s v="Documentos de planeación"/>
    <n v="2299054"/>
    <m/>
    <s v="ADQUIS. DE BYS"/>
    <s v="02"/>
    <s v="C-2299-0700-10-20104D-2299054-02"/>
    <s v="ADQUIS. DE BYS-DOCUMENTOS DE PLANEACIÓN-DESARROLLO DE LAS CAPACIDADES DE PLANEACIÓN Y GESTIÓN INSTITUCIONALES Y SECTORIALES  NACIONAL"/>
    <s v="ADQUIS. DE BYS - DOCUMENTOS DE PLANEACIÓN - 2. SEGURIDAD HUMANA Y JUSTICIA SOCIAL / D. DATOS SECTORIALES PARA AUMENTAR EL APROVECHAMIENTO DE DATOS EN EL PAÍS"/>
    <x v="1"/>
    <m/>
    <s v="OFIC. PLANEACIONFINA - "/>
    <s v="1200"/>
    <m/>
    <m/>
    <m/>
    <m/>
    <m/>
    <m/>
    <m/>
    <m/>
    <m/>
    <m/>
    <m/>
    <m/>
    <m/>
    <m/>
    <m/>
    <m/>
    <m/>
    <m/>
    <m/>
    <m/>
    <m/>
    <m/>
    <m/>
    <m/>
    <m/>
    <m/>
    <m/>
    <m/>
    <m/>
    <m/>
    <m/>
    <m/>
    <m/>
    <s v="2024-43"/>
    <n v="80111620"/>
    <s v="Servicios profesionales"/>
    <s v="PRESTAR SERVICIOS PROFESIONALES A LA OFICINA ASESORA DE PLANEACIÓN Y FINANZAS, PARA REALIZAR EL SEGUIMIENTO A LA POLÍTICA TRANSVERSAL DE CONSTRUCCIÓN DE PAZ, A LA INICIATIVA DEL PROGRAMA DE DESARROLLO CON ENFOQUE TERRITORIAL Y AL PLAN MARCO DE IMPLEMENTACIÓN, ASÍ COMO EL ACOMPAÑAMIENTO A LA GESTIÓN Y EL IMPACTO QUE TIENEN LOS PROYECTOS DE INVERSIÓN DEL SECTOR EDUCACIÓN."/>
    <s v="Prestacion de servicios profesionales"/>
    <s v="Enero"/>
    <d v="2024-01-15T00:00:00"/>
    <n v="229"/>
    <s v="Días calendario"/>
    <s v="CONTRATACIÓN DIRECTA / SERVICIOS PROFESIONALES"/>
    <s v="PRESTACIÓN DE SERVICIOS                 "/>
    <s v="PRESUPUESTO DE ENTIDAD NACIONAL"/>
    <n v="10900000"/>
    <n v="817500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2. SEGURIDAD HUMANA Y JUSTICIA SOCIAL / D. DATOS SECTORIALES PARA AUMENTAR EL APROVECHAMIENTO DE DATOS EN EL PAÍS"/>
    <x v="18"/>
    <s v="Documentos de planeación"/>
    <n v="2299054"/>
    <m/>
    <s v="ADQUIS. DE BYS"/>
    <s v="02"/>
    <s v="C-2299-0700-10-20104D-2299054-02"/>
    <s v="ADQUIS. DE BYS-DOCUMENTOS DE PLANEACIÓN-DESARROLLO DE LAS CAPACIDADES DE PLANEACIÓN Y GESTIÓN INSTITUCIONALES Y SECTORIALES  NACIONAL"/>
    <s v="ADQUIS. DE BYS - DOCUMENTOS DE PLANEACIÓN - 2. SEGURIDAD HUMANA Y JUSTICIA SOCIAL / D. DATOS SECTORIALES PARA AUMENTAR EL APROVECHAMIENTO DE DATOS EN EL PAÍS"/>
    <x v="1"/>
    <m/>
    <s v="OFIC. PLANEACIONFINA - "/>
    <s v="1200"/>
    <m/>
    <m/>
    <m/>
    <m/>
    <m/>
    <m/>
    <m/>
    <m/>
    <m/>
    <m/>
    <m/>
    <m/>
    <m/>
    <m/>
    <m/>
    <m/>
    <m/>
    <m/>
    <m/>
    <m/>
    <m/>
    <m/>
    <m/>
    <m/>
    <m/>
    <m/>
    <m/>
    <m/>
    <m/>
    <m/>
    <m/>
    <m/>
    <m/>
    <s v="2024-44"/>
    <n v="80111620"/>
    <s v="Servicios profesionales"/>
    <s v="PRESTAR SERVICIOS PROFESIONALES A LA OFICINA ASESORA DE PLANEACIÓN Y FINANZAS EN LA ELABORACION DE CONCEPTOS Y ASISTENCIA TÉCNICA A ENTIDADES TERRITORIALES Y EMPRESAS DEL SECTOR PRIVADO Y ARTICULACIÓN DE LOS PROYECTOS PRESENTADOS AL MEN DE LOS MECANISMOS DE OBRAS POR IMPUESTOS PARA LOGRAR LAS METAS ESTABLECIDAS EN EL PLAN NACIONAL DE DESARROLLO. "/>
    <s v="Prestacion de servicios profesionales"/>
    <s v="Enero"/>
    <d v="2024-01-09T00:00:00"/>
    <n v="235"/>
    <s v="Días calendario"/>
    <s v="CONTRATACIÓN DIRECTA / SERVICIOS PROFESIONALES"/>
    <s v="PRESTACIÓN DE SERVICIOS                 "/>
    <s v="PRESUPUESTO DE ENTIDAD NACIONAL"/>
    <n v="9250000"/>
    <n v="716875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2. SEGURIDAD HUMANA Y JUSTICIA SOCIAL / D. DATOS SECTORIALES PARA AUMENTAR EL APROVECHAMIENTO DE DATOS EN EL PAÍS"/>
    <x v="18"/>
    <s v="Documentos de planeación"/>
    <n v="2299054"/>
    <m/>
    <s v="ADQUIS. DE BYS"/>
    <s v="02"/>
    <s v="C-2299-0700-10-20104D-2299054-02"/>
    <s v="ADQUIS. DE BYS-DOCUMENTOS DE PLANEACIÓN-DESARROLLO DE LAS CAPACIDADES DE PLANEACIÓN Y GESTIÓN INSTITUCIONALES Y SECTORIALES  NACIONAL"/>
    <s v="ADQUIS. DE BYS - DOCUMENTOS DE PLANEACIÓN - 2. SEGURIDAD HUMANA Y JUSTICIA SOCIAL / D. DATOS SECTORIALES PARA AUMENTAR EL APROVECHAMIENTO DE DATOS EN EL PAÍS"/>
    <x v="1"/>
    <m/>
    <s v="OFIC. PLANEACIONFINA - "/>
    <s v="1200"/>
    <m/>
    <m/>
    <m/>
    <m/>
    <m/>
    <m/>
    <m/>
    <m/>
    <m/>
    <m/>
    <m/>
    <m/>
    <m/>
    <m/>
    <m/>
    <m/>
    <m/>
    <m/>
    <m/>
    <m/>
    <m/>
    <m/>
    <m/>
    <m/>
    <m/>
    <m/>
    <m/>
    <m/>
    <m/>
    <m/>
    <m/>
    <m/>
    <m/>
    <s v="2024-45"/>
    <n v="80111620"/>
    <s v="Servicios profesionales"/>
    <s v="PRESTAR SERVICIOS PROFESIONALES A LA OFICINA ASESORA DE PLANEACIÓN Y FINANZAS, EN LA CONSOLIDACION Y CARGUE EN LA PLATAFORMA DISPUESTA POR EL DNP DE LOS CONCEPTOS TÉCNICOS DE LOS PROYECTOS DE INVERSION DEL MECANISMO DE OBRAS POR IMPUESTOS EN LOS CUALES EL MINISTERIO DE EDUCACIÓN NACIONAL HAGA PARTE Y REALIZAR LA ACTUALIZACIÓN EN LAS BASES DE DATOS CREADAS PARA TAL FIN."/>
    <s v="Prestacion de servicios profesionales"/>
    <s v="Enero"/>
    <d v="2024-01-15T00:00:00"/>
    <n v="229"/>
    <s v="Días calendario"/>
    <s v="CONTRATACIÓN DIRECTA / SERVICIOS PROFESIONALES"/>
    <s v="PRESTACIÓN DE SERVICIOS                 "/>
    <s v="PRESUPUESTO DE ENTIDAD NACIONAL"/>
    <n v="8600000"/>
    <n v="645000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2. SEGURIDAD HUMANA Y JUSTICIA SOCIAL / D. DATOS SECTORIALES PARA AUMENTAR EL APROVECHAMIENTO DE DATOS EN EL PAÍS"/>
    <x v="18"/>
    <s v="Documentos de planeación"/>
    <n v="2299054"/>
    <m/>
    <s v="ADQUIS. DE BYS"/>
    <s v="02"/>
    <s v="C-2299-0700-10-20104D-2299054-02"/>
    <s v="ADQUIS. DE BYS-DOCUMENTOS DE PLANEACIÓN-DESARROLLO DE LAS CAPACIDADES DE PLANEACIÓN Y GESTIÓN INSTITUCIONALES Y SECTORIALES  NACIONAL"/>
    <s v="ADQUIS. DE BYS - DOCUMENTOS DE PLANEACIÓN - 2. SEGURIDAD HUMANA Y JUSTICIA SOCIAL / D. DATOS SECTORIALES PARA AUMENTAR EL APROVECHAMIENTO DE DATOS EN EL PAÍS"/>
    <x v="1"/>
    <m/>
    <s v="OFIC. PLANEACIONFINA - "/>
    <s v="1200"/>
    <m/>
    <m/>
    <m/>
    <m/>
    <m/>
    <m/>
    <m/>
    <m/>
    <m/>
    <m/>
    <m/>
    <m/>
    <m/>
    <m/>
    <m/>
    <m/>
    <m/>
    <m/>
    <m/>
    <m/>
    <m/>
    <m/>
    <m/>
    <m/>
    <m/>
    <m/>
    <m/>
    <m/>
    <m/>
    <m/>
    <m/>
    <m/>
    <m/>
    <s v="2024-46"/>
    <n v="80111620"/>
    <s v="Servicios profesionales"/>
    <s v="PRESTAR SERVICIOS PROFESIONALES A LA OFICINA ASESORA DE PLANEACIÓN Y FINANZAS, PARA REALIZAR DISTRIBUCIÓN DE LOS  RECURSOS DEL SISTEMA GENERAL DE PARTICIPACIONES PARA EL SECTOR EDUCACIÓN"/>
    <s v="Prestacion de servicios profesionales"/>
    <s v="Enero"/>
    <d v="2024-01-09T00:00:00"/>
    <n v="235"/>
    <s v="Días calendario"/>
    <s v="CONTRATACIÓN DIRECTA / SERVICIOS PROFESIONALES"/>
    <s v="PRESTACIÓN DE SERVICIOS                 "/>
    <s v="PRESUPUESTO DE ENTIDAD NACIONAL"/>
    <n v="11200000"/>
    <n v="868000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2. SEGURIDAD HUMANA Y JUSTICIA SOCIAL / D. DATOS SECTORIALES PARA AUMENTAR EL APROVECHAMIENTO DE DATOS EN EL PAÍS"/>
    <x v="18"/>
    <s v="Documentos de planeación"/>
    <n v="2299054"/>
    <m/>
    <s v="ADQUIS. DE BYS"/>
    <s v="02"/>
    <s v="C-2299-0700-10-20104D-2299054-02"/>
    <s v="ADQUIS. DE BYS-DOCUMENTOS DE PLANEACIÓN-DESARROLLO DE LAS CAPACIDADES DE PLANEACIÓN Y GESTIÓN INSTITUCIONALES Y SECTORIALES  NACIONAL"/>
    <s v="ADQUIS. DE BYS - DOCUMENTOS DE PLANEACIÓN - 2. SEGURIDAD HUMANA Y JUSTICIA SOCIAL / D. DATOS SECTORIALES PARA AUMENTAR EL APROVECHAMIENTO DE DATOS EN EL PAÍS"/>
    <x v="1"/>
    <m/>
    <s v="OFIC. PLANEACIONFINA - "/>
    <s v="1200"/>
    <m/>
    <m/>
    <m/>
    <m/>
    <m/>
    <m/>
    <m/>
    <m/>
    <m/>
    <m/>
    <m/>
    <m/>
    <m/>
    <m/>
    <m/>
    <m/>
    <m/>
    <m/>
    <m/>
    <m/>
    <m/>
    <m/>
    <m/>
    <m/>
    <m/>
    <m/>
    <m/>
    <m/>
    <m/>
    <m/>
    <m/>
    <m/>
    <m/>
    <s v="2024-47"/>
    <n v="80111620"/>
    <s v="Servicios profesionales"/>
    <s v="PRESTAR SERVICIOS PROFESIONALES A LA OFICINA ASESORA DE PLANEACIÓN Y FINANZAS, PARA ASISTIR TÉCNICAMENTE A LAS ENTIDADES TERRITORIALES CERTIFICADAS EN TEMAS ASOCIADOS CON EL SISTEMA GENERAL DE PARTICIPACIONES-SGP Y A LA SUPERVISIÓN EN EL CUMPLIMIENTO DE LAS OBLIGACIONES DEL CONTRATO DE FIDUCIA MERCANTIL CELEBRADO ENTRE EL MINISTERIO DE EDUCACIÓN NACIONAL Y FIDUPREVISORA S.A."/>
    <s v="Prestacion de servicios profesionales"/>
    <s v="Enero"/>
    <d v="2024-01-09T00:00:00"/>
    <n v="235"/>
    <s v="Días calendario"/>
    <s v="CONTRATACIÓN DIRECTA / SERVICIOS PROFESIONALES"/>
    <s v="PRESTACIÓN DE SERVICIOS                 "/>
    <s v="PRESUPUESTO DE ENTIDAD NACIONAL"/>
    <n v="11060000"/>
    <n v="857150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48"/>
    <n v="80111620"/>
    <s v="Servicios profesionales"/>
    <s v="PRESTAR SERVICIOS PROFESIONALES A LA OFICINA ASESORA DE PLANEACIÓN Y FINANZAS, EN LA PLANEACIÓN, EJECUCIÓN Y CIERRE DEL PROCESO DE AUDITORIA CON LA INFORMACIÓN REPORTADA EN LOS SISTEMAS DE INFORMACIÓN DEL MINISTERIO DE EDUCACIÓN NACIONAL."/>
    <s v="Prestacion de servicios profesionales"/>
    <s v="Enero"/>
    <d v="2024-01-09T00:00:00"/>
    <n v="235"/>
    <s v="Días calendario"/>
    <s v="CONTRATACIÓN DIRECTA / SERVICIOS PROFESIONALES"/>
    <s v="PRESTACIÓN DE SERVICIOS                 "/>
    <s v="PRESUPUESTO DE ENTIDAD NACIONAL"/>
    <n v="81375000"/>
    <n v="81375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49"/>
    <n v="80111620"/>
    <s v="Servicios profesionales"/>
    <s v="PRESTAR SERVICIOS PROFESIONALES A LA OFICINA ASESORA DE PLANEACIÓN Y FINANZAS, PARA LLEVAR A CABO LA ASISTENCIA TÉCNICA Y JURÍDICA FRENTE A LAS ACTIVIDADES RELACIONADAS CON LA ELABORACIÓN DE INFORMES, CIRCULARES, Y MATRICES DENTRO DEL PROCESO AUDITOR SEGÚN LA INFORMACIÓN QUE SE ENCUENTRE REPORTADA EN LOS SISTEMAS DE INFORMACIÓN DEL SECTOR EDUCATIVO DISPUESTOS POR EL MINISTERIO DE EDUCACIÓN NACIONAL."/>
    <s v="Prestacion de servicios profesionales"/>
    <s v="Enero"/>
    <d v="2024-01-15T00:00:00"/>
    <n v="229"/>
    <s v="Días calendario"/>
    <s v="CONTRATACIÓN DIRECTA / SERVICIOS PROFESIONALES"/>
    <s v="PRESTACIÓN DE SERVICIOS                 "/>
    <s v="PRESUPUESTO DE ENTIDAD NACIONAL"/>
    <n v="58575000"/>
    <n v="58575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50"/>
    <n v="80111620"/>
    <s v="Servicios profesionales"/>
    <s v="PRESTAR SERVICIOS PROFESIONALES A LA OFICINA ASESORA DE PLANEACIÓN Y FINANZAS PARA LA CREACION DE LINEAMIENTOS METODOLOGICOS, ELABORACIÓN DE CRONOGRAMAS, ESTRUCTURACION DE DOCUMENTOS,  BASES DE DATOS Y MAPAS DE CONTROL DE LOS PROCESOS DE AUDITORÍA, CON LA INFORMACIÓN REPORTADA POR LAS ENTIDADES E INSTITUCIONES EDUCATIVAS EN LOS SISTEMAS DE INFORMACIÓN DISPUESTOS POR EL MINISTERIO DE EDUCACIÓN NACIONAL"/>
    <s v="Prestacion de servicios profesionales"/>
    <s v="Enero"/>
    <d v="2024-01-15T00:00:00"/>
    <n v="229"/>
    <s v="Días calendario"/>
    <s v="CONTRATACIÓN DIRECTA / SERVICIOS PROFESIONALES"/>
    <s v="PRESTACIÓN DE SERVICIOS                 "/>
    <s v="PRESUPUESTO DE ENTIDAD NACIONAL"/>
    <n v="58575000"/>
    <n v="58575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51"/>
    <n v="80111620"/>
    <s v="Servicios profesionales"/>
    <s v="PRESTAR SERVICIOS DE APOYO A LA GESTIÓN A LA OFICINA ASESORA DE PLANEACIÓN Y FINANZAS EN EL SEGUIMIENTO TÉCNICO Y ACTUALIZACION DEL TABLERO DE CONTROL DEL PROCESO AUDITOR, FRENTE A LA INFORMACIÓN REPORTADA POR LAS ENTIDADES E INSTITUCIONES EDUCATIVAS A TRAVÉS DE LOS SISTEMAS DE INFORMACIÓN DISPUESTOS POR EL MINISTERIO DE EDUCACIÓN NACIONAL."/>
    <s v="Prestacion de servicios de Apoyo"/>
    <s v="Enero"/>
    <d v="2024-01-15T00:00:00"/>
    <n v="229"/>
    <s v="Días calendario"/>
    <s v="CONTRATACIÓN DIRECTA / SERVICIOS DE APOYO"/>
    <s v="PRESTACIÓN DE SERVICIOS APOYO"/>
    <s v="PRESUPUESTO DE ENTIDAD NACIONAL"/>
    <n v="22875000"/>
    <n v="22875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52"/>
    <n v="80111620"/>
    <s v="Servicios profesionales"/>
    <s v="PRESTAR  SERVICIOS PROFESIONALES A LA OFICINA ASESORA DE PLANEACIÓN Y FINANZAS PARA PROCESAR Y ANALIZAR LAS BASES DE DATOS Y GENERAR LOS INFORMES E INSUMOS NECESARIOS PARA ADELANTAR EL PROCESO AUDITOR, CON LA INFORMACIÓN REPORTADA POR LAS ENTIDADES E INSTITUCIONES EDUCATIVAS EN LOS SISTEMAS DE INFORMACIÓN DEFINIDOS POR EL MINISTERIO DE EDUCACIÓN NACIONAL."/>
    <s v="Prestacion de servicios profesionales"/>
    <s v="Febrero"/>
    <d v="2024-02-02T00:00:00"/>
    <n v="211"/>
    <s v="Días calendario"/>
    <s v="CONTRATACIÓN DIRECTA / SERVICIOS PROFESIONALES"/>
    <s v="PRESTACIÓN DE SERVICIOS                 "/>
    <s v="PRESUPUESTO DE ENTIDAD NACIONAL"/>
    <n v="54670000"/>
    <n v="5467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Generar y divulgar la información estadística sectorial"/>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53"/>
    <n v="80111620"/>
    <s v="Servicios profesionales"/>
    <s v="PRESTAR SERVICIOS PROFESIONALES  A LA OFICINA ASESORA DE PLANEACIÓN Y FINANZAS EN LA IMPLEMENTACIÓN DE LA POLÍTICA DE GOBIERNO DIGITAL PARA EL MINISTERIO DE EDUCACIÓN NACIONAL, ASÍ COMO LA REVISIÓN DE LAS BASES DE DATOS Y DOCUMENTACIÓN PARA EL DESARROLLO DE LA INTEROPERABILIDAD E INTERCAMBIO DE INFORMACIÓN  CON ENTIDADES PÚBLICAS Y PRIVADAS Y LA IMPLEMENTACIÓN DE ESTRATEGIAS PARA EL ACCESO A LA INFORMACIÓN A TRAVÉS DE HERRAMIENTAS TECNOLÓGICAS DISPONIBLES."/>
    <s v="Prestacion de servicios profesionales"/>
    <s v="Enero"/>
    <d v="2024-01-09T00:00:00"/>
    <n v="235"/>
    <s v="Días calendario"/>
    <s v="CONTRATACIÓN DIRECTA / SERVICIOS PROFESIONALES"/>
    <s v="PRESTACIÓN DE SERVICIOS                 "/>
    <s v="PRESUPUESTO DE ENTIDAD NACIONAL"/>
    <n v="104625000"/>
    <n v="104625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Generar y divulgar la información estadística sectorial"/>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54"/>
    <n v="80111620"/>
    <s v="Servicios profesionales"/>
    <s v="PRESTAR LOS SERVICIOS PROFESIONALES A LA OFICINA ASESORA DE PLANEACIÓN Y FINANZAS, FRENTE A LOS COMPROMISOS Y REQUERIMIENTOS INTERNACIONALES EN MATERIA DE REPORTE DE INFORMACIÓN ESTADÍSTICA DEL SECTOR Y LA ARTICULACIÓN CON LAS ÁREAS DEL MEN Y ENTIDADES EXTERNAS, ASÍ COMO LA ELABORACIÓN DE DOCUMENTOS Y MATERIALES TEMÁTICOS QUE APOYE LA DIFUSIÓN DE LA INFORMACIÓN."/>
    <s v="Prestacion de servicios profesionales"/>
    <s v="Enero"/>
    <d v="2024-01-15T00:00:00"/>
    <n v="229"/>
    <s v="Días calendario"/>
    <s v="CONTRATACIÓN DIRECTA / SERVICIOS PROFESIONALES"/>
    <s v="PRESTACIÓN DE SERVICIOS                 "/>
    <s v="PRESUPUESTO DE ENTIDAD NACIONAL"/>
    <n v="81000000"/>
    <n v="8100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s v="2024-55"/>
    <n v="80111620"/>
    <s v="Servicios profesionales"/>
    <s v="PRESTAR SERVICIOS PROFESIONALES JURÍDICOS  A LA OFICINA ASESORA DE PLANEACIÓN Y FINANZAS, PARA  REALIZAR EL SEGUIMIENTO DE LA CONTRATACIÓN DE LA OFICINA Y  BRINDAR RESPUESTAS OPORTUNAS A LAS SOLICITUDES RECIBIDAS  EN LA OAPF  POR PARTE DE LOS ENTES DE CONTROL."/>
    <s v="Prestacion de servicios profesionales"/>
    <s v="Enero"/>
    <d v="2024-01-09T00:00:00"/>
    <n v="235"/>
    <s v="Días calendario"/>
    <s v="CONTRATACIÓN DIRECTA / SERVICIOS PROFESIONALES"/>
    <s v="PRESTACIÓN DE SERVICIOS                 "/>
    <s v="PRESUPUESTO DE ENTIDAD NACIONAL"/>
    <n v="7670000"/>
    <n v="594425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Promocion de la participación ciudadana"/>
    <s v="Transversal"/>
    <s v="DESARROLLO DE LAS CAPACIDADES DE PLANEACIÓN Y GESTIÓN INSTITUCIONALES Y SECTORIALES  NACIONAL"/>
    <n v="2019011000177"/>
    <x v="11"/>
    <s v="5. CONVERGENCIA REGIONAL / B. EFECTIVIDAD DE LOS DISPOSITIVOS DE PARTICIPACIÓN CIUDADANA, POLÍTICA Y ELECTORAL"/>
    <x v="19"/>
    <s v="Documentos de planeación"/>
    <n v="2299054"/>
    <m/>
    <s v="ADQUIS. DE BYS"/>
    <s v="02"/>
    <s v="C-2299-0700-10-53106B-2299054-02"/>
    <s v="ADQUIS. DE BYS-DOCUMENTOS DE PLANEACIÓN-DESARROLLO DE LAS CAPACIDADES DE PLANEACIÓN Y GESTIÓN INSTITUCIONALES Y SECTORIALES  NACIONAL"/>
    <s v="ADQUIS. DE BYS - DOCUMENTOS DE PLANEACIÓN - 5. CONVERGENCIA REGIONAL / B. EFECTIVIDAD DE LOS DISPOSITIVOS DE PARTICIPACIÓN CIUDADANA, POLÍTICA Y ELECTORAL"/>
    <x v="1"/>
    <m/>
    <s v="OFIC. PLANEACIONFINA - "/>
    <s v="1200"/>
    <m/>
    <m/>
    <m/>
    <m/>
    <m/>
    <m/>
    <m/>
    <m/>
    <m/>
    <m/>
    <m/>
    <m/>
    <m/>
    <m/>
    <m/>
    <m/>
    <m/>
    <m/>
    <m/>
    <m/>
    <m/>
    <m/>
    <m/>
    <m/>
    <m/>
    <m/>
    <m/>
    <m/>
    <m/>
    <m/>
    <m/>
    <m/>
    <m/>
    <s v="2024-56"/>
    <n v="80111620"/>
    <s v="Servicios profesionales"/>
    <s v="PRESTAR LOS SERVICIOS PROFESIONALES A LA OFICINA ASESORA DE PLANEACIÓN Y FINANZAS PARA ADELANTAR LAS ACCIONES ASOCIADAS A LA FORMULACIÓN E IMPLEMENTACIÓN DE LA POLÍTICA DE PARTICIPACIÓN CIUDADANA Y RENDICIÓN DE CUENTAS DEL MINISTERIO DE EDUCACIÓN NACIONAL Y ASISTIR AL EQUIPO DE CUMPLIMIENTO DEL DESPACHO."/>
    <s v="Prestacion de servicios profesionales"/>
    <s v="Enero"/>
    <d v="2024-01-09T00:00:00"/>
    <n v="235"/>
    <s v="Días calendario"/>
    <s v="CONTRATACIÓN DIRECTA / SERVICIOS PROFESIONALES"/>
    <s v="PRESTACIÓN DE SERVICIOS                 "/>
    <s v="PRESUPUESTO DE ENTIDAD NACIONAL"/>
    <n v="69207500"/>
    <n v="69207500"/>
    <s v="NO"/>
    <s v="NA"/>
    <s v="Transversal_2299054"/>
    <s v="D_MEN"/>
    <s v="Eje_E_9"/>
    <s v="C_2299_0700_10"/>
    <s v="OFIC. PLANEACIONFINA - "/>
    <s v="1200"/>
    <s v="PROMOCION DE LA PARTICIPACIÓN CIUDADANA"/>
    <s v="PROMOCION DE LA PARTICIPACIÓN CIUDADANA"/>
    <s v="44"/>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s v="2024-57"/>
    <n v="80111620"/>
    <s v="Servicios profesionales"/>
    <s v="PRESTAR SERVICIOS PROFESIONALES A LA OFICINA ASESORA DE PLANEACIÓN Y FINANZAS PARA LA CREACIÓN DE DOCUMENTOS TÉCNICOS Y SEGUIMIENTO DE LA POLITICA PÚBLICA DE ATENCIÓN, ASISTENCIA Y REPARACIÓN INTEGRAL A LAS VÍCTIMAS DEL CONFLICTO ARMADO Y ADELANTAR TRÁMITES ASOCIADOS A LOS PROYECTOS DE INVERSIÓN DEL MEN "/>
    <s v="Prestacion de servicios profesionales"/>
    <s v="Enero"/>
    <d v="2024-01-09T00:00:00"/>
    <n v="235"/>
    <s v="Días calendario"/>
    <s v="CONTRATACIÓN DIRECTA / SERVICIOS PROFESIONALES"/>
    <s v="PRESTACIÓN DE SERVICIOS                 "/>
    <s v="PRESUPUESTO DE ENTIDAD NACIONAL"/>
    <n v="11000000"/>
    <n v="852500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s v="2024-58"/>
    <n v="80111620"/>
    <s v="Servicios profesionales"/>
    <s v="PRESTAR SERVICIOS PROFESIONALES A LA OFICINA ASESORA DE PLANEACIÓN Y FINANZAS, EN LAS ACTIVIDADES RELACIONADAS CON LOS REPORTES Y SEGUIMIENTO AL PLAN NACIONAL DE DESARROLLO, LA ELABORACIÓN DEL REPORTE DE MACROMETAS DEL SECTOR ANTE LA PRESIDENCIA DE LA REPÚBLICA, LA FORMULACIÓN Y DISEÑO DE POLITICAS PÚBLICAS Y LA ACTUALIZACIÓN DEL GASTO EN EDUCACIÓN."/>
    <s v="Prestacion de servicios profesionales"/>
    <s v="Enero"/>
    <d v="2024-01-09T00:00:00"/>
    <n v="235"/>
    <s v="Días calendario"/>
    <s v="CONTRATACIÓN DIRECTA / SERVICIOS PROFESIONALES"/>
    <s v="PRESTACIÓN DE SERVICIOS                 "/>
    <s v="PRESUPUESTO DE ENTIDAD NACIONAL"/>
    <n v="12500000"/>
    <n v="968750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s v="2024-59"/>
    <n v="80111620"/>
    <s v="Servicios profesionales"/>
    <s v="PRESTAR SERVICIOS PROFESIONALES A LA OFICINA ASESORA DE PLANEACIÓN Y FINANZAS, PARA LA CONSTRUCCIÓN Y ELABORACIÓN DEL PLAN SECTORIAL DE EDUCACIÓN 2022-2026."/>
    <s v="Prestacion de servicios profesionales"/>
    <s v="Enero"/>
    <d v="2024-01-09T00:00:00"/>
    <n v="60"/>
    <s v="Días calendario"/>
    <s v="CONTRATACIÓN DIRECTA / SERVICIOS PROFESIONALES"/>
    <s v="PRESTACIÓN DE SERVICIOS                 "/>
    <s v="PRESUPUESTO DE ENTIDAD NACIONAL"/>
    <n v="16000000"/>
    <n v="320000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60"/>
    <n v="80111620"/>
    <s v="Servicios profesionales"/>
    <s v="PRESTAR SERVICIOS DE APOYO A LA GESTIÓN PARA VALIDAR LAS EVIDENCIAS DOCUMENTALES APORTADAS POR LAS ENTIDADES E INSTITUCIONES EDUCATIVAS EN EL DESARROLLO DEL PROCESO DE AUDITORÍA, REALIZADO POR LA OFICINA ASESORA DE PLANEACIÓN Y FINANZAS PARA LA VIGENCIA 2024."/>
    <s v="Prestacion de servicios profesionales"/>
    <s v="Julio"/>
    <d v="2024-07-01T00:00:00"/>
    <n v="179"/>
    <s v="Días calendario"/>
    <s v="CONTRATACIÓN DIRECTA / SERVICIOS DE APOYO"/>
    <s v="PRESTACIÓN DE SERVICIOS APOYO"/>
    <s v="PRESUPUESTO DE ENTIDAD NACIONAL"/>
    <n v="18300000"/>
    <n v="1830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61"/>
    <n v="80111620"/>
    <s v="Servicios profesionales"/>
    <s v="PRESTAR SERVICIOS DE APOYO A LA GESTIÓN PARA VALIDAR LAS EVIDENCIAS DOCUMENTALES APORTADAS POR LAS ENTIDADES E INSTITUCIONES EDUCATIVAS EN EL DESARROLLO DEL PROCESO DE AUDITORÍA, REALIZADO POR LA OFICINA ASESORA DE PLANEACIÓN Y FINANZAS PARA LA VIGENCIA 2024."/>
    <s v="Prestacion de servicios profesionales"/>
    <s v="Julio"/>
    <d v="2024-07-01T00:00:00"/>
    <n v="179"/>
    <s v="Días calendario"/>
    <s v="CONTRATACIÓN DIRECTA / SERVICIOS DE APOYO"/>
    <s v="PRESTACIÓN DE SERVICIOS APOYO"/>
    <s v="PRESUPUESTO DE ENTIDAD NACIONAL"/>
    <n v="18300000"/>
    <n v="1830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62"/>
    <n v="80111620"/>
    <s v="Servicios profesionales"/>
    <s v="PRESTAR SERVICIOS DE APOYO A LA GESTIÓN PARA VALIDAR LAS EVIDENCIAS DOCUMENTALES APORTADAS POR LAS ENTIDADES E INSTITUCIONES EDUCATIVAS EN EL DESARROLLO DEL PROCESO DE AUDITORÍA, REALIZADO POR LA OFICINA ASESORA DE PLANEACIÓN Y FINANZAS PARA LA VIGENCIA 2024."/>
    <s v="Prestacion de servicios profesionales"/>
    <s v="Julio"/>
    <d v="2024-07-01T00:00:00"/>
    <n v="179"/>
    <s v="Días calendario"/>
    <s v="CONTRATACIÓN DIRECTA / SERVICIOS DE APOYO"/>
    <s v="PRESTACIÓN DE SERVICIOS APOYO"/>
    <s v="PRESUPUESTO DE ENTIDAD NACIONAL"/>
    <n v="18300000"/>
    <n v="1830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63"/>
    <n v="80111620"/>
    <s v="Servicios profesionales"/>
    <s v="PRESTAR SERVICIOS DE APOYO A LA GESTIÓN PARA VALIDAR LAS EVIDENCIAS DOCUMENTALES APORTADAS POR LAS ENTIDADES E INSTITUCIONES EDUCATIVAS EN EL DESARROLLO DEL PROCESO DE AUDITORÍA, REALIZADO POR LA OFICINA ASESORA DE PLANEACIÓN Y FINANZAS PARA LA VIGENCIA 2024."/>
    <s v="Prestacion de servicios profesionales"/>
    <s v="Julio"/>
    <d v="2024-07-01T00:00:00"/>
    <n v="179"/>
    <s v="Días calendario"/>
    <s v="CONTRATACIÓN DIRECTA / SERVICIOS DE APOYO"/>
    <s v="PRESTACIÓN DE SERVICIOS APOYO"/>
    <s v="PRESUPUESTO DE ENTIDAD NACIONAL"/>
    <n v="18300000"/>
    <n v="1830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64"/>
    <n v="80111620"/>
    <s v="Servicios profesionales"/>
    <s v="PRESTAR SERVICIOS DE APOYO A LA GESTIÓN PARA VALIDAR LAS EVIDENCIAS DOCUMENTALES APORTADAS POR LAS ENTIDADES E INSTITUCIONES EDUCATIVAS EN EL DESARROLLO DEL PROCESO DE AUDITORÍA, REALIZADO POR LA OFICINA ASESORA DE PLANEACIÓN Y FINANZAS PARA LA VIGENCIA 2024."/>
    <s v="Prestacion de servicios profesionales"/>
    <s v="Julio"/>
    <d v="2024-07-01T00:00:00"/>
    <n v="179"/>
    <s v="Días calendario"/>
    <s v="CONTRATACIÓN DIRECTA / SERVICIOS DE APOYO"/>
    <s v="PRESTACIÓN DE SERVICIOS APOYO"/>
    <s v="PRESUPUESTO DE ENTIDAD NACIONAL"/>
    <n v="18300000"/>
    <n v="1830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s v="2024-65"/>
    <n v="80111620"/>
    <s v="Servicios profesionales"/>
    <s v="PRESTAR SERVICIOS DE APOYO A LA GESTIÓN PARA VALIDAR LAS EVIDENCIAS DOCUMENTALES APORTADAS POR LAS ENTIDADES E INSTITUCIONES EDUCATIVAS EN EL DESARROLLO DEL PROCESO DE AUDITORÍA, REALIZADO POR LA OFICINA ASESORA DE PLANEACIÓN Y FINANZAS PARA LA VIGENCIA 2024."/>
    <s v="Prestacion de servicios profesionales"/>
    <s v="Julio"/>
    <d v="2024-07-01T00:00:00"/>
    <n v="179"/>
    <s v="Días calendario"/>
    <s v="CONTRATACIÓN DIRECTA / SERVICIOS DE APOYO"/>
    <s v="PRESTACIÓN DE SERVICIOS APOYO"/>
    <s v="PRESUPUESTO DE ENTIDAD NACIONAL"/>
    <n v="18300000"/>
    <n v="1830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m/>
    <n v="80111620"/>
    <s v="Tiquetes"/>
    <s v="TIQUETES"/>
    <m/>
    <s v="Marzo"/>
    <m/>
    <m/>
    <m/>
    <m/>
    <m/>
    <s v="PRESUPUESTO DE ENTIDAD NACIONAL"/>
    <m/>
    <n v="800000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m/>
    <n v="80111620"/>
    <s v="Viáticos"/>
    <s v="VIATICOS"/>
    <m/>
    <s v="Diciembre"/>
    <m/>
    <m/>
    <m/>
    <m/>
    <m/>
    <s v="PRESUPUESTO DE ENTIDAD NACIONAL"/>
    <m/>
    <n v="440685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Promocion de la participación ciudadana"/>
    <s v="Transversal"/>
    <s v="DESARROLLO DE LAS CAPACIDADES DE PLANEACIÓN Y GESTIÓN INSTITUCIONALES Y SECTORIALES  NACIONAL"/>
    <n v="2019011000177"/>
    <x v="11"/>
    <s v="5. CONVERGENCIA REGIONAL / B. EFECTIVIDAD DE LOS DISPOSITIVOS DE PARTICIPACIÓN CIUDADANA, POLÍTICA Y ELECTORAL"/>
    <x v="19"/>
    <s v="Documentos de planeación"/>
    <n v="2299054"/>
    <m/>
    <s v="ADQUIS. DE BYS"/>
    <s v="02"/>
    <s v="C-2299-0700-10-53106B-2299054-02"/>
    <s v="ADQUIS. DE BYS-DOCUMENTOS DE PLANEACIÓN-DESARROLLO DE LAS CAPACIDADES DE PLANEACIÓN Y GESTIÓN INSTITUCIONALES Y SECTORIALES  NACIONAL"/>
    <s v="ADQUIS. DE BYS - DOCUMENTOS DE PLANEACIÓN - 5. CONVERGENCIA REGIONAL / B. EFECTIVIDAD DE LOS DISPOSITIVOS DE PARTICIPACIÓN CIUDADANA, POLÍTICA Y ELECTORAL"/>
    <x v="1"/>
    <m/>
    <s v="OFIC. PLANEACIONFINA - "/>
    <s v="1200"/>
    <m/>
    <m/>
    <m/>
    <m/>
    <m/>
    <m/>
    <m/>
    <m/>
    <m/>
    <m/>
    <m/>
    <m/>
    <m/>
    <m/>
    <m/>
    <m/>
    <m/>
    <m/>
    <m/>
    <m/>
    <m/>
    <m/>
    <m/>
    <m/>
    <m/>
    <m/>
    <m/>
    <m/>
    <m/>
    <m/>
    <m/>
    <m/>
    <m/>
    <m/>
    <n v="80111620"/>
    <s v="Logistica"/>
    <s v="Política de Participación ciudadana"/>
    <m/>
    <s v="Diciembre"/>
    <m/>
    <m/>
    <m/>
    <m/>
    <m/>
    <s v="PRESUPUESTO DE ENTIDAD NACIONAL"/>
    <m/>
    <n v="50000000"/>
    <s v="NO"/>
    <s v="NA"/>
    <s v="Transversal_2299054"/>
    <s v="D_MEN"/>
    <s v="Eje_E_9"/>
    <s v="C_2299_0700_10"/>
    <s v="OFIC. PLANEACIONFINA - "/>
    <s v="1200"/>
    <s v="PROMOCION DE LA PARTICIPACIÓN CIUDADANA"/>
    <s v="PROMOCION DE LA PARTICIPACIÓN CIUDADANA"/>
    <s v="44"/>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5. CONVERGENCIA REGIONAL / B. EFECTIVIDAD DE LOS DISPOSITIVOS DE PARTICIPACIÓN CIUDADANA, POLÍTICA Y ELECTORAL"/>
    <x v="19"/>
    <s v="Documentos de planeación"/>
    <n v="2299054"/>
    <m/>
    <s v="ADQUIS. DE BYS"/>
    <s v="02"/>
    <s v="C-2299-0700-10-53106B-2299054-02"/>
    <s v="ADQUIS. DE BYS-DOCUMENTOS DE PLANEACIÓN-DESARROLLO DE LAS CAPACIDADES DE PLANEACIÓN Y GESTIÓN INSTITUCIONALES Y SECTORIALES  NACIONAL"/>
    <s v="ADQUIS. DE BYS - DOCUMENTOS DE PLANEACIÓN - 5. CONVERGENCIA REGIONAL / B. EFECTIVIDAD DE LOS DISPOSITIVOS DE PARTICIPACIÓN CIUDADANA, POLÍTICA Y ELECTORAL"/>
    <x v="1"/>
    <m/>
    <s v="OFIC. PLANEACIONFINA - "/>
    <s v="1200"/>
    <m/>
    <m/>
    <m/>
    <m/>
    <m/>
    <m/>
    <m/>
    <m/>
    <m/>
    <m/>
    <m/>
    <m/>
    <m/>
    <m/>
    <m/>
    <m/>
    <m/>
    <m/>
    <m/>
    <m/>
    <m/>
    <m/>
    <m/>
    <m/>
    <m/>
    <m/>
    <m/>
    <m/>
    <m/>
    <m/>
    <m/>
    <m/>
    <m/>
    <m/>
    <n v="80111620"/>
    <s v="Logistica"/>
    <s v="Planeación y rendición de cuentas"/>
    <m/>
    <s v="Diciembre"/>
    <m/>
    <m/>
    <m/>
    <m/>
    <m/>
    <s v="PRESUPUESTO DE ENTIDAD NACIONAL"/>
    <n v="50000000"/>
    <n v="450725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Validar la información reportada por las instituciones en los sistemas de información institucionales"/>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m/>
    <m/>
    <s v="Servicios profesionales"/>
    <s v="OPS Grupo Auditorías Sept- Dic"/>
    <s v="Prestacion de servicios profesionales"/>
    <s v="Agosto"/>
    <d v="2024-09-01T00:00:00"/>
    <n v="120"/>
    <s v="Días calendario"/>
    <s v="CONTRATACIÓN DIRECTA / SERVICIOS PROFESIONALES"/>
    <s v="PRESTACIÓN DE SERVICIOS PROFESIONALES"/>
    <s v="PRESUPUESTO DE ENTIDAD NACIONAL"/>
    <n v="147920000"/>
    <n v="14792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ortalecimiento del ecosistema sectorial de datos en educación"/>
    <s v="Transversal"/>
    <s v="DESARROLLO DE LAS CAPACIDADES DE PLANEACIÓN Y GESTIÓN INSTITUCIONALES Y SECTORIALES  NACIONAL"/>
    <n v="2019011000177"/>
    <x v="11"/>
    <s v="2. SEGURIDAD HUMANA Y JUSTICIA SOCIAL / D. DATOS SECTORIALES PARA AUMENTAR EL APROVECHAMIENTO DE DATOS EN EL PAÍS"/>
    <x v="18"/>
    <s v="Servicios de información implementados"/>
    <n v="2299063"/>
    <s v="Generar y divulgar la información estadística sectorial"/>
    <s v="ADQUIS. DE BYS"/>
    <s v="02"/>
    <s v="C-2299-0700-10-20104D-2299063-02"/>
    <s v="ADQUIS. DE BYS-SERVICIOS DE INFORMACIÓN IMPLEMENTADOS-DESARROLLO DE LAS CAPACIDADES DE PLANEACIÓN Y GESTIÓN INSTITUCIONALES Y SECTORIALES  NACIONAL"/>
    <s v="ADQUIS. DE BYS - SERVICIOS DE INFORMACIÓN IMPLEMENTADOS - 2. SEGURIDAD HUMANA Y JUSTICIA SOCIAL / D. DATOS SECTORIALES PARA AUMENTAR EL APROVECHAMIENTO DE DATOS EN EL PAÍS"/>
    <x v="1"/>
    <m/>
    <s v="OFIC. PLANEACIONFINA - "/>
    <s v="1200"/>
    <m/>
    <m/>
    <m/>
    <m/>
    <m/>
    <m/>
    <m/>
    <m/>
    <m/>
    <m/>
    <m/>
    <m/>
    <m/>
    <m/>
    <m/>
    <m/>
    <m/>
    <m/>
    <m/>
    <m/>
    <m/>
    <m/>
    <m/>
    <m/>
    <m/>
    <m/>
    <m/>
    <m/>
    <m/>
    <m/>
    <m/>
    <m/>
    <m/>
    <m/>
    <m/>
    <s v="Servicios profesionales"/>
    <s v="OPS Grupo Información Sept- Dic"/>
    <s v="Prestacion de servicios profesionales"/>
    <s v="Agosto"/>
    <d v="2024-09-01T00:00:00"/>
    <n v="120"/>
    <s v="Días calendario"/>
    <s v="CONTRATACIÓN DIRECTA / SERVICIOS PROFESIONALES"/>
    <s v="PRESTACIÓN DE SERVICIOS PROFESIONALES"/>
    <s v="PRESUPUESTO DE ENTIDAD NACIONAL"/>
    <n v="180400000"/>
    <n v="180400000"/>
    <s v="NO"/>
    <s v="NA"/>
    <s v="Transversal_2299063"/>
    <s v="D_MEN"/>
    <s v="Eje_E_9"/>
    <s v="C_2299_0700_10"/>
    <s v="OFIC. PLANEACIONFINA - "/>
    <s v="1200"/>
    <s v="FORTALEC ECOSISTEMA SECTORIAL DE DATOS EN EDUCACIÓN"/>
    <s v="FORTALEC ECOSISTEMA SECTORIAL DE DATOS EN EDUCACIÓN"/>
    <s v="43"/>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2. SEGURIDAD HUMANA Y JUSTICIA SOCIAL / D. DATOS SECTORIALES PARA AUMENTAR EL APROVECHAMIENTO DE DATOS EN EL PAÍS"/>
    <x v="18"/>
    <s v="Documentos de planeación"/>
    <n v="2299054"/>
    <m/>
    <s v="ADQUIS. DE BYS"/>
    <s v="02"/>
    <s v="C-2299-0700-10-20104D-2299054-02"/>
    <s v="ADQUIS. DE BYS-DOCUMENTOS DE PLANEACIÓN-DESARROLLO DE LAS CAPACIDADES DE PLANEACIÓN Y GESTIÓN INSTITUCIONALES Y SECTORIALES  NACIONAL"/>
    <s v="ADQUIS. DE BYS - DOCUMENTOS DE PLANEACIÓN - 2. SEGURIDAD HUMANA Y JUSTICIA SOCIAL / D. DATOS SECTORIALES PARA AUMENTAR EL APROVECHAMIENTO DE DATOS EN EL PAÍS"/>
    <x v="1"/>
    <m/>
    <s v="OFIC. PLANEACIONFINA - "/>
    <s v="1200"/>
    <m/>
    <m/>
    <m/>
    <m/>
    <m/>
    <m/>
    <m/>
    <m/>
    <m/>
    <m/>
    <m/>
    <m/>
    <m/>
    <m/>
    <m/>
    <m/>
    <m/>
    <m/>
    <m/>
    <m/>
    <m/>
    <m/>
    <m/>
    <m/>
    <m/>
    <m/>
    <m/>
    <m/>
    <m/>
    <m/>
    <m/>
    <m/>
    <m/>
    <m/>
    <m/>
    <s v="Servicios profesionales"/>
    <s v="OPS Grupos Proyectos/ Financiero comp 20104d (Sept- Dic)"/>
    <s v="Prestacion de servicios profesionales"/>
    <s v="Agosto"/>
    <d v="2024-09-01T00:00:00"/>
    <n v="120"/>
    <s v="Días calendario"/>
    <s v="CONTRATACIÓN DIRECTA / SERVICIOS PROFESIONALES"/>
    <s v="PRESTACIÓN DE SERVICIOS PROFESIONALES"/>
    <s v="PRESUPUESTO DE ENTIDAD NACIONAL"/>
    <n v="209537500"/>
    <n v="2095375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2. SEGURIDAD HUMANA Y JUSTICIA SOCIAL / D. DATOS SECTORIALES PARA AUMENTAR EL APROVECHAMIENTO DE DATOS EN EL PAÍS"/>
    <x v="18"/>
    <s v="Documentos de planeación"/>
    <n v="2299054"/>
    <m/>
    <s v="ADQUIS. DE BYS"/>
    <s v="02"/>
    <s v="C-2299-0700-10-20104D-2299054-02"/>
    <s v="ADQUIS. DE BYS-DOCUMENTOS DE PLANEACIÓN-DESARROLLO DE LAS CAPACIDADES DE PLANEACIÓN Y GESTIÓN INSTITUCIONALES Y SECTORIALES  NACIONAL"/>
    <s v="ADQUIS. DE BYS - DOCUMENTOS DE PLANEACIÓN - 2. SEGURIDAD HUMANA Y JUSTICIA SOCIAL / D. DATOS SECTORIALES PARA AUMENTAR EL APROVECHAMIENTO DE DATOS EN EL PAÍS"/>
    <x v="1"/>
    <m/>
    <s v="OFIC. PLANEACIONFINA - "/>
    <s v="1200"/>
    <m/>
    <m/>
    <m/>
    <m/>
    <m/>
    <m/>
    <m/>
    <m/>
    <m/>
    <m/>
    <m/>
    <m/>
    <m/>
    <m/>
    <m/>
    <m/>
    <m/>
    <m/>
    <m/>
    <m/>
    <m/>
    <m/>
    <m/>
    <m/>
    <m/>
    <m/>
    <m/>
    <m/>
    <m/>
    <m/>
    <m/>
    <m/>
    <m/>
    <m/>
    <m/>
    <s v="Servicios profesionales"/>
    <s v="OPS Grupos Proyectos/ Financiero comp 20104d (Sept- Dic)"/>
    <s v="Prestacion de servicios profesionales"/>
    <s v="Agosto"/>
    <d v="2024-09-01T00:00:00"/>
    <n v="120"/>
    <s v="Días calendario"/>
    <s v="CONTRATACIÓN DIRECTA / SERVICIOS PROFESIONALES"/>
    <s v="PRESTACIÓN DE SERVICIOS PROFESIONALES"/>
    <s v="PRESUPUESTO DE ENTIDAD NACIONAL"/>
    <n v="119320000"/>
    <n v="1193200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Financiación del Sector Educativo"/>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m/>
    <m/>
    <s v="Servicios profesionales"/>
    <s v="OPS Grupos Financiero comp 53105b (Sept- Dic)"/>
    <s v="Prestacion de servicios profesionales"/>
    <s v="Agosto"/>
    <d v="2024-09-01T00:00:00"/>
    <n v="120"/>
    <s v="Días calendario"/>
    <s v="CONTRATACIÓN DIRECTA / SERVICIOS PROFESIONALES"/>
    <s v="PRESTACIÓN DE SERVICIOS PROFESIONALES"/>
    <s v="PRESUPUESTO DE ENTIDAD NACIONAL"/>
    <n v="140968000"/>
    <n v="140968000"/>
    <s v="NO"/>
    <s v="NA"/>
    <s v="Transversal_2299054"/>
    <s v="D_MEN"/>
    <s v="Eje_E_9"/>
    <s v="C_2299_0700_10"/>
    <s v="OFIC. PLANEACIONFINA - "/>
    <s v="1200"/>
    <s v="FINANCIACIÓN DEL SECTOR EDUCATIVO"/>
    <s v="FINANCIACIÓN DEL SECTOR EDUCATIVO"/>
    <s v="42"/>
  </r>
  <r>
    <s v="TRANSVERSALES"/>
    <s v="Despacho Ministr@"/>
    <s v="Oficina Asesora de Planeación y Finanzas"/>
    <s v="9. Humanización y fortalecimiento organizacional - acompañamiento al cambio"/>
    <s v="Fortalecimiento de los mecanismos de planeación y seguimiento institucional"/>
    <s v="Transversal"/>
    <s v="DESARROLLO DE LAS CAPACIDADES DE PLANEACIÓN Y GESTIÓN INSTITUCIONALES Y SECTORIALES  NACIONAL"/>
    <n v="2019011000177"/>
    <x v="11"/>
    <s v="5. CONVERGENCIA REGIONAL / B. ENTIDADES PÚBLICAS TERRITORIALES Y NACIONALES FORTALECIDAS"/>
    <x v="12"/>
    <s v="Documentos de planeación"/>
    <n v="2299054"/>
    <m/>
    <s v="ADQUIS. DE BYS"/>
    <s v="02"/>
    <s v="C-2299-0700-10-53105B-2299054-02"/>
    <s v="ADQUIS. DE BYS-DOCUMENTOS DE PLANEACIÓN-DESARROLLO DE LAS CAPACIDADES DE PLANEACIÓN Y GESTIÓN INSTITUCIONALES Y SECTORIALES  NACIONAL"/>
    <s v="ADQUIS. DE BYS - DOCUMENTOS DE PLANEACIÓN - 5. CONVERGENCIA REGIONAL / B. ENTIDADES PÚBLICAS TERRITORIALES Y NACIONALES FORTALECIDAS"/>
    <x v="1"/>
    <m/>
    <s v="OFIC. PLANEACIONFINA - "/>
    <s v="1200"/>
    <m/>
    <m/>
    <m/>
    <m/>
    <m/>
    <m/>
    <m/>
    <m/>
    <m/>
    <m/>
    <m/>
    <m/>
    <m/>
    <m/>
    <m/>
    <m/>
    <m/>
    <m/>
    <m/>
    <m/>
    <m/>
    <m/>
    <m/>
    <m/>
    <m/>
    <m/>
    <m/>
    <m/>
    <m/>
    <m/>
    <m/>
    <m/>
    <m/>
    <m/>
    <m/>
    <s v="Servicios profesionales"/>
    <s v="OPS Grupos Proyectos comp 53105b (Sept- Dic)"/>
    <s v="Prestacion de servicios profesionales"/>
    <s v="Agosto"/>
    <d v="2024-09-01T00:00:00"/>
    <n v="120"/>
    <s v="Días calendario"/>
    <s v="CONTRATACIÓN DIRECTA / SERVICIOS PROFESIONALES"/>
    <s v="PRESTACIÓN DE SERVICIOS PROFESIONALES"/>
    <s v="PRESUPUESTO DE ENTIDAD NACIONAL"/>
    <n v="208910000"/>
    <n v="208910000"/>
    <s v="NO"/>
    <s v="NA"/>
    <s v="Transversal_2299054"/>
    <s v="D_MEN"/>
    <s v="Eje_E_9"/>
    <s v="C_2299_0700_10"/>
    <s v="OFIC. PLANEACIONFINA - "/>
    <s v="1200"/>
    <s v="FORTALECIMIENTO MECANISMOS PLAN Y SEG INSTITUCIONAL"/>
    <s v="FORTALECIMIENTO MECANISMOS PLAN Y SEG INSTITUCIONAL"/>
    <s v="41"/>
  </r>
  <r>
    <s v="TRANSVERSALES"/>
    <s v="Despacho Ministr@"/>
    <s v="Oficina Asesora de Planeación y Finanzas"/>
    <s v="9. Humanización y fortalecimiento organizacional - acompañamiento al cambio"/>
    <s v="Promocion de la participación ciudadana"/>
    <s v="Transversal"/>
    <s v="DESARROLLO DE LAS CAPACIDADES DE PLANEACIÓN Y GESTIÓN INSTITUCIONALES Y SECTORIALES  NACIONAL"/>
    <n v="2019011000177"/>
    <x v="11"/>
    <s v="5. CONVERGENCIA REGIONAL / B. EFECTIVIDAD DE LOS DISPOSITIVOS DE PARTICIPACIÓN CIUDADANA, POLÍTICA Y ELECTORAL"/>
    <x v="19"/>
    <s v="Documentos de planeación"/>
    <n v="2299054"/>
    <m/>
    <s v="ADQUIS. DE BYS"/>
    <s v="02"/>
    <s v="C-2299-0700-10-53106B-2299054-02"/>
    <s v="ADQUIS. DE BYS-DOCUMENTOS DE PLANEACIÓN-DESARROLLO DE LAS CAPACIDADES DE PLANEACIÓN Y GESTIÓN INSTITUCIONALES Y SECTORIALES  NACIONAL"/>
    <s v="ADQUIS. DE BYS - DOCUMENTOS DE PLANEACIÓN - 5. CONVERGENCIA REGIONAL / B. EFECTIVIDAD DE LOS DISPOSITIVOS DE PARTICIPACIÓN CIUDADANA, POLÍTICA Y ELECTORAL"/>
    <x v="1"/>
    <m/>
    <s v="OFIC. PLANEACIONFINA - "/>
    <s v="1200"/>
    <m/>
    <m/>
    <m/>
    <m/>
    <m/>
    <m/>
    <m/>
    <m/>
    <m/>
    <m/>
    <m/>
    <m/>
    <m/>
    <m/>
    <m/>
    <m/>
    <m/>
    <m/>
    <m/>
    <m/>
    <m/>
    <m/>
    <m/>
    <m/>
    <m/>
    <m/>
    <m/>
    <m/>
    <m/>
    <m/>
    <m/>
    <m/>
    <m/>
    <m/>
    <m/>
    <s v="Servicios profesionales"/>
    <s v="OPS Grupos Proyectos comp 53106b (Sept- Dic)"/>
    <s v="Prestacion de servicios profesionales"/>
    <s v="Agosto"/>
    <d v="2024-09-01T00:00:00"/>
    <n v="120"/>
    <s v="Días calendario"/>
    <s v="CONTRATACIÓN DIRECTA / SERVICIOS PROFESIONALES"/>
    <s v="PRESTACIÓN DE SERVICIOS PROFESIONALES"/>
    <s v="PRESUPUESTO DE ENTIDAD NACIONAL"/>
    <n v="35720000"/>
    <n v="35720000"/>
    <s v="NO"/>
    <s v="NA"/>
    <s v="Transversal_2299054"/>
    <s v="D_MEN"/>
    <s v="Eje_E_9"/>
    <s v="C_2299_0700_10"/>
    <s v="OFIC. PLANEACIONFINA - "/>
    <s v="1200"/>
    <s v="PROMOCION DE LA PARTICIPACIÓN CIUDADANA"/>
    <s v="PROMOCION DE LA PARTICIPACIÓN CIUDADANA"/>
    <s v="44"/>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e v="#N/A"/>
    <e v="#N/A"/>
    <x v="12"/>
    <m/>
    <x v="20"/>
    <m/>
    <e v="#N/A"/>
    <m/>
    <m/>
    <e v="#N/A"/>
    <e v="#N/A"/>
    <e v="#N/A"/>
    <s v=" -  - "/>
    <x v="5"/>
    <m/>
    <e v="#N/A"/>
    <e v="#N/A"/>
    <m/>
    <m/>
    <m/>
    <m/>
    <m/>
    <m/>
    <m/>
    <m/>
    <m/>
    <m/>
    <m/>
    <m/>
    <m/>
    <m/>
    <m/>
    <m/>
    <m/>
    <m/>
    <m/>
    <m/>
    <m/>
    <m/>
    <m/>
    <m/>
    <m/>
    <m/>
    <m/>
    <m/>
    <m/>
    <m/>
    <m/>
    <m/>
    <m/>
    <m/>
    <m/>
    <m/>
    <m/>
    <m/>
    <m/>
    <m/>
    <m/>
    <m/>
    <m/>
    <m/>
    <m/>
    <m/>
    <m/>
    <m/>
    <m/>
    <e v="#N/A"/>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r>
    <m/>
    <m/>
    <m/>
    <m/>
    <m/>
    <m/>
    <m/>
    <m/>
    <x v="13"/>
    <m/>
    <x v="20"/>
    <m/>
    <m/>
    <m/>
    <m/>
    <m/>
    <m/>
    <m/>
    <s v=" -  - "/>
    <x v="5"/>
    <m/>
    <e v="#N/A"/>
    <e v="#N/A"/>
    <m/>
    <m/>
    <m/>
    <m/>
    <m/>
    <m/>
    <m/>
    <m/>
    <m/>
    <m/>
    <m/>
    <m/>
    <m/>
    <m/>
    <m/>
    <m/>
    <m/>
    <m/>
    <m/>
    <m/>
    <m/>
    <m/>
    <m/>
    <m/>
    <m/>
    <m/>
    <m/>
    <m/>
    <m/>
    <m/>
    <m/>
    <m/>
    <m/>
    <m/>
    <m/>
    <m/>
    <m/>
    <m/>
    <m/>
    <m/>
    <m/>
    <m/>
    <m/>
    <m/>
    <m/>
    <m/>
    <m/>
    <m/>
    <m/>
    <s v="_"/>
    <e v="#N/A"/>
    <e v="#N/A"/>
    <e v="#N/A"/>
    <e v="#N/A"/>
    <e v="#N/A"/>
    <e v="#N/A"/>
    <e v="#N/A"/>
    <e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8846CC-91F2-4C8F-817E-D254E4372A8F}" name="TablaDinámica1" cacheId="3"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location ref="N4:Q41" firstHeaderRow="1" firstDataRow="1" firstDataCol="3"/>
  <pivotFields count="81">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4">
        <item x="0"/>
        <item x="1"/>
        <item x="3"/>
        <item x="2"/>
        <item x="5"/>
        <item x="6"/>
        <item x="8"/>
        <item x="7"/>
        <item x="9"/>
        <item x="10"/>
        <item x="4"/>
        <item x="11"/>
        <item x="12"/>
        <item x="1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2">
        <item x="0"/>
        <item x="5"/>
        <item x="2"/>
        <item x="3"/>
        <item x="1"/>
        <item x="9"/>
        <item x="8"/>
        <item x="10"/>
        <item x="11"/>
        <item x="6"/>
        <item x="12"/>
        <item x="20"/>
        <item m="1" x="21"/>
        <item x="13"/>
        <item x="14"/>
        <item x="15"/>
        <item x="16"/>
        <item x="17"/>
        <item x="18"/>
        <item x="19"/>
        <item x="4"/>
        <item x="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6">
        <item x="1"/>
        <item x="2"/>
        <item x="3"/>
        <item x="4"/>
        <item x="0"/>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8"/>
    <field x="10"/>
    <field x="19"/>
  </rowFields>
  <rowItems count="37">
    <i>
      <x/>
      <x/>
      <x/>
    </i>
    <i r="2">
      <x v="1"/>
    </i>
    <i r="2">
      <x v="4"/>
    </i>
    <i>
      <x v="1"/>
      <x v="1"/>
      <x/>
    </i>
    <i r="1">
      <x v="2"/>
      <x/>
    </i>
    <i r="2">
      <x v="2"/>
    </i>
    <i r="1">
      <x v="4"/>
      <x/>
    </i>
    <i r="1">
      <x v="9"/>
      <x/>
    </i>
    <i r="1">
      <x v="21"/>
      <x/>
    </i>
    <i>
      <x v="2"/>
      <x v="3"/>
      <x/>
    </i>
    <i r="2">
      <x v="2"/>
    </i>
    <i>
      <x v="3"/>
      <x v="1"/>
      <x/>
    </i>
    <i r="1">
      <x v="4"/>
      <x/>
    </i>
    <i r="2">
      <x v="1"/>
    </i>
    <i r="2">
      <x v="2"/>
    </i>
    <i r="1">
      <x v="20"/>
      <x v="2"/>
    </i>
    <i>
      <x v="4"/>
      <x v="5"/>
      <x/>
    </i>
    <i>
      <x v="5"/>
      <x v="7"/>
      <x/>
    </i>
    <i r="2">
      <x v="1"/>
    </i>
    <i>
      <x v="6"/>
      <x v="7"/>
      <x v="3"/>
    </i>
    <i>
      <x v="7"/>
      <x v="7"/>
      <x/>
    </i>
    <i>
      <x v="8"/>
      <x v="7"/>
      <x/>
    </i>
    <i r="2">
      <x v="1"/>
    </i>
    <i>
      <x v="9"/>
      <x v="8"/>
      <x/>
    </i>
    <i r="2">
      <x v="1"/>
    </i>
    <i>
      <x v="10"/>
      <x v="6"/>
      <x/>
    </i>
    <i>
      <x v="11"/>
      <x v="10"/>
      <x/>
    </i>
    <i r="1">
      <x v="13"/>
      <x/>
    </i>
    <i r="1">
      <x v="14"/>
      <x/>
    </i>
    <i r="1">
      <x v="15"/>
      <x/>
    </i>
    <i r="1">
      <x v="16"/>
      <x/>
    </i>
    <i r="1">
      <x v="17"/>
      <x/>
    </i>
    <i r="1">
      <x v="18"/>
      <x/>
    </i>
    <i r="1">
      <x v="19"/>
      <x/>
    </i>
    <i>
      <x v="12"/>
      <x v="11"/>
      <x v="5"/>
    </i>
    <i>
      <x v="13"/>
      <x v="11"/>
      <x v="5"/>
    </i>
    <i t="grand">
      <x/>
    </i>
  </rowItems>
  <colItems count="1">
    <i/>
  </colItems>
  <dataFields count="1">
    <dataField name="Suma de Valor estimado para 2024" fld="69" baseField="10" baseItem="1"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8A96B33-B369-4497-A707-35FB5BCB1ECE}" name="TablaDinámica2" cacheId="2" applyNumberFormats="0" applyBorderFormats="0" applyFontFormats="0" applyPatternFormats="0" applyAlignmentFormats="0" applyWidthHeightFormats="1" dataCaption="Valores" updatedVersion="8" minRefreshableVersion="3" useAutoFormatting="1" rowGrandTotals="0" itemPrintTitles="1" createdVersion="8" indent="0" compact="0" compactData="0" multipleFieldFilters="0">
  <location ref="A3:E16" firstHeaderRow="1" firstDataRow="1" firstDataCol="4"/>
  <pivotFields count="76">
    <pivotField compact="0" outline="0" subtotalTop="0" showAll="0" defaultSubtotal="0"/>
    <pivotField axis="axisRow" compact="0" outline="0" subtotalTop="0" showAll="0" defaultSubtotal="0">
      <items count="9">
        <item m="1" x="8"/>
        <item x="2"/>
        <item x="0"/>
        <item x="4"/>
        <item x="5"/>
        <item x="6"/>
        <item m="1" x="7"/>
        <item x="3"/>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6">
        <item x="0"/>
        <item x="2"/>
        <item x="3"/>
        <item x="1"/>
        <item m="1" x="5"/>
        <item m="1" x="4"/>
      </items>
    </pivotField>
    <pivotField axis="axisRow" compact="0" outline="0" subtotalTop="0" showAll="0" defaultSubtotal="0">
      <items count="4">
        <item x="0"/>
        <item x="1"/>
        <item x="2"/>
        <item x="3"/>
      </items>
    </pivotField>
    <pivotField axis="axisRow" compact="0" outline="0" subtotalTop="0" showAll="0" defaultSubtotal="0">
      <items count="5">
        <item x="0"/>
        <item x="1"/>
        <item x="3"/>
        <item x="2"/>
        <item m="1" x="4"/>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167" outline="0" subtotalTop="0" showAll="0" defaultSubtotal="0"/>
    <pivotField dataField="1" compact="0" numFmtId="167"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4">
    <field x="7"/>
    <field x="8"/>
    <field x="1"/>
    <field x="6"/>
  </rowFields>
  <rowItems count="13">
    <i>
      <x/>
      <x/>
      <x v="2"/>
      <x/>
    </i>
    <i r="2">
      <x v="8"/>
      <x/>
    </i>
    <i>
      <x v="1"/>
      <x v="1"/>
      <x v="1"/>
      <x v="3"/>
    </i>
    <i r="2">
      <x v="2"/>
      <x v="3"/>
    </i>
    <i r="2">
      <x v="4"/>
      <x v="3"/>
    </i>
    <i r="2">
      <x v="5"/>
      <x v="3"/>
    </i>
    <i r="2">
      <x v="7"/>
      <x v="3"/>
    </i>
    <i>
      <x v="2"/>
      <x v="3"/>
      <x v="2"/>
      <x v="1"/>
    </i>
    <i r="2">
      <x v="3"/>
      <x v="1"/>
    </i>
    <i r="2">
      <x v="4"/>
      <x v="1"/>
    </i>
    <i>
      <x v="3"/>
      <x v="2"/>
      <x v="1"/>
      <x v="2"/>
    </i>
    <i r="2">
      <x v="3"/>
      <x v="2"/>
    </i>
    <i r="2">
      <x v="4"/>
      <x v="2"/>
    </i>
  </rowItems>
  <colItems count="1">
    <i/>
  </colItems>
  <dataFields count="1">
    <dataField name="Suma de Valor estimado para 2024" fld="69" baseField="7" baseItem="0" numFmtId="4"/>
  </dataFields>
  <formats count="37">
    <format dxfId="427">
      <pivotArea dataOnly="0" labelOnly="1" outline="0" fieldPosition="0">
        <references count="1">
          <reference field="7" count="1">
            <x v="0"/>
          </reference>
        </references>
      </pivotArea>
    </format>
    <format dxfId="426">
      <pivotArea dataOnly="0" labelOnly="1" outline="0" fieldPosition="0">
        <references count="1">
          <reference field="7" count="1">
            <x v="1"/>
          </reference>
        </references>
      </pivotArea>
    </format>
    <format dxfId="425">
      <pivotArea dataOnly="0" labelOnly="1" outline="0" fieldPosition="0">
        <references count="1">
          <reference field="7" count="1">
            <x v="2"/>
          </reference>
        </references>
      </pivotArea>
    </format>
    <format dxfId="424">
      <pivotArea dataOnly="0" labelOnly="1" outline="0" fieldPosition="0">
        <references count="1">
          <reference field="7" count="1">
            <x v="3"/>
          </reference>
        </references>
      </pivotArea>
    </format>
    <format dxfId="423">
      <pivotArea field="1" type="button" dataOnly="0" labelOnly="1" outline="0" axis="axisRow" fieldPosition="2"/>
    </format>
    <format dxfId="422">
      <pivotArea dataOnly="0" labelOnly="1" outline="0" fieldPosition="0">
        <references count="3">
          <reference field="1" count="1">
            <x v="2"/>
          </reference>
          <reference field="7" count="1" selected="0">
            <x v="0"/>
          </reference>
          <reference field="8" count="1" selected="0">
            <x v="0"/>
          </reference>
        </references>
      </pivotArea>
    </format>
    <format dxfId="421">
      <pivotArea dataOnly="0" labelOnly="1" outline="0" fieldPosition="0">
        <references count="3">
          <reference field="1" count="4">
            <x v="1"/>
            <x v="2"/>
            <x v="4"/>
            <x v="5"/>
          </reference>
          <reference field="7" count="1" selected="0">
            <x v="1"/>
          </reference>
          <reference field="8" count="1" selected="0">
            <x v="1"/>
          </reference>
        </references>
      </pivotArea>
    </format>
    <format dxfId="420">
      <pivotArea dataOnly="0" labelOnly="1" outline="0" fieldPosition="0">
        <references count="3">
          <reference field="1" count="2">
            <x v="3"/>
            <x v="4"/>
          </reference>
          <reference field="7" count="1" selected="0">
            <x v="2"/>
          </reference>
          <reference field="8" count="1" selected="0">
            <x v="3"/>
          </reference>
        </references>
      </pivotArea>
    </format>
    <format dxfId="419">
      <pivotArea dataOnly="0" labelOnly="1" outline="0" fieldPosition="0">
        <references count="3">
          <reference field="1" count="3">
            <x v="1"/>
            <x v="3"/>
            <x v="4"/>
          </reference>
          <reference field="7" count="1" selected="0">
            <x v="3"/>
          </reference>
          <reference field="8" count="1" selected="0">
            <x v="2"/>
          </reference>
        </references>
      </pivotArea>
    </format>
    <format dxfId="418">
      <pivotArea outline="0" collapsedLevelsAreSubtotals="1" fieldPosition="0"/>
    </format>
    <format dxfId="417">
      <pivotArea dataOnly="0" labelOnly="1" outline="0" axis="axisValues" fieldPosition="0"/>
    </format>
    <format dxfId="416">
      <pivotArea dataOnly="0" labelOnly="1" outline="0" fieldPosition="0">
        <references count="3">
          <reference field="1" count="3">
            <x v="1"/>
            <x v="3"/>
            <x v="4"/>
          </reference>
          <reference field="7" count="1" selected="0">
            <x v="3"/>
          </reference>
          <reference field="8" count="1" selected="0">
            <x v="2"/>
          </reference>
        </references>
      </pivotArea>
    </format>
    <format dxfId="415">
      <pivotArea field="6" type="button" dataOnly="0" labelOnly="1" outline="0" axis="axisRow" fieldPosition="3"/>
    </format>
    <format dxfId="414">
      <pivotArea dataOnly="0" labelOnly="1" outline="0" fieldPosition="0">
        <references count="4">
          <reference field="1" count="1" selected="0">
            <x v="2"/>
          </reference>
          <reference field="6" count="1">
            <x v="0"/>
          </reference>
          <reference field="7" count="1" selected="0">
            <x v="0"/>
          </reference>
          <reference field="8" count="1" selected="0">
            <x v="0"/>
          </reference>
        </references>
      </pivotArea>
    </format>
    <format dxfId="413">
      <pivotArea dataOnly="0" labelOnly="1" outline="0" fieldPosition="0">
        <references count="4">
          <reference field="1" count="1" selected="0">
            <x v="1"/>
          </reference>
          <reference field="6" count="1">
            <x v="3"/>
          </reference>
          <reference field="7" count="1" selected="0">
            <x v="1"/>
          </reference>
          <reference field="8" count="1" selected="0">
            <x v="1"/>
          </reference>
        </references>
      </pivotArea>
    </format>
    <format dxfId="412">
      <pivotArea dataOnly="0" labelOnly="1" outline="0" fieldPosition="0">
        <references count="4">
          <reference field="1" count="1" selected="0">
            <x v="2"/>
          </reference>
          <reference field="6" count="1">
            <x v="3"/>
          </reference>
          <reference field="7" count="1" selected="0">
            <x v="1"/>
          </reference>
          <reference field="8" count="1" selected="0">
            <x v="1"/>
          </reference>
        </references>
      </pivotArea>
    </format>
    <format dxfId="411">
      <pivotArea dataOnly="0" labelOnly="1" outline="0" fieldPosition="0">
        <references count="4">
          <reference field="1" count="1" selected="0">
            <x v="4"/>
          </reference>
          <reference field="6" count="1">
            <x v="3"/>
          </reference>
          <reference field="7" count="1" selected="0">
            <x v="1"/>
          </reference>
          <reference field="8" count="1" selected="0">
            <x v="1"/>
          </reference>
        </references>
      </pivotArea>
    </format>
    <format dxfId="410">
      <pivotArea dataOnly="0" labelOnly="1" outline="0" fieldPosition="0">
        <references count="4">
          <reference field="1" count="1" selected="0">
            <x v="5"/>
          </reference>
          <reference field="6" count="1">
            <x v="3"/>
          </reference>
          <reference field="7" count="1" selected="0">
            <x v="1"/>
          </reference>
          <reference field="8" count="1" selected="0">
            <x v="1"/>
          </reference>
        </references>
      </pivotArea>
    </format>
    <format dxfId="409">
      <pivotArea dataOnly="0" labelOnly="1" outline="0" fieldPosition="0">
        <references count="4">
          <reference field="1" count="1" selected="0">
            <x v="3"/>
          </reference>
          <reference field="6" count="1">
            <x v="1"/>
          </reference>
          <reference field="7" count="1" selected="0">
            <x v="2"/>
          </reference>
          <reference field="8" count="1" selected="0">
            <x v="3"/>
          </reference>
        </references>
      </pivotArea>
    </format>
    <format dxfId="408">
      <pivotArea dataOnly="0" labelOnly="1" outline="0" fieldPosition="0">
        <references count="4">
          <reference field="1" count="1" selected="0">
            <x v="4"/>
          </reference>
          <reference field="6" count="1">
            <x v="1"/>
          </reference>
          <reference field="7" count="1" selected="0">
            <x v="2"/>
          </reference>
          <reference field="8" count="1" selected="0">
            <x v="3"/>
          </reference>
        </references>
      </pivotArea>
    </format>
    <format dxfId="407">
      <pivotArea dataOnly="0" labelOnly="1" outline="0" fieldPosition="0">
        <references count="4">
          <reference field="1" count="1" selected="0">
            <x v="1"/>
          </reference>
          <reference field="6" count="1">
            <x v="2"/>
          </reference>
          <reference field="7" count="1" selected="0">
            <x v="3"/>
          </reference>
          <reference field="8" count="1" selected="0">
            <x v="2"/>
          </reference>
        </references>
      </pivotArea>
    </format>
    <format dxfId="406">
      <pivotArea dataOnly="0" labelOnly="1" outline="0" fieldPosition="0">
        <references count="4">
          <reference field="1" count="1" selected="0">
            <x v="3"/>
          </reference>
          <reference field="6" count="1">
            <x v="2"/>
          </reference>
          <reference field="7" count="1" selected="0">
            <x v="3"/>
          </reference>
          <reference field="8" count="1" selected="0">
            <x v="2"/>
          </reference>
        </references>
      </pivotArea>
    </format>
    <format dxfId="405">
      <pivotArea dataOnly="0" labelOnly="1" outline="0" fieldPosition="0">
        <references count="4">
          <reference field="1" count="1" selected="0">
            <x v="4"/>
          </reference>
          <reference field="6" count="1">
            <x v="2"/>
          </reference>
          <reference field="7" count="1" selected="0">
            <x v="3"/>
          </reference>
          <reference field="8" count="1" selected="0">
            <x v="2"/>
          </reference>
        </references>
      </pivotArea>
    </format>
    <format dxfId="404">
      <pivotArea dataOnly="0" labelOnly="1" outline="0" fieldPosition="0">
        <references count="4">
          <reference field="1" count="1" selected="0">
            <x v="2"/>
          </reference>
          <reference field="6" count="1">
            <x v="0"/>
          </reference>
          <reference field="7" count="1" selected="0">
            <x v="0"/>
          </reference>
          <reference field="8" count="1" selected="0">
            <x v="0"/>
          </reference>
        </references>
      </pivotArea>
    </format>
    <format dxfId="403">
      <pivotArea dataOnly="0" labelOnly="1" outline="0" fieldPosition="0">
        <references count="4">
          <reference field="1" count="1" selected="0">
            <x v="1"/>
          </reference>
          <reference field="6" count="1">
            <x v="3"/>
          </reference>
          <reference field="7" count="1" selected="0">
            <x v="1"/>
          </reference>
          <reference field="8" count="1" selected="0">
            <x v="1"/>
          </reference>
        </references>
      </pivotArea>
    </format>
    <format dxfId="402">
      <pivotArea dataOnly="0" labelOnly="1" outline="0" fieldPosition="0">
        <references count="4">
          <reference field="1" count="1" selected="0">
            <x v="2"/>
          </reference>
          <reference field="6" count="1">
            <x v="3"/>
          </reference>
          <reference field="7" count="1" selected="0">
            <x v="1"/>
          </reference>
          <reference field="8" count="1" selected="0">
            <x v="1"/>
          </reference>
        </references>
      </pivotArea>
    </format>
    <format dxfId="401">
      <pivotArea dataOnly="0" labelOnly="1" outline="0" fieldPosition="0">
        <references count="4">
          <reference field="1" count="1" selected="0">
            <x v="4"/>
          </reference>
          <reference field="6" count="1">
            <x v="3"/>
          </reference>
          <reference field="7" count="1" selected="0">
            <x v="1"/>
          </reference>
          <reference field="8" count="1" selected="0">
            <x v="1"/>
          </reference>
        </references>
      </pivotArea>
    </format>
    <format dxfId="400">
      <pivotArea dataOnly="0" labelOnly="1" outline="0" fieldPosition="0">
        <references count="4">
          <reference field="1" count="1" selected="0">
            <x v="5"/>
          </reference>
          <reference field="6" count="1">
            <x v="3"/>
          </reference>
          <reference field="7" count="1" selected="0">
            <x v="1"/>
          </reference>
          <reference field="8" count="1" selected="0">
            <x v="1"/>
          </reference>
        </references>
      </pivotArea>
    </format>
    <format dxfId="399">
      <pivotArea dataOnly="0" labelOnly="1" outline="0" fieldPosition="0">
        <references count="4">
          <reference field="1" count="1" selected="0">
            <x v="3"/>
          </reference>
          <reference field="6" count="1">
            <x v="1"/>
          </reference>
          <reference field="7" count="1" selected="0">
            <x v="2"/>
          </reference>
          <reference field="8" count="1" selected="0">
            <x v="3"/>
          </reference>
        </references>
      </pivotArea>
    </format>
    <format dxfId="398">
      <pivotArea dataOnly="0" labelOnly="1" outline="0" fieldPosition="0">
        <references count="4">
          <reference field="1" count="1" selected="0">
            <x v="4"/>
          </reference>
          <reference field="6" count="1">
            <x v="1"/>
          </reference>
          <reference field="7" count="1" selected="0">
            <x v="2"/>
          </reference>
          <reference field="8" count="1" selected="0">
            <x v="3"/>
          </reference>
        </references>
      </pivotArea>
    </format>
    <format dxfId="397">
      <pivotArea dataOnly="0" labelOnly="1" outline="0" fieldPosition="0">
        <references count="4">
          <reference field="1" count="1" selected="0">
            <x v="1"/>
          </reference>
          <reference field="6" count="1">
            <x v="2"/>
          </reference>
          <reference field="7" count="1" selected="0">
            <x v="3"/>
          </reference>
          <reference field="8" count="1" selected="0">
            <x v="2"/>
          </reference>
        </references>
      </pivotArea>
    </format>
    <format dxfId="396">
      <pivotArea dataOnly="0" labelOnly="1" outline="0" fieldPosition="0">
        <references count="4">
          <reference field="1" count="1" selected="0">
            <x v="3"/>
          </reference>
          <reference field="6" count="1">
            <x v="2"/>
          </reference>
          <reference field="7" count="1" selected="0">
            <x v="3"/>
          </reference>
          <reference field="8" count="1" selected="0">
            <x v="2"/>
          </reference>
        </references>
      </pivotArea>
    </format>
    <format dxfId="395">
      <pivotArea dataOnly="0" labelOnly="1" outline="0" fieldPosition="0">
        <references count="4">
          <reference field="1" count="1" selected="0">
            <x v="4"/>
          </reference>
          <reference field="6" count="1">
            <x v="2"/>
          </reference>
          <reference field="7" count="1" selected="0">
            <x v="3"/>
          </reference>
          <reference field="8" count="1" selected="0">
            <x v="2"/>
          </reference>
        </references>
      </pivotArea>
    </format>
    <format dxfId="394">
      <pivotArea dataOnly="0" labelOnly="1" outline="0" fieldPosition="0">
        <references count="3">
          <reference field="1" count="1">
            <x v="2"/>
          </reference>
          <reference field="7" count="1" selected="0">
            <x v="0"/>
          </reference>
          <reference field="8" count="1" selected="0">
            <x v="0"/>
          </reference>
        </references>
      </pivotArea>
    </format>
    <format dxfId="393">
      <pivotArea dataOnly="0" labelOnly="1" outline="0" fieldPosition="0">
        <references count="3">
          <reference field="1" count="5">
            <x v="1"/>
            <x v="2"/>
            <x v="4"/>
            <x v="5"/>
            <x v="7"/>
          </reference>
          <reference field="7" count="1" selected="0">
            <x v="1"/>
          </reference>
          <reference field="8" count="1" selected="0">
            <x v="1"/>
          </reference>
        </references>
      </pivotArea>
    </format>
    <format dxfId="392">
      <pivotArea dataOnly="0" labelOnly="1" outline="0" fieldPosition="0">
        <references count="3">
          <reference field="1" count="3">
            <x v="2"/>
            <x v="3"/>
            <x v="4"/>
          </reference>
          <reference field="7" count="1" selected="0">
            <x v="2"/>
          </reference>
          <reference field="8" count="1" selected="0">
            <x v="3"/>
          </reference>
        </references>
      </pivotArea>
    </format>
    <format dxfId="391">
      <pivotArea dataOnly="0" labelOnly="1" outline="0" fieldPosition="0">
        <references count="3">
          <reference field="1" count="2">
            <x v="1"/>
            <x v="3"/>
          </reference>
          <reference field="7" count="1" selected="0">
            <x v="3"/>
          </reference>
          <reference field="8"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B3573B5-0290-4AD4-BF37-6CAB5218AF28}" name="TRANSVERSALES29" displayName="TRANSVERSALES29" ref="W3:W11" totalsRowShown="0" headerRowDxfId="390" dataDxfId="388" headerRowBorderDxfId="389" tableBorderDxfId="387">
  <autoFilter ref="W3:W11" xr:uid="{2B82E457-B91A-4061-8957-0A398D191452}"/>
  <tableColumns count="1">
    <tableColumn id="1" xr3:uid="{B3E75E0B-54C5-4D43-9E4A-9E114495EC91}" name="TRANSVERSALES" dataDxfId="38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5F9B1D09-E82B-41B2-8A0E-5944BA7F0CDE}" name="OAC_38" displayName="OAC_38" ref="AK3:AK4" totalsRowShown="0" headerRowDxfId="349" dataDxfId="347" headerRowBorderDxfId="348" tableBorderDxfId="346">
  <autoFilter ref="AK3:AK4" xr:uid="{218390CA-4346-4772-9DEA-B445C267CCA2}"/>
  <tableColumns count="1">
    <tableColumn id="1" xr3:uid="{6CF2FDC6-7902-4DB3-BA93-C0D553019BB8}" name="OAC" dataDxfId="345"/>
  </tableColumns>
  <tableStyleInfo name="TableStyleMedium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5AF81A04-1671-4EDF-AB6E-1C98E403AF77}" name="Gratuidad_ES_2202064" displayName="Gratuidad_ES_2202064" ref="DS21:DS29" totalsRowShown="0" headerRowDxfId="144" headerRowBorderDxfId="143">
  <autoFilter ref="DS21:DS29" xr:uid="{5AF81A04-1671-4EDF-AB6E-1C98E403AF77}"/>
  <tableColumns count="1">
    <tableColumn id="1" xr3:uid="{A1A764CC-75F3-4034-8DB8-C63A18E043A7}" name="Gratuidad_ES_2202064"/>
  </tableColumns>
  <tableStyleInfo name="TableStyleMedium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1636F1-D0E9-44D5-8C00-717020F4EB8E}" name="TRANSVERSALES" displayName="TRANSVERSALES" ref="AI2:AI4" totalsRowShown="0" headerRowDxfId="141" dataDxfId="139" headerRowBorderDxfId="140" tableBorderDxfId="138">
  <autoFilter ref="AI2:AI4" xr:uid="{C0F9299F-CF98-4BA1-B0B6-F8C74298A15B}"/>
  <tableColumns count="1">
    <tableColumn id="2" xr3:uid="{9D9BA285-DE60-4D56-9F64-9B4FBA9333E7}" name="TRANSVERSALES" dataDxfId="137"/>
  </tableColumns>
  <tableStyleInfo name="TableStyleMedium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7DD78A9-6621-4717-8ECA-9F787F421591}" name="VES" displayName="VES" ref="AJ2:AJ5" totalsRowShown="0" headerRowDxfId="136" headerRowBorderDxfId="135" tableBorderDxfId="134">
  <autoFilter ref="AJ2:AJ5" xr:uid="{B7DD78A9-6621-4717-8ECA-9F787F421591}"/>
  <tableColumns count="1">
    <tableColumn id="1" xr3:uid="{D355B9CD-9BAF-49D2-BEA7-B73C34034D63}" name="VES"/>
  </tableColumns>
  <tableStyleInfo name="TableStyleMedium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F82FF7-2513-47FA-A357-0AC79166905C}" name="VPBM" displayName="VPBM" ref="AK2:AK7" totalsRowShown="0" headerRowDxfId="133" headerRowBorderDxfId="132" tableBorderDxfId="131">
  <autoFilter ref="AK2:AK7" xr:uid="{AEF82FF7-2513-47FA-A357-0AC79166905C}"/>
  <tableColumns count="1">
    <tableColumn id="1" xr3:uid="{190ADA0A-10E8-4279-B1E1-ED024A2A12CA}" name="VPBM"/>
  </tableColumns>
  <tableStyleInfo name="TableStyleMedium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113FCCD-47A0-4F59-B8C1-4599C001F7AD}" name="DC_PBM" displayName="DC_PBM" ref="AV2:AV5" totalsRowShown="0" headerRowDxfId="130" dataDxfId="128" headerRowBorderDxfId="129" tableBorderDxfId="127">
  <autoFilter ref="AV2:AV5" xr:uid="{3113FCCD-47A0-4F59-B8C1-4599C001F7AD}"/>
  <tableColumns count="1">
    <tableColumn id="1" xr3:uid="{989604CD-97ED-4AE3-867B-8F2C27A19903}" name="DC_PBM" dataDxfId="126"/>
  </tableColumns>
  <tableStyleInfo name="TableStyleMedium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EC52F69-D077-4D58-86A8-256F13DDB5C4}" name="DCE" displayName="DCE" ref="AW2:AW5" totalsRowShown="0" headerRowDxfId="125" dataDxfId="123" headerRowBorderDxfId="124" tableBorderDxfId="122">
  <autoFilter ref="AW2:AW5" xr:uid="{FEC52F69-D077-4D58-86A8-256F13DDB5C4}"/>
  <tableColumns count="1">
    <tableColumn id="1" xr3:uid="{CFB9574A-6801-4876-888F-3265D80116C6}" name="DCE" dataDxfId="121"/>
  </tableColumns>
  <tableStyleInfo name="TableStyleMedium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A438A27-55B4-45EA-8CE6-0C0B66E800F9}" name="DF_GT" displayName="DF_GT" ref="AX2:AX6" totalsRowShown="0" headerRowDxfId="120" dataDxfId="118" headerRowBorderDxfId="119" tableBorderDxfId="117">
  <autoFilter ref="AX2:AX6" xr:uid="{DA438A27-55B4-45EA-8CE6-0C0B66E800F9}"/>
  <tableColumns count="1">
    <tableColumn id="1" xr3:uid="{4B456503-661A-43EE-B3BC-D606DAEEF03B}" name="DF_GT" dataDxfId="116"/>
  </tableColumns>
  <tableStyleInfo name="TableStyleMedium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A75DC7B-AD77-4FFC-AF39-9A1F695A2E67}" name="DPI" displayName="DPI" ref="AY2:AY5" totalsRowShown="0" headerRowDxfId="115" dataDxfId="113" headerRowBorderDxfId="114" tableBorderDxfId="112">
  <autoFilter ref="AY2:AY5" xr:uid="{3A75DC7B-AD77-4FFC-AF39-9A1F695A2E67}"/>
  <tableColumns count="1">
    <tableColumn id="1" xr3:uid="{9B3026C2-965A-4BF3-B8D1-CCA92C8DF3C8}" name="DPI" dataDxfId="111"/>
  </tableColumns>
  <tableStyleInfo name="TableStyleMedium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F831931-46E0-4B48-95BA-97EC875D6D78}" name="DC_ES" displayName="DC_ES" ref="AZ2:AZ5" totalsRowShown="0" headerRowDxfId="110" dataDxfId="108" headerRowBorderDxfId="109" tableBorderDxfId="107">
  <autoFilter ref="AZ2:AZ5" xr:uid="{8F831931-46E0-4B48-95BA-97EC875D6D78}"/>
  <tableColumns count="1">
    <tableColumn id="1" xr3:uid="{3E52EA50-EEFA-4C7B-B10E-915DAF2CA336}" name="DC_ES" dataDxfId="106"/>
  </tableColumns>
  <tableStyleInfo name="TableStyleMedium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3882C38-2F3E-4011-B598-706E81BE668E}" name="DF_ES" displayName="DF_ES" ref="BA2:BA5" totalsRowShown="0" headerRowDxfId="105" dataDxfId="103" headerRowBorderDxfId="104" tableBorderDxfId="102">
  <autoFilter ref="BA2:BA5" xr:uid="{43882C38-2F3E-4011-B598-706E81BE668E}"/>
  <tableColumns count="1">
    <tableColumn id="1" xr3:uid="{E22FDB2D-55FE-40E5-AEB0-27AFB737FE7D}" name="DF_ES" dataDxfId="10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7C9089D0-50A1-427D-B0E7-8E19E9FBAAA5}" name="OAPF39" displayName="OAPF39" ref="AL3:AL4" totalsRowShown="0" headerRowDxfId="344" dataDxfId="342" headerRowBorderDxfId="343" tableBorderDxfId="341">
  <autoFilter ref="AL3:AL4" xr:uid="{18F77C00-A9FE-4360-9BDF-1424932EB264}"/>
  <tableColumns count="1">
    <tableColumn id="1" xr3:uid="{2AB30A27-16D3-4C18-940D-0FF89CC400B4}" name="OAPF" dataDxfId="340"/>
  </tableColumns>
  <tableStyleInfo name="TableStyleMedium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5FC5638-63CE-4DF4-B986-73308DDB0862}" name="OAC" displayName="OAC" ref="BB2:BB3" totalsRowShown="0" headerRowDxfId="100" dataDxfId="98" headerRowBorderDxfId="99" tableBorderDxfId="97">
  <autoFilter ref="BB2:BB3" xr:uid="{A5FC5638-63CE-4DF4-B986-73308DDB0862}"/>
  <tableColumns count="1">
    <tableColumn id="1" xr3:uid="{16DD43E6-26E9-431A-9958-0FF6B129252B}" name="OAC" dataDxfId="96"/>
  </tableColumns>
  <tableStyleInfo name="TableStyleMedium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1A9233A-0C0D-4431-9C86-36FFCD05ED9A}" name="OAPF" displayName="OAPF" ref="BC2:BC3" totalsRowShown="0" headerRowDxfId="95" dataDxfId="93" headerRowBorderDxfId="94" tableBorderDxfId="92">
  <autoFilter ref="BC2:BC3" xr:uid="{31A9233A-0C0D-4431-9C86-36FFCD05ED9A}"/>
  <tableColumns count="1">
    <tableColumn id="1" xr3:uid="{8815057C-C21B-4DA4-96CE-4382E3B8C09E}" name="OAPF" dataDxfId="91"/>
  </tableColumns>
  <tableStyleInfo name="TableStyleMedium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3447A60-DE88-43C4-9C35-AACE90E889F7}" name="OAJ" displayName="OAJ" ref="BD2:BD3" totalsRowShown="0" headerRowDxfId="90" dataDxfId="88" headerRowBorderDxfId="89" tableBorderDxfId="87">
  <autoFilter ref="BD2:BD3" xr:uid="{33447A60-DE88-43C4-9C35-AACE90E889F7}"/>
  <tableColumns count="1">
    <tableColumn id="1" xr3:uid="{3689385F-68A0-42C3-B604-805AD51AEFDA}" name="OAJ" dataDxfId="86"/>
  </tableColumns>
  <tableStyleInfo name="TableStyleMedium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C2D4E77-48A4-4DA8-9716-6B9436502954}" name="OCI" displayName="OCI" ref="BE2:BE3" totalsRowShown="0" headerRowDxfId="85" dataDxfId="83" headerRowBorderDxfId="84" tableBorderDxfId="82">
  <autoFilter ref="BE2:BE3" xr:uid="{3C2D4E77-48A4-4DA8-9716-6B9436502954}"/>
  <tableColumns count="1">
    <tableColumn id="1" xr3:uid="{C5208030-2F8E-4C77-880A-DDE243BFDCB2}" name="OCI" dataDxfId="81"/>
  </tableColumns>
  <tableStyleInfo name="TableStyleMedium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843F99-9767-495B-BA64-C51E2EEE5FA8}" name="OCAI" displayName="OCAI" ref="BF2:BF3" totalsRowShown="0" headerRowDxfId="80" dataDxfId="78" headerRowBorderDxfId="79" tableBorderDxfId="77">
  <autoFilter ref="BF2:BF3" xr:uid="{1F843F99-9767-495B-BA64-C51E2EEE5FA8}"/>
  <tableColumns count="1">
    <tableColumn id="1" xr3:uid="{6A356263-9485-400B-B373-E2B1780D7621}" name="OCAI" dataDxfId="76"/>
  </tableColumns>
  <tableStyleInfo name="TableStyleMedium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0119A5C-3B2E-4793-9BB5-C5F8DA907F9D}" name="OIE" displayName="OIE" ref="BG2:BG3" totalsRowShown="0" headerRowDxfId="75" dataDxfId="73" headerRowBorderDxfId="74" tableBorderDxfId="72">
  <autoFilter ref="BG2:BG3" xr:uid="{60119A5C-3B2E-4793-9BB5-C5F8DA907F9D}"/>
  <tableColumns count="1">
    <tableColumn id="1" xr3:uid="{4A0B580C-2C98-429F-8C6D-EDF698933077}" name="OIE" dataDxfId="71"/>
  </tableColumns>
  <tableStyleInfo name="TableStyleMedium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AD57077-3E32-474C-85E3-B084FEA47E79}" name="OTSI" displayName="OTSI" ref="BH2:BH3" totalsRowShown="0" headerRowDxfId="70" dataDxfId="68" headerRowBorderDxfId="69" tableBorderDxfId="67">
  <autoFilter ref="BH2:BH3" xr:uid="{BAD57077-3E32-474C-85E3-B084FEA47E79}"/>
  <tableColumns count="1">
    <tableColumn id="1" xr3:uid="{4C26CCFC-544C-4109-9CA3-388EADC50063}" name="OTSI" dataDxfId="66"/>
  </tableColumns>
  <tableStyleInfo name="TableStyleMedium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DF44EB2-3B32-4B58-9493-3F3097855F24}" name="SG" displayName="SG" ref="BI2:BI9" totalsRowShown="0" headerRowDxfId="65" dataDxfId="63" headerRowBorderDxfId="64" tableBorderDxfId="62">
  <autoFilter ref="BI2:BI9" xr:uid="{7DF44EB2-3B32-4B58-9493-3F3097855F24}"/>
  <tableColumns count="1">
    <tableColumn id="1" xr3:uid="{80257A8D-376B-4ABA-B197-FE79E4062CF0}" name="SG" dataDxfId="61"/>
  </tableColumns>
  <tableStyleInfo name="TableStyleMedium2"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9CB9B37-B466-4FED-A55B-6D8AE7D5D3E7}" name="SC" displayName="SC" ref="BJ2:BJ3" totalsRowShown="0" headerRowDxfId="60" dataDxfId="58" headerRowBorderDxfId="59" tableBorderDxfId="57">
  <autoFilter ref="BJ2:BJ3" xr:uid="{89CB9B37-B466-4FED-A55B-6D8AE7D5D3E7}"/>
  <tableColumns count="1">
    <tableColumn id="1" xr3:uid="{81916715-AC01-434D-A512-AC13760DDE05}" name="SC" dataDxfId="56"/>
  </tableColumns>
  <tableStyleInfo name="TableStyleMedium2"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B5A0618-D700-46F2-9420-3CA4DBC0A323}" name="SDO" displayName="SDO" ref="BK2:BK3" totalsRowShown="0" headerRowDxfId="55" dataDxfId="53" headerRowBorderDxfId="54" tableBorderDxfId="52">
  <autoFilter ref="BK2:BK3" xr:uid="{8B5A0618-D700-46F2-9420-3CA4DBC0A323}"/>
  <tableColumns count="1">
    <tableColumn id="1" xr3:uid="{79DBF59A-230E-4122-BD90-66062184C56A}" name="SDO" dataDxfId="5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50FAE80E-7C83-4FDA-954B-F8B5C8583C1F}" name="OAJ_40" displayName="OAJ_40" ref="AM3:AM4" totalsRowShown="0" headerRowDxfId="339" dataDxfId="337" headerRowBorderDxfId="338" tableBorderDxfId="336">
  <autoFilter ref="AM3:AM4" xr:uid="{860DAAF3-33D1-4186-AD7E-A42CAFAA8420}"/>
  <tableColumns count="1">
    <tableColumn id="1" xr3:uid="{3BBB82F5-C060-4D6D-AE72-C768F5A04062}" name="OAJ" dataDxfId="335"/>
  </tableColumns>
  <tableStyleInfo name="TableStyleMedium2"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5C94296-5090-4244-9277-6360BB2B117C}" name="SGA" displayName="SGA" ref="BL2:BL3" totalsRowShown="0" headerRowDxfId="50" dataDxfId="48" headerRowBorderDxfId="49" tableBorderDxfId="47">
  <autoFilter ref="BL2:BL3" xr:uid="{C5C94296-5090-4244-9277-6360BB2B117C}"/>
  <tableColumns count="1">
    <tableColumn id="1" xr3:uid="{4FDC23F2-FCE0-41A9-B45A-918E17981A95}" name="SGA" dataDxfId="46"/>
  </tableColumns>
  <tableStyleInfo name="TableStyleMedium2"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8BB9A2EA-427B-45D1-86E8-C1337917EBB0}" name="SGF" displayName="SGF" ref="BM2:BM3" totalsRowShown="0" headerRowDxfId="45" dataDxfId="43" headerRowBorderDxfId="44" tableBorderDxfId="42">
  <autoFilter ref="BM2:BM3" xr:uid="{8BB9A2EA-427B-45D1-86E8-C1337917EBB0}"/>
  <tableColumns count="1">
    <tableColumn id="1" xr3:uid="{3B959CA6-E8AD-45C5-B1C1-7E639BBC3B5C}" name="SGF" dataDxfId="41"/>
  </tableColumns>
  <tableStyleInfo name="TableStyleMedium2"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96D1A53-A9F9-4492-9ED7-71C9526C090E}" name="STH" displayName="STH" ref="BN2:BN3" totalsRowShown="0" headerRowDxfId="40" dataDxfId="38" headerRowBorderDxfId="39" tableBorderDxfId="37">
  <autoFilter ref="BN2:BN3" xr:uid="{596D1A53-A9F9-4492-9ED7-71C9526C090E}"/>
  <tableColumns count="1">
    <tableColumn id="1" xr3:uid="{E889E931-0BBB-494D-A63F-0CD9AE0360F2}" name="STH" dataDxfId="36"/>
  </tableColumns>
  <tableStyleInfo name="TableStyleMedium2"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D5CC7E4-0EFC-43EF-839E-A9BCD5A83AAC}" name="UAC" displayName="UAC" ref="BO2:BO3" totalsRowShown="0" headerRowDxfId="35" dataDxfId="33" headerRowBorderDxfId="34" tableBorderDxfId="32">
  <autoFilter ref="BO2:BO3" xr:uid="{3D5CC7E4-0EFC-43EF-839E-A9BCD5A83AAC}"/>
  <tableColumns count="1">
    <tableColumn id="1" xr3:uid="{9F4BAFC8-2DA0-4547-B6A3-5E06A8F945D4}" name="UAC" dataDxfId="31"/>
  </tableColumns>
  <tableStyleInfo name="TableStyleMedium2"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693558-8239-4338-A057-16AAAA295103}" name="D_MEN" displayName="D_MEN" ref="AS2:AS11" totalsRowShown="0" headerRowDxfId="30" headerRowBorderDxfId="29" tableBorderDxfId="28">
  <autoFilter ref="AS2:AS11" xr:uid="{C5693558-8239-4338-A057-16AAAA295103}"/>
  <tableColumns count="1">
    <tableColumn id="1" xr3:uid="{81B9D4FA-0486-4C95-A21D-1BFAA4CFC2DA}" name="D_MEN"/>
  </tableColumns>
  <tableStyleInfo name="TableStyleMedium2"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4C6450-30F1-4A7B-8CF4-BB278C541819}" name="D_VPBM" displayName="D_VPBM" ref="AT2:AT7" totalsRowShown="0" headerRowDxfId="27" headerRowBorderDxfId="26">
  <autoFilter ref="AT2:AT7" xr:uid="{304C6450-30F1-4A7B-8CF4-BB278C541819}"/>
  <tableColumns count="1">
    <tableColumn id="1" xr3:uid="{2642308B-649B-4DE5-B662-E2AA6E63A98E}" name="D_VPBM"/>
  </tableColumns>
  <tableStyleInfo name="TableStyleMedium2"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54448F0-625F-4C53-A5DA-BA349D461E25}" name="D_VES" displayName="D_VES" ref="AU2:AU5" totalsRowShown="0" headerRowDxfId="25" headerRowBorderDxfId="24">
  <autoFilter ref="AU2:AU5" xr:uid="{654448F0-625F-4C53-A5DA-BA349D461E25}"/>
  <tableColumns count="1">
    <tableColumn id="1" xr3:uid="{4E64603B-7AF0-41EE-A33A-1491AA346E93}" name="D_VES"/>
  </tableColumns>
  <tableStyleInfo name="TableStyleMedium2"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62EEC77E-FEF1-4937-9BEA-C29C9624126E}" name="Eje_E_1" displayName="Eje_E_1" ref="L2:L4" totalsRowShown="0" headerRowDxfId="23" dataDxfId="22">
  <autoFilter ref="L2:L4" xr:uid="{62EEC77E-FEF1-4937-9BEA-C29C9624126E}"/>
  <tableColumns count="1">
    <tableColumn id="1" xr3:uid="{18916E85-5842-4F26-9BFA-61E431F300B2}" name="Eje_E_1" dataDxfId="21"/>
  </tableColumns>
  <tableStyleInfo name="TableStyleMedium10"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D5935EA-9D26-4BB0-9404-2487254EC39C}" name="Eje_E_2" displayName="Eje_E_2" ref="N2:N5" totalsRowShown="0" headerRowDxfId="20" dataDxfId="19">
  <autoFilter ref="N2:N5" xr:uid="{0D5935EA-9D26-4BB0-9404-2487254EC39C}"/>
  <tableColumns count="1">
    <tableColumn id="1" xr3:uid="{4D263C51-B3C6-4457-99D9-191292DF655E}" name="Eje_E_2" dataDxfId="18"/>
  </tableColumns>
  <tableStyleInfo name="TableStyleMedium10"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57B30297-2483-4398-AC6F-21DAEC9A4CB9}" name="Eje_E_3" displayName="Eje_E_3" ref="P2:P7" totalsRowShown="0" headerRowDxfId="17" dataDxfId="16">
  <autoFilter ref="P2:P7" xr:uid="{57B30297-2483-4398-AC6F-21DAEC9A4CB9}"/>
  <tableColumns count="1">
    <tableColumn id="1" xr3:uid="{D2860052-65BC-4829-BCEB-5C8EBEFB25E7}" name="Eje_E_3" dataDxfId="15"/>
  </tableColumns>
  <tableStyleInfo name="TableStyleMedium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33B6560-8964-4DD2-9C5F-09401E99664B}" name="OCI_41" displayName="OCI_41" ref="AN3:AN4" totalsRowShown="0" headerRowDxfId="334" dataDxfId="332" headerRowBorderDxfId="333" tableBorderDxfId="331">
  <autoFilter ref="AN3:AN4" xr:uid="{A557D4F9-2B73-4E35-A9E1-FB803F93E9B6}"/>
  <tableColumns count="1">
    <tableColumn id="1" xr3:uid="{D50ED53B-6453-4939-AE55-3769DD6F2B01}" name="OCI" dataDxfId="330"/>
  </tableColumns>
  <tableStyleInfo name="TableStyleMedium2"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C8499E23-89C4-473C-A15C-4B9C77822D19}" name="Eje_E_4" displayName="Eje_E_4" ref="R2:R5" totalsRowShown="0" headerRowDxfId="14" dataDxfId="13">
  <autoFilter ref="R2:R5" xr:uid="{C8499E23-89C4-473C-A15C-4B9C77822D19}"/>
  <tableColumns count="1">
    <tableColumn id="1" xr3:uid="{C3CB7220-BFDD-44D7-8A59-4CFF2247451C}" name="Eje_E_4" dataDxfId="12"/>
  </tableColumns>
  <tableStyleInfo name="TableStyleMedium10"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68AFB01F-81A0-4C19-B795-73DBA803EF3C}" name="Eje_E_5" displayName="Eje_E_5" ref="T2:T5" totalsRowShown="0" headerRowDxfId="11" dataDxfId="10">
  <autoFilter ref="T2:T5" xr:uid="{68AFB01F-81A0-4C19-B795-73DBA803EF3C}"/>
  <tableColumns count="1">
    <tableColumn id="1" xr3:uid="{BB08F04E-C9A0-4318-94BF-9E12ED8DB13D}" name="Eje_E_5" dataDxfId="9"/>
  </tableColumns>
  <tableStyleInfo name="TableStyleMedium10"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C8F6FD9C-913A-42BC-88CD-8776B6000949}" name="Eje_E_6" displayName="Eje_E_6" ref="V2:V4" totalsRowShown="0" headerRowDxfId="8" dataDxfId="7">
  <autoFilter ref="V2:V4" xr:uid="{C8F6FD9C-913A-42BC-88CD-8776B6000949}"/>
  <tableColumns count="1">
    <tableColumn id="1" xr3:uid="{C9ABCA5A-46B4-4D52-A466-3657EECDC8B9}" name="Eje_E_6" dataDxfId="6"/>
  </tableColumns>
  <tableStyleInfo name="TableStyleMedium10"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2DB99F2B-66B3-4A54-B162-5A0DA517A384}" name="Eje_E_7" displayName="Eje_E_7" ref="X2:X4" totalsRowShown="0" headerRowDxfId="5" dataDxfId="4">
  <autoFilter ref="X2:X4" xr:uid="{2DB99F2B-66B3-4A54-B162-5A0DA517A384}"/>
  <tableColumns count="1">
    <tableColumn id="1" xr3:uid="{430157DB-F285-4116-ABC4-F1220140AFBA}" name="Eje_E_7" dataDxfId="3"/>
  </tableColumns>
  <tableStyleInfo name="TableStyleMedium10"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5ED938B1-0878-4715-BA12-D36EFABC1AED}" name="Eje_E_8" displayName="Eje_E_8" ref="Z2:Z5" totalsRowShown="0" headerRowDxfId="2" dataDxfId="1">
  <autoFilter ref="Z2:Z5" xr:uid="{5ED938B1-0878-4715-BA12-D36EFABC1AED}"/>
  <tableColumns count="1">
    <tableColumn id="1" xr3:uid="{1F077011-EC4B-424D-AA56-5FB9CD540431}" name="Eje_E_8" dataDxfId="0"/>
  </tableColumns>
  <tableStyleInfo name="TableStyleMedium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FEB3E356-4F93-4815-A0FA-DCC3167E0D7A}" name="OCAI42" displayName="OCAI42" ref="AO3:AO4" totalsRowShown="0" headerRowDxfId="329" dataDxfId="327" headerRowBorderDxfId="328" tableBorderDxfId="326">
  <autoFilter ref="AO3:AO4" xr:uid="{F831AB10-C28F-41EE-B11E-CFB7B595C9C6}"/>
  <tableColumns count="1">
    <tableColumn id="1" xr3:uid="{BFA57A5F-1359-40D3-84EF-A378DEB230DC}" name="OCAI" dataDxfId="325"/>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23FA19B1-F7EC-4974-A8D3-46DEEF2E6D14}" name="OIE_43" displayName="OIE_43" ref="AP3:AP4" totalsRowShown="0" headerRowDxfId="324" dataDxfId="322" headerRowBorderDxfId="323" tableBorderDxfId="321">
  <autoFilter ref="AP3:AP4" xr:uid="{0D353B8B-78D3-44EE-8AC6-2760E56F6B91}"/>
  <tableColumns count="1">
    <tableColumn id="1" xr3:uid="{9886F141-00F9-4EB0-ADB9-A1D20DE02A78}" name="OIE" dataDxfId="320"/>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EA944693-47D0-48F4-ADDF-DC344BBF765B}" name="OTSI44" displayName="OTSI44" ref="AQ3:AQ4" totalsRowShown="0" headerRowDxfId="319" dataDxfId="317" headerRowBorderDxfId="318" tableBorderDxfId="316">
  <autoFilter ref="AQ3:AQ4" xr:uid="{757136B0-D0DA-45B8-BC11-DD49EF0E1E73}"/>
  <tableColumns count="1">
    <tableColumn id="1" xr3:uid="{FE874059-DE65-4394-B84F-8BE9226E99B9}" name="OTSI" dataDxfId="315"/>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B908F10F-7363-42E4-ACD3-3A404298B064}" name="SG_45" displayName="SG_45" ref="AR3:AR10" totalsRowShown="0" headerRowDxfId="314" dataDxfId="312" headerRowBorderDxfId="313" tableBorderDxfId="311">
  <autoFilter ref="AR3:AR10" xr:uid="{73328365-8ABB-4D78-9680-3426357B2749}"/>
  <tableColumns count="1">
    <tableColumn id="1" xr3:uid="{AC69C1AA-4984-40F9-914C-88F517CB4F39}" name="SG" dataDxfId="310"/>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4F0FD0CC-53C4-4D17-A18B-4606B8D9E24A}" name="SC_46" displayName="SC_46" ref="AS3:AS4" totalsRowShown="0" headerRowDxfId="309" dataDxfId="307" headerRowBorderDxfId="308" tableBorderDxfId="306">
  <autoFilter ref="AS3:AS4" xr:uid="{804230C8-EBF1-4796-AB43-FC8A8D9484C8}"/>
  <tableColumns count="1">
    <tableColumn id="1" xr3:uid="{70B7D7AB-8882-466B-BC0E-457ED68D9A45}" name="SC" dataDxfId="305"/>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103CF16E-39B9-4D5E-9ED6-0D60914C23D5}" name="SDO_47" displayName="SDO_47" ref="AT3:AT4" totalsRowShown="0" headerRowDxfId="304" dataDxfId="302" headerRowBorderDxfId="303" tableBorderDxfId="301">
  <autoFilter ref="AT3:AT4" xr:uid="{BEB0EFBF-25D3-43F0-88AF-39D4B74A9D5A}"/>
  <tableColumns count="1">
    <tableColumn id="1" xr3:uid="{D9727A30-D266-4101-8EF5-4047C78CA834}" name="SDO" dataDxfId="30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30CBE8-7EB2-4905-ACC4-94CD464E012B}" name="VES_30" displayName="VES_30" ref="X3:X5" totalsRowShown="0" headerRowDxfId="385" headerRowBorderDxfId="384" tableBorderDxfId="383">
  <autoFilter ref="X3:X5" xr:uid="{47FD02FA-BEC4-4E81-B0B6-C4083BE76B92}"/>
  <tableColumns count="1">
    <tableColumn id="1" xr3:uid="{BE74366D-5E1A-466E-A79C-339A790CE983}" name="VES"/>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2676B85F-0E4D-488D-826C-BD096F1E4A85}" name="SGA_48" displayName="SGA_48" ref="AU3:AU4" totalsRowShown="0" headerRowDxfId="299" dataDxfId="297" headerRowBorderDxfId="298" tableBorderDxfId="296">
  <autoFilter ref="AU3:AU4" xr:uid="{15A6A884-7B46-4504-BFCC-335F434D1098}"/>
  <tableColumns count="1">
    <tableColumn id="1" xr3:uid="{1437C7B5-56B2-4E0E-9AC8-4C785B424DB5}" name="SGA" dataDxfId="295"/>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B6A3EAF9-6BDF-4522-8FC2-E42BE34F1B3C}" name="SGF_49" displayName="SGF_49" ref="AV3:AV4" totalsRowShown="0" headerRowDxfId="294" dataDxfId="292" headerRowBorderDxfId="293" tableBorderDxfId="291">
  <autoFilter ref="AV3:AV4" xr:uid="{FD7201E6-435C-4B03-BB4F-2F509AC37912}"/>
  <tableColumns count="1">
    <tableColumn id="1" xr3:uid="{77453B16-5087-4A5A-986C-0C504C93CB6E}" name="SGF" dataDxfId="290"/>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34F51982-7630-47C6-BD23-87DD03CE1E6B}" name="STH_50" displayName="STH_50" ref="AW3:AW4" totalsRowShown="0" headerRowDxfId="289" dataDxfId="287" headerRowBorderDxfId="288" tableBorderDxfId="286">
  <autoFilter ref="AW3:AW4" xr:uid="{39C397F3-E46F-4A74-B50E-C8B4DC49E31A}"/>
  <tableColumns count="1">
    <tableColumn id="1" xr3:uid="{029D725D-8976-40AD-9190-329CBF1D4CF4}" name="STH" dataDxfId="285"/>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3FEE4855-0DF3-4A8C-B82C-1C22D87B6FD3}" name="UAC_51" displayName="UAC_51" ref="AX3:AX4" totalsRowShown="0" headerRowDxfId="284" dataDxfId="282" headerRowBorderDxfId="283" tableBorderDxfId="281">
  <autoFilter ref="AX3:AX4" xr:uid="{4F966D2D-1E99-4C23-8E7D-0B698D2D4D8A}"/>
  <tableColumns count="1">
    <tableColumn id="1" xr3:uid="{52CEE5B2-83E8-48EB-BCD8-ED6265250548}" name="UAC" dataDxfId="280"/>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AFA89189-757F-4BE6-8CED-EE4C6E524B24}" name="Fomento_ES" displayName="Fomento_ES" ref="AP21:AP24" totalsRowShown="0" headerRowDxfId="279" headerRowBorderDxfId="278">
  <autoFilter ref="AP21:AP24" xr:uid="{4AC4576E-D4CE-41D7-9AD4-816EB0D3D380}"/>
  <tableColumns count="1">
    <tableColumn id="1" xr3:uid="{0BAE6FB4-939E-4F1A-B63A-89C78A15AA79}" name="Fomento_ES"/>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39B356F7-5B9E-4A65-87E5-C4C243E3D2A1}" name="Poder_Pedagógico" displayName="Poder_Pedagógico" ref="AR21:AR26" totalsRowShown="0" headerRowDxfId="277" headerRowBorderDxfId="276" tableBorderDxfId="275">
  <autoFilter ref="AR21:AR26" xr:uid="{9F2D7E61-4977-4A43-8A2B-C3B9E133FA98}"/>
  <tableColumns count="1">
    <tableColumn id="1" xr3:uid="{6F14808C-A26A-409F-8FD6-CF60334A84AF}" name="Poder_Pedagógico"/>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8DF83E9B-36C6-41D5-A5E2-3842BAD31B01}" name="Calidad_ES" displayName="Calidad_ES" ref="AT21:AT27" totalsRowShown="0" headerRowDxfId="274" headerRowBorderDxfId="273" tableBorderDxfId="272">
  <autoFilter ref="AT21:AT27" xr:uid="{1F1CABBB-4132-4259-999A-09AF0D93D9C1}"/>
  <tableColumns count="1">
    <tableColumn id="1" xr3:uid="{98CDFCF2-42C7-4138-8809-4A17419BD317}" name="Calidad_ES"/>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A41FAE51-BAA9-4B39-96FD-94510F2F9786}" name="Estampilla" displayName="Estampilla" ref="AV21:AV22" totalsRowShown="0" headerRowDxfId="271" headerRowBorderDxfId="270" tableBorderDxfId="269">
  <autoFilter ref="AV21:AV22" xr:uid="{4DDE1FE8-B935-4A4C-8E28-AB6B04C68491}"/>
  <tableColumns count="1">
    <tableColumn id="1" xr3:uid="{1E8D669F-31A4-4024-902C-BE4D3E9B7589}" name="Estampilla"/>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6A4261D1-57AD-4092-B486-6D19E3F67C29}" name="ICETEX" displayName="ICETEX" ref="AX21:AX22" totalsRowShown="0" headerRowDxfId="268" headerRowBorderDxfId="267" tableBorderDxfId="266">
  <autoFilter ref="AX21:AX22" xr:uid="{E4BF39D3-3FC2-4904-86D3-6A151456BD4C}"/>
  <tableColumns count="1">
    <tableColumn id="1" xr3:uid="{8610C314-4854-4DCC-97DA-9A1C2DD0C15B}" name="ICETEX"/>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E4EE331-6A2C-45BD-83AD-7E745B3953CC}" name="Infraestructura_EPBM" displayName="Infraestructura_EPBM" ref="AZ21:AZ29" totalsRowShown="0" headerRowDxfId="265" headerRowBorderDxfId="264" tableBorderDxfId="263">
  <autoFilter ref="AZ21:AZ29" xr:uid="{33DA1F49-9541-40DB-98FB-AE9944D7AB1C}"/>
  <tableColumns count="1">
    <tableColumn id="1" xr3:uid="{E274C2B0-E9BD-439E-84B8-CE409301DB9C}" name="Infraestructura_EPBM"/>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C12ED91-BABE-42D4-A81C-016BC88B43AE}" name="VPBM31" displayName="VPBM31" ref="Y3:Y7" totalsRowShown="0" headerRowDxfId="382" headerRowBorderDxfId="381" tableBorderDxfId="380">
  <autoFilter ref="Y3:Y7" xr:uid="{5398A9B5-8002-480D-9CF8-C4413A3E9CE4}"/>
  <tableColumns count="1">
    <tableColumn id="1" xr3:uid="{93C98C6F-C9FC-4989-A567-FEE8D2119113}" name="VPBM"/>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206F65B8-1539-48F0-903C-1E3DAF2554EA}" name="Capacidades_Territoriales" displayName="Capacidades_Territoriales" ref="BB21:BB29" totalsRowShown="0" headerRowDxfId="262" headerRowBorderDxfId="261" tableBorderDxfId="260">
  <autoFilter ref="BB21:BB29" xr:uid="{40C1E681-A624-4D39-BD69-6ABA8BDF30BC}"/>
  <tableColumns count="1">
    <tableColumn id="1" xr3:uid="{F8DE2C73-CD93-4D63-A912-866866484B0B}" name="Capacidades_Territoriales"/>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F277B842-B0A0-45BF-9251-223596A30B9F}" name="Transversal" displayName="Transversal" ref="BD21:BD27" totalsRowShown="0" headerRowDxfId="259" headerRowBorderDxfId="258" tableBorderDxfId="257">
  <autoFilter ref="BD21:BD27" xr:uid="{F766FC92-E407-4D17-8681-DDEC103A355A}"/>
  <tableColumns count="1">
    <tableColumn id="1" xr3:uid="{E070BF6A-7B56-4D8D-BA05-BC5F7382A16A}" name="Transversal"/>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328E0E26-EF34-4A83-ABDF-4B3A3888E0FD}" name="Educación_Integral" displayName="Educación_Integral" ref="BF21:BF26" totalsRowShown="0" headerRowDxfId="256" headerRowBorderDxfId="255" tableBorderDxfId="254">
  <autoFilter ref="BF21:BF26" xr:uid="{0FFF83AD-66F8-483C-A5DC-7E9B0DBA3B42}"/>
  <tableColumns count="1">
    <tableColumn id="1" xr3:uid="{F5541892-BD4E-4E54-9B79-5B65AC3701D3}" name="Educación_Integral"/>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8181F0FC-EF22-48E2-87D1-AF4BA255B531}" name="CALIDAD_ES_2202004" displayName="CALIDAD_ES_2202004" ref="BS21:BS23" totalsRowShown="0" headerRowDxfId="253" tableBorderDxfId="252">
  <autoFilter ref="BS21:BS23" xr:uid="{558FC3A1-3A42-4F3F-BEF3-94150E9D471D}"/>
  <tableColumns count="1">
    <tableColumn id="1" xr3:uid="{4E77B0AD-7F78-41C7-B5AC-EFAA4E0394C1}" name="CALIDAD_ES_2202004"/>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2BCB6A76-C090-42EA-81E5-2A77689DB47A}" name="CALIDAD_ES_2202035" displayName="CALIDAD_ES_2202035" ref="BT21:BT23" totalsRowShown="0" headerRowDxfId="251">
  <autoFilter ref="BT21:BT23" xr:uid="{2EB7F257-BBB1-4D24-86B4-E89C65E3766D}"/>
  <tableColumns count="1">
    <tableColumn id="1" xr3:uid="{318C5B59-DE5B-48F8-99E1-D55EA88BDEE0}" name="CALIDAD_ES_2202035"/>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9D3248D0-7841-4EF6-80D4-6F57A25931B4}" name="CALIDAD_ES_2202054" displayName="CALIDAD_ES_2202054" ref="BU21:BU23" totalsRowShown="0" headerRowDxfId="250" dataDxfId="249">
  <autoFilter ref="BU21:BU23" xr:uid="{5A4DA4F1-E655-4715-B22A-C84692BC304F}"/>
  <tableColumns count="1">
    <tableColumn id="1" xr3:uid="{2A8339A0-4E38-4441-8752-E8A97E730CBF}" name="CALIDAD_ES_2202054" dataDxfId="248"/>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9CC70ACD-728A-46B1-ABCF-1CCBBAB05611}" name="CALIDAD_ES_2202057" displayName="CALIDAD_ES_2202057" ref="BV21:BV24" totalsRowShown="0" headerRowDxfId="247">
  <autoFilter ref="BV21:BV24" xr:uid="{65893BF5-53E4-42EA-AF4D-FBBCBD0C58E3}"/>
  <tableColumns count="1">
    <tableColumn id="1" xr3:uid="{EAF41924-9FE1-47E6-A586-8902700CE710}" name="CALIDAD_ES_2202057"/>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F77A5049-4A4A-4E30-BCA8-CFFEB41EC4BE}" name="Fomento_ES_2202005" displayName="Fomento_ES_2202005" ref="BY21:BY24" totalsRowShown="0" headerRowDxfId="246" tableBorderDxfId="245">
  <autoFilter ref="BY21:BY24" xr:uid="{9743D838-67A6-4298-89E1-B881BF400EBA}"/>
  <tableColumns count="1">
    <tableColumn id="1" xr3:uid="{E868EE1C-AFC5-4EA9-BFD0-C9123131AA7F}" name="Fomento_ES_2202005"/>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DBAB27DA-CE02-445E-897B-41F60599E511}" name="Fomento_ES_2202038" displayName="Fomento_ES_2202038" ref="BZ21:BZ26" totalsRowShown="0" headerRowDxfId="244">
  <autoFilter ref="BZ21:BZ26" xr:uid="{8BE8F8F7-6776-4FCF-9490-4929AE831676}"/>
  <tableColumns count="1">
    <tableColumn id="1" xr3:uid="{68A5EED5-2C64-4574-88B2-75E21727F467}" name="Fomento_ES_2202038"/>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9CE8C7F4-3B23-4CC4-BA32-B4FEEDCEE2D9}" name="Fomento_ES_2202059" displayName="Fomento_ES_2202059" ref="CA21:CA25" totalsRowShown="0" headerRowDxfId="243">
  <autoFilter ref="CA21:CA25" xr:uid="{A53C2A44-7D7B-4189-9094-15A72CB8A266}"/>
  <tableColumns count="1">
    <tableColumn id="1" xr3:uid="{75608CB1-8028-4A2E-B229-2C7C700FC443}" name="Fomento_ES_220205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AD1EE45-A53D-4E44-8DB1-037A8DAE362F}" name="DC_PBM32" displayName="DC_PBM32" ref="AE3:AE6" totalsRowShown="0" headerRowDxfId="379" dataDxfId="377" headerRowBorderDxfId="378" tableBorderDxfId="376">
  <autoFilter ref="AE3:AE6" xr:uid="{ACC024C3-A34F-4637-AE0F-8E6889BC3FE9}"/>
  <tableColumns count="1">
    <tableColumn id="1" xr3:uid="{0A126CDA-5679-4C19-943B-DF019393F6BB}" name="DC_PBM" dataDxfId="375"/>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6AE101C5-A600-48F9-80D5-D1E75E7C9346}" name="PODER_PEDAGÓGICO_2201049" displayName="PODER_PEDAGÓGICO_2201049" ref="CB21:CB25" totalsRowShown="0" headerRowDxfId="242" tableBorderDxfId="241">
  <autoFilter ref="CB21:CB25" xr:uid="{121252C7-7B1A-488D-AC82-5144FC239098}"/>
  <tableColumns count="1">
    <tableColumn id="1" xr3:uid="{A7BAFDE5-3DF0-4222-AFCE-B051FEC92927}" name="PODER_PEDAGÓGICO_2201049"/>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E1EB0F68-BEF0-4449-82EB-2F7221EA0E32}" name="PODER_PEDAGÓGICO_2201074" displayName="PODER_PEDAGÓGICO_2201074" ref="CC21:CC28" totalsRowShown="0" headerRowDxfId="240">
  <autoFilter ref="CC21:CC28" xr:uid="{EA967A5A-EA07-4580-A8F4-6C24E45FE833}"/>
  <tableColumns count="1">
    <tableColumn id="1" xr3:uid="{597770DA-C5B2-407F-BFD1-DF6B9D473167}" name="PODER_PEDAGÓGICO_2201074"/>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A7307BF4-7A78-4710-A665-61F3A674E857}" name="PODER_PEDAGÓGICO_2201089" displayName="PODER_PEDAGÓGICO_2201089" ref="CD21:CD24" totalsRowShown="0" headerRowDxfId="239">
  <autoFilter ref="CD21:CD24" xr:uid="{AC990F1D-DB93-467C-A06C-9EBB67DF41A9}"/>
  <tableColumns count="1">
    <tableColumn id="1" xr3:uid="{D48639E7-77AC-47E8-B7C1-985A02438BCC}" name="PODER_PEDAGÓGICO_2201089"/>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149E3F0E-4540-44B1-A44D-2CF077FFB271}" name="PODER_PEDAGÓGICO_2201090" displayName="PODER_PEDAGÓGICO_2201090" ref="CE21:CE23" totalsRowShown="0" headerRowDxfId="238">
  <autoFilter ref="CE21:CE23" xr:uid="{1F9C7859-29E4-421D-89EF-CAC6C2CFC615}"/>
  <tableColumns count="1">
    <tableColumn id="1" xr3:uid="{AF9BF955-F498-4E32-8A2C-D197591BFD86}" name="PODER_PEDAGÓGICO_2201090"/>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3A2756AF-2F81-46CE-BDD7-157011780407}" name="PODER_PEDAGÓGICO_2201092" displayName="PODER_PEDAGÓGICO_2201092" ref="CF21:CF25" totalsRowShown="0" headerRowDxfId="237">
  <autoFilter ref="CF21:CF25" xr:uid="{1495B837-7E5E-4C97-BFB1-E38EB0BCA7C1}"/>
  <tableColumns count="1">
    <tableColumn id="1" xr3:uid="{5ECE5527-2987-4754-AFF5-89F45A31D183}" name="PODER_PEDAGÓGICO_2201092"/>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C19D8976-FFD8-44A1-9497-C33D541DB91F}" name="ICETEX_2202007" displayName="ICETEX_2202007" ref="CG21:CG45" totalsRowShown="0" headerRowDxfId="236" tableBorderDxfId="235">
  <autoFilter ref="CG21:CG45" xr:uid="{1FD9696F-961F-4238-8C49-0D7F242C08DA}"/>
  <tableColumns count="1">
    <tableColumn id="1" xr3:uid="{BBADE397-5EA1-4F9B-AD0E-8518E15DE5B5}" name="ICETEX_2202007"/>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8EF5F863-D99C-4187-A039-FD3DCCB54C79}" name="ICETEX_2202008" displayName="ICETEX_2202008" ref="CH21:CH45" totalsRowShown="0" headerRowDxfId="234">
  <autoFilter ref="CH21:CH45" xr:uid="{86E9638D-D96C-4B3C-A28D-1743B4501CBE}"/>
  <tableColumns count="1">
    <tableColumn id="1" xr3:uid="{11FFF179-3050-4D90-9506-61BBED5939CF}" name="ICETEX_2202008"/>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623DA098-07F9-4B2D-AA42-0F8F3C8837BB}" name="ICETEX_2202047" displayName="ICETEX_2202047" ref="CI21:CI22" totalsRowShown="0" headerRowDxfId="233">
  <autoFilter ref="CI21:CI22" xr:uid="{03604E61-128A-484D-B404-F303CAE2EAE9}"/>
  <tableColumns count="1">
    <tableColumn id="1" xr3:uid="{05BBBD46-C2A8-4F2F-8A84-47C891B6346C}" name="ICETEX_2202047"/>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881A1A28-1967-40FA-822A-83699A41822F}" name="ICETEX_2202048" displayName="ICETEX_2202048" ref="CJ21:CJ23" totalsRowShown="0" headerRowDxfId="232">
  <autoFilter ref="CJ21:CJ23" xr:uid="{92257A92-617B-4649-A7FA-CE79FB8772E9}"/>
  <tableColumns count="1">
    <tableColumn id="1" xr3:uid="{02E8D003-96E5-42F4-8B33-16199E2E0839}" name="ICETEX_2202048"/>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6B372463-7371-4B47-B54A-E500AFC2B1D4}" name="Infraestructura_EPBM_2201004" displayName="Infraestructura_EPBM_2201004" ref="CK21:CK24" totalsRowShown="0" headerRowDxfId="231" tableBorderDxfId="230">
  <autoFilter ref="CK21:CK24" xr:uid="{F6F869FB-8521-44C5-BB8B-EB5C228649E6}"/>
  <tableColumns count="1">
    <tableColumn id="1" xr3:uid="{26F727A8-8D5D-4980-AE9C-EEABFBD50706}" name="Infraestructura_EPBM_220100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01EDC4B-4BF6-4D82-A79A-66783D514B4C}" name="DCE_33" displayName="DCE_33" ref="AF3:AF6" totalsRowShown="0" headerRowDxfId="374" dataDxfId="372" headerRowBorderDxfId="373" tableBorderDxfId="371">
  <autoFilter ref="AF3:AF6" xr:uid="{32ADA312-40E8-435F-811F-29DBC7BD4517}"/>
  <tableColumns count="1">
    <tableColumn id="1" xr3:uid="{62C7002B-D1BE-41F5-B3B3-78BD16C0A239}" name="DCE" dataDxfId="370"/>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20FE31E7-F462-4DF2-8A95-1AAB7C077D56}" name="Infraestructura_EPBM_2201005" displayName="Infraestructura_EPBM_2201005" ref="CL21:CL24" totalsRowShown="0" headerRowDxfId="229">
  <autoFilter ref="CL21:CL24" xr:uid="{781C6E36-7C05-4E9F-BF8A-2EADDD4B67A9}"/>
  <tableColumns count="1">
    <tableColumn id="1" xr3:uid="{6C0365BC-2B45-4601-8440-08A1E46E4124}" name="Infraestructura_EPBM_2201005"/>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70CA6B82-F365-425A-B9E6-55DCE7C3FAC1}" name="Infraestructura_EPBM_2201006" displayName="Infraestructura_EPBM_2201006" ref="CM21:CM25" totalsRowShown="0" headerRowDxfId="228">
  <autoFilter ref="CM21:CM25" xr:uid="{A3B9BFB5-29A6-4B30-B6FE-DC5242DF4AA1}"/>
  <tableColumns count="1">
    <tableColumn id="1" xr3:uid="{21760F1F-EF5E-4207-B47E-0BB3508CFBF6}" name="Infraestructura_EPBM_2201006"/>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116DDC8-0A5A-487E-8BF7-D1FBEDCC17C0}" name="Infraestructura_EPBM_2201027" displayName="Infraestructura_EPBM_2201027" ref="CN21:CN24" totalsRowShown="0" headerRowDxfId="227">
  <autoFilter ref="CN21:CN24" xr:uid="{4967DBAB-3E59-4994-90CC-72A4CA535C4A}"/>
  <tableColumns count="1">
    <tableColumn id="1" xr3:uid="{F47BBF9F-C84F-4CB3-AEDB-0FC43F44A749}" name="Infraestructura_EPBM_2201027"/>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99DA5626-8C5C-4886-9798-4D00405AF343}" name="Infraestructura_EPBM_2201048" displayName="Infraestructura_EPBM_2201048" ref="CO21:CO27" totalsRowShown="0" headerRowDxfId="226">
  <autoFilter ref="CO21:CO27" xr:uid="{2B791F6B-4A95-4E1E-9AA8-7B9A7BC4A67F}"/>
  <tableColumns count="1">
    <tableColumn id="1" xr3:uid="{454A63CB-1853-4A35-8992-BDDD6F51B2D5}" name="Infraestructura_EPBM_2201048"/>
  </tableColumns>
  <tableStyleInfo name="TableStyleMedium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235E66EE-B953-41D9-8AA7-A84D569AC907}" name="Infraestructura_EPBM_2201051" displayName="Infraestructura_EPBM_2201051" ref="CP21:CP24" totalsRowShown="0" headerRowDxfId="225">
  <autoFilter ref="CP21:CP24" xr:uid="{A1057361-EC61-41E9-94CC-6590D7E3997A}"/>
  <tableColumns count="1">
    <tableColumn id="1" xr3:uid="{36AF8368-AC25-49EC-B915-B0CBDD60591C}" name="Infraestructura_EPBM_2201051"/>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60495563-B9A5-4D66-B29C-F4111D1E74F2}" name="Infraestructura_EPBM_2201052" displayName="Infraestructura_EPBM_2201052" ref="CQ21:CQ24" totalsRowShown="0" headerRowDxfId="224">
  <autoFilter ref="CQ21:CQ24" xr:uid="{96799402-F213-4F94-927F-5082D2AFFA71}"/>
  <tableColumns count="1">
    <tableColumn id="1" xr3:uid="{0CC271E2-BFA5-46FC-B27E-630EF2ABEA6E}" name="Infraestructura_EPBM_2201052"/>
  </tableColumns>
  <tableStyleInfo name="TableStyleMedium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284AB512-84A5-46A6-A540-F9CF5D10BBB6}" name="Infraestructura_EPBM_2201001" displayName="Infraestructura_EPBM_2201001" ref="CR21:CR24" totalsRowShown="0" headerRowDxfId="223">
  <autoFilter ref="CR21:CR24" xr:uid="{50EBA1A9-2C4E-4C28-BA24-CF7BD224C059}"/>
  <tableColumns count="1">
    <tableColumn id="1" xr3:uid="{5198168A-F872-4C57-AEAF-582AB6522222}" name="Infraestructura_EPBM_2201001"/>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6679C9C-1F69-4020-831F-027834537B7B}" name="Capacidades_Territoriales_2201032" displayName="Capacidades_Territoriales_2201032" ref="CS21:CS23" totalsRowShown="0" headerRowDxfId="222" tableBorderDxfId="221">
  <autoFilter ref="CS21:CS23" xr:uid="{48940303-32FA-4083-93DB-EE3ED956DAD5}"/>
  <tableColumns count="1">
    <tableColumn id="1" xr3:uid="{7BC35A2E-7EAA-49EF-9630-C4387CB2A765}" name="Capacidades_Territoriales_2201032"/>
  </tableColumns>
  <tableStyleInfo name="TableStyleMedium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7681FA12-A167-4CA3-97C4-A0210DB190F2}" name="Capacidades_Territoriales_2201037" displayName="Capacidades_Territoriales_2201037" ref="CT21:CT23" totalsRowShown="0" headerRowDxfId="220">
  <autoFilter ref="CT21:CT23" xr:uid="{B033765F-49F8-4DA6-92A6-A1D177E8BC62}"/>
  <tableColumns count="1">
    <tableColumn id="1" xr3:uid="{9A3835CF-B28F-4FF4-9543-A3090B846144}" name="Capacidades_Territoriales_2201037"/>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2E6DA85B-7F03-47E6-9B75-6B61D44B78FA}" name="Capacidades_Territoriales_2201048" displayName="Capacidades_Territoriales_2201048" ref="CU21:CU23" totalsRowShown="0" headerRowDxfId="219">
  <autoFilter ref="CU21:CU23" xr:uid="{3516F0C6-4D12-48EF-91B0-C319440B8A67}"/>
  <tableColumns count="1">
    <tableColumn id="1" xr3:uid="{68A880FC-93E9-4C12-A688-6BD070D4E24A}" name="Capacidades_Territoriales_220104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96381E13-5C86-442F-8DBB-8295A99787D4}" name="DF_GT34" displayName="DF_GT34" ref="AG3:AG7" totalsRowShown="0" headerRowDxfId="369" dataDxfId="367" headerRowBorderDxfId="368" tableBorderDxfId="366">
  <autoFilter ref="AG3:AG7" xr:uid="{BC87551E-5E98-421D-A689-A2DC4B87A07E}"/>
  <tableColumns count="1">
    <tableColumn id="1" xr3:uid="{ADA21977-06D8-48C8-8A76-FF162BED703F}" name="DF_GT" dataDxfId="365"/>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93455ED2-CFED-470E-BAD2-BD1C174DC48F}" name="Capacidades_Territoriales_2201070" displayName="Capacidades_Territoriales_2201070" ref="CV21:CV24" totalsRowShown="0" headerRowDxfId="218">
  <autoFilter ref="CV21:CV24" xr:uid="{C14DDAA4-47A9-4BD2-89A9-CDF1331B5E54}"/>
  <tableColumns count="1">
    <tableColumn id="1" xr3:uid="{910B81E4-3EEA-4CF1-8334-AD48E57B122B}" name="Capacidades_Territoriales_2201070"/>
  </tableColumns>
  <tableStyleInfo name="TableStyleMedium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10C4D019-D3FF-48E3-820E-D30F2C9AE08C}" name="Capacidades_Territoriales_2201089" displayName="Capacidades_Territoriales_2201089" ref="CW21:CW24" totalsRowShown="0" headerRowDxfId="217">
  <autoFilter ref="CW21:CW24" xr:uid="{74A2DECD-592B-48F7-9886-5043B86473D4}"/>
  <tableColumns count="1">
    <tableColumn id="1" xr3:uid="{319F0F26-5838-401C-B7C2-6D514BD44919}" name="Capacidades_Territoriales_2201089"/>
  </tableColumns>
  <tableStyleInfo name="TableStyleMedium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1802231E-A343-42E1-B3F2-A7B61D441874}" name="Capacidades_Territoriales_2201090" displayName="Capacidades_Territoriales_2201090" ref="CY21:CY23" totalsRowShown="0" headerRowDxfId="216">
  <autoFilter ref="CY21:CY23" xr:uid="{285817AD-2BB3-4A26-9A3F-7658A644BF15}"/>
  <tableColumns count="1">
    <tableColumn id="1" xr3:uid="{47284C40-33A6-4482-A3C2-091A877A7511}" name="Capacidades_Territoriales_2201090"/>
  </tableColumns>
  <tableStyleInfo name="TableStyleMedium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147CF8D4-9567-4547-8797-B76EEA71132A}" name="Capacidades_Territoriales_2201094" displayName="Capacidades_Territoriales_2201094" ref="CZ21:CZ23" totalsRowShown="0" headerRowDxfId="215">
  <autoFilter ref="CZ21:CZ23" xr:uid="{C48BC736-7BE3-4834-8DA6-73245E6D3481}"/>
  <tableColumns count="1">
    <tableColumn id="1" xr3:uid="{3C8EE3C2-BDBB-4108-8F91-49305EAD5E42}" name="Capacidades_Territoriales_2201094"/>
  </tableColumns>
  <tableStyleInfo name="TableStyleMedium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B9433293-03B8-4B93-943C-3B4D1E062AB8}" name="TRANSVERSAL_2299053" displayName="TRANSVERSAL_2299053" ref="DA21:DA23" totalsRowShown="0" headerRowDxfId="214" tableBorderDxfId="213">
  <autoFilter ref="DA21:DA23" xr:uid="{DDDB8A89-3B68-40E5-9BDF-EEF189D2F359}"/>
  <tableColumns count="1">
    <tableColumn id="1" xr3:uid="{68C7FA54-89D7-476D-9060-CB599878063F}" name="TRANSVERSAL_2299053"/>
  </tableColumns>
  <tableStyleInfo name="TableStyleMedium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8FD73534-F73E-4CAB-96B0-934E0B2B728F}" name="TRANSVERSAL_2299052" displayName="TRANSVERSAL_2299052" ref="DB21:DB24" totalsRowShown="0" headerRowDxfId="212">
  <autoFilter ref="DB21:DB24" xr:uid="{D9002223-F446-49C7-ACF0-3C7A099DC8A0}"/>
  <tableColumns count="1">
    <tableColumn id="1" xr3:uid="{93376A19-B157-4842-97B2-441F2F736556}" name="TRANSVERSAL_2299052"/>
  </tableColumns>
  <tableStyleInfo name="TableStyleMedium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8A48A88E-ACEF-4AF1-948A-3F188C786ABB}" name="TRANSVERSAL_2299054" displayName="TRANSVERSAL_2299054" ref="DC21:DC26" totalsRowShown="0" headerRowDxfId="211">
  <autoFilter ref="DC21:DC26" xr:uid="{28BBD6D9-3226-4178-B47D-8B60F4D5F0F6}"/>
  <tableColumns count="1">
    <tableColumn id="1" xr3:uid="{76F2B271-E49C-4BEA-B616-A3E2E999C7F5}" name="TRANSVERSAL_2299054"/>
  </tableColumns>
  <tableStyleInfo name="TableStyleMedium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A3AC635C-51BB-4396-AEE0-D93D4658C6C9}" name="TRANSVERSAL_2299060" displayName="TRANSVERSAL_2299060" ref="DD21:DD33" totalsRowShown="0" headerRowDxfId="210">
  <autoFilter ref="DD21:DD33" xr:uid="{BCC7EDC2-7E2A-4498-B938-E18D2F5125F0}"/>
  <tableColumns count="1">
    <tableColumn id="1" xr3:uid="{587EAD02-D50D-4BC2-8055-3B884F71F76C}" name="TRANSVERSAL_2299060"/>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320A5B98-208B-417A-B527-0DF44E4BC45A}" name="TRANSVERSAL_2299062" displayName="TRANSVERSAL_2299062" ref="DE21:DE25" totalsRowShown="0" headerRowDxfId="209">
  <autoFilter ref="DE21:DE25" xr:uid="{0AD83196-C46E-4A18-8951-253ABC44798C}"/>
  <tableColumns count="1">
    <tableColumn id="1" xr3:uid="{C19FC524-D509-47CB-BD68-315ABF1C1E2D}" name="TRANSVERSAL_2299062"/>
  </tableColumns>
  <tableStyleInfo name="TableStyleMedium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9B194E51-9D60-483F-91CB-D43C441E2EB1}" name="TRANSVERSAL_2299063" displayName="TRANSVERSAL_2299063" ref="DF21:DF23" totalsRowShown="0" headerRowDxfId="208">
  <autoFilter ref="DF21:DF23" xr:uid="{20C58781-F70A-4C97-A396-521F8DE95352}"/>
  <tableColumns count="1">
    <tableColumn id="1" xr3:uid="{49168874-B965-44C6-9193-D763E356497A}" name="TRANSVERSAL_229906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3341AAC7-1B81-4060-BFAB-8FEC57975C7E}" name="DPI_35" displayName="DPI_35" ref="AH3:AH6" totalsRowShown="0" headerRowDxfId="364" dataDxfId="362" headerRowBorderDxfId="363" tableBorderDxfId="361">
  <autoFilter ref="AH3:AH6" xr:uid="{234B741D-54A6-42A1-AF7E-156106CAE89D}"/>
  <tableColumns count="1">
    <tableColumn id="1" xr3:uid="{CB8138E8-9CD8-4E67-B993-5B465DBFC194}" name="DPI" dataDxfId="360"/>
  </tableColumns>
  <tableStyleInfo name="TableStyleMedium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2A72FB30-C822-469C-927D-5395A73D6C1B}" name="EDUCACIÓN_INTEGRAL_2201005" displayName="EDUCACIÓN_INTEGRAL_2201005" ref="DG21:DG23" totalsRowShown="0" headerRowDxfId="207" tableBorderDxfId="206">
  <autoFilter ref="DG21:DG23" xr:uid="{27B10A14-678A-4A6A-A1C9-722FA4391A16}"/>
  <tableColumns count="1">
    <tableColumn id="1" xr3:uid="{D654F5F5-D662-4AEF-BC0A-5686A12F3461}" name="EDUCACIÓN_INTEGRAL_2201005"/>
  </tableColumns>
  <tableStyleInfo name="TableStyleMedium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18C433E4-BCC4-41A1-8C10-AD59FA6AB7AA}" name="EDUCACIÓN_INTEGRAL_2201030" displayName="EDUCACIÓN_INTEGRAL_2201030" ref="DH21:DH23" totalsRowShown="0" headerRowDxfId="205">
  <autoFilter ref="DH21:DH23" xr:uid="{CEC36782-B066-4563-8FC6-E014BF9F183B}"/>
  <tableColumns count="1">
    <tableColumn id="1" xr3:uid="{FAA03A0D-A5C5-44D5-B70D-716276069D7A}" name="EDUCACIÓN_INTEGRAL_2201030"/>
  </tableColumns>
  <tableStyleInfo name="TableStyleMedium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50D20DB1-36B6-4D0B-B7BF-5CF73D9F3ECD}" name="Educación_Integral_2201070" displayName="Educación_Integral_2201070" ref="DI21:DI25" totalsRowShown="0" headerRowDxfId="204">
  <autoFilter ref="DI21:DI25" xr:uid="{A622EBAA-F11F-4E63-A174-D90001501456}"/>
  <tableColumns count="1">
    <tableColumn id="1" xr3:uid="{DBEB6A64-085E-47AA-AC1C-2164A25D8852}" name="Educación_Integral_2201070"/>
  </tableColumns>
  <tableStyleInfo name="TableStyleMedium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D768886C-F26D-46EE-B4D0-6BCB0EC7E5A7}" name="Educación_Integral_2201089" displayName="Educación_Integral_2201089" ref="DJ21:DJ30" totalsRowShown="0" headerRowDxfId="203">
  <autoFilter ref="DJ21:DJ30" xr:uid="{8EED84C7-AE63-4899-9510-E87BF796B30A}"/>
  <tableColumns count="1">
    <tableColumn id="1" xr3:uid="{9D526C2C-B6D5-44DB-9C54-D731087F0407}" name="Educación_Integral_2201089"/>
  </tableColumns>
  <tableStyleInfo name="TableStyleMedium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CAE6FA90-52C0-4D72-AAF2-BE8237184891}" name="Educación_Integral_2201090" displayName="Educación_Integral_2201090" ref="DK21:DK25" totalsRowShown="0" headerRowDxfId="202">
  <autoFilter ref="DK21:DK25" xr:uid="{27993781-275E-497C-AB5F-A38FD22AE1CB}"/>
  <tableColumns count="1">
    <tableColumn id="1" xr3:uid="{EED9FCEB-F418-4645-91A0-917F98A1ADB4}" name="Educación_Integral_2201090"/>
  </tableColumns>
  <tableStyleInfo name="TableStyleMedium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3FFAC587-C822-4204-B596-255D2CFE0A00}" name="ESTAMPILLA_2202030" displayName="ESTAMPILLA_2202030" ref="DL21:DL23" totalsRowShown="0" headerRowDxfId="201" tableBorderDxfId="200">
  <autoFilter ref="DL21:DL23" xr:uid="{EC678A61-4F67-44AF-BB7A-2F4DA984BC9C}"/>
  <tableColumns count="1">
    <tableColumn id="1" xr3:uid="{72831DC7-7BE2-4628-8E54-9ACE3BAC4565}" name="ESTAMPILLA_2202030"/>
  </tableColumns>
  <tableStyleInfo name="TableStyleMedium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C9808B76-5385-4CC2-BCA1-EB550460BDE4}" name="Infraestructura_ES" displayName="Infraestructura_ES" ref="BJ21:BJ23" totalsRowShown="0" headerRowDxfId="199" headerRowBorderDxfId="198" tableBorderDxfId="197">
  <autoFilter ref="BJ21:BJ23" xr:uid="{FB844078-94A9-4F9B-8973-90C2A9235ABA}"/>
  <tableColumns count="1">
    <tableColumn id="1" xr3:uid="{11600CFF-8171-4E1B-A0F2-7A0FD91FAB81}" name="Infraestructura_ES"/>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2EC33945-9713-4C9F-92A1-B857DD0FDF90}" name="Fortalecimiento_IES_PFC" displayName="Fortalecimiento_IES_PFC" ref="BH21:BH22" totalsRowShown="0" headerRowDxfId="196" dataDxfId="194" headerRowBorderDxfId="195" tableBorderDxfId="193" totalsRowBorderDxfId="192">
  <autoFilter ref="BH21:BH22" xr:uid="{436B6717-2F5B-4ED5-AD16-8FACCEFF76DF}"/>
  <tableColumns count="1">
    <tableColumn id="1" xr3:uid="{F9D698AB-4D40-47C3-AF52-189986BE0375}" name="Fortalecimiento_IES_PFC" dataDxfId="191"/>
  </tableColumns>
  <tableStyleInfo name="TableStyleMedium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3B9230C8-4579-4621-8074-13C7980D8B50}" name="CALIDAD_ES_2202059" displayName="CALIDAD_ES_2202059" ref="BW21:BW23" totalsRowShown="0" headerRowDxfId="190" dataDxfId="188" headerRowBorderDxfId="189" tableBorderDxfId="187">
  <autoFilter ref="BW21:BW23" xr:uid="{B0BD0223-BA9B-4B8C-B2B0-42E4A09A1C5C}"/>
  <tableColumns count="1">
    <tableColumn id="1" xr3:uid="{86238620-C285-47D0-9486-71ABD5F9FE7F}" name="CALIDAD_ES_2202059" dataDxfId="186"/>
  </tableColumns>
  <tableStyleInfo name="TableStyleMedium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E3FCF13-D698-4C00-810A-2A6D5721C07E}" name="CALIDAD_ES_2202066" displayName="CALIDAD_ES_2202066" ref="BX21:BX23" totalsRowShown="0" headerRowDxfId="185" dataDxfId="183" headerRowBorderDxfId="184" tableBorderDxfId="182">
  <autoFilter ref="BX21:BX23" xr:uid="{02854B9F-D8CA-4935-AD39-0B47A9E7FD2E}"/>
  <tableColumns count="1">
    <tableColumn id="1" xr3:uid="{F7A65607-CC1F-40BE-A563-340C14F07451}" name="CALIDAD_ES_2202066" dataDxfId="18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6AB9897-5E35-4F38-8489-D8267E217E1F}" name="DC_ES36" displayName="DC_ES36" ref="AI3:AI6" totalsRowShown="0" headerRowDxfId="359" dataDxfId="357" headerRowBorderDxfId="358" tableBorderDxfId="356">
  <autoFilter ref="AI3:AI6" xr:uid="{67E1A4A9-4145-4D80-AF1F-E182F028335D}"/>
  <tableColumns count="1">
    <tableColumn id="1" xr3:uid="{3F874D1B-F343-4B2C-9762-EF31DE21629F}" name="DC_ES" dataDxfId="355"/>
  </tableColumns>
  <tableStyleInfo name="TableStyleMedium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6E66AB47-1B1D-44DB-91E3-486E9071E552}" name="INFRAESTRUCTURA_ES_2202030" displayName="INFRAESTRUCTURA_ES_2202030" ref="DM21:DM24" totalsRowShown="0" headerRowDxfId="180" headerRowBorderDxfId="179" tableBorderDxfId="178">
  <autoFilter ref="DM21:DM24" xr:uid="{C0629E1B-31CB-4D5F-88BC-DA9B40C15B05}"/>
  <tableColumns count="1">
    <tableColumn id="1" xr3:uid="{09D06E14-886B-48C9-A959-EDF67D084E2D}" name="INFRAESTRUCTURA_ES_2202030"/>
  </tableColumns>
  <tableStyleInfo name="TableStyleMedium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8E30DC29-0A69-4F3E-A29A-3B8167D2201C}" name="INFRAESTRUCTURA_ES_2202059" displayName="INFRAESTRUCTURA_ES_2202059" ref="DN21:DN27" totalsRowShown="0" headerRowDxfId="177" headerRowBorderDxfId="176" tableBorderDxfId="175">
  <autoFilter ref="DN21:DN27" xr:uid="{F055BA62-3B64-4E31-850F-75389A8F2ECA}"/>
  <tableColumns count="1">
    <tableColumn id="1" xr3:uid="{CD8800E0-59BA-4BF1-9A46-D915B018E3C4}" name="INFRAESTRUCTURA_ES_2202059"/>
  </tableColumns>
  <tableStyleInfo name="TableStyleMedium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066A407-956F-458B-ACAB-AD4B9B270C2E}" name="Capacidades_Territoriales_´2201089" displayName="Capacidades_Territoriales_´2201089" ref="CX21:CX26" totalsRowShown="0" headerRowDxfId="174">
  <autoFilter ref="CX21:CX26" xr:uid="{1066A407-956F-458B-ACAB-AD4B9B270C2E}"/>
  <tableColumns count="1">
    <tableColumn id="1" xr3:uid="{9ACB9A2E-55A6-4E97-A145-86F212119EF8}" name="Capacidades_Territoriales_´2201089"/>
  </tableColumns>
  <tableStyleInfo name="TableStyleMedium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513130CE-1100-4DC7-96E6-0BB5C4BE964B}" name="Fortalecimiento_IES_PFC_2202030" displayName="Fortalecimiento_IES_PFC_2202030" ref="DO21:DO23" totalsRowShown="0" headerRowDxfId="173" dataDxfId="171" headerRowBorderDxfId="172">
  <autoFilter ref="DO21:DO23" xr:uid="{513130CE-1100-4DC7-96E6-0BB5C4BE964B}"/>
  <tableColumns count="1">
    <tableColumn id="1" xr3:uid="{6F428779-D0C6-4611-B26D-B6F8ADFD7CEF}" name="Fortalecimiento_IES_PFC_2202030" dataDxfId="170"/>
  </tableColumns>
  <tableStyleInfo name="TableStyleMedium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3A6C93B2-F24B-4ADD-B399-A2A992C704C4}" name="C_2202_0700_55" displayName="C_2202_0700_55" ref="AP31:AP32" totalsRowShown="0" headerRowDxfId="169" headerRowBorderDxfId="168">
  <tableColumns count="1">
    <tableColumn id="1" xr3:uid="{3EE5AF17-F484-4869-AF3D-05A696DC3B8D}" name="C_2202_0700_55"/>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9196F4D7-061D-455A-9DE2-360AC8A33146}" name="C_2201_0700_23" displayName="C_2201_0700_23" ref="AR31:AR32" totalsRowShown="0" headerRowDxfId="167">
  <autoFilter ref="AR31:AR32" xr:uid="{9196F4D7-061D-455A-9DE2-360AC8A33146}"/>
  <tableColumns count="1">
    <tableColumn id="1" xr3:uid="{74C76F1E-08BF-41DF-95A3-4D48CFBF26D6}" name="C_2201_0700_23"/>
  </tableColumns>
  <tableStyleInfo name="TableStyleMedium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AE261A38-B067-4EB5-BE3B-7AA560695868}" name="C_2202_0700_56" displayName="C_2202_0700_56" ref="AT31:AT32" totalsRowShown="0" headerRowDxfId="166">
  <autoFilter ref="AT31:AT32" xr:uid="{AE261A38-B067-4EB5-BE3B-7AA560695868}"/>
  <tableColumns count="1">
    <tableColumn id="1" xr3:uid="{D594AD99-8FD7-4D55-9947-99A7BEA7A70B}" name="C_2202_0700_56"/>
  </tableColumns>
  <tableStyleInfo name="TableStyleMedium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ED6EB8B2-E552-447D-87C5-4335FB68BC38}" name="C_2202_0700_50" displayName="C_2202_0700_50" ref="AV31:AV32" totalsRowShown="0" headerRowDxfId="165">
  <autoFilter ref="AV31:AV32" xr:uid="{ED6EB8B2-E552-447D-87C5-4335FB68BC38}"/>
  <tableColumns count="1">
    <tableColumn id="1" xr3:uid="{59A55C21-DEFA-48E2-8DFF-E67BBE4C30F0}" name="C_2202_0700_50"/>
  </tableColumns>
  <tableStyleInfo name="TableStyleMedium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B1484E2C-D345-4477-A132-49FD28A2C09B}" name="C_2202_0700_47" displayName="C_2202_0700_47" ref="AX31:AX32" totalsRowShown="0" headerRowDxfId="164">
  <autoFilter ref="AX31:AX32" xr:uid="{B1484E2C-D345-4477-A132-49FD28A2C09B}"/>
  <tableColumns count="1">
    <tableColumn id="1" xr3:uid="{952D206F-03DE-47F3-8D08-5572681CF0E3}" name="C_2202_0700_47"/>
  </tableColumns>
  <tableStyleInfo name="TableStyleMedium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E377EF19-5ED1-4CC2-AE47-D78DF04AA71D}" name="C_2201_0700_16" displayName="C_2201_0700_16" ref="AZ31:AZ32" totalsRowShown="0" headerRowDxfId="163">
  <autoFilter ref="AZ31:AZ32" xr:uid="{E377EF19-5ED1-4CC2-AE47-D78DF04AA71D}"/>
  <tableColumns count="1">
    <tableColumn id="1" xr3:uid="{28AE40A3-0805-4544-8F4D-2C83352CC566}" name="C_2201_0700_1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AB90435-704E-4245-AEC6-D088C95CA57D}" name="DF_ES37" displayName="DF_ES37" ref="AJ3:AJ6" totalsRowShown="0" headerRowDxfId="354" dataDxfId="352" headerRowBorderDxfId="353" tableBorderDxfId="351">
  <autoFilter ref="AJ3:AJ6" xr:uid="{7DAB328C-C112-4B67-B880-4458F50768D3}"/>
  <tableColumns count="1">
    <tableColumn id="1" xr3:uid="{3B6E2D8E-3D36-4D03-86D9-7AA8EA8878B0}" name="DF_ES" dataDxfId="350"/>
  </tableColumns>
  <tableStyleInfo name="TableStyleMedium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D2D1392-E519-4785-8DAA-1DA64EA33CCC}" name="C_2201_0700_24" displayName="C_2201_0700_24" ref="BB31:BB34" totalsRowShown="0" headerRowDxfId="162">
  <autoFilter ref="BB31:BB34" xr:uid="{0D2D1392-E519-4785-8DAA-1DA64EA33CCC}"/>
  <tableColumns count="1">
    <tableColumn id="1" xr3:uid="{7FB1BB6E-AC49-4FCE-8F94-CA87AB67D7AB}" name="C_2201_0700_24"/>
  </tableColumns>
  <tableStyleInfo name="TableStyleMedium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7849EE9F-61BE-4454-9CDC-838615902AD8}" name="C_2299_0700_10" displayName="C_2299_0700_10" ref="BD31:BD39" totalsRowShown="0" headerRowDxfId="161">
  <autoFilter ref="BD31:BD39" xr:uid="{7849EE9F-61BE-4454-9CDC-838615902AD8}"/>
  <tableColumns count="1">
    <tableColumn id="1" xr3:uid="{75CE72F9-D379-4F8B-82A8-4FD64551B8F2}" name="C_2299_0700_10"/>
  </tableColumns>
  <tableStyleInfo name="TableStyleMedium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1BA9A334-F8D3-4652-BD09-757CE97126C8}" name="C_2201_0700_20" displayName="C_2201_0700_20" ref="BF31:BF36" totalsRowShown="0" headerRowDxfId="160">
  <autoFilter ref="BF31:BF36" xr:uid="{1BA9A334-F8D3-4652-BD09-757CE97126C8}"/>
  <tableColumns count="1">
    <tableColumn id="1" xr3:uid="{554FA31C-C373-45CE-B957-911869509F84}" name="C_2201_0700_20"/>
  </tableColumns>
  <tableStyleInfo name="TableStyleMedium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9C1BF2CC-3094-4D7B-B49F-47384C8D3BDA}" name="C_2202_0700_54" displayName="C_2202_0700_54" ref="BH31:BH32" totalsRowShown="0" headerRowDxfId="159">
  <autoFilter ref="BH31:BH32" xr:uid="{9C1BF2CC-3094-4D7B-B49F-47384C8D3BDA}"/>
  <tableColumns count="1">
    <tableColumn id="1" xr3:uid="{AD844A08-396F-44E6-A865-6E7A53B8CC0E}" name="C_2202_0700_54"/>
  </tableColumns>
  <tableStyleInfo name="TableStyleMedium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1EF81D62-A966-47EB-947E-29C095C050A2}" name="C_2202_0700_49" displayName="C_2202_0700_49" ref="BJ31:BJ32" totalsRowShown="0" headerRowDxfId="158">
  <autoFilter ref="BJ31:BJ32" xr:uid="{1EF81D62-A966-47EB-947E-29C095C050A2}"/>
  <tableColumns count="1">
    <tableColumn id="1" xr3:uid="{F664BFF4-64AC-481F-A7D4-9DA53D90743E}" name="C_2202_0700_49"/>
  </tableColumns>
  <tableStyleInfo name="TableStyleMedium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214458AD-8854-4DDF-ACA3-F93A1FF81C10}" name="C_2202_0700_57" displayName="C_2202_0700_57" ref="BL31:BL32" totalsRowShown="0" headerRowDxfId="157">
  <autoFilter ref="BL31:BL32" xr:uid="{214458AD-8854-4DDF-ACA3-F93A1FF81C10}"/>
  <tableColumns count="1">
    <tableColumn id="1" xr3:uid="{07EB3DA1-2B51-4057-B5FA-820D0BED2C3D}" name="C_2202_0700_57"/>
  </tableColumns>
  <tableStyleInfo name="TableStyleMedium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9595B943-3D80-4E38-884D-42AE493B4346}" name="Gratuidad_ES" displayName="Gratuidad_ES" ref="BL21:BL25" totalsRowShown="0" headerRowDxfId="156" tableBorderDxfId="155">
  <autoFilter ref="BL21:BL25" xr:uid="{9595B943-3D80-4E38-884D-42AE493B4346}"/>
  <tableColumns count="1">
    <tableColumn id="1" xr3:uid="{E9390F5C-9086-4D08-B0C5-5A22005F84D5}" name="Gratuidad_ES"/>
  </tableColumns>
  <tableStyleInfo name="TableStyleMedium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9259603C-AF7A-43D4-94F3-5B408A46A861}" name="Gratuidad_ES_2202063" displayName="Gratuidad_ES_2202063" ref="DP21:DP35" totalsRowShown="0" headerRowDxfId="154" headerRowBorderDxfId="153">
  <autoFilter ref="DP21:DP35" xr:uid="{9259603C-AF7A-43D4-94F3-5B408A46A861}"/>
  <tableColumns count="1">
    <tableColumn id="1" xr3:uid="{B52F3128-CDF0-4B38-82D7-2FACBFE873FF}" name="Gratuidad_ES_2202063"/>
  </tableColumns>
  <tableStyleInfo name="TableStyleMedium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7D457811-DBB6-4562-99D6-13454E3CC640}" name="Gratuidad_ES_2202077" displayName="Gratuidad_ES_2202077" ref="DQ21:DQ23" totalsRowShown="0" headerRowDxfId="152" dataDxfId="150" headerRowBorderDxfId="151">
  <autoFilter ref="DQ21:DQ23" xr:uid="{7D457811-DBB6-4562-99D6-13454E3CC640}"/>
  <tableColumns count="1">
    <tableColumn id="1" xr3:uid="{724D4308-27F1-450F-949E-94ED620A3172}" name="Gratuidad_ES_2202077" dataDxfId="149"/>
  </tableColumns>
  <tableStyleInfo name="TableStyleMedium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E889233-13AA-4FCD-BF6D-6A1841C0077A}" name="Gratuidad_ES_2202076" displayName="Gratuidad_ES_2202076" ref="DR21:DR22" totalsRowShown="0" headerRowDxfId="148" dataDxfId="146" headerRowBorderDxfId="147">
  <autoFilter ref="DR21:DR22" xr:uid="{0E889233-13AA-4FCD-BF6D-6A1841C0077A}"/>
  <tableColumns count="1">
    <tableColumn id="1" xr3:uid="{77F0E6C6-ED1B-4D01-A861-E90D4964A79D}" name="Gratuidad_ES_2202076" dataDxfId="14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V30" dT="2023-12-18T13:51:03.39" personId="{BCD4600C-A68A-4DA1-8FD4-975A7ABBED7D}" id="{BA66567C-9FB7-441A-B271-0EED7740DA35}">
    <text>150.000</text>
  </threadedComment>
  <threadedComment ref="AV30" dT="2023-12-18T13:51:41.98" personId="{BCD4600C-A68A-4DA1-8FD4-975A7ABBED7D}" id="{19FCFC89-C37B-437B-B7BE-74D488C627D7}" parentId="{BA66567C-9FB7-441A-B271-0EED7740DA35}">
    <text>150.000</text>
  </threadedComment>
  <threadedComment ref="AW30" dT="2023-12-18T13:49:36.79" personId="{BCD4600C-A68A-4DA1-8FD4-975A7ABBED7D}" id="{824DC5D4-E767-4560-803F-9CA1CBCB058A}">
    <text>150.000</text>
  </threadedComment>
  <threadedComment ref="AX30" dT="2023-12-18T13:42:31.38" personId="{BCD4600C-A68A-4DA1-8FD4-975A7ABBED7D}" id="{C76A9400-AC94-43DC-8365-6212903F6073}">
    <text>300.000</text>
  </threadedComment>
  <threadedComment ref="AY30" dT="2023-12-18T13:50:13.37" personId="{BCD4600C-A68A-4DA1-8FD4-975A7ABBED7D}" id="{075485E5-5711-419E-AAF5-0FE32B5DA501}">
    <text>250.000</text>
  </threadedComment>
  <threadedComment ref="AZ30" dT="2023-12-18T13:50:40.17" personId="{BCD4600C-A68A-4DA1-8FD4-975A7ABBED7D}" id="{4BBBA765-94CB-44E0-A8B4-8C7E7AAC4FF1}">
    <text>100.000</text>
  </threadedComment>
  <threadedComment ref="BA30" dT="2023-12-18T13:52:22.58" personId="{BCD4600C-A68A-4DA1-8FD4-975A7ABBED7D}" id="{23F4DD48-5EDA-4B6A-B91B-3716E1BED06E}">
    <text>800.000</text>
  </threadedComment>
  <threadedComment ref="AV70" dT="2023-05-04T17:37:40.10" personId="{33EA723C-1BE4-416A-9152-31FBFF862E8A}" id="{1367B1E8-E8F9-4E0E-A6E4-63DDBEB14B09}">
    <text>Se actualizó el dato de 403.862 a lo reportado al cierre de diciembre 2022 409.038</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namedSheetView" Target="../namedSheetViews/namedSheetView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6" Type="http://schemas.openxmlformats.org/officeDocument/2006/relationships/table" Target="../tables/table25.xml"/><Relationship Id="rId21" Type="http://schemas.openxmlformats.org/officeDocument/2006/relationships/table" Target="../tables/table20.xml"/><Relationship Id="rId42" Type="http://schemas.openxmlformats.org/officeDocument/2006/relationships/table" Target="../tables/table41.xml"/><Relationship Id="rId47" Type="http://schemas.openxmlformats.org/officeDocument/2006/relationships/table" Target="../tables/table46.xml"/><Relationship Id="rId63" Type="http://schemas.openxmlformats.org/officeDocument/2006/relationships/table" Target="../tables/table62.xml"/><Relationship Id="rId68" Type="http://schemas.openxmlformats.org/officeDocument/2006/relationships/table" Target="../tables/table67.xml"/><Relationship Id="rId84" Type="http://schemas.openxmlformats.org/officeDocument/2006/relationships/table" Target="../tables/table83.xml"/><Relationship Id="rId89" Type="http://schemas.openxmlformats.org/officeDocument/2006/relationships/table" Target="../tables/table88.xml"/><Relationship Id="rId16" Type="http://schemas.openxmlformats.org/officeDocument/2006/relationships/table" Target="../tables/table15.xml"/><Relationship Id="rId11" Type="http://schemas.openxmlformats.org/officeDocument/2006/relationships/table" Target="../tables/table10.xml"/><Relationship Id="rId32" Type="http://schemas.openxmlformats.org/officeDocument/2006/relationships/table" Target="../tables/table31.xml"/><Relationship Id="rId37" Type="http://schemas.openxmlformats.org/officeDocument/2006/relationships/table" Target="../tables/table36.xml"/><Relationship Id="rId53" Type="http://schemas.openxmlformats.org/officeDocument/2006/relationships/table" Target="../tables/table52.xml"/><Relationship Id="rId58" Type="http://schemas.openxmlformats.org/officeDocument/2006/relationships/table" Target="../tables/table57.xml"/><Relationship Id="rId74" Type="http://schemas.openxmlformats.org/officeDocument/2006/relationships/table" Target="../tables/table73.xml"/><Relationship Id="rId79" Type="http://schemas.openxmlformats.org/officeDocument/2006/relationships/table" Target="../tables/table78.xml"/><Relationship Id="rId5" Type="http://schemas.openxmlformats.org/officeDocument/2006/relationships/table" Target="../tables/table4.xml"/><Relationship Id="rId90" Type="http://schemas.openxmlformats.org/officeDocument/2006/relationships/table" Target="../tables/table89.xml"/><Relationship Id="rId95" Type="http://schemas.openxmlformats.org/officeDocument/2006/relationships/table" Target="../tables/table94.xml"/><Relationship Id="rId22" Type="http://schemas.openxmlformats.org/officeDocument/2006/relationships/table" Target="../tables/table21.xml"/><Relationship Id="rId27" Type="http://schemas.openxmlformats.org/officeDocument/2006/relationships/table" Target="../tables/table26.xml"/><Relationship Id="rId43" Type="http://schemas.openxmlformats.org/officeDocument/2006/relationships/table" Target="../tables/table42.xml"/><Relationship Id="rId48" Type="http://schemas.openxmlformats.org/officeDocument/2006/relationships/table" Target="../tables/table47.xml"/><Relationship Id="rId64" Type="http://schemas.openxmlformats.org/officeDocument/2006/relationships/table" Target="../tables/table63.xml"/><Relationship Id="rId69" Type="http://schemas.openxmlformats.org/officeDocument/2006/relationships/table" Target="../tables/table68.xml"/><Relationship Id="rId80" Type="http://schemas.openxmlformats.org/officeDocument/2006/relationships/table" Target="../tables/table79.xml"/><Relationship Id="rId85" Type="http://schemas.openxmlformats.org/officeDocument/2006/relationships/table" Target="../tables/table84.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59" Type="http://schemas.openxmlformats.org/officeDocument/2006/relationships/table" Target="../tables/table58.xml"/><Relationship Id="rId67" Type="http://schemas.openxmlformats.org/officeDocument/2006/relationships/table" Target="../tables/table66.xml"/><Relationship Id="rId20" Type="http://schemas.openxmlformats.org/officeDocument/2006/relationships/table" Target="../tables/table19.xml"/><Relationship Id="rId41" Type="http://schemas.openxmlformats.org/officeDocument/2006/relationships/table" Target="../tables/table40.xml"/><Relationship Id="rId54" Type="http://schemas.openxmlformats.org/officeDocument/2006/relationships/table" Target="../tables/table53.xml"/><Relationship Id="rId62" Type="http://schemas.openxmlformats.org/officeDocument/2006/relationships/table" Target="../tables/table61.xml"/><Relationship Id="rId70" Type="http://schemas.openxmlformats.org/officeDocument/2006/relationships/table" Target="../tables/table69.xml"/><Relationship Id="rId75" Type="http://schemas.openxmlformats.org/officeDocument/2006/relationships/table" Target="../tables/table74.xml"/><Relationship Id="rId83" Type="http://schemas.openxmlformats.org/officeDocument/2006/relationships/table" Target="../tables/table82.xml"/><Relationship Id="rId88" Type="http://schemas.openxmlformats.org/officeDocument/2006/relationships/table" Target="../tables/table87.xml"/><Relationship Id="rId91" Type="http://schemas.openxmlformats.org/officeDocument/2006/relationships/table" Target="../tables/table90.xml"/><Relationship Id="rId96" Type="http://schemas.openxmlformats.org/officeDocument/2006/relationships/table" Target="../tables/table95.xml"/><Relationship Id="rId1" Type="http://schemas.openxmlformats.org/officeDocument/2006/relationships/printerSettings" Target="../printerSettings/printerSettings3.bin"/><Relationship Id="rId6" Type="http://schemas.openxmlformats.org/officeDocument/2006/relationships/table" Target="../tables/table5.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57" Type="http://schemas.openxmlformats.org/officeDocument/2006/relationships/table" Target="../tables/table56.xml"/><Relationship Id="rId10" Type="http://schemas.openxmlformats.org/officeDocument/2006/relationships/table" Target="../tables/table9.xml"/><Relationship Id="rId31" Type="http://schemas.openxmlformats.org/officeDocument/2006/relationships/table" Target="../tables/table30.xml"/><Relationship Id="rId44" Type="http://schemas.openxmlformats.org/officeDocument/2006/relationships/table" Target="../tables/table43.xml"/><Relationship Id="rId52" Type="http://schemas.openxmlformats.org/officeDocument/2006/relationships/table" Target="../tables/table51.xml"/><Relationship Id="rId60" Type="http://schemas.openxmlformats.org/officeDocument/2006/relationships/table" Target="../tables/table59.xml"/><Relationship Id="rId65" Type="http://schemas.openxmlformats.org/officeDocument/2006/relationships/table" Target="../tables/table64.xml"/><Relationship Id="rId73" Type="http://schemas.openxmlformats.org/officeDocument/2006/relationships/table" Target="../tables/table72.xml"/><Relationship Id="rId78" Type="http://schemas.openxmlformats.org/officeDocument/2006/relationships/table" Target="../tables/table77.xml"/><Relationship Id="rId81" Type="http://schemas.openxmlformats.org/officeDocument/2006/relationships/table" Target="../tables/table80.xml"/><Relationship Id="rId86" Type="http://schemas.openxmlformats.org/officeDocument/2006/relationships/table" Target="../tables/table85.xml"/><Relationship Id="rId94" Type="http://schemas.openxmlformats.org/officeDocument/2006/relationships/table" Target="../tables/table93.xml"/><Relationship Id="rId99" Type="http://schemas.openxmlformats.org/officeDocument/2006/relationships/table" Target="../tables/table98.xml"/><Relationship Id="rId101" Type="http://schemas.openxmlformats.org/officeDocument/2006/relationships/table" Target="../tables/table100.xml"/><Relationship Id="rId4" Type="http://schemas.openxmlformats.org/officeDocument/2006/relationships/table" Target="../tables/table3.xml"/><Relationship Id="rId9" Type="http://schemas.openxmlformats.org/officeDocument/2006/relationships/table" Target="../tables/table8.xml"/><Relationship Id="rId13" Type="http://schemas.openxmlformats.org/officeDocument/2006/relationships/table" Target="../tables/table12.xml"/><Relationship Id="rId18" Type="http://schemas.openxmlformats.org/officeDocument/2006/relationships/table" Target="../tables/table17.xml"/><Relationship Id="rId39" Type="http://schemas.openxmlformats.org/officeDocument/2006/relationships/table" Target="../tables/table38.xml"/><Relationship Id="rId34" Type="http://schemas.openxmlformats.org/officeDocument/2006/relationships/table" Target="../tables/table33.xml"/><Relationship Id="rId50" Type="http://schemas.openxmlformats.org/officeDocument/2006/relationships/table" Target="../tables/table49.xml"/><Relationship Id="rId55" Type="http://schemas.openxmlformats.org/officeDocument/2006/relationships/table" Target="../tables/table54.xml"/><Relationship Id="rId76" Type="http://schemas.openxmlformats.org/officeDocument/2006/relationships/table" Target="../tables/table75.xml"/><Relationship Id="rId97" Type="http://schemas.openxmlformats.org/officeDocument/2006/relationships/table" Target="../tables/table96.xml"/><Relationship Id="rId7" Type="http://schemas.openxmlformats.org/officeDocument/2006/relationships/table" Target="../tables/table6.xml"/><Relationship Id="rId71" Type="http://schemas.openxmlformats.org/officeDocument/2006/relationships/table" Target="../tables/table70.xml"/><Relationship Id="rId92" Type="http://schemas.openxmlformats.org/officeDocument/2006/relationships/table" Target="../tables/table91.xml"/><Relationship Id="rId2" Type="http://schemas.openxmlformats.org/officeDocument/2006/relationships/table" Target="../tables/table1.xml"/><Relationship Id="rId29" Type="http://schemas.openxmlformats.org/officeDocument/2006/relationships/table" Target="../tables/table28.xml"/><Relationship Id="rId24" Type="http://schemas.openxmlformats.org/officeDocument/2006/relationships/table" Target="../tables/table23.xml"/><Relationship Id="rId40" Type="http://schemas.openxmlformats.org/officeDocument/2006/relationships/table" Target="../tables/table39.xml"/><Relationship Id="rId45" Type="http://schemas.openxmlformats.org/officeDocument/2006/relationships/table" Target="../tables/table44.xml"/><Relationship Id="rId66" Type="http://schemas.openxmlformats.org/officeDocument/2006/relationships/table" Target="../tables/table65.xml"/><Relationship Id="rId87" Type="http://schemas.openxmlformats.org/officeDocument/2006/relationships/table" Target="../tables/table86.xml"/><Relationship Id="rId61" Type="http://schemas.openxmlformats.org/officeDocument/2006/relationships/table" Target="../tables/table60.xml"/><Relationship Id="rId82" Type="http://schemas.openxmlformats.org/officeDocument/2006/relationships/table" Target="../tables/table81.xml"/><Relationship Id="rId19" Type="http://schemas.openxmlformats.org/officeDocument/2006/relationships/table" Target="../tables/table18.xml"/><Relationship Id="rId14" Type="http://schemas.openxmlformats.org/officeDocument/2006/relationships/table" Target="../tables/table13.xml"/><Relationship Id="rId30" Type="http://schemas.openxmlformats.org/officeDocument/2006/relationships/table" Target="../tables/table29.xml"/><Relationship Id="rId35" Type="http://schemas.openxmlformats.org/officeDocument/2006/relationships/table" Target="../tables/table34.xml"/><Relationship Id="rId56" Type="http://schemas.openxmlformats.org/officeDocument/2006/relationships/table" Target="../tables/table55.xml"/><Relationship Id="rId77" Type="http://schemas.openxmlformats.org/officeDocument/2006/relationships/table" Target="../tables/table76.xml"/><Relationship Id="rId100" Type="http://schemas.openxmlformats.org/officeDocument/2006/relationships/table" Target="../tables/table99.xml"/><Relationship Id="rId8" Type="http://schemas.openxmlformats.org/officeDocument/2006/relationships/table" Target="../tables/table7.xml"/><Relationship Id="rId51" Type="http://schemas.openxmlformats.org/officeDocument/2006/relationships/table" Target="../tables/table50.xml"/><Relationship Id="rId72" Type="http://schemas.openxmlformats.org/officeDocument/2006/relationships/table" Target="../tables/table71.xml"/><Relationship Id="rId93" Type="http://schemas.openxmlformats.org/officeDocument/2006/relationships/table" Target="../tables/table92.xml"/><Relationship Id="rId98" Type="http://schemas.openxmlformats.org/officeDocument/2006/relationships/table" Target="../tables/table97.xml"/><Relationship Id="rId3"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3" Type="http://schemas.openxmlformats.org/officeDocument/2006/relationships/table" Target="../tables/table113.xml"/><Relationship Id="rId18" Type="http://schemas.openxmlformats.org/officeDocument/2006/relationships/table" Target="../tables/table118.xml"/><Relationship Id="rId26" Type="http://schemas.openxmlformats.org/officeDocument/2006/relationships/table" Target="../tables/table126.xml"/><Relationship Id="rId3" Type="http://schemas.openxmlformats.org/officeDocument/2006/relationships/table" Target="../tables/table103.xml"/><Relationship Id="rId21" Type="http://schemas.openxmlformats.org/officeDocument/2006/relationships/table" Target="../tables/table121.xml"/><Relationship Id="rId34" Type="http://schemas.openxmlformats.org/officeDocument/2006/relationships/table" Target="../tables/table134.xml"/><Relationship Id="rId7" Type="http://schemas.openxmlformats.org/officeDocument/2006/relationships/table" Target="../tables/table107.xml"/><Relationship Id="rId12" Type="http://schemas.openxmlformats.org/officeDocument/2006/relationships/table" Target="../tables/table112.xml"/><Relationship Id="rId17" Type="http://schemas.openxmlformats.org/officeDocument/2006/relationships/table" Target="../tables/table117.xml"/><Relationship Id="rId25" Type="http://schemas.openxmlformats.org/officeDocument/2006/relationships/table" Target="../tables/table125.xml"/><Relationship Id="rId33" Type="http://schemas.openxmlformats.org/officeDocument/2006/relationships/table" Target="../tables/table133.xml"/><Relationship Id="rId2" Type="http://schemas.openxmlformats.org/officeDocument/2006/relationships/table" Target="../tables/table102.xml"/><Relationship Id="rId16" Type="http://schemas.openxmlformats.org/officeDocument/2006/relationships/table" Target="../tables/table116.xml"/><Relationship Id="rId20" Type="http://schemas.openxmlformats.org/officeDocument/2006/relationships/table" Target="../tables/table120.xml"/><Relationship Id="rId29" Type="http://schemas.openxmlformats.org/officeDocument/2006/relationships/table" Target="../tables/table129.xml"/><Relationship Id="rId1" Type="http://schemas.openxmlformats.org/officeDocument/2006/relationships/table" Target="../tables/table101.xml"/><Relationship Id="rId6" Type="http://schemas.openxmlformats.org/officeDocument/2006/relationships/table" Target="../tables/table106.xml"/><Relationship Id="rId11" Type="http://schemas.openxmlformats.org/officeDocument/2006/relationships/table" Target="../tables/table111.xml"/><Relationship Id="rId24" Type="http://schemas.openxmlformats.org/officeDocument/2006/relationships/table" Target="../tables/table124.xml"/><Relationship Id="rId32" Type="http://schemas.openxmlformats.org/officeDocument/2006/relationships/table" Target="../tables/table132.xml"/><Relationship Id="rId5" Type="http://schemas.openxmlformats.org/officeDocument/2006/relationships/table" Target="../tables/table105.xml"/><Relationship Id="rId15" Type="http://schemas.openxmlformats.org/officeDocument/2006/relationships/table" Target="../tables/table115.xml"/><Relationship Id="rId23" Type="http://schemas.openxmlformats.org/officeDocument/2006/relationships/table" Target="../tables/table123.xml"/><Relationship Id="rId28" Type="http://schemas.openxmlformats.org/officeDocument/2006/relationships/table" Target="../tables/table128.xml"/><Relationship Id="rId10" Type="http://schemas.openxmlformats.org/officeDocument/2006/relationships/table" Target="../tables/table110.xml"/><Relationship Id="rId19" Type="http://schemas.openxmlformats.org/officeDocument/2006/relationships/table" Target="../tables/table119.xml"/><Relationship Id="rId31" Type="http://schemas.openxmlformats.org/officeDocument/2006/relationships/table" Target="../tables/table131.xml"/><Relationship Id="rId4" Type="http://schemas.openxmlformats.org/officeDocument/2006/relationships/table" Target="../tables/table104.xml"/><Relationship Id="rId9" Type="http://schemas.openxmlformats.org/officeDocument/2006/relationships/table" Target="../tables/table109.xml"/><Relationship Id="rId14" Type="http://schemas.openxmlformats.org/officeDocument/2006/relationships/table" Target="../tables/table114.xml"/><Relationship Id="rId22" Type="http://schemas.openxmlformats.org/officeDocument/2006/relationships/table" Target="../tables/table122.xml"/><Relationship Id="rId27" Type="http://schemas.openxmlformats.org/officeDocument/2006/relationships/table" Target="../tables/table127.xml"/><Relationship Id="rId30" Type="http://schemas.openxmlformats.org/officeDocument/2006/relationships/table" Target="../tables/table130.xml"/><Relationship Id="rId8" Type="http://schemas.openxmlformats.org/officeDocument/2006/relationships/table" Target="../tables/table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77CB4-5956-4335-9CEA-3BB2802A6911}">
  <dimension ref="A1:XFC216"/>
  <sheetViews>
    <sheetView tabSelected="1" topLeftCell="D1" zoomScale="85" zoomScaleNormal="85" workbookViewId="0">
      <pane ySplit="3" topLeftCell="A4" activePane="bottomLeft" state="frozen"/>
      <selection activeCell="B1" sqref="B1"/>
      <selection pane="bottomLeft" activeCell="F2" sqref="F2:F3"/>
    </sheetView>
  </sheetViews>
  <sheetFormatPr baseColWidth="10" defaultColWidth="0" defaultRowHeight="15" zeroHeight="1" x14ac:dyDescent="0.25"/>
  <cols>
    <col min="1" max="1" width="16.140625" style="58" hidden="1" customWidth="1"/>
    <col min="2" max="2" width="11.140625" style="58" customWidth="1"/>
    <col min="3" max="3" width="49.28515625" style="58" customWidth="1"/>
    <col min="4" max="4" width="29.28515625" style="58" customWidth="1"/>
    <col min="5" max="7" width="28.42578125" style="58" customWidth="1"/>
    <col min="8" max="8" width="37.7109375" style="58" customWidth="1"/>
    <col min="9" max="9" width="28.42578125" style="58" customWidth="1"/>
    <col min="10" max="10" width="50.28515625" style="58" customWidth="1"/>
    <col min="11" max="11" width="37.140625" style="58" customWidth="1"/>
    <col min="12" max="12" width="31.7109375" style="58" customWidth="1"/>
    <col min="13" max="13" width="40" style="58" customWidth="1"/>
    <col min="14" max="14" width="39.42578125" style="58" customWidth="1"/>
    <col min="15" max="15" width="17" style="58" customWidth="1"/>
    <col min="16" max="16" width="36.7109375" bestFit="1" customWidth="1"/>
    <col min="17" max="17" width="10.42578125" style="111" customWidth="1"/>
    <col min="18" max="18" width="50.140625" style="57" customWidth="1"/>
    <col min="19" max="19" width="14.28515625" style="190" customWidth="1"/>
    <col min="20" max="20" width="14.28515625" style="57" customWidth="1"/>
    <col min="21" max="21" width="60.42578125" style="57" customWidth="1"/>
    <col min="22" max="23" width="14.28515625" style="57" customWidth="1"/>
    <col min="24" max="24" width="13" style="111" customWidth="1"/>
    <col min="25" max="25" width="21.42578125" style="57" customWidth="1"/>
    <col min="26" max="26" width="17.85546875" style="58" bestFit="1" customWidth="1"/>
    <col min="27" max="27" width="21.7109375" style="58" bestFit="1" customWidth="1"/>
    <col min="28" max="28" width="18.140625" style="58" customWidth="1"/>
    <col min="29" max="33" width="17" style="58" customWidth="1"/>
    <col min="34" max="34" width="20" style="58" customWidth="1"/>
    <col min="35" max="45" width="14.28515625" style="58" customWidth="1"/>
    <col min="46" max="46" width="14.28515625" style="59" customWidth="1"/>
    <col min="47" max="47" width="14.28515625" style="58" customWidth="1"/>
    <col min="48" max="52" width="14.28515625" style="59" customWidth="1"/>
    <col min="53" max="53" width="15.28515625" style="59" customWidth="1"/>
    <col min="54" max="57" width="14.28515625" style="58" hidden="1" customWidth="1"/>
    <col min="58" max="60" width="14.140625" style="58" customWidth="1"/>
    <col min="61" max="61" width="17" style="58" bestFit="1" customWidth="1"/>
    <col min="62" max="62" width="18" style="58" bestFit="1" customWidth="1"/>
    <col min="63" max="63" width="17.42578125" style="58" bestFit="1" customWidth="1"/>
    <col min="64" max="64" width="16.7109375" style="58" bestFit="1" customWidth="1"/>
    <col min="65" max="65" width="19.140625" style="58" bestFit="1" customWidth="1"/>
    <col min="66" max="66" width="18.28515625" style="58" bestFit="1" customWidth="1"/>
    <col min="67" max="67" width="20.28515625" style="58" bestFit="1" customWidth="1"/>
    <col min="68" max="68" width="17.85546875" style="58" bestFit="1" customWidth="1"/>
    <col min="69" max="69" width="16.7109375" style="58" bestFit="1" customWidth="1"/>
    <col min="70" max="70" width="14.42578125" style="59" hidden="1" customWidth="1"/>
    <col min="71" max="71" width="22.7109375" style="58" hidden="1" customWidth="1"/>
    <col min="72" max="72" width="21.7109375" style="59" hidden="1" customWidth="1"/>
    <col min="73" max="73" width="22.42578125" style="58" hidden="1" customWidth="1"/>
    <col min="74" max="74" width="12.140625" style="58" hidden="1" customWidth="1"/>
    <col min="75" max="75" width="18.28515625" style="58" hidden="1" customWidth="1"/>
    <col min="76" max="76" width="23.85546875" style="58" hidden="1" customWidth="1"/>
    <col min="77" max="77" width="21.7109375" style="58" hidden="1" customWidth="1"/>
    <col min="78" max="78" width="17.140625" style="58" hidden="1" customWidth="1"/>
    <col min="79" max="16382" width="11.85546875" style="58" hidden="1"/>
    <col min="16383" max="16383" width="7.42578125" style="58" hidden="1"/>
    <col min="16384" max="16384" width="11.85546875" style="58" hidden="1"/>
  </cols>
  <sheetData>
    <row r="1" spans="1:78" s="51" customFormat="1" ht="28.5" customHeight="1" x14ac:dyDescent="0.3">
      <c r="B1" s="405" t="s">
        <v>1</v>
      </c>
      <c r="C1" s="405"/>
      <c r="D1" s="405"/>
      <c r="E1" s="406" t="s">
        <v>2</v>
      </c>
      <c r="F1" s="406"/>
      <c r="G1" s="406"/>
      <c r="H1" s="407" t="s">
        <v>3</v>
      </c>
      <c r="I1" s="408"/>
      <c r="J1" s="408"/>
      <c r="K1" s="408"/>
      <c r="L1" s="408"/>
      <c r="M1" s="408"/>
      <c r="N1" s="408"/>
      <c r="O1" s="408"/>
      <c r="P1" s="409"/>
      <c r="Q1" s="410" t="s">
        <v>4</v>
      </c>
      <c r="R1" s="411"/>
      <c r="S1" s="411"/>
      <c r="T1" s="411"/>
      <c r="U1" s="411"/>
      <c r="V1" s="411"/>
      <c r="W1" s="411"/>
      <c r="X1" s="411"/>
      <c r="Y1" s="411"/>
      <c r="Z1" s="411"/>
      <c r="AA1" s="412"/>
      <c r="AB1" s="413" t="s">
        <v>5</v>
      </c>
      <c r="AC1" s="413"/>
      <c r="AD1" s="413"/>
      <c r="AE1" s="413"/>
      <c r="AF1" s="413"/>
      <c r="AG1" s="413"/>
      <c r="AH1" s="413"/>
      <c r="AI1" s="413"/>
      <c r="AJ1" s="413"/>
      <c r="AK1" s="413"/>
      <c r="AL1" s="413"/>
      <c r="AM1" s="413"/>
      <c r="AN1" s="413"/>
      <c r="AO1" s="413"/>
      <c r="AP1" s="413"/>
      <c r="AQ1" s="414" t="s">
        <v>6</v>
      </c>
      <c r="AR1" s="414"/>
      <c r="AS1" s="414"/>
      <c r="AT1" s="414"/>
      <c r="AU1" s="414"/>
      <c r="AV1" s="400" t="s">
        <v>7</v>
      </c>
      <c r="AW1" s="400"/>
      <c r="AX1" s="400"/>
      <c r="AY1" s="400"/>
      <c r="AZ1" s="400"/>
      <c r="BA1" s="400"/>
      <c r="BB1" s="400" t="s">
        <v>8</v>
      </c>
      <c r="BC1" s="400"/>
      <c r="BD1" s="400"/>
      <c r="BE1" s="400"/>
      <c r="BF1" s="401" t="s">
        <v>9</v>
      </c>
      <c r="BG1" s="401"/>
      <c r="BH1" s="401"/>
      <c r="BI1" s="401"/>
      <c r="BJ1" s="401"/>
      <c r="BK1" s="401"/>
      <c r="BL1" s="401"/>
      <c r="BM1" s="401"/>
      <c r="BN1" s="401"/>
      <c r="BO1" s="401"/>
      <c r="BP1" s="401"/>
      <c r="BQ1" s="401"/>
      <c r="BR1" s="52"/>
      <c r="BT1" s="52"/>
    </row>
    <row r="2" spans="1:78" s="51" customFormat="1" ht="18.75" x14ac:dyDescent="0.3">
      <c r="B2" s="402" t="s">
        <v>10</v>
      </c>
      <c r="C2" s="402" t="s">
        <v>11</v>
      </c>
      <c r="D2" s="402" t="s">
        <v>12</v>
      </c>
      <c r="E2" s="403" t="s">
        <v>13</v>
      </c>
      <c r="F2" s="403" t="s">
        <v>14</v>
      </c>
      <c r="G2" s="403" t="s">
        <v>15</v>
      </c>
      <c r="H2" s="404" t="s">
        <v>16</v>
      </c>
      <c r="I2" s="416" t="s">
        <v>17</v>
      </c>
      <c r="J2" s="416" t="s">
        <v>18</v>
      </c>
      <c r="K2" s="416" t="s">
        <v>19</v>
      </c>
      <c r="L2" s="416" t="s">
        <v>20</v>
      </c>
      <c r="M2" s="416" t="s">
        <v>21</v>
      </c>
      <c r="N2" s="416" t="s">
        <v>22</v>
      </c>
      <c r="O2" s="416" t="s">
        <v>23</v>
      </c>
      <c r="P2" s="416" t="s">
        <v>24</v>
      </c>
      <c r="Q2" s="415" t="s">
        <v>25</v>
      </c>
      <c r="R2" s="415" t="s">
        <v>26</v>
      </c>
      <c r="S2" s="415" t="s">
        <v>27</v>
      </c>
      <c r="T2" s="415" t="s">
        <v>28</v>
      </c>
      <c r="U2" s="415" t="s">
        <v>29</v>
      </c>
      <c r="V2" s="415" t="s">
        <v>30</v>
      </c>
      <c r="W2" s="415" t="s">
        <v>31</v>
      </c>
      <c r="X2" s="415" t="s">
        <v>32</v>
      </c>
      <c r="Y2" s="415" t="s">
        <v>33</v>
      </c>
      <c r="Z2" s="419" t="s">
        <v>34</v>
      </c>
      <c r="AA2" s="419" t="s">
        <v>35</v>
      </c>
      <c r="AB2" s="413" t="s">
        <v>36</v>
      </c>
      <c r="AC2" s="413"/>
      <c r="AD2" s="413"/>
      <c r="AE2" s="413"/>
      <c r="AF2" s="413"/>
      <c r="AG2" s="413"/>
      <c r="AH2" s="418" t="s">
        <v>37</v>
      </c>
      <c r="AI2" s="418" t="s">
        <v>38</v>
      </c>
      <c r="AJ2" s="418" t="s">
        <v>39</v>
      </c>
      <c r="AK2" s="418" t="s">
        <v>40</v>
      </c>
      <c r="AL2" s="418" t="s">
        <v>41</v>
      </c>
      <c r="AM2" s="418" t="s">
        <v>42</v>
      </c>
      <c r="AN2" s="418" t="s">
        <v>43</v>
      </c>
      <c r="AO2" s="418" t="s">
        <v>44</v>
      </c>
      <c r="AP2" s="418" t="s">
        <v>45</v>
      </c>
      <c r="AQ2" s="422" t="s">
        <v>46</v>
      </c>
      <c r="AR2" s="422" t="s">
        <v>47</v>
      </c>
      <c r="AS2" s="422" t="s">
        <v>48</v>
      </c>
      <c r="AT2" s="422" t="s">
        <v>49</v>
      </c>
      <c r="AU2" s="422" t="s">
        <v>50</v>
      </c>
      <c r="AV2" s="421" t="s">
        <v>51</v>
      </c>
      <c r="AW2" s="421" t="s">
        <v>52</v>
      </c>
      <c r="AX2" s="421" t="s">
        <v>53</v>
      </c>
      <c r="AY2" s="421" t="s">
        <v>54</v>
      </c>
      <c r="AZ2" s="421" t="s">
        <v>55</v>
      </c>
      <c r="BA2" s="421" t="s">
        <v>56</v>
      </c>
      <c r="BB2" s="424" t="s">
        <v>57</v>
      </c>
      <c r="BC2" s="424" t="s">
        <v>58</v>
      </c>
      <c r="BD2" s="424" t="s">
        <v>59</v>
      </c>
      <c r="BE2" s="424" t="s">
        <v>60</v>
      </c>
      <c r="BF2" s="423" t="s">
        <v>61</v>
      </c>
      <c r="BG2" s="423" t="s">
        <v>62</v>
      </c>
      <c r="BH2" s="423" t="s">
        <v>63</v>
      </c>
      <c r="BI2" s="423" t="s">
        <v>64</v>
      </c>
      <c r="BJ2" s="423" t="s">
        <v>65</v>
      </c>
      <c r="BK2" s="423" t="s">
        <v>66</v>
      </c>
      <c r="BL2" s="423" t="s">
        <v>67</v>
      </c>
      <c r="BM2" s="423" t="s">
        <v>68</v>
      </c>
      <c r="BN2" s="423" t="s">
        <v>69</v>
      </c>
      <c r="BO2" s="423" t="s">
        <v>70</v>
      </c>
      <c r="BP2" s="423" t="s">
        <v>71</v>
      </c>
      <c r="BQ2" s="423" t="s">
        <v>72</v>
      </c>
      <c r="BR2" s="52"/>
      <c r="BT2" s="52"/>
    </row>
    <row r="3" spans="1:78" s="54" customFormat="1" ht="39.75" x14ac:dyDescent="0.25">
      <c r="A3" s="53" t="s">
        <v>73</v>
      </c>
      <c r="B3" s="402"/>
      <c r="C3" s="402"/>
      <c r="D3" s="402"/>
      <c r="E3" s="403"/>
      <c r="F3" s="403"/>
      <c r="G3" s="403"/>
      <c r="H3" s="404"/>
      <c r="I3" s="416"/>
      <c r="J3" s="416"/>
      <c r="K3" s="416"/>
      <c r="L3" s="416"/>
      <c r="M3" s="416"/>
      <c r="N3" s="416"/>
      <c r="O3" s="417"/>
      <c r="P3" s="417"/>
      <c r="Q3" s="415"/>
      <c r="R3" s="415"/>
      <c r="S3" s="415"/>
      <c r="T3" s="415"/>
      <c r="U3" s="415"/>
      <c r="V3" s="415"/>
      <c r="W3" s="415"/>
      <c r="X3" s="415"/>
      <c r="Y3" s="415"/>
      <c r="Z3" s="420"/>
      <c r="AA3" s="420"/>
      <c r="AB3" s="164" t="s">
        <v>74</v>
      </c>
      <c r="AC3" s="164" t="s">
        <v>75</v>
      </c>
      <c r="AD3" s="164" t="s">
        <v>76</v>
      </c>
      <c r="AE3" s="164" t="s">
        <v>77</v>
      </c>
      <c r="AF3" s="164" t="s">
        <v>78</v>
      </c>
      <c r="AG3" s="114" t="s">
        <v>79</v>
      </c>
      <c r="AH3" s="418"/>
      <c r="AI3" s="418"/>
      <c r="AJ3" s="418"/>
      <c r="AK3" s="418"/>
      <c r="AL3" s="418"/>
      <c r="AM3" s="418"/>
      <c r="AN3" s="418"/>
      <c r="AO3" s="418"/>
      <c r="AP3" s="418"/>
      <c r="AQ3" s="422"/>
      <c r="AR3" s="422"/>
      <c r="AS3" s="422"/>
      <c r="AT3" s="422"/>
      <c r="AU3" s="422"/>
      <c r="AV3" s="421"/>
      <c r="AW3" s="421"/>
      <c r="AX3" s="421"/>
      <c r="AY3" s="421"/>
      <c r="AZ3" s="421"/>
      <c r="BA3" s="421"/>
      <c r="BB3" s="424"/>
      <c r="BC3" s="424"/>
      <c r="BD3" s="424"/>
      <c r="BE3" s="424"/>
      <c r="BF3" s="423"/>
      <c r="BG3" s="423"/>
      <c r="BH3" s="423"/>
      <c r="BI3" s="423"/>
      <c r="BJ3" s="423"/>
      <c r="BK3" s="423"/>
      <c r="BL3" s="423"/>
      <c r="BM3" s="423"/>
      <c r="BN3" s="423"/>
      <c r="BO3" s="423"/>
      <c r="BP3" s="423"/>
      <c r="BQ3" s="423"/>
      <c r="BR3" s="188" t="s">
        <v>80</v>
      </c>
      <c r="BS3" s="55"/>
      <c r="BT3" s="101" t="s">
        <v>81</v>
      </c>
      <c r="BU3" s="101" t="s">
        <v>17</v>
      </c>
      <c r="BV3" s="101" t="s">
        <v>18</v>
      </c>
      <c r="BW3" s="101" t="s">
        <v>82</v>
      </c>
      <c r="BX3" s="101" t="s">
        <v>20</v>
      </c>
      <c r="BY3" s="101" t="s">
        <v>21</v>
      </c>
      <c r="BZ3" s="101" t="s">
        <v>22</v>
      </c>
    </row>
    <row r="4" spans="1:78" s="13" customFormat="1" ht="15.75" x14ac:dyDescent="0.25">
      <c r="A4" s="192"/>
      <c r="B4" s="193" t="str">
        <f t="shared" ref="B4:AG4" si="0">+B2</f>
        <v>Nivel</v>
      </c>
      <c r="C4" s="193" t="str">
        <f t="shared" si="0"/>
        <v>Despacho o dirección</v>
      </c>
      <c r="D4" s="193" t="str">
        <f t="shared" si="0"/>
        <v>Dependencia</v>
      </c>
      <c r="E4" s="193" t="str">
        <f t="shared" si="0"/>
        <v>Dimensión MIPG</v>
      </c>
      <c r="F4" s="193" t="str">
        <f t="shared" si="0"/>
        <v>Objetivo del SIG</v>
      </c>
      <c r="G4" s="193" t="str">
        <f t="shared" si="0"/>
        <v>Proceso del SIG</v>
      </c>
      <c r="H4" s="193" t="str">
        <f t="shared" si="0"/>
        <v>Meta Objetivos de Desarrollo Sostenible (ODS)</v>
      </c>
      <c r="I4" s="193" t="str">
        <f t="shared" si="0"/>
        <v>Transformación</v>
      </c>
      <c r="J4" s="193" t="str">
        <f t="shared" si="0"/>
        <v>Pilar</v>
      </c>
      <c r="K4" s="193" t="str">
        <f t="shared" si="0"/>
        <v xml:space="preserve">Catalizador </v>
      </c>
      <c r="L4" s="193" t="str">
        <f t="shared" si="0"/>
        <v>Componente</v>
      </c>
      <c r="M4" s="193" t="str">
        <f t="shared" si="0"/>
        <v>Eje estratégico</v>
      </c>
      <c r="N4" s="193" t="str">
        <f t="shared" si="0"/>
        <v>Estrategia</v>
      </c>
      <c r="O4" s="193" t="str">
        <f t="shared" si="0"/>
        <v>ID Dependencia de afectación</v>
      </c>
      <c r="P4" s="193" t="str">
        <f t="shared" si="0"/>
        <v>Nombre Dependencia de afectación</v>
      </c>
      <c r="Q4" s="193" t="str">
        <f t="shared" si="0"/>
        <v>ID Indicador</v>
      </c>
      <c r="R4" s="193" t="str">
        <f t="shared" si="0"/>
        <v>Nombre del indicador</v>
      </c>
      <c r="S4" s="193" t="str">
        <f t="shared" si="0"/>
        <v>Tipo de indicador</v>
      </c>
      <c r="T4" s="193" t="str">
        <f t="shared" si="0"/>
        <v>Tipo de acumulación</v>
      </c>
      <c r="U4" s="193" t="str">
        <f t="shared" si="0"/>
        <v>Fórmula de cálculo</v>
      </c>
      <c r="V4" s="193" t="str">
        <f t="shared" si="0"/>
        <v>Unidad de medida</v>
      </c>
      <c r="W4" s="193" t="str">
        <f t="shared" si="0"/>
        <v>Periodicidad</v>
      </c>
      <c r="X4" s="193" t="str">
        <f t="shared" si="0"/>
        <v>Días de rezago</v>
      </c>
      <c r="Y4" s="193" t="str">
        <f t="shared" si="0"/>
        <v>Medio de verificación</v>
      </c>
      <c r="Z4" s="193" t="str">
        <f t="shared" si="0"/>
        <v>Origen</v>
      </c>
      <c r="AA4" s="193" t="str">
        <f t="shared" si="0"/>
        <v xml:space="preserve">Macrometa </v>
      </c>
      <c r="AB4" s="193" t="str">
        <f t="shared" si="0"/>
        <v>Étnicos - Indígenas</v>
      </c>
      <c r="AC4" s="193">
        <f t="shared" si="0"/>
        <v>0</v>
      </c>
      <c r="AD4" s="193">
        <f t="shared" si="0"/>
        <v>0</v>
      </c>
      <c r="AE4" s="193">
        <f t="shared" si="0"/>
        <v>0</v>
      </c>
      <c r="AF4" s="193">
        <f t="shared" si="0"/>
        <v>0</v>
      </c>
      <c r="AG4" s="193">
        <f t="shared" si="0"/>
        <v>0</v>
      </c>
      <c r="AH4" s="193" t="str">
        <f t="shared" ref="AH4:BQ4" si="1">+AH2</f>
        <v>Étnicos - Comunidad Negra, Afrocolombiana, Raizal y Palenquera</v>
      </c>
      <c r="AI4" s="193" t="str">
        <f t="shared" si="1"/>
        <v>Étnicos - Rrom</v>
      </c>
      <c r="AJ4" s="193" t="str">
        <f t="shared" si="1"/>
        <v>Equidad de la Mujer</v>
      </c>
      <c r="AK4" s="193" t="str">
        <f t="shared" si="1"/>
        <v>Primera Infancia, Infancia y Adolescencia</v>
      </c>
      <c r="AL4" s="193" t="str">
        <f t="shared" si="1"/>
        <v>Víctimas</v>
      </c>
      <c r="AM4" s="193" t="str">
        <f t="shared" si="1"/>
        <v>Participación Ciudadana</v>
      </c>
      <c r="AN4" s="193" t="str">
        <f t="shared" si="1"/>
        <v>Discapacidad</v>
      </c>
      <c r="AO4" s="193" t="str">
        <f t="shared" si="1"/>
        <v>TIC</v>
      </c>
      <c r="AP4" s="193" t="str">
        <f t="shared" si="1"/>
        <v>CTeI</v>
      </c>
      <c r="AQ4" s="193" t="str">
        <f t="shared" si="1"/>
        <v>Iniciativas PPI</v>
      </c>
      <c r="AR4" s="193" t="str">
        <f t="shared" si="1"/>
        <v>Derechos Humanos</v>
      </c>
      <c r="AS4" s="193" t="str">
        <f t="shared" si="1"/>
        <v xml:space="preserve">Pactos Territoriales </v>
      </c>
      <c r="AT4" s="193" t="str">
        <f t="shared" si="1"/>
        <v>CONPES 
(Número documento )</v>
      </c>
      <c r="AU4" s="193" t="str">
        <f t="shared" si="1"/>
        <v>Otros</v>
      </c>
      <c r="AV4" s="193" t="str">
        <f t="shared" si="1"/>
        <v>Línea Base 2022</v>
      </c>
      <c r="AW4" s="193" t="str">
        <f t="shared" si="1"/>
        <v>Meta 2023</v>
      </c>
      <c r="AX4" s="193" t="str">
        <f t="shared" si="1"/>
        <v>Meta 2024</v>
      </c>
      <c r="AY4" s="193" t="str">
        <f t="shared" si="1"/>
        <v>Meta 2025</v>
      </c>
      <c r="AZ4" s="193" t="str">
        <f t="shared" si="1"/>
        <v>Meta 2026</v>
      </c>
      <c r="BA4" s="193" t="str">
        <f t="shared" si="1"/>
        <v>Meta cuatrienio</v>
      </c>
      <c r="BB4" s="193" t="str">
        <f t="shared" si="1"/>
        <v>Avance 2023</v>
      </c>
      <c r="BC4" s="193" t="str">
        <f t="shared" si="1"/>
        <v>Avance 2024</v>
      </c>
      <c r="BD4" s="193" t="str">
        <f t="shared" si="1"/>
        <v>Avance 2025</v>
      </c>
      <c r="BE4" s="193" t="str">
        <f t="shared" si="1"/>
        <v>Avance 2026</v>
      </c>
      <c r="BF4" s="193" t="str">
        <f t="shared" si="1"/>
        <v>Meta enero</v>
      </c>
      <c r="BG4" s="193" t="str">
        <f t="shared" si="1"/>
        <v>Meta febrero</v>
      </c>
      <c r="BH4" s="193" t="str">
        <f t="shared" si="1"/>
        <v>Meta marzo</v>
      </c>
      <c r="BI4" s="193" t="str">
        <f t="shared" si="1"/>
        <v>Meta abril</v>
      </c>
      <c r="BJ4" s="193" t="str">
        <f t="shared" si="1"/>
        <v>Meta mayo</v>
      </c>
      <c r="BK4" s="193" t="str">
        <f t="shared" si="1"/>
        <v>Meta junio</v>
      </c>
      <c r="BL4" s="193" t="str">
        <f t="shared" si="1"/>
        <v>Meta julio</v>
      </c>
      <c r="BM4" s="193" t="str">
        <f t="shared" si="1"/>
        <v>Meta agosto</v>
      </c>
      <c r="BN4" s="193" t="str">
        <f t="shared" si="1"/>
        <v>Meta septiembre</v>
      </c>
      <c r="BO4" s="193" t="str">
        <f t="shared" si="1"/>
        <v>Meta octubre</v>
      </c>
      <c r="BP4" s="193" t="str">
        <f t="shared" si="1"/>
        <v>Meta noviembre</v>
      </c>
      <c r="BQ4" s="193" t="str">
        <f t="shared" si="1"/>
        <v>Meta diciembre</v>
      </c>
      <c r="BR4" s="193" t="str">
        <f>+BR3</f>
        <v>INCOMPLETO</v>
      </c>
      <c r="BS4" s="194"/>
      <c r="BT4" s="186"/>
      <c r="BU4" s="186"/>
      <c r="BV4" s="186"/>
      <c r="BW4" s="186"/>
      <c r="BX4" s="186"/>
      <c r="BY4" s="186"/>
      <c r="BZ4" s="186"/>
    </row>
    <row r="5" spans="1:78" s="92" customFormat="1" ht="15.75" x14ac:dyDescent="0.25">
      <c r="A5" s="56"/>
      <c r="B5" s="262" t="s">
        <v>83</v>
      </c>
      <c r="C5" s="263" t="s">
        <v>84</v>
      </c>
      <c r="D5" s="263" t="s">
        <v>84</v>
      </c>
      <c r="E5" s="264" t="s">
        <v>85</v>
      </c>
      <c r="F5" s="253" t="s">
        <v>86</v>
      </c>
      <c r="G5" s="253" t="s">
        <v>87</v>
      </c>
      <c r="H5" s="253" t="s">
        <v>88</v>
      </c>
      <c r="I5" s="253" t="s">
        <v>89</v>
      </c>
      <c r="J5" s="253" t="s">
        <v>90</v>
      </c>
      <c r="K5" s="253" t="s">
        <v>91</v>
      </c>
      <c r="L5" s="253" t="s">
        <v>92</v>
      </c>
      <c r="M5" s="262" t="s">
        <v>93</v>
      </c>
      <c r="N5" s="265" t="s">
        <v>94</v>
      </c>
      <c r="O5" s="266"/>
      <c r="P5" s="267" t="s">
        <v>2131</v>
      </c>
      <c r="Q5" s="268"/>
      <c r="R5" s="269" t="s">
        <v>95</v>
      </c>
      <c r="S5" s="270" t="s">
        <v>96</v>
      </c>
      <c r="T5" s="262" t="s">
        <v>97</v>
      </c>
      <c r="U5" s="269" t="s">
        <v>98</v>
      </c>
      <c r="V5" s="269" t="s">
        <v>99</v>
      </c>
      <c r="W5" s="269" t="s">
        <v>100</v>
      </c>
      <c r="X5" s="271">
        <v>30</v>
      </c>
      <c r="Y5" s="269" t="s">
        <v>101</v>
      </c>
      <c r="Z5" s="272" t="s">
        <v>102</v>
      </c>
      <c r="AA5" s="262" t="s">
        <v>103</v>
      </c>
      <c r="AB5" s="262"/>
      <c r="AC5" s="262"/>
      <c r="AD5" s="262"/>
      <c r="AE5" s="262"/>
      <c r="AF5" s="262"/>
      <c r="AG5" s="262"/>
      <c r="AH5" s="262"/>
      <c r="AI5" s="262"/>
      <c r="AJ5" s="271"/>
      <c r="AK5" s="271" t="s">
        <v>122</v>
      </c>
      <c r="AL5" s="271"/>
      <c r="AM5" s="271"/>
      <c r="AN5" s="271"/>
      <c r="AO5" s="271"/>
      <c r="AP5" s="271"/>
      <c r="AQ5" s="271"/>
      <c r="AR5" s="271"/>
      <c r="AS5" s="271"/>
      <c r="AT5" s="273"/>
      <c r="AU5" s="272"/>
      <c r="AV5" s="274">
        <v>0</v>
      </c>
      <c r="AW5" s="274">
        <v>60000</v>
      </c>
      <c r="AX5" s="274">
        <v>70000</v>
      </c>
      <c r="AY5" s="274">
        <v>80000</v>
      </c>
      <c r="AZ5" s="274">
        <v>90000</v>
      </c>
      <c r="BA5" s="274">
        <v>90000</v>
      </c>
      <c r="BB5" s="275"/>
      <c r="BC5" s="275"/>
      <c r="BD5" s="275"/>
      <c r="BE5" s="275"/>
      <c r="BF5" s="276"/>
      <c r="BG5" s="276"/>
      <c r="BH5" s="276"/>
      <c r="BI5" s="276"/>
      <c r="BJ5" s="276"/>
      <c r="BK5" s="276">
        <v>65000</v>
      </c>
      <c r="BL5" s="276"/>
      <c r="BM5" s="276"/>
      <c r="BN5" s="276"/>
      <c r="BO5" s="276"/>
      <c r="BP5" s="276"/>
      <c r="BQ5" s="277">
        <v>70000</v>
      </c>
      <c r="BR5" s="111"/>
      <c r="BT5" s="102" t="s">
        <v>1455</v>
      </c>
      <c r="BU5" s="102" t="s">
        <v>1624</v>
      </c>
      <c r="BV5" s="102" t="s">
        <v>1818</v>
      </c>
      <c r="BW5" s="102" t="s">
        <v>1835</v>
      </c>
      <c r="BX5" s="102" t="s">
        <v>1981</v>
      </c>
      <c r="BY5" s="92" t="s">
        <v>1799</v>
      </c>
    </row>
    <row r="6" spans="1:78" s="92" customFormat="1" ht="15.75" x14ac:dyDescent="0.25">
      <c r="A6" s="56"/>
      <c r="B6" s="262" t="s">
        <v>83</v>
      </c>
      <c r="C6" s="263" t="s">
        <v>84</v>
      </c>
      <c r="D6" s="263" t="s">
        <v>84</v>
      </c>
      <c r="E6" s="264" t="s">
        <v>85</v>
      </c>
      <c r="F6" s="253" t="s">
        <v>86</v>
      </c>
      <c r="G6" s="253" t="s">
        <v>87</v>
      </c>
      <c r="H6" s="253" t="s">
        <v>88</v>
      </c>
      <c r="I6" s="253" t="s">
        <v>89</v>
      </c>
      <c r="J6" s="253" t="s">
        <v>90</v>
      </c>
      <c r="K6" s="253" t="s">
        <v>91</v>
      </c>
      <c r="L6" s="253" t="s">
        <v>104</v>
      </c>
      <c r="M6" s="262" t="s">
        <v>105</v>
      </c>
      <c r="N6" s="265" t="s">
        <v>106</v>
      </c>
      <c r="O6" s="266"/>
      <c r="P6" s="267" t="s">
        <v>2131</v>
      </c>
      <c r="Q6" s="268"/>
      <c r="R6" s="269" t="s">
        <v>107</v>
      </c>
      <c r="S6" s="270" t="s">
        <v>96</v>
      </c>
      <c r="T6" s="262" t="s">
        <v>97</v>
      </c>
      <c r="U6" s="269" t="s">
        <v>108</v>
      </c>
      <c r="V6" s="269" t="s">
        <v>109</v>
      </c>
      <c r="W6" s="269" t="s">
        <v>110</v>
      </c>
      <c r="X6" s="271">
        <v>15</v>
      </c>
      <c r="Y6" s="269" t="s">
        <v>111</v>
      </c>
      <c r="Z6" s="272" t="s">
        <v>102</v>
      </c>
      <c r="AA6" s="262" t="s">
        <v>103</v>
      </c>
      <c r="AB6" s="262"/>
      <c r="AC6" s="262"/>
      <c r="AD6" s="262"/>
      <c r="AE6" s="262"/>
      <c r="AF6" s="262"/>
      <c r="AG6" s="262"/>
      <c r="AH6" s="262"/>
      <c r="AI6" s="262"/>
      <c r="AJ6" s="271"/>
      <c r="AK6" s="271"/>
      <c r="AL6" s="271"/>
      <c r="AM6" s="271"/>
      <c r="AN6" s="271"/>
      <c r="AO6" s="271"/>
      <c r="AP6" s="271"/>
      <c r="AQ6" s="271"/>
      <c r="AR6" s="271"/>
      <c r="AS6" s="271"/>
      <c r="AT6" s="273">
        <v>4100</v>
      </c>
      <c r="AU6" s="272"/>
      <c r="AV6" s="274">
        <v>0</v>
      </c>
      <c r="AW6" s="274">
        <v>0</v>
      </c>
      <c r="AX6" s="274">
        <v>1</v>
      </c>
      <c r="AY6" s="274">
        <v>0</v>
      </c>
      <c r="AZ6" s="274">
        <v>0</v>
      </c>
      <c r="BA6" s="274">
        <v>1</v>
      </c>
      <c r="BB6" s="275"/>
      <c r="BC6" s="275"/>
      <c r="BD6" s="275"/>
      <c r="BE6" s="275"/>
      <c r="BF6" s="276"/>
      <c r="BG6" s="276"/>
      <c r="BH6" s="276">
        <v>20</v>
      </c>
      <c r="BI6" s="276"/>
      <c r="BJ6" s="276"/>
      <c r="BK6" s="276">
        <v>50</v>
      </c>
      <c r="BL6" s="276"/>
      <c r="BM6" s="276"/>
      <c r="BN6" s="276">
        <v>75</v>
      </c>
      <c r="BO6" s="276"/>
      <c r="BP6" s="276"/>
      <c r="BQ6" s="277">
        <v>100</v>
      </c>
      <c r="BR6" s="111"/>
      <c r="BT6" s="102" t="s">
        <v>1455</v>
      </c>
      <c r="BU6" s="102" t="s">
        <v>1624</v>
      </c>
      <c r="BV6" s="102" t="s">
        <v>1818</v>
      </c>
      <c r="BW6" s="102" t="s">
        <v>1835</v>
      </c>
      <c r="BX6" s="102" t="s">
        <v>2020</v>
      </c>
      <c r="BY6" s="92" t="s">
        <v>1803</v>
      </c>
    </row>
    <row r="7" spans="1:78" s="92" customFormat="1" ht="15.75" x14ac:dyDescent="0.25">
      <c r="A7" s="56"/>
      <c r="B7" s="262" t="s">
        <v>83</v>
      </c>
      <c r="C7" s="263" t="s">
        <v>84</v>
      </c>
      <c r="D7" s="263" t="s">
        <v>117</v>
      </c>
      <c r="E7" s="264" t="s">
        <v>85</v>
      </c>
      <c r="F7" s="253" t="s">
        <v>86</v>
      </c>
      <c r="G7" s="253" t="s">
        <v>87</v>
      </c>
      <c r="H7" s="253" t="s">
        <v>88</v>
      </c>
      <c r="I7" s="253" t="s">
        <v>89</v>
      </c>
      <c r="J7" s="253" t="s">
        <v>90</v>
      </c>
      <c r="K7" s="253" t="s">
        <v>91</v>
      </c>
      <c r="L7" s="253" t="s">
        <v>92</v>
      </c>
      <c r="M7" s="262" t="s">
        <v>118</v>
      </c>
      <c r="N7" s="265" t="s">
        <v>119</v>
      </c>
      <c r="O7" s="266"/>
      <c r="P7" s="267" t="s">
        <v>2131</v>
      </c>
      <c r="Q7" s="268"/>
      <c r="R7" s="269" t="s">
        <v>123</v>
      </c>
      <c r="S7" s="278" t="s">
        <v>96</v>
      </c>
      <c r="T7" s="262" t="s">
        <v>97</v>
      </c>
      <c r="U7" s="269" t="s">
        <v>124</v>
      </c>
      <c r="V7" s="269" t="s">
        <v>99</v>
      </c>
      <c r="W7" s="269" t="s">
        <v>125</v>
      </c>
      <c r="X7" s="271">
        <v>30</v>
      </c>
      <c r="Y7" s="269" t="s">
        <v>126</v>
      </c>
      <c r="Z7" s="272" t="s">
        <v>102</v>
      </c>
      <c r="AA7" s="262" t="s">
        <v>103</v>
      </c>
      <c r="AB7" s="262"/>
      <c r="AC7" s="262"/>
      <c r="AD7" s="262"/>
      <c r="AE7" s="262"/>
      <c r="AF7" s="262"/>
      <c r="AG7" s="262"/>
      <c r="AH7" s="262"/>
      <c r="AI7" s="262"/>
      <c r="AJ7" s="271"/>
      <c r="AK7" s="271"/>
      <c r="AL7" s="271"/>
      <c r="AM7" s="271"/>
      <c r="AN7" s="271"/>
      <c r="AO7" s="271"/>
      <c r="AP7" s="271"/>
      <c r="AQ7" s="271"/>
      <c r="AR7" s="271"/>
      <c r="AS7" s="271"/>
      <c r="AT7" s="273"/>
      <c r="AU7" s="272" t="s">
        <v>2143</v>
      </c>
      <c r="AV7" s="274">
        <v>0</v>
      </c>
      <c r="AW7" s="274">
        <v>0</v>
      </c>
      <c r="AX7" s="274">
        <v>6832</v>
      </c>
      <c r="AY7" s="274">
        <v>9668</v>
      </c>
      <c r="AZ7" s="274">
        <v>3500</v>
      </c>
      <c r="BA7" s="274">
        <v>20000</v>
      </c>
      <c r="BB7" s="275"/>
      <c r="BC7" s="275"/>
      <c r="BD7" s="275"/>
      <c r="BE7" s="275"/>
      <c r="BF7" s="276"/>
      <c r="BG7" s="276"/>
      <c r="BH7" s="276"/>
      <c r="BI7" s="276"/>
      <c r="BJ7" s="276"/>
      <c r="BK7" s="276"/>
      <c r="BL7" s="276"/>
      <c r="BM7" s="276"/>
      <c r="BN7" s="276"/>
      <c r="BO7" s="276"/>
      <c r="BP7" s="276"/>
      <c r="BQ7" s="277">
        <v>6832</v>
      </c>
      <c r="BR7" s="111"/>
      <c r="BT7" s="102" t="s">
        <v>1455</v>
      </c>
      <c r="BU7" s="102" t="s">
        <v>1624</v>
      </c>
      <c r="BV7" s="102" t="s">
        <v>1818</v>
      </c>
      <c r="BW7" s="102" t="s">
        <v>1835</v>
      </c>
      <c r="BX7" s="102" t="s">
        <v>1981</v>
      </c>
      <c r="BY7" s="92" t="s">
        <v>1801</v>
      </c>
    </row>
    <row r="8" spans="1:78" s="92" customFormat="1" ht="15.75" x14ac:dyDescent="0.25">
      <c r="A8" s="56"/>
      <c r="B8" s="262" t="s">
        <v>83</v>
      </c>
      <c r="C8" s="263" t="s">
        <v>84</v>
      </c>
      <c r="D8" s="263" t="s">
        <v>117</v>
      </c>
      <c r="E8" s="264" t="s">
        <v>85</v>
      </c>
      <c r="F8" s="253" t="s">
        <v>86</v>
      </c>
      <c r="G8" s="253" t="s">
        <v>87</v>
      </c>
      <c r="H8" s="253" t="s">
        <v>88</v>
      </c>
      <c r="I8" s="253" t="s">
        <v>89</v>
      </c>
      <c r="J8" s="253" t="s">
        <v>90</v>
      </c>
      <c r="K8" s="253" t="s">
        <v>91</v>
      </c>
      <c r="L8" s="253" t="s">
        <v>92</v>
      </c>
      <c r="M8" s="262" t="s">
        <v>118</v>
      </c>
      <c r="N8" s="265" t="s">
        <v>119</v>
      </c>
      <c r="O8" s="266"/>
      <c r="P8" s="267" t="s">
        <v>2131</v>
      </c>
      <c r="Q8" s="268"/>
      <c r="R8" s="269" t="s">
        <v>127</v>
      </c>
      <c r="S8" s="278" t="s">
        <v>96</v>
      </c>
      <c r="T8" s="262" t="s">
        <v>97</v>
      </c>
      <c r="U8" s="269" t="s">
        <v>128</v>
      </c>
      <c r="V8" s="269" t="s">
        <v>99</v>
      </c>
      <c r="W8" s="269" t="s">
        <v>125</v>
      </c>
      <c r="X8" s="271">
        <v>30</v>
      </c>
      <c r="Y8" s="269" t="s">
        <v>126</v>
      </c>
      <c r="Z8" s="272" t="s">
        <v>102</v>
      </c>
      <c r="AA8" s="262" t="s">
        <v>103</v>
      </c>
      <c r="AB8" s="262"/>
      <c r="AC8" s="262"/>
      <c r="AD8" s="262"/>
      <c r="AE8" s="262"/>
      <c r="AF8" s="262"/>
      <c r="AG8" s="262"/>
      <c r="AH8" s="262"/>
      <c r="AI8" s="262"/>
      <c r="AJ8" s="271"/>
      <c r="AK8" s="271"/>
      <c r="AL8" s="271"/>
      <c r="AM8" s="271"/>
      <c r="AN8" s="271"/>
      <c r="AO8" s="271"/>
      <c r="AP8" s="271"/>
      <c r="AQ8" s="271"/>
      <c r="AR8" s="271"/>
      <c r="AS8" s="271"/>
      <c r="AT8" s="273"/>
      <c r="AU8" s="272" t="s">
        <v>2143</v>
      </c>
      <c r="AV8" s="274">
        <v>0</v>
      </c>
      <c r="AW8" s="274">
        <v>145</v>
      </c>
      <c r="AX8" s="274">
        <v>11500</v>
      </c>
      <c r="AY8" s="274">
        <v>7000</v>
      </c>
      <c r="AZ8" s="274">
        <v>6355</v>
      </c>
      <c r="BA8" s="274">
        <v>25000</v>
      </c>
      <c r="BB8" s="275"/>
      <c r="BC8" s="275"/>
      <c r="BD8" s="275"/>
      <c r="BE8" s="275"/>
      <c r="BF8" s="276"/>
      <c r="BG8" s="276"/>
      <c r="BH8" s="276"/>
      <c r="BI8" s="276"/>
      <c r="BJ8" s="276"/>
      <c r="BK8" s="276"/>
      <c r="BL8" s="276"/>
      <c r="BM8" s="276"/>
      <c r="BN8" s="276"/>
      <c r="BO8" s="276"/>
      <c r="BP8" s="276"/>
      <c r="BQ8" s="277">
        <v>11500</v>
      </c>
      <c r="BR8" s="111"/>
      <c r="BT8" s="102" t="s">
        <v>1455</v>
      </c>
      <c r="BU8" s="102" t="s">
        <v>1624</v>
      </c>
      <c r="BV8" s="102" t="s">
        <v>1818</v>
      </c>
      <c r="BW8" s="102" t="s">
        <v>1835</v>
      </c>
      <c r="BX8" s="102" t="s">
        <v>1981</v>
      </c>
      <c r="BY8" s="92" t="s">
        <v>1801</v>
      </c>
    </row>
    <row r="9" spans="1:78" s="92" customFormat="1" ht="15.75" x14ac:dyDescent="0.25">
      <c r="A9" s="56"/>
      <c r="B9" s="262" t="s">
        <v>83</v>
      </c>
      <c r="C9" s="263" t="s">
        <v>84</v>
      </c>
      <c r="D9" s="263" t="s">
        <v>117</v>
      </c>
      <c r="E9" s="264" t="s">
        <v>85</v>
      </c>
      <c r="F9" s="253" t="s">
        <v>86</v>
      </c>
      <c r="G9" s="253" t="s">
        <v>87</v>
      </c>
      <c r="H9" s="253" t="s">
        <v>88</v>
      </c>
      <c r="I9" s="253" t="s">
        <v>89</v>
      </c>
      <c r="J9" s="253" t="s">
        <v>130</v>
      </c>
      <c r="K9" s="253" t="s">
        <v>131</v>
      </c>
      <c r="L9" s="253" t="s">
        <v>132</v>
      </c>
      <c r="M9" s="262" t="s">
        <v>93</v>
      </c>
      <c r="N9" s="265"/>
      <c r="O9" s="266"/>
      <c r="P9" s="267" t="s">
        <v>2131</v>
      </c>
      <c r="Q9" s="268"/>
      <c r="R9" s="269" t="s">
        <v>133</v>
      </c>
      <c r="S9" s="278" t="s">
        <v>96</v>
      </c>
      <c r="T9" s="262" t="s">
        <v>97</v>
      </c>
      <c r="U9" s="269" t="s">
        <v>134</v>
      </c>
      <c r="V9" s="269" t="s">
        <v>99</v>
      </c>
      <c r="W9" s="269" t="s">
        <v>110</v>
      </c>
      <c r="X9" s="271">
        <v>15</v>
      </c>
      <c r="Y9" s="269" t="s">
        <v>2132</v>
      </c>
      <c r="Z9" s="272" t="s">
        <v>102</v>
      </c>
      <c r="AA9" s="262" t="s">
        <v>103</v>
      </c>
      <c r="AB9" s="262"/>
      <c r="AC9" s="262"/>
      <c r="AD9" s="262"/>
      <c r="AE9" s="262"/>
      <c r="AF9" s="262"/>
      <c r="AG9" s="262"/>
      <c r="AH9" s="262"/>
      <c r="AI9" s="262"/>
      <c r="AJ9" s="271"/>
      <c r="AK9" s="271"/>
      <c r="AL9" s="271"/>
      <c r="AM9" s="271"/>
      <c r="AN9" s="271"/>
      <c r="AO9" s="271"/>
      <c r="AP9" s="271"/>
      <c r="AQ9" s="271"/>
      <c r="AR9" s="271"/>
      <c r="AS9" s="271"/>
      <c r="AT9" s="273"/>
      <c r="AU9" s="272"/>
      <c r="AV9" s="274"/>
      <c r="AW9" s="274"/>
      <c r="AX9" s="274"/>
      <c r="AY9" s="274"/>
      <c r="AZ9" s="274"/>
      <c r="BA9" s="274"/>
      <c r="BB9" s="275"/>
      <c r="BC9" s="275"/>
      <c r="BD9" s="275"/>
      <c r="BE9" s="275"/>
      <c r="BF9" s="276"/>
      <c r="BG9" s="276"/>
      <c r="BH9" s="276"/>
      <c r="BI9" s="276"/>
      <c r="BJ9" s="276"/>
      <c r="BK9" s="276"/>
      <c r="BL9" s="276"/>
      <c r="BM9" s="276"/>
      <c r="BN9" s="276"/>
      <c r="BO9" s="276"/>
      <c r="BP9" s="276"/>
      <c r="BQ9" s="277"/>
      <c r="BR9" s="111" t="s">
        <v>122</v>
      </c>
      <c r="BT9" s="102" t="s">
        <v>1455</v>
      </c>
      <c r="BU9" s="102" t="s">
        <v>1624</v>
      </c>
      <c r="BV9" s="102" t="s">
        <v>1819</v>
      </c>
      <c r="BW9" s="102" t="s">
        <v>1838</v>
      </c>
      <c r="BX9" s="102" t="s">
        <v>1904</v>
      </c>
      <c r="BY9" s="92" t="s">
        <v>1799</v>
      </c>
    </row>
    <row r="10" spans="1:78" s="92" customFormat="1" ht="15.75" x14ac:dyDescent="0.25">
      <c r="A10" s="56"/>
      <c r="B10" s="262" t="s">
        <v>83</v>
      </c>
      <c r="C10" s="263" t="s">
        <v>84</v>
      </c>
      <c r="D10" s="263" t="s">
        <v>84</v>
      </c>
      <c r="E10" s="264" t="s">
        <v>85</v>
      </c>
      <c r="F10" s="253" t="s">
        <v>86</v>
      </c>
      <c r="G10" s="253" t="s">
        <v>87</v>
      </c>
      <c r="H10" s="253" t="s">
        <v>88</v>
      </c>
      <c r="I10" s="253" t="s">
        <v>89</v>
      </c>
      <c r="J10" s="253" t="s">
        <v>90</v>
      </c>
      <c r="K10" s="253" t="s">
        <v>91</v>
      </c>
      <c r="L10" s="253" t="s">
        <v>135</v>
      </c>
      <c r="M10" s="262" t="s">
        <v>136</v>
      </c>
      <c r="N10" s="265" t="s">
        <v>137</v>
      </c>
      <c r="O10" s="266"/>
      <c r="P10" s="267" t="s">
        <v>2131</v>
      </c>
      <c r="Q10" s="268"/>
      <c r="R10" s="269" t="s">
        <v>138</v>
      </c>
      <c r="S10" s="278" t="s">
        <v>139</v>
      </c>
      <c r="T10" s="262" t="s">
        <v>116</v>
      </c>
      <c r="U10" s="269" t="s">
        <v>140</v>
      </c>
      <c r="V10" s="269" t="s">
        <v>99</v>
      </c>
      <c r="W10" s="269" t="s">
        <v>125</v>
      </c>
      <c r="X10" s="271">
        <v>180</v>
      </c>
      <c r="Y10" s="275" t="s">
        <v>2133</v>
      </c>
      <c r="Z10" s="272" t="s">
        <v>141</v>
      </c>
      <c r="AA10" s="262" t="s">
        <v>103</v>
      </c>
      <c r="AB10" s="262"/>
      <c r="AC10" s="262"/>
      <c r="AD10" s="262"/>
      <c r="AE10" s="262"/>
      <c r="AF10" s="262"/>
      <c r="AG10" s="262"/>
      <c r="AH10" s="262" t="s">
        <v>122</v>
      </c>
      <c r="AI10" s="262"/>
      <c r="AJ10" s="271"/>
      <c r="AK10" s="271"/>
      <c r="AL10" s="271"/>
      <c r="AM10" s="271"/>
      <c r="AN10" s="271"/>
      <c r="AO10" s="271"/>
      <c r="AP10" s="271"/>
      <c r="AQ10" s="271"/>
      <c r="AR10" s="271"/>
      <c r="AS10" s="271"/>
      <c r="AT10" s="273"/>
      <c r="AU10" s="272"/>
      <c r="AV10" s="274">
        <v>0</v>
      </c>
      <c r="AW10" s="274">
        <v>0</v>
      </c>
      <c r="AX10" s="274">
        <v>97</v>
      </c>
      <c r="AY10" s="274">
        <v>0</v>
      </c>
      <c r="AZ10" s="274">
        <v>0</v>
      </c>
      <c r="BA10" s="274">
        <v>97</v>
      </c>
      <c r="BB10" s="275"/>
      <c r="BC10" s="275"/>
      <c r="BD10" s="275"/>
      <c r="BE10" s="275"/>
      <c r="BF10" s="276"/>
      <c r="BG10" s="276"/>
      <c r="BH10" s="276">
        <v>20</v>
      </c>
      <c r="BI10" s="276"/>
      <c r="BJ10" s="276"/>
      <c r="BK10" s="276">
        <v>40</v>
      </c>
      <c r="BL10" s="276"/>
      <c r="BM10" s="276"/>
      <c r="BN10" s="276">
        <v>60</v>
      </c>
      <c r="BO10" s="276"/>
      <c r="BP10" s="276"/>
      <c r="BQ10" s="274">
        <v>97</v>
      </c>
      <c r="BR10" s="111"/>
      <c r="BT10" s="102" t="s">
        <v>1455</v>
      </c>
      <c r="BU10" s="102" t="s">
        <v>1624</v>
      </c>
      <c r="BV10" s="102" t="s">
        <v>1818</v>
      </c>
      <c r="BW10" s="102" t="s">
        <v>1835</v>
      </c>
      <c r="BX10" s="102" t="s">
        <v>2018</v>
      </c>
      <c r="BY10" s="92" t="s">
        <v>1800</v>
      </c>
    </row>
    <row r="11" spans="1:78" s="92" customFormat="1" ht="15.75" x14ac:dyDescent="0.25">
      <c r="A11" s="56"/>
      <c r="B11" s="262" t="s">
        <v>83</v>
      </c>
      <c r="C11" s="263" t="s">
        <v>84</v>
      </c>
      <c r="D11" s="263" t="s">
        <v>117</v>
      </c>
      <c r="E11" s="264" t="s">
        <v>85</v>
      </c>
      <c r="F11" s="253" t="s">
        <v>86</v>
      </c>
      <c r="G11" s="253" t="s">
        <v>87</v>
      </c>
      <c r="H11" s="253" t="s">
        <v>88</v>
      </c>
      <c r="I11" s="253" t="s">
        <v>89</v>
      </c>
      <c r="J11" s="253" t="s">
        <v>90</v>
      </c>
      <c r="K11" s="253" t="s">
        <v>91</v>
      </c>
      <c r="L11" s="253" t="s">
        <v>145</v>
      </c>
      <c r="M11" s="262" t="s">
        <v>93</v>
      </c>
      <c r="N11" s="280" t="s">
        <v>115</v>
      </c>
      <c r="O11" s="266"/>
      <c r="P11" s="267" t="s">
        <v>2131</v>
      </c>
      <c r="Q11" s="268"/>
      <c r="R11" s="269" t="s">
        <v>146</v>
      </c>
      <c r="S11" s="278" t="s">
        <v>139</v>
      </c>
      <c r="T11" s="262" t="s">
        <v>97</v>
      </c>
      <c r="U11" s="269" t="s">
        <v>147</v>
      </c>
      <c r="V11" s="269" t="s">
        <v>99</v>
      </c>
      <c r="W11" s="269" t="s">
        <v>125</v>
      </c>
      <c r="X11" s="271">
        <v>30</v>
      </c>
      <c r="Y11" s="275" t="s">
        <v>2134</v>
      </c>
      <c r="Z11" s="272" t="s">
        <v>141</v>
      </c>
      <c r="AA11" s="262" t="s">
        <v>103</v>
      </c>
      <c r="AB11" s="262"/>
      <c r="AC11" s="262"/>
      <c r="AD11" s="262"/>
      <c r="AE11" s="262"/>
      <c r="AF11" s="262"/>
      <c r="AG11" s="262"/>
      <c r="AH11" s="262"/>
      <c r="AI11" s="262"/>
      <c r="AJ11" s="271"/>
      <c r="AK11" s="271" t="s">
        <v>122</v>
      </c>
      <c r="AL11" s="271"/>
      <c r="AM11" s="271"/>
      <c r="AN11" s="271"/>
      <c r="AO11" s="271"/>
      <c r="AP11" s="271"/>
      <c r="AQ11" s="271"/>
      <c r="AR11" s="271"/>
      <c r="AS11" s="271"/>
      <c r="AT11" s="273"/>
      <c r="AU11" s="272"/>
      <c r="AV11" s="274">
        <v>0.82</v>
      </c>
      <c r="AW11" s="274" t="s">
        <v>142</v>
      </c>
      <c r="AX11" s="274" t="s">
        <v>143</v>
      </c>
      <c r="AY11" s="274" t="s">
        <v>144</v>
      </c>
      <c r="AZ11" s="274">
        <v>0.85</v>
      </c>
      <c r="BA11" s="274">
        <v>0.85</v>
      </c>
      <c r="BB11" s="275"/>
      <c r="BC11" s="275"/>
      <c r="BD11" s="275"/>
      <c r="BE11" s="275"/>
      <c r="BF11" s="276"/>
      <c r="BG11" s="276"/>
      <c r="BH11" s="276"/>
      <c r="BI11" s="276"/>
      <c r="BJ11" s="276"/>
      <c r="BK11" s="276"/>
      <c r="BL11" s="276"/>
      <c r="BM11" s="276"/>
      <c r="BN11" s="276"/>
      <c r="BO11" s="276"/>
      <c r="BP11" s="276"/>
      <c r="BQ11" s="277" t="s">
        <v>143</v>
      </c>
      <c r="BR11" s="111"/>
      <c r="BT11" s="102" t="s">
        <v>1455</v>
      </c>
      <c r="BU11" s="102" t="s">
        <v>1624</v>
      </c>
      <c r="BV11" s="102" t="s">
        <v>1818</v>
      </c>
      <c r="BW11" s="102" t="s">
        <v>1835</v>
      </c>
      <c r="BX11" s="102" t="s">
        <v>1967</v>
      </c>
      <c r="BY11" s="92" t="s">
        <v>1799</v>
      </c>
    </row>
    <row r="12" spans="1:78" s="92" customFormat="1" ht="15.75" x14ac:dyDescent="0.25">
      <c r="A12" s="56"/>
      <c r="B12" s="262" t="s">
        <v>83</v>
      </c>
      <c r="C12" s="263" t="s">
        <v>84</v>
      </c>
      <c r="D12" s="263" t="s">
        <v>112</v>
      </c>
      <c r="E12" s="264" t="s">
        <v>85</v>
      </c>
      <c r="F12" s="253" t="s">
        <v>86</v>
      </c>
      <c r="G12" s="253" t="s">
        <v>87</v>
      </c>
      <c r="H12" s="253" t="s">
        <v>88</v>
      </c>
      <c r="I12" s="253" t="s">
        <v>89</v>
      </c>
      <c r="J12" s="253" t="s">
        <v>90</v>
      </c>
      <c r="K12" s="253" t="s">
        <v>91</v>
      </c>
      <c r="L12" s="253" t="s">
        <v>145</v>
      </c>
      <c r="M12" s="262" t="s">
        <v>93</v>
      </c>
      <c r="N12" s="280" t="s">
        <v>148</v>
      </c>
      <c r="O12" s="266"/>
      <c r="P12" s="267" t="s">
        <v>2131</v>
      </c>
      <c r="Q12" s="268"/>
      <c r="R12" s="269" t="s">
        <v>149</v>
      </c>
      <c r="S12" s="278" t="s">
        <v>139</v>
      </c>
      <c r="T12" s="262" t="s">
        <v>97</v>
      </c>
      <c r="U12" s="269" t="s">
        <v>150</v>
      </c>
      <c r="V12" s="269" t="s">
        <v>99</v>
      </c>
      <c r="W12" s="269" t="s">
        <v>125</v>
      </c>
      <c r="X12" s="271">
        <v>30</v>
      </c>
      <c r="Y12" s="275" t="s">
        <v>2135</v>
      </c>
      <c r="Z12" s="272" t="s">
        <v>141</v>
      </c>
      <c r="AA12" s="262" t="s">
        <v>103</v>
      </c>
      <c r="AB12" s="262"/>
      <c r="AC12" s="262"/>
      <c r="AD12" s="262"/>
      <c r="AE12" s="262"/>
      <c r="AF12" s="262"/>
      <c r="AG12" s="262"/>
      <c r="AH12" s="262"/>
      <c r="AI12" s="262"/>
      <c r="AJ12" s="271"/>
      <c r="AK12" s="271" t="s">
        <v>122</v>
      </c>
      <c r="AL12" s="271" t="s">
        <v>122</v>
      </c>
      <c r="AM12" s="271"/>
      <c r="AN12" s="271" t="s">
        <v>122</v>
      </c>
      <c r="AO12" s="271"/>
      <c r="AP12" s="271"/>
      <c r="AQ12" s="271"/>
      <c r="AR12" s="271"/>
      <c r="AS12" s="271"/>
      <c r="AT12" s="273"/>
      <c r="AU12" s="272"/>
      <c r="AV12" s="281">
        <v>0</v>
      </c>
      <c r="AW12" s="281">
        <v>671</v>
      </c>
      <c r="AX12" s="281">
        <v>2191</v>
      </c>
      <c r="AY12" s="281">
        <v>2101</v>
      </c>
      <c r="AZ12" s="281">
        <v>0</v>
      </c>
      <c r="BA12" s="281">
        <v>5000</v>
      </c>
      <c r="BB12" s="282"/>
      <c r="BC12" s="282"/>
      <c r="BD12" s="282"/>
      <c r="BE12" s="282"/>
      <c r="BF12" s="276"/>
      <c r="BG12" s="276"/>
      <c r="BH12" s="276"/>
      <c r="BI12" s="276"/>
      <c r="BJ12" s="276"/>
      <c r="BK12" s="276"/>
      <c r="BL12" s="276"/>
      <c r="BM12" s="276"/>
      <c r="BN12" s="276"/>
      <c r="BO12" s="276"/>
      <c r="BP12" s="276"/>
      <c r="BQ12" s="277">
        <v>2191</v>
      </c>
      <c r="BR12" s="111"/>
      <c r="BT12" s="102" t="s">
        <v>1455</v>
      </c>
      <c r="BU12" s="102" t="s">
        <v>1624</v>
      </c>
      <c r="BV12" s="102" t="s">
        <v>1818</v>
      </c>
      <c r="BW12" s="102" t="s">
        <v>1835</v>
      </c>
      <c r="BX12" s="102" t="s">
        <v>1967</v>
      </c>
      <c r="BY12" s="92" t="s">
        <v>1799</v>
      </c>
    </row>
    <row r="13" spans="1:78" s="92" customFormat="1" ht="15.75" x14ac:dyDescent="0.25">
      <c r="A13" s="56"/>
      <c r="B13" s="262" t="s">
        <v>83</v>
      </c>
      <c r="C13" s="263" t="s">
        <v>84</v>
      </c>
      <c r="D13" s="263" t="s">
        <v>84</v>
      </c>
      <c r="E13" s="264" t="s">
        <v>85</v>
      </c>
      <c r="F13" s="253" t="s">
        <v>86</v>
      </c>
      <c r="G13" s="253" t="s">
        <v>87</v>
      </c>
      <c r="H13" s="253" t="s">
        <v>88</v>
      </c>
      <c r="I13" s="253" t="s">
        <v>89</v>
      </c>
      <c r="J13" s="253" t="s">
        <v>90</v>
      </c>
      <c r="K13" s="253" t="s">
        <v>91</v>
      </c>
      <c r="L13" s="253" t="s">
        <v>145</v>
      </c>
      <c r="M13" s="262" t="s">
        <v>93</v>
      </c>
      <c r="N13" s="280" t="s">
        <v>94</v>
      </c>
      <c r="O13" s="266"/>
      <c r="P13" s="267" t="s">
        <v>2131</v>
      </c>
      <c r="Q13" s="268"/>
      <c r="R13" s="269" t="s">
        <v>151</v>
      </c>
      <c r="S13" s="270" t="s">
        <v>96</v>
      </c>
      <c r="T13" s="283"/>
      <c r="U13" s="269" t="s">
        <v>152</v>
      </c>
      <c r="V13" s="269" t="s">
        <v>99</v>
      </c>
      <c r="W13" s="269" t="s">
        <v>100</v>
      </c>
      <c r="X13" s="271">
        <v>30</v>
      </c>
      <c r="Y13" s="275" t="s">
        <v>2136</v>
      </c>
      <c r="Z13" s="272" t="s">
        <v>141</v>
      </c>
      <c r="AA13" s="262" t="s">
        <v>103</v>
      </c>
      <c r="AB13" s="262"/>
      <c r="AC13" s="262"/>
      <c r="AD13" s="262"/>
      <c r="AE13" s="262"/>
      <c r="AF13" s="262"/>
      <c r="AG13" s="262"/>
      <c r="AH13" s="262"/>
      <c r="AI13" s="262"/>
      <c r="AJ13" s="271"/>
      <c r="AK13" s="271" t="s">
        <v>122</v>
      </c>
      <c r="AL13" s="271" t="s">
        <v>122</v>
      </c>
      <c r="AM13" s="271"/>
      <c r="AN13" s="271" t="s">
        <v>122</v>
      </c>
      <c r="AO13" s="271"/>
      <c r="AP13" s="271"/>
      <c r="AQ13" s="271"/>
      <c r="AR13" s="271"/>
      <c r="AS13" s="271"/>
      <c r="AT13" s="273"/>
      <c r="AU13" s="272"/>
      <c r="AV13" s="274">
        <v>0</v>
      </c>
      <c r="AW13" s="274">
        <v>0</v>
      </c>
      <c r="AX13" s="274">
        <v>3425</v>
      </c>
      <c r="AY13" s="274">
        <v>4575</v>
      </c>
      <c r="AZ13" s="274">
        <v>0</v>
      </c>
      <c r="BA13" s="274">
        <v>8000</v>
      </c>
      <c r="BB13" s="275"/>
      <c r="BC13" s="275"/>
      <c r="BD13" s="275"/>
      <c r="BE13" s="275"/>
      <c r="BF13" s="276"/>
      <c r="BG13" s="276"/>
      <c r="BH13" s="276"/>
      <c r="BI13" s="276"/>
      <c r="BJ13" s="276"/>
      <c r="BK13" s="276"/>
      <c r="BL13" s="276"/>
      <c r="BM13" s="276"/>
      <c r="BN13" s="276"/>
      <c r="BO13" s="276"/>
      <c r="BP13" s="276"/>
      <c r="BQ13" s="277">
        <v>3425</v>
      </c>
      <c r="BR13" s="111"/>
      <c r="BT13" s="102" t="s">
        <v>1455</v>
      </c>
      <c r="BU13" s="102" t="s">
        <v>1624</v>
      </c>
      <c r="BV13" s="102" t="s">
        <v>1818</v>
      </c>
      <c r="BW13" s="102" t="s">
        <v>1835</v>
      </c>
      <c r="BX13" s="102" t="s">
        <v>1967</v>
      </c>
      <c r="BY13" s="92" t="s">
        <v>1799</v>
      </c>
    </row>
    <row r="14" spans="1:78" s="92" customFormat="1" ht="15.75" x14ac:dyDescent="0.25">
      <c r="A14" s="56"/>
      <c r="B14" s="262" t="s">
        <v>83</v>
      </c>
      <c r="C14" s="263" t="s">
        <v>84</v>
      </c>
      <c r="D14" s="263" t="s">
        <v>112</v>
      </c>
      <c r="E14" s="264" t="s">
        <v>85</v>
      </c>
      <c r="F14" s="253" t="s">
        <v>86</v>
      </c>
      <c r="G14" s="253" t="s">
        <v>87</v>
      </c>
      <c r="H14" s="253" t="s">
        <v>88</v>
      </c>
      <c r="I14" s="253" t="s">
        <v>89</v>
      </c>
      <c r="J14" s="253" t="s">
        <v>90</v>
      </c>
      <c r="K14" s="253" t="s">
        <v>91</v>
      </c>
      <c r="L14" s="253" t="s">
        <v>145</v>
      </c>
      <c r="M14" s="262" t="s">
        <v>93</v>
      </c>
      <c r="N14" s="280" t="s">
        <v>148</v>
      </c>
      <c r="O14" s="266"/>
      <c r="P14" s="267" t="s">
        <v>2131</v>
      </c>
      <c r="Q14" s="268"/>
      <c r="R14" s="269" t="s">
        <v>153</v>
      </c>
      <c r="S14" s="278" t="s">
        <v>139</v>
      </c>
      <c r="T14" s="262" t="s">
        <v>116</v>
      </c>
      <c r="U14" s="269" t="s">
        <v>154</v>
      </c>
      <c r="V14" s="269" t="s">
        <v>109</v>
      </c>
      <c r="W14" s="269" t="s">
        <v>125</v>
      </c>
      <c r="X14" s="271">
        <v>90</v>
      </c>
      <c r="Y14" s="275" t="s">
        <v>2137</v>
      </c>
      <c r="Z14" s="272" t="s">
        <v>141</v>
      </c>
      <c r="AA14" s="262" t="s">
        <v>103</v>
      </c>
      <c r="AB14" s="262"/>
      <c r="AC14" s="262"/>
      <c r="AD14" s="262"/>
      <c r="AE14" s="262"/>
      <c r="AF14" s="262"/>
      <c r="AG14" s="262"/>
      <c r="AH14" s="262"/>
      <c r="AI14" s="262"/>
      <c r="AJ14" s="271"/>
      <c r="AK14" s="271" t="s">
        <v>122</v>
      </c>
      <c r="AL14" s="271" t="s">
        <v>122</v>
      </c>
      <c r="AM14" s="271"/>
      <c r="AN14" s="271" t="s">
        <v>122</v>
      </c>
      <c r="AO14" s="271"/>
      <c r="AP14" s="271"/>
      <c r="AQ14" s="271"/>
      <c r="AR14" s="271"/>
      <c r="AS14" s="271"/>
      <c r="AT14" s="273"/>
      <c r="AU14" s="272"/>
      <c r="AV14" s="274">
        <v>1891290</v>
      </c>
      <c r="AW14" s="274">
        <v>1900000</v>
      </c>
      <c r="AX14" s="274">
        <v>2100000</v>
      </c>
      <c r="AY14" s="274">
        <v>2300000</v>
      </c>
      <c r="AZ14" s="274">
        <v>2567500</v>
      </c>
      <c r="BA14" s="274">
        <v>2567500</v>
      </c>
      <c r="BB14" s="275"/>
      <c r="BC14" s="275"/>
      <c r="BD14" s="275"/>
      <c r="BE14" s="275"/>
      <c r="BF14" s="276"/>
      <c r="BG14" s="276"/>
      <c r="BH14" s="276"/>
      <c r="BI14" s="276"/>
      <c r="BJ14" s="276"/>
      <c r="BK14" s="276">
        <v>1000000</v>
      </c>
      <c r="BL14" s="276"/>
      <c r="BM14" s="276"/>
      <c r="BN14" s="276"/>
      <c r="BO14" s="276"/>
      <c r="BP14" s="276"/>
      <c r="BQ14" s="277">
        <v>2100000</v>
      </c>
      <c r="BR14" s="111"/>
      <c r="BT14" s="102" t="s">
        <v>1455</v>
      </c>
      <c r="BU14" s="102" t="s">
        <v>1624</v>
      </c>
      <c r="BV14" s="102" t="s">
        <v>1818</v>
      </c>
      <c r="BW14" s="102" t="s">
        <v>1835</v>
      </c>
      <c r="BX14" s="102" t="s">
        <v>1967</v>
      </c>
      <c r="BY14" s="92" t="s">
        <v>1799</v>
      </c>
    </row>
    <row r="15" spans="1:78" s="92" customFormat="1" ht="15.75" x14ac:dyDescent="0.25">
      <c r="A15" s="56"/>
      <c r="B15" s="262" t="s">
        <v>83</v>
      </c>
      <c r="C15" s="263" t="s">
        <v>84</v>
      </c>
      <c r="D15" s="263" t="s">
        <v>117</v>
      </c>
      <c r="E15" s="264" t="s">
        <v>85</v>
      </c>
      <c r="F15" s="253" t="s">
        <v>86</v>
      </c>
      <c r="G15" s="253" t="s">
        <v>87</v>
      </c>
      <c r="H15" s="253" t="s">
        <v>88</v>
      </c>
      <c r="I15" s="253" t="s">
        <v>89</v>
      </c>
      <c r="J15" s="253" t="s">
        <v>90</v>
      </c>
      <c r="K15" s="253" t="s">
        <v>91</v>
      </c>
      <c r="L15" s="253" t="s">
        <v>145</v>
      </c>
      <c r="M15" s="262" t="s">
        <v>93</v>
      </c>
      <c r="N15" s="280" t="s">
        <v>115</v>
      </c>
      <c r="O15" s="266"/>
      <c r="P15" s="267" t="s">
        <v>2131</v>
      </c>
      <c r="Q15" s="268"/>
      <c r="R15" s="269" t="s">
        <v>156</v>
      </c>
      <c r="S15" s="278" t="s">
        <v>139</v>
      </c>
      <c r="T15" s="262" t="s">
        <v>97</v>
      </c>
      <c r="U15" s="269" t="s">
        <v>157</v>
      </c>
      <c r="V15" s="269" t="s">
        <v>99</v>
      </c>
      <c r="W15" s="269" t="s">
        <v>100</v>
      </c>
      <c r="X15" s="271">
        <v>30</v>
      </c>
      <c r="Y15" s="275" t="s">
        <v>2138</v>
      </c>
      <c r="Z15" s="272" t="s">
        <v>141</v>
      </c>
      <c r="AA15" s="262" t="s">
        <v>103</v>
      </c>
      <c r="AB15" s="262"/>
      <c r="AC15" s="262"/>
      <c r="AD15" s="262"/>
      <c r="AE15" s="262"/>
      <c r="AF15" s="262"/>
      <c r="AG15" s="262"/>
      <c r="AH15" s="262"/>
      <c r="AI15" s="262"/>
      <c r="AJ15" s="271"/>
      <c r="AK15" s="271" t="s">
        <v>122</v>
      </c>
      <c r="AL15" s="271" t="s">
        <v>122</v>
      </c>
      <c r="AM15" s="271"/>
      <c r="AN15" s="271"/>
      <c r="AO15" s="271"/>
      <c r="AP15" s="271"/>
      <c r="AQ15" s="271"/>
      <c r="AR15" s="271"/>
      <c r="AS15" s="271"/>
      <c r="AT15" s="273"/>
      <c r="AU15" s="272"/>
      <c r="AV15" s="274">
        <v>0.6</v>
      </c>
      <c r="AW15" s="274" t="s">
        <v>155</v>
      </c>
      <c r="AX15" s="274">
        <v>0.55000000000000004</v>
      </c>
      <c r="AY15" s="274">
        <v>0.54</v>
      </c>
      <c r="AZ15" s="274">
        <v>0.53</v>
      </c>
      <c r="BA15" s="274">
        <v>0.53</v>
      </c>
      <c r="BB15" s="275"/>
      <c r="BC15" s="275"/>
      <c r="BD15" s="275"/>
      <c r="BE15" s="275"/>
      <c r="BF15" s="276"/>
      <c r="BG15" s="276"/>
      <c r="BH15" s="276"/>
      <c r="BI15" s="276"/>
      <c r="BJ15" s="276"/>
      <c r="BK15" s="276"/>
      <c r="BL15" s="276"/>
      <c r="BM15" s="276"/>
      <c r="BN15" s="276"/>
      <c r="BO15" s="276"/>
      <c r="BP15" s="276"/>
      <c r="BQ15" s="277">
        <v>55</v>
      </c>
      <c r="BR15" s="111"/>
      <c r="BT15" s="102" t="s">
        <v>1455</v>
      </c>
      <c r="BU15" s="102" t="s">
        <v>1624</v>
      </c>
      <c r="BV15" s="102" t="s">
        <v>1818</v>
      </c>
      <c r="BW15" s="102" t="s">
        <v>1835</v>
      </c>
      <c r="BX15" s="102" t="s">
        <v>1967</v>
      </c>
      <c r="BY15" s="92" t="s">
        <v>1799</v>
      </c>
    </row>
    <row r="16" spans="1:78" s="92" customFormat="1" ht="15.75" x14ac:dyDescent="0.25">
      <c r="A16" s="56"/>
      <c r="B16" s="262" t="s">
        <v>83</v>
      </c>
      <c r="C16" s="263" t="s">
        <v>84</v>
      </c>
      <c r="D16" s="263" t="s">
        <v>112</v>
      </c>
      <c r="E16" s="264" t="s">
        <v>85</v>
      </c>
      <c r="F16" s="253" t="s">
        <v>86</v>
      </c>
      <c r="G16" s="253" t="s">
        <v>87</v>
      </c>
      <c r="H16" s="253" t="s">
        <v>88</v>
      </c>
      <c r="I16" s="253" t="s">
        <v>89</v>
      </c>
      <c r="J16" s="253" t="s">
        <v>90</v>
      </c>
      <c r="K16" s="253" t="s">
        <v>91</v>
      </c>
      <c r="L16" s="253" t="s">
        <v>145</v>
      </c>
      <c r="M16" s="262" t="s">
        <v>93</v>
      </c>
      <c r="N16" s="280" t="s">
        <v>148</v>
      </c>
      <c r="O16" s="266"/>
      <c r="P16" s="267" t="s">
        <v>2131</v>
      </c>
      <c r="Q16" s="268"/>
      <c r="R16" s="269" t="s">
        <v>158</v>
      </c>
      <c r="S16" s="270" t="s">
        <v>139</v>
      </c>
      <c r="T16" s="263" t="s">
        <v>116</v>
      </c>
      <c r="U16" s="269" t="s">
        <v>159</v>
      </c>
      <c r="V16" s="269" t="s">
        <v>160</v>
      </c>
      <c r="W16" s="269" t="s">
        <v>161</v>
      </c>
      <c r="X16" s="271">
        <v>180</v>
      </c>
      <c r="Y16" s="275" t="s">
        <v>2139</v>
      </c>
      <c r="Z16" s="272" t="s">
        <v>141</v>
      </c>
      <c r="AA16" s="262" t="s">
        <v>103</v>
      </c>
      <c r="AB16" s="262"/>
      <c r="AC16" s="262"/>
      <c r="AD16" s="262"/>
      <c r="AE16" s="262"/>
      <c r="AF16" s="262"/>
      <c r="AG16" s="262"/>
      <c r="AH16" s="262"/>
      <c r="AI16" s="262"/>
      <c r="AJ16" s="271"/>
      <c r="AK16" s="271" t="s">
        <v>122</v>
      </c>
      <c r="AL16" s="271"/>
      <c r="AM16" s="271"/>
      <c r="AN16" s="271"/>
      <c r="AO16" s="271"/>
      <c r="AP16" s="271"/>
      <c r="AQ16" s="271"/>
      <c r="AR16" s="271"/>
      <c r="AS16" s="271"/>
      <c r="AT16" s="273"/>
      <c r="AU16" s="272"/>
      <c r="AV16" s="274">
        <v>4289</v>
      </c>
      <c r="AW16" s="274">
        <v>4409</v>
      </c>
      <c r="AX16" s="274">
        <v>4909</v>
      </c>
      <c r="AY16" s="274">
        <v>5409</v>
      </c>
      <c r="AZ16" s="274">
        <v>5739</v>
      </c>
      <c r="BA16" s="274">
        <v>5739</v>
      </c>
      <c r="BB16" s="275"/>
      <c r="BC16" s="275"/>
      <c r="BD16" s="275"/>
      <c r="BE16" s="275"/>
      <c r="BF16" s="276"/>
      <c r="BG16" s="276"/>
      <c r="BH16" s="276"/>
      <c r="BI16" s="276"/>
      <c r="BJ16" s="276"/>
      <c r="BK16" s="276"/>
      <c r="BL16" s="276"/>
      <c r="BM16" s="276"/>
      <c r="BN16" s="276"/>
      <c r="BO16" s="276"/>
      <c r="BP16" s="276"/>
      <c r="BQ16" s="277">
        <v>4909</v>
      </c>
      <c r="BR16" s="111"/>
      <c r="BT16" s="102" t="s">
        <v>1455</v>
      </c>
      <c r="BU16" s="102" t="s">
        <v>1624</v>
      </c>
      <c r="BV16" s="102" t="s">
        <v>1818</v>
      </c>
      <c r="BW16" s="102" t="s">
        <v>1835</v>
      </c>
      <c r="BX16" s="102" t="s">
        <v>1967</v>
      </c>
      <c r="BY16" s="92" t="s">
        <v>1799</v>
      </c>
    </row>
    <row r="17" spans="1:78" s="92" customFormat="1" ht="15.75" x14ac:dyDescent="0.25">
      <c r="A17" s="56"/>
      <c r="B17" s="262" t="s">
        <v>83</v>
      </c>
      <c r="C17" s="263" t="s">
        <v>84</v>
      </c>
      <c r="D17" s="263" t="s">
        <v>112</v>
      </c>
      <c r="E17" s="264" t="s">
        <v>85</v>
      </c>
      <c r="F17" s="253" t="s">
        <v>86</v>
      </c>
      <c r="G17" s="253" t="s">
        <v>87</v>
      </c>
      <c r="H17" s="253" t="s">
        <v>88</v>
      </c>
      <c r="I17" s="253" t="s">
        <v>89</v>
      </c>
      <c r="J17" s="253" t="s">
        <v>90</v>
      </c>
      <c r="K17" s="253" t="s">
        <v>91</v>
      </c>
      <c r="L17" s="253" t="s">
        <v>145</v>
      </c>
      <c r="M17" s="262" t="s">
        <v>93</v>
      </c>
      <c r="N17" s="280" t="s">
        <v>148</v>
      </c>
      <c r="O17" s="266"/>
      <c r="P17" s="267" t="s">
        <v>2131</v>
      </c>
      <c r="Q17" s="268"/>
      <c r="R17" s="269" t="s">
        <v>162</v>
      </c>
      <c r="S17" s="278" t="s">
        <v>139</v>
      </c>
      <c r="T17" s="262" t="s">
        <v>116</v>
      </c>
      <c r="U17" s="269" t="s">
        <v>163</v>
      </c>
      <c r="V17" s="269" t="s">
        <v>160</v>
      </c>
      <c r="W17" s="269" t="s">
        <v>161</v>
      </c>
      <c r="X17" s="271">
        <v>180</v>
      </c>
      <c r="Y17" s="275" t="s">
        <v>2140</v>
      </c>
      <c r="Z17" s="272" t="s">
        <v>141</v>
      </c>
      <c r="AA17" s="262" t="s">
        <v>103</v>
      </c>
      <c r="AB17" s="262"/>
      <c r="AC17" s="262"/>
      <c r="AD17" s="262"/>
      <c r="AE17" s="262"/>
      <c r="AF17" s="262"/>
      <c r="AG17" s="262"/>
      <c r="AH17" s="262"/>
      <c r="AI17" s="262"/>
      <c r="AJ17" s="271"/>
      <c r="AK17" s="271" t="s">
        <v>122</v>
      </c>
      <c r="AL17" s="271"/>
      <c r="AM17" s="271"/>
      <c r="AN17" s="271"/>
      <c r="AO17" s="271"/>
      <c r="AP17" s="271"/>
      <c r="AQ17" s="271"/>
      <c r="AR17" s="271"/>
      <c r="AS17" s="271"/>
      <c r="AT17" s="273"/>
      <c r="AU17" s="272"/>
      <c r="AV17" s="274">
        <v>44.5</v>
      </c>
      <c r="AW17" s="274">
        <v>45.5</v>
      </c>
      <c r="AX17" s="274">
        <v>0</v>
      </c>
      <c r="AY17" s="274">
        <v>46.5</v>
      </c>
      <c r="AZ17" s="274">
        <v>0</v>
      </c>
      <c r="BA17" s="274">
        <v>46.5</v>
      </c>
      <c r="BB17" s="275"/>
      <c r="BC17" s="275"/>
      <c r="BD17" s="275"/>
      <c r="BE17" s="275"/>
      <c r="BF17" s="276"/>
      <c r="BG17" s="276"/>
      <c r="BH17" s="276"/>
      <c r="BI17" s="276"/>
      <c r="BJ17" s="276"/>
      <c r="BK17" s="276"/>
      <c r="BL17" s="276"/>
      <c r="BM17" s="276"/>
      <c r="BN17" s="276"/>
      <c r="BO17" s="276"/>
      <c r="BP17" s="276"/>
      <c r="BQ17" s="277"/>
      <c r="BR17" s="111" t="s">
        <v>122</v>
      </c>
      <c r="BT17" s="102" t="s">
        <v>1455</v>
      </c>
      <c r="BU17" s="102" t="s">
        <v>1624</v>
      </c>
      <c r="BV17" s="102" t="s">
        <v>1818</v>
      </c>
      <c r="BW17" s="102" t="s">
        <v>1835</v>
      </c>
      <c r="BX17" s="102" t="s">
        <v>1967</v>
      </c>
      <c r="BY17" s="92" t="s">
        <v>1799</v>
      </c>
    </row>
    <row r="18" spans="1:78" s="92" customFormat="1" ht="15.75" x14ac:dyDescent="0.25">
      <c r="A18" s="56"/>
      <c r="B18" s="262" t="s">
        <v>83</v>
      </c>
      <c r="C18" s="263" t="s">
        <v>84</v>
      </c>
      <c r="D18" s="263" t="s">
        <v>84</v>
      </c>
      <c r="E18" s="264" t="s">
        <v>85</v>
      </c>
      <c r="F18" s="253" t="s">
        <v>86</v>
      </c>
      <c r="G18" s="253" t="s">
        <v>87</v>
      </c>
      <c r="H18" s="253" t="s">
        <v>88</v>
      </c>
      <c r="I18" s="253" t="s">
        <v>89</v>
      </c>
      <c r="J18" s="253" t="s">
        <v>90</v>
      </c>
      <c r="K18" s="253" t="s">
        <v>91</v>
      </c>
      <c r="L18" s="253" t="s">
        <v>135</v>
      </c>
      <c r="M18" s="262" t="s">
        <v>136</v>
      </c>
      <c r="N18" s="280" t="s">
        <v>137</v>
      </c>
      <c r="O18" s="266"/>
      <c r="P18" s="267" t="s">
        <v>2131</v>
      </c>
      <c r="Q18" s="268"/>
      <c r="R18" s="269" t="s">
        <v>164</v>
      </c>
      <c r="S18" s="278" t="s">
        <v>96</v>
      </c>
      <c r="T18" s="262" t="s">
        <v>116</v>
      </c>
      <c r="U18" s="269" t="s">
        <v>165</v>
      </c>
      <c r="V18" s="269" t="s">
        <v>109</v>
      </c>
      <c r="W18" s="269" t="s">
        <v>100</v>
      </c>
      <c r="X18" s="271">
        <v>30</v>
      </c>
      <c r="Y18" s="275" t="s">
        <v>2141</v>
      </c>
      <c r="Z18" s="272" t="s">
        <v>141</v>
      </c>
      <c r="AA18" s="262" t="s">
        <v>103</v>
      </c>
      <c r="AB18" s="262"/>
      <c r="AC18" s="262"/>
      <c r="AD18" s="262"/>
      <c r="AE18" s="262"/>
      <c r="AF18" s="262"/>
      <c r="AG18" s="262"/>
      <c r="AH18" s="262"/>
      <c r="AI18" s="262"/>
      <c r="AJ18" s="271"/>
      <c r="AK18" s="271" t="s">
        <v>122</v>
      </c>
      <c r="AL18" s="271"/>
      <c r="AM18" s="271"/>
      <c r="AN18" s="271"/>
      <c r="AO18" s="271"/>
      <c r="AP18" s="271"/>
      <c r="AQ18" s="271"/>
      <c r="AR18" s="271"/>
      <c r="AS18" s="271"/>
      <c r="AT18" s="273"/>
      <c r="AU18" s="272"/>
      <c r="AV18" s="274">
        <v>28</v>
      </c>
      <c r="AW18" s="274">
        <v>29</v>
      </c>
      <c r="AX18" s="274">
        <v>0</v>
      </c>
      <c r="AY18" s="274">
        <v>30.5</v>
      </c>
      <c r="AZ18" s="274">
        <v>0</v>
      </c>
      <c r="BA18" s="274">
        <v>30.5</v>
      </c>
      <c r="BB18" s="275"/>
      <c r="BC18" s="275"/>
      <c r="BD18" s="275"/>
      <c r="BE18" s="275"/>
      <c r="BF18" s="276"/>
      <c r="BG18" s="276"/>
      <c r="BH18" s="276"/>
      <c r="BI18" s="276"/>
      <c r="BJ18" s="276"/>
      <c r="BK18" s="276"/>
      <c r="BL18" s="276"/>
      <c r="BM18" s="276"/>
      <c r="BN18" s="276"/>
      <c r="BO18" s="276"/>
      <c r="BP18" s="276"/>
      <c r="BQ18" s="277"/>
      <c r="BR18" s="111" t="s">
        <v>122</v>
      </c>
      <c r="BT18" s="102" t="s">
        <v>1455</v>
      </c>
      <c r="BU18" s="102" t="s">
        <v>1624</v>
      </c>
      <c r="BV18" s="102" t="s">
        <v>1818</v>
      </c>
      <c r="BW18" s="102" t="s">
        <v>1835</v>
      </c>
      <c r="BX18" s="102" t="s">
        <v>2018</v>
      </c>
      <c r="BY18" s="92" t="s">
        <v>1800</v>
      </c>
    </row>
    <row r="19" spans="1:78" s="92" customFormat="1" ht="15.75" x14ac:dyDescent="0.25">
      <c r="A19" s="56"/>
      <c r="B19" s="262" t="s">
        <v>83</v>
      </c>
      <c r="C19" s="263" t="s">
        <v>84</v>
      </c>
      <c r="D19" s="263" t="s">
        <v>84</v>
      </c>
      <c r="E19" s="264" t="s">
        <v>85</v>
      </c>
      <c r="F19" s="253" t="s">
        <v>86</v>
      </c>
      <c r="G19" s="253" t="s">
        <v>87</v>
      </c>
      <c r="H19" s="253" t="s">
        <v>88</v>
      </c>
      <c r="I19" s="253" t="s">
        <v>89</v>
      </c>
      <c r="J19" s="253" t="s">
        <v>90</v>
      </c>
      <c r="K19" s="253" t="s">
        <v>91</v>
      </c>
      <c r="L19" s="253" t="s">
        <v>145</v>
      </c>
      <c r="M19" s="262" t="s">
        <v>93</v>
      </c>
      <c r="N19" s="280" t="s">
        <v>115</v>
      </c>
      <c r="O19" s="266"/>
      <c r="P19" s="267" t="s">
        <v>2131</v>
      </c>
      <c r="Q19" s="268"/>
      <c r="R19" s="269" t="s">
        <v>166</v>
      </c>
      <c r="S19" s="278" t="s">
        <v>139</v>
      </c>
      <c r="T19" s="262" t="s">
        <v>167</v>
      </c>
      <c r="U19" s="269" t="s">
        <v>168</v>
      </c>
      <c r="V19" s="269" t="s">
        <v>109</v>
      </c>
      <c r="W19" s="269" t="s">
        <v>100</v>
      </c>
      <c r="X19" s="271">
        <v>30</v>
      </c>
      <c r="Y19" s="275" t="s">
        <v>2142</v>
      </c>
      <c r="Z19" s="272" t="s">
        <v>141</v>
      </c>
      <c r="AA19" s="262" t="s">
        <v>103</v>
      </c>
      <c r="AB19" s="262"/>
      <c r="AC19" s="262"/>
      <c r="AD19" s="262"/>
      <c r="AE19" s="262"/>
      <c r="AF19" s="262"/>
      <c r="AG19" s="262"/>
      <c r="AH19" s="262"/>
      <c r="AI19" s="262"/>
      <c r="AJ19" s="271"/>
      <c r="AK19" s="271" t="s">
        <v>122</v>
      </c>
      <c r="AL19" s="271"/>
      <c r="AM19" s="271"/>
      <c r="AN19" s="271"/>
      <c r="AO19" s="271"/>
      <c r="AP19" s="271"/>
      <c r="AQ19" s="271"/>
      <c r="AR19" s="271"/>
      <c r="AS19" s="271"/>
      <c r="AT19" s="273"/>
      <c r="AU19" s="272"/>
      <c r="AV19" s="274">
        <v>0</v>
      </c>
      <c r="AW19" s="274">
        <v>0.04</v>
      </c>
      <c r="AX19" s="274">
        <v>0.14000000000000001</v>
      </c>
      <c r="AY19" s="274">
        <v>0.27</v>
      </c>
      <c r="AZ19" s="274">
        <v>0.4</v>
      </c>
      <c r="BA19" s="274">
        <v>0.4</v>
      </c>
      <c r="BB19" s="275"/>
      <c r="BC19" s="275"/>
      <c r="BD19" s="275"/>
      <c r="BE19" s="275"/>
      <c r="BF19" s="276"/>
      <c r="BG19" s="276"/>
      <c r="BH19" s="276"/>
      <c r="BI19" s="276"/>
      <c r="BJ19" s="276"/>
      <c r="BK19" s="276">
        <v>7.0000000000000007E-2</v>
      </c>
      <c r="BL19" s="276"/>
      <c r="BM19" s="276"/>
      <c r="BN19" s="276"/>
      <c r="BO19" s="276"/>
      <c r="BP19" s="276"/>
      <c r="BQ19" s="277">
        <v>0.14000000000000001</v>
      </c>
      <c r="BR19" s="111"/>
      <c r="BT19" s="102" t="s">
        <v>1455</v>
      </c>
      <c r="BU19" s="102" t="s">
        <v>1624</v>
      </c>
      <c r="BV19" s="102" t="s">
        <v>1818</v>
      </c>
      <c r="BW19" s="102" t="s">
        <v>1835</v>
      </c>
      <c r="BX19" s="102" t="s">
        <v>1967</v>
      </c>
      <c r="BY19" s="92" t="s">
        <v>1799</v>
      </c>
    </row>
    <row r="20" spans="1:78" s="92" customFormat="1" ht="15.75" x14ac:dyDescent="0.25">
      <c r="A20" s="56"/>
      <c r="B20" s="262" t="s">
        <v>83</v>
      </c>
      <c r="C20" s="263" t="s">
        <v>169</v>
      </c>
      <c r="D20" s="263" t="s">
        <v>170</v>
      </c>
      <c r="E20" s="264" t="s">
        <v>85</v>
      </c>
      <c r="F20" s="253" t="s">
        <v>86</v>
      </c>
      <c r="G20" s="253" t="s">
        <v>87</v>
      </c>
      <c r="H20" s="253" t="s">
        <v>171</v>
      </c>
      <c r="I20" s="253" t="s">
        <v>89</v>
      </c>
      <c r="J20" s="262" t="s">
        <v>172</v>
      </c>
      <c r="K20" s="262" t="s">
        <v>173</v>
      </c>
      <c r="L20" s="262" t="s">
        <v>174</v>
      </c>
      <c r="M20" s="262" t="s">
        <v>105</v>
      </c>
      <c r="N20" s="265" t="s">
        <v>106</v>
      </c>
      <c r="O20" s="266"/>
      <c r="P20" s="284"/>
      <c r="Q20" s="285"/>
      <c r="R20" s="253" t="s">
        <v>175</v>
      </c>
      <c r="S20" s="278" t="s">
        <v>96</v>
      </c>
      <c r="T20" s="262" t="s">
        <v>176</v>
      </c>
      <c r="U20" s="262" t="s">
        <v>177</v>
      </c>
      <c r="V20" s="262" t="s">
        <v>99</v>
      </c>
      <c r="W20" s="262" t="s">
        <v>125</v>
      </c>
      <c r="X20" s="286">
        <v>120</v>
      </c>
      <c r="Y20" s="262" t="s">
        <v>178</v>
      </c>
      <c r="Z20" s="286" t="s">
        <v>179</v>
      </c>
      <c r="AA20" s="262"/>
      <c r="AB20" s="286"/>
      <c r="AC20" s="286"/>
      <c r="AD20" s="286"/>
      <c r="AE20" s="286"/>
      <c r="AF20" s="286"/>
      <c r="AG20" s="262"/>
      <c r="AH20" s="262"/>
      <c r="AI20" s="262"/>
      <c r="AJ20" s="286"/>
      <c r="AK20" s="286" t="s">
        <v>122</v>
      </c>
      <c r="AL20" s="286"/>
      <c r="AM20" s="286"/>
      <c r="AN20" s="286"/>
      <c r="AO20" s="286"/>
      <c r="AP20" s="286"/>
      <c r="AQ20" s="286"/>
      <c r="AR20" s="286"/>
      <c r="AS20" s="286"/>
      <c r="AU20" s="286"/>
      <c r="AV20" s="287">
        <v>0</v>
      </c>
      <c r="AW20" s="287">
        <v>0.26</v>
      </c>
      <c r="AX20" s="287">
        <v>0.27</v>
      </c>
      <c r="AY20" s="287">
        <v>0.28999999999999998</v>
      </c>
      <c r="AZ20" s="287">
        <v>0.3</v>
      </c>
      <c r="BA20" s="287">
        <v>0.3</v>
      </c>
      <c r="BB20" s="263"/>
      <c r="BC20" s="263"/>
      <c r="BD20" s="263"/>
      <c r="BE20" s="263"/>
      <c r="BF20" s="288"/>
      <c r="BG20" s="288"/>
      <c r="BH20" s="288"/>
      <c r="BI20" s="288"/>
      <c r="BJ20" s="288"/>
      <c r="BK20" s="288"/>
      <c r="BL20" s="288"/>
      <c r="BM20" s="288"/>
      <c r="BN20" s="288"/>
      <c r="BO20" s="288"/>
      <c r="BP20" s="288"/>
      <c r="BQ20" s="289"/>
      <c r="BT20" s="102" t="s">
        <v>1456</v>
      </c>
      <c r="BU20" s="102" t="s">
        <v>1624</v>
      </c>
      <c r="BV20" s="102" t="s">
        <v>1817</v>
      </c>
      <c r="BW20" s="102" t="s">
        <v>1832</v>
      </c>
      <c r="BX20" s="102" t="s">
        <v>1895</v>
      </c>
      <c r="BY20" s="92" t="s">
        <v>1803</v>
      </c>
    </row>
    <row r="21" spans="1:78" s="6" customFormat="1" ht="15.75" x14ac:dyDescent="0.25">
      <c r="A21" s="56"/>
      <c r="B21" s="262" t="s">
        <v>83</v>
      </c>
      <c r="C21" s="263" t="s">
        <v>169</v>
      </c>
      <c r="D21" s="263" t="s">
        <v>170</v>
      </c>
      <c r="E21" s="264" t="s">
        <v>85</v>
      </c>
      <c r="F21" s="253" t="s">
        <v>86</v>
      </c>
      <c r="G21" s="253" t="s">
        <v>87</v>
      </c>
      <c r="H21" s="253" t="s">
        <v>180</v>
      </c>
      <c r="I21" s="253" t="s">
        <v>89</v>
      </c>
      <c r="J21" s="262" t="s">
        <v>90</v>
      </c>
      <c r="K21" s="262" t="s">
        <v>91</v>
      </c>
      <c r="L21" s="262" t="s">
        <v>104</v>
      </c>
      <c r="M21" s="262" t="s">
        <v>105</v>
      </c>
      <c r="N21" s="265" t="s">
        <v>106</v>
      </c>
      <c r="O21" s="266"/>
      <c r="P21" s="267"/>
      <c r="Q21" s="268"/>
      <c r="R21" s="253" t="s">
        <v>181</v>
      </c>
      <c r="S21" s="278" t="s">
        <v>96</v>
      </c>
      <c r="T21" s="262" t="s">
        <v>176</v>
      </c>
      <c r="U21" s="269" t="s">
        <v>182</v>
      </c>
      <c r="V21" s="269" t="s">
        <v>99</v>
      </c>
      <c r="W21" s="269" t="s">
        <v>125</v>
      </c>
      <c r="X21" s="271">
        <v>120</v>
      </c>
      <c r="Y21" s="269" t="s">
        <v>178</v>
      </c>
      <c r="Z21" s="272" t="s">
        <v>179</v>
      </c>
      <c r="AA21" s="262"/>
      <c r="AB21" s="262"/>
      <c r="AC21" s="262"/>
      <c r="AD21" s="262"/>
      <c r="AE21" s="262"/>
      <c r="AF21" s="262"/>
      <c r="AG21" s="262">
        <v>3932</v>
      </c>
      <c r="AH21" s="262"/>
      <c r="AI21" s="262" t="s">
        <v>122</v>
      </c>
      <c r="AJ21" s="272"/>
      <c r="AK21" s="272" t="s">
        <v>122</v>
      </c>
      <c r="AL21" s="272"/>
      <c r="AM21" s="272" t="s">
        <v>122</v>
      </c>
      <c r="AN21" s="272"/>
      <c r="AO21" s="272"/>
      <c r="AP21" s="272"/>
      <c r="AQ21" s="272"/>
      <c r="AR21" s="272"/>
      <c r="AS21" s="272"/>
      <c r="AT21" s="273"/>
      <c r="AU21" s="272"/>
      <c r="AV21" s="397">
        <v>2500</v>
      </c>
      <c r="AW21" s="397">
        <v>500</v>
      </c>
      <c r="AX21" s="397">
        <v>500</v>
      </c>
      <c r="AY21" s="397">
        <v>500</v>
      </c>
      <c r="AZ21" s="397">
        <v>500</v>
      </c>
      <c r="BA21" s="397">
        <v>2000</v>
      </c>
      <c r="BB21" s="275"/>
      <c r="BC21" s="275"/>
      <c r="BD21" s="275"/>
      <c r="BE21" s="275"/>
      <c r="BF21" s="276"/>
      <c r="BG21" s="276"/>
      <c r="BH21" s="276"/>
      <c r="BI21" s="276"/>
      <c r="BJ21" s="276"/>
      <c r="BK21" s="276"/>
      <c r="BL21" s="276"/>
      <c r="BM21" s="276"/>
      <c r="BN21" s="276"/>
      <c r="BO21" s="276"/>
      <c r="BP21" s="276"/>
      <c r="BQ21" s="277">
        <v>500</v>
      </c>
      <c r="BS21" s="57"/>
      <c r="BT21" s="102" t="s">
        <v>1456</v>
      </c>
      <c r="BU21" s="102" t="s">
        <v>1624</v>
      </c>
      <c r="BV21" s="102" t="s">
        <v>1818</v>
      </c>
      <c r="BW21" s="102" t="s">
        <v>1835</v>
      </c>
      <c r="BX21" s="102" t="s">
        <v>2020</v>
      </c>
      <c r="BY21" s="92" t="s">
        <v>1803</v>
      </c>
      <c r="BZ21" s="92"/>
    </row>
    <row r="22" spans="1:78" s="6" customFormat="1" ht="15.75" x14ac:dyDescent="0.25">
      <c r="A22" s="56"/>
      <c r="B22" s="262" t="s">
        <v>83</v>
      </c>
      <c r="C22" s="263" t="s">
        <v>169</v>
      </c>
      <c r="D22" s="263" t="s">
        <v>170</v>
      </c>
      <c r="E22" s="264" t="s">
        <v>85</v>
      </c>
      <c r="F22" s="253" t="s">
        <v>86</v>
      </c>
      <c r="G22" s="253" t="s">
        <v>87</v>
      </c>
      <c r="H22" s="253" t="s">
        <v>180</v>
      </c>
      <c r="I22" s="253" t="s">
        <v>89</v>
      </c>
      <c r="J22" s="253" t="s">
        <v>90</v>
      </c>
      <c r="K22" s="253" t="s">
        <v>91</v>
      </c>
      <c r="L22" s="253" t="s">
        <v>104</v>
      </c>
      <c r="M22" s="262" t="s">
        <v>136</v>
      </c>
      <c r="N22" s="265" t="s">
        <v>183</v>
      </c>
      <c r="O22" s="266"/>
      <c r="P22" s="267"/>
      <c r="Q22" s="290"/>
      <c r="R22" s="253" t="s">
        <v>184</v>
      </c>
      <c r="S22" s="278" t="s">
        <v>96</v>
      </c>
      <c r="T22" s="262" t="s">
        <v>167</v>
      </c>
      <c r="U22" s="253" t="s">
        <v>185</v>
      </c>
      <c r="V22" s="253" t="s">
        <v>109</v>
      </c>
      <c r="W22" s="253" t="s">
        <v>125</v>
      </c>
      <c r="X22" s="272">
        <v>120</v>
      </c>
      <c r="Y22" s="253" t="s">
        <v>186</v>
      </c>
      <c r="Z22" s="272" t="s">
        <v>179</v>
      </c>
      <c r="AA22" s="262"/>
      <c r="AB22" s="262"/>
      <c r="AC22" s="262"/>
      <c r="AD22" s="262"/>
      <c r="AE22" s="262"/>
      <c r="AF22" s="262"/>
      <c r="AG22" s="262"/>
      <c r="AH22" s="262"/>
      <c r="AI22" s="262"/>
      <c r="AJ22" s="272"/>
      <c r="AK22" s="272" t="s">
        <v>122</v>
      </c>
      <c r="AL22" s="272" t="s">
        <v>187</v>
      </c>
      <c r="AM22" s="272" t="s">
        <v>122</v>
      </c>
      <c r="AN22" s="272"/>
      <c r="AO22" s="272"/>
      <c r="AP22" s="272"/>
      <c r="AQ22" s="272"/>
      <c r="AR22" s="272"/>
      <c r="AS22" s="272"/>
      <c r="AT22" s="273"/>
      <c r="AU22" s="272"/>
      <c r="AV22" s="274">
        <v>9.1999999999999993</v>
      </c>
      <c r="AW22" s="291">
        <v>10.7</v>
      </c>
      <c r="AX22" s="291">
        <v>12.2</v>
      </c>
      <c r="AY22" s="291">
        <v>13.7</v>
      </c>
      <c r="AZ22" s="291">
        <v>15.2</v>
      </c>
      <c r="BA22" s="291">
        <v>15.2</v>
      </c>
      <c r="BB22" s="292"/>
      <c r="BC22" s="292"/>
      <c r="BD22" s="292"/>
      <c r="BE22" s="292"/>
      <c r="BF22" s="276"/>
      <c r="BG22" s="276"/>
      <c r="BH22" s="276"/>
      <c r="BI22" s="276"/>
      <c r="BJ22" s="276"/>
      <c r="BK22" s="276"/>
      <c r="BL22" s="276"/>
      <c r="BM22" s="276"/>
      <c r="BN22" s="276"/>
      <c r="BO22" s="276"/>
      <c r="BP22" s="276"/>
      <c r="BQ22" s="277">
        <v>12.2</v>
      </c>
      <c r="BS22" s="57"/>
      <c r="BT22" s="102" t="s">
        <v>1456</v>
      </c>
      <c r="BU22" s="102" t="s">
        <v>1624</v>
      </c>
      <c r="BV22" s="102" t="s">
        <v>1818</v>
      </c>
      <c r="BW22" s="102" t="s">
        <v>1835</v>
      </c>
      <c r="BX22" s="102" t="s">
        <v>2020</v>
      </c>
      <c r="BY22" s="92" t="s">
        <v>1800</v>
      </c>
      <c r="BZ22" s="92"/>
    </row>
    <row r="23" spans="1:78" s="6" customFormat="1" ht="15.75" x14ac:dyDescent="0.25">
      <c r="A23" s="56"/>
      <c r="B23" s="262" t="s">
        <v>83</v>
      </c>
      <c r="C23" s="263" t="s">
        <v>169</v>
      </c>
      <c r="D23" s="263" t="s">
        <v>170</v>
      </c>
      <c r="E23" s="264" t="s">
        <v>85</v>
      </c>
      <c r="F23" s="253" t="s">
        <v>86</v>
      </c>
      <c r="G23" s="253" t="s">
        <v>87</v>
      </c>
      <c r="H23" s="253" t="s">
        <v>180</v>
      </c>
      <c r="I23" s="253" t="s">
        <v>89</v>
      </c>
      <c r="J23" s="253" t="s">
        <v>90</v>
      </c>
      <c r="K23" s="253" t="s">
        <v>91</v>
      </c>
      <c r="L23" s="253" t="s">
        <v>104</v>
      </c>
      <c r="M23" s="262" t="s">
        <v>136</v>
      </c>
      <c r="N23" s="265" t="s">
        <v>183</v>
      </c>
      <c r="O23" s="266"/>
      <c r="P23" s="267"/>
      <c r="Q23" s="290"/>
      <c r="R23" s="253" t="s">
        <v>188</v>
      </c>
      <c r="S23" s="278" t="s">
        <v>96</v>
      </c>
      <c r="T23" s="262" t="s">
        <v>167</v>
      </c>
      <c r="U23" s="253" t="s">
        <v>189</v>
      </c>
      <c r="V23" s="253" t="s">
        <v>109</v>
      </c>
      <c r="W23" s="253" t="s">
        <v>125</v>
      </c>
      <c r="X23" s="272">
        <v>120</v>
      </c>
      <c r="Y23" s="253" t="s">
        <v>186</v>
      </c>
      <c r="Z23" s="272" t="s">
        <v>179</v>
      </c>
      <c r="AA23" s="262"/>
      <c r="AB23" s="262"/>
      <c r="AC23" s="262"/>
      <c r="AD23" s="262"/>
      <c r="AE23" s="262"/>
      <c r="AF23" s="262"/>
      <c r="AG23" s="262"/>
      <c r="AH23" s="262"/>
      <c r="AI23" s="262"/>
      <c r="AJ23" s="272"/>
      <c r="AK23" s="272" t="s">
        <v>122</v>
      </c>
      <c r="AL23" s="272" t="s">
        <v>187</v>
      </c>
      <c r="AM23" s="272" t="s">
        <v>122</v>
      </c>
      <c r="AN23" s="272"/>
      <c r="AO23" s="272"/>
      <c r="AP23" s="272"/>
      <c r="AQ23" s="272"/>
      <c r="AR23" s="272"/>
      <c r="AS23" s="272"/>
      <c r="AT23" s="273"/>
      <c r="AU23" s="272"/>
      <c r="AV23" s="274">
        <v>18.899999999999999</v>
      </c>
      <c r="AW23" s="291">
        <v>21.9</v>
      </c>
      <c r="AX23" s="291">
        <v>25.9</v>
      </c>
      <c r="AY23" s="291">
        <v>28.9</v>
      </c>
      <c r="AZ23" s="291">
        <v>31</v>
      </c>
      <c r="BA23" s="291">
        <v>31</v>
      </c>
      <c r="BB23" s="292"/>
      <c r="BC23" s="292"/>
      <c r="BD23" s="292"/>
      <c r="BE23" s="292"/>
      <c r="BF23" s="276"/>
      <c r="BG23" s="276"/>
      <c r="BH23" s="276"/>
      <c r="BI23" s="276"/>
      <c r="BJ23" s="276"/>
      <c r="BK23" s="276"/>
      <c r="BL23" s="276"/>
      <c r="BM23" s="276"/>
      <c r="BN23" s="276"/>
      <c r="BO23" s="276"/>
      <c r="BP23" s="276"/>
      <c r="BQ23" s="277">
        <v>25.9</v>
      </c>
      <c r="BS23" s="57"/>
      <c r="BT23" s="102" t="s">
        <v>1456</v>
      </c>
      <c r="BU23" s="102" t="s">
        <v>1624</v>
      </c>
      <c r="BV23" s="102" t="s">
        <v>1818</v>
      </c>
      <c r="BW23" s="102" t="s">
        <v>1835</v>
      </c>
      <c r="BX23" s="102" t="s">
        <v>2020</v>
      </c>
      <c r="BY23" s="92" t="s">
        <v>1800</v>
      </c>
      <c r="BZ23" s="92"/>
    </row>
    <row r="24" spans="1:78" s="6" customFormat="1" ht="15.75" x14ac:dyDescent="0.25">
      <c r="A24" s="56"/>
      <c r="B24" s="262" t="s">
        <v>83</v>
      </c>
      <c r="C24" s="263" t="s">
        <v>169</v>
      </c>
      <c r="D24" s="263" t="s">
        <v>170</v>
      </c>
      <c r="E24" s="264" t="s">
        <v>85</v>
      </c>
      <c r="F24" s="253" t="s">
        <v>86</v>
      </c>
      <c r="G24" s="253" t="s">
        <v>87</v>
      </c>
      <c r="H24" s="253" t="s">
        <v>190</v>
      </c>
      <c r="I24" s="253" t="s">
        <v>89</v>
      </c>
      <c r="J24" s="262" t="s">
        <v>90</v>
      </c>
      <c r="K24" s="262" t="s">
        <v>91</v>
      </c>
      <c r="L24" s="262" t="s">
        <v>104</v>
      </c>
      <c r="M24" s="262" t="s">
        <v>105</v>
      </c>
      <c r="N24" s="265" t="s">
        <v>106</v>
      </c>
      <c r="O24" s="266"/>
      <c r="P24" s="267"/>
      <c r="Q24" s="290"/>
      <c r="R24" s="253" t="s">
        <v>191</v>
      </c>
      <c r="S24" s="278" t="s">
        <v>96</v>
      </c>
      <c r="T24" s="262" t="s">
        <v>192</v>
      </c>
      <c r="U24" s="253" t="s">
        <v>193</v>
      </c>
      <c r="V24" s="253" t="s">
        <v>109</v>
      </c>
      <c r="W24" s="253" t="s">
        <v>100</v>
      </c>
      <c r="X24" s="272">
        <v>120</v>
      </c>
      <c r="Y24" s="253" t="s">
        <v>194</v>
      </c>
      <c r="Z24" s="272" t="s">
        <v>179</v>
      </c>
      <c r="AA24" s="262"/>
      <c r="AB24" s="262"/>
      <c r="AC24" s="262"/>
      <c r="AD24" s="262"/>
      <c r="AE24" s="262"/>
      <c r="AF24" s="262"/>
      <c r="AG24" s="262"/>
      <c r="AH24" s="262"/>
      <c r="AI24" s="262"/>
      <c r="AJ24" s="272"/>
      <c r="AK24" s="272"/>
      <c r="AL24" s="272"/>
      <c r="AM24" s="272"/>
      <c r="AN24" s="272"/>
      <c r="AO24" s="272"/>
      <c r="AP24" s="272"/>
      <c r="AQ24" s="272"/>
      <c r="AR24" s="272"/>
      <c r="AS24" s="272"/>
      <c r="AT24" s="273"/>
      <c r="AU24" s="272"/>
      <c r="AV24" s="274">
        <v>100</v>
      </c>
      <c r="AW24" s="291">
        <v>100</v>
      </c>
      <c r="AX24" s="291">
        <v>100</v>
      </c>
      <c r="AY24" s="291">
        <v>100</v>
      </c>
      <c r="AZ24" s="291">
        <v>100</v>
      </c>
      <c r="BA24" s="291">
        <v>100</v>
      </c>
      <c r="BB24" s="292"/>
      <c r="BC24" s="292"/>
      <c r="BD24" s="292"/>
      <c r="BE24" s="292"/>
      <c r="BF24" s="276"/>
      <c r="BG24" s="276"/>
      <c r="BH24" s="276"/>
      <c r="BI24" s="276"/>
      <c r="BJ24" s="276"/>
      <c r="BK24" s="276">
        <v>60</v>
      </c>
      <c r="BL24" s="276"/>
      <c r="BM24" s="276"/>
      <c r="BN24" s="276"/>
      <c r="BO24" s="276"/>
      <c r="BP24" s="276"/>
      <c r="BQ24" s="277">
        <v>100</v>
      </c>
      <c r="BS24" s="57"/>
      <c r="BT24" s="102" t="s">
        <v>1456</v>
      </c>
      <c r="BU24" s="102" t="s">
        <v>1624</v>
      </c>
      <c r="BV24" s="102" t="s">
        <v>1818</v>
      </c>
      <c r="BW24" s="102" t="s">
        <v>1835</v>
      </c>
      <c r="BX24" s="102" t="s">
        <v>2020</v>
      </c>
      <c r="BY24" s="92" t="s">
        <v>1803</v>
      </c>
      <c r="BZ24" s="92"/>
    </row>
    <row r="25" spans="1:78" s="6" customFormat="1" ht="15.75" x14ac:dyDescent="0.25">
      <c r="A25" s="56"/>
      <c r="B25" s="262" t="s">
        <v>83</v>
      </c>
      <c r="C25" s="263" t="s">
        <v>169</v>
      </c>
      <c r="D25" s="263" t="s">
        <v>170</v>
      </c>
      <c r="E25" s="264" t="s">
        <v>85</v>
      </c>
      <c r="F25" s="253" t="s">
        <v>86</v>
      </c>
      <c r="G25" s="253" t="s">
        <v>87</v>
      </c>
      <c r="H25" s="253" t="s">
        <v>190</v>
      </c>
      <c r="I25" s="253" t="s">
        <v>89</v>
      </c>
      <c r="J25" s="262" t="s">
        <v>90</v>
      </c>
      <c r="K25" s="262" t="s">
        <v>91</v>
      </c>
      <c r="L25" s="262" t="s">
        <v>104</v>
      </c>
      <c r="M25" s="262" t="s">
        <v>93</v>
      </c>
      <c r="N25" s="265" t="s">
        <v>94</v>
      </c>
      <c r="O25" s="266"/>
      <c r="P25" s="267"/>
      <c r="Q25" s="290"/>
      <c r="R25" s="253" t="s">
        <v>195</v>
      </c>
      <c r="S25" s="278" t="s">
        <v>96</v>
      </c>
      <c r="T25" s="262" t="s">
        <v>167</v>
      </c>
      <c r="U25" s="253" t="s">
        <v>196</v>
      </c>
      <c r="V25" s="253" t="s">
        <v>109</v>
      </c>
      <c r="W25" s="253" t="s">
        <v>125</v>
      </c>
      <c r="X25" s="272">
        <v>120</v>
      </c>
      <c r="Y25" s="253" t="s">
        <v>197</v>
      </c>
      <c r="Z25" s="272" t="s">
        <v>179</v>
      </c>
      <c r="AA25" s="262"/>
      <c r="AB25" s="262"/>
      <c r="AC25" s="262"/>
      <c r="AD25" s="262"/>
      <c r="AE25" s="262"/>
      <c r="AF25" s="262"/>
      <c r="AG25" s="262"/>
      <c r="AH25" s="262"/>
      <c r="AI25" s="262"/>
      <c r="AJ25" s="272"/>
      <c r="AK25" s="272" t="s">
        <v>122</v>
      </c>
      <c r="AL25" s="272" t="s">
        <v>187</v>
      </c>
      <c r="AM25" s="272" t="s">
        <v>122</v>
      </c>
      <c r="AN25" s="272"/>
      <c r="AO25" s="272"/>
      <c r="AP25" s="272"/>
      <c r="AQ25" s="272"/>
      <c r="AR25" s="272"/>
      <c r="AS25" s="272"/>
      <c r="AT25" s="273"/>
      <c r="AU25" s="272"/>
      <c r="AV25" s="274">
        <v>9.1999999999999993</v>
      </c>
      <c r="AW25" s="291">
        <v>10.7</v>
      </c>
      <c r="AX25" s="291">
        <v>12.2</v>
      </c>
      <c r="AY25" s="291">
        <v>13.7</v>
      </c>
      <c r="AZ25" s="291">
        <v>15.2</v>
      </c>
      <c r="BA25" s="291">
        <v>15.2</v>
      </c>
      <c r="BB25" s="292"/>
      <c r="BC25" s="292"/>
      <c r="BD25" s="292"/>
      <c r="BE25" s="292"/>
      <c r="BF25" s="276"/>
      <c r="BG25" s="276"/>
      <c r="BH25" s="276"/>
      <c r="BI25" s="276"/>
      <c r="BJ25" s="276"/>
      <c r="BK25" s="276"/>
      <c r="BL25" s="276"/>
      <c r="BM25" s="276"/>
      <c r="BN25" s="276"/>
      <c r="BO25" s="276"/>
      <c r="BP25" s="276"/>
      <c r="BQ25" s="277">
        <v>12.2</v>
      </c>
      <c r="BS25" s="57"/>
      <c r="BT25" s="102" t="s">
        <v>1456</v>
      </c>
      <c r="BU25" s="102" t="s">
        <v>1624</v>
      </c>
      <c r="BV25" s="102" t="s">
        <v>1818</v>
      </c>
      <c r="BW25" s="102" t="s">
        <v>1835</v>
      </c>
      <c r="BX25" s="102" t="s">
        <v>2020</v>
      </c>
      <c r="BY25" s="92" t="s">
        <v>1799</v>
      </c>
      <c r="BZ25" s="92"/>
    </row>
    <row r="26" spans="1:78" s="6" customFormat="1" ht="15.75" x14ac:dyDescent="0.25">
      <c r="A26" s="56"/>
      <c r="B26" s="262" t="s">
        <v>83</v>
      </c>
      <c r="C26" s="263" t="s">
        <v>169</v>
      </c>
      <c r="D26" s="263" t="s">
        <v>170</v>
      </c>
      <c r="E26" s="264" t="s">
        <v>85</v>
      </c>
      <c r="F26" s="253" t="s">
        <v>86</v>
      </c>
      <c r="G26" s="253" t="s">
        <v>87</v>
      </c>
      <c r="H26" s="253" t="s">
        <v>190</v>
      </c>
      <c r="I26" s="253" t="s">
        <v>89</v>
      </c>
      <c r="J26" s="262" t="s">
        <v>90</v>
      </c>
      <c r="K26" s="262" t="s">
        <v>91</v>
      </c>
      <c r="L26" s="262" t="s">
        <v>104</v>
      </c>
      <c r="M26" s="262" t="s">
        <v>93</v>
      </c>
      <c r="N26" s="265" t="s">
        <v>94</v>
      </c>
      <c r="O26" s="266"/>
      <c r="P26" s="267"/>
      <c r="Q26" s="290"/>
      <c r="R26" s="253" t="s">
        <v>198</v>
      </c>
      <c r="S26" s="278" t="s">
        <v>96</v>
      </c>
      <c r="T26" s="262" t="s">
        <v>167</v>
      </c>
      <c r="U26" s="269" t="s">
        <v>199</v>
      </c>
      <c r="V26" s="269" t="s">
        <v>109</v>
      </c>
      <c r="W26" s="269" t="s">
        <v>125</v>
      </c>
      <c r="X26" s="271">
        <v>120</v>
      </c>
      <c r="Y26" s="269" t="s">
        <v>200</v>
      </c>
      <c r="Z26" s="272" t="s">
        <v>179</v>
      </c>
      <c r="AA26" s="262"/>
      <c r="AB26" s="262"/>
      <c r="AC26" s="262"/>
      <c r="AD26" s="262"/>
      <c r="AE26" s="262"/>
      <c r="AF26" s="262"/>
      <c r="AG26" s="262"/>
      <c r="AH26" s="262"/>
      <c r="AI26" s="262"/>
      <c r="AJ26" s="272"/>
      <c r="AK26" s="272" t="s">
        <v>122</v>
      </c>
      <c r="AL26" s="272" t="s">
        <v>187</v>
      </c>
      <c r="AM26" s="272" t="s">
        <v>122</v>
      </c>
      <c r="AN26" s="272"/>
      <c r="AO26" s="272"/>
      <c r="AP26" s="272"/>
      <c r="AQ26" s="272"/>
      <c r="AR26" s="272"/>
      <c r="AS26" s="272"/>
      <c r="AT26" s="273"/>
      <c r="AU26" s="272"/>
      <c r="AV26" s="397">
        <v>18.899999999999999</v>
      </c>
      <c r="AW26" s="274">
        <v>21.9</v>
      </c>
      <c r="AX26" s="274">
        <v>25.9</v>
      </c>
      <c r="AY26" s="274">
        <v>28.9</v>
      </c>
      <c r="AZ26" s="274">
        <v>31</v>
      </c>
      <c r="BA26" s="274">
        <v>31</v>
      </c>
      <c r="BB26" s="275"/>
      <c r="BC26" s="275"/>
      <c r="BD26" s="275"/>
      <c r="BE26" s="275"/>
      <c r="BF26" s="276"/>
      <c r="BG26" s="276"/>
      <c r="BH26" s="276"/>
      <c r="BI26" s="276"/>
      <c r="BJ26" s="276"/>
      <c r="BK26" s="276"/>
      <c r="BL26" s="276"/>
      <c r="BM26" s="276"/>
      <c r="BN26" s="276"/>
      <c r="BO26" s="276"/>
      <c r="BP26" s="276"/>
      <c r="BQ26" s="277">
        <v>25.9</v>
      </c>
      <c r="BS26" s="57"/>
      <c r="BT26" s="102" t="s">
        <v>1456</v>
      </c>
      <c r="BU26" s="102" t="s">
        <v>1624</v>
      </c>
      <c r="BV26" s="102" t="s">
        <v>1818</v>
      </c>
      <c r="BW26" s="102" t="s">
        <v>1835</v>
      </c>
      <c r="BX26" s="102" t="s">
        <v>2020</v>
      </c>
      <c r="BY26" s="92" t="s">
        <v>1799</v>
      </c>
      <c r="BZ26" s="92"/>
    </row>
    <row r="27" spans="1:78" s="6" customFormat="1" ht="15.75" x14ac:dyDescent="0.25">
      <c r="A27" s="56"/>
      <c r="B27" s="262" t="s">
        <v>83</v>
      </c>
      <c r="C27" s="263" t="s">
        <v>169</v>
      </c>
      <c r="D27" s="263" t="s">
        <v>170</v>
      </c>
      <c r="E27" s="264" t="s">
        <v>85</v>
      </c>
      <c r="F27" s="253" t="s">
        <v>86</v>
      </c>
      <c r="G27" s="253" t="s">
        <v>87</v>
      </c>
      <c r="H27" s="253" t="s">
        <v>171</v>
      </c>
      <c r="I27" s="253" t="s">
        <v>89</v>
      </c>
      <c r="J27" s="262" t="s">
        <v>90</v>
      </c>
      <c r="K27" s="262" t="s">
        <v>91</v>
      </c>
      <c r="L27" s="262" t="s">
        <v>104</v>
      </c>
      <c r="M27" s="262" t="s">
        <v>105</v>
      </c>
      <c r="N27" s="265" t="s">
        <v>106</v>
      </c>
      <c r="O27" s="266"/>
      <c r="P27" s="267"/>
      <c r="Q27" s="290"/>
      <c r="R27" s="253" t="s">
        <v>201</v>
      </c>
      <c r="S27" s="278" t="s">
        <v>139</v>
      </c>
      <c r="T27" s="262" t="s">
        <v>202</v>
      </c>
      <c r="U27" s="269" t="s">
        <v>203</v>
      </c>
      <c r="V27" s="269" t="s">
        <v>109</v>
      </c>
      <c r="W27" s="269" t="s">
        <v>125</v>
      </c>
      <c r="X27" s="271">
        <v>120</v>
      </c>
      <c r="Y27" s="269" t="s">
        <v>204</v>
      </c>
      <c r="Z27" s="272" t="s">
        <v>179</v>
      </c>
      <c r="AA27" s="262"/>
      <c r="AB27" s="262"/>
      <c r="AC27" s="262"/>
      <c r="AD27" s="262"/>
      <c r="AE27" s="262"/>
      <c r="AF27" s="262"/>
      <c r="AG27" s="262"/>
      <c r="AH27" s="262"/>
      <c r="AI27" s="262" t="s">
        <v>122</v>
      </c>
      <c r="AJ27" s="272"/>
      <c r="AK27" s="272" t="s">
        <v>122</v>
      </c>
      <c r="AL27" s="272" t="s">
        <v>187</v>
      </c>
      <c r="AM27" s="272" t="s">
        <v>122</v>
      </c>
      <c r="AN27" s="272"/>
      <c r="AO27" s="272"/>
      <c r="AP27" s="272"/>
      <c r="AQ27" s="272"/>
      <c r="AR27" s="272"/>
      <c r="AS27" s="272"/>
      <c r="AT27" s="273"/>
      <c r="AU27" s="272"/>
      <c r="AV27" s="398">
        <v>10.6</v>
      </c>
      <c r="AW27" s="398">
        <v>10.199999999999999</v>
      </c>
      <c r="AX27" s="398">
        <v>9.8000000000000007</v>
      </c>
      <c r="AY27" s="398">
        <v>9.3000000000000007</v>
      </c>
      <c r="AZ27" s="398">
        <v>8.8000000000000007</v>
      </c>
      <c r="BA27" s="399">
        <v>8.8000000000000007</v>
      </c>
      <c r="BB27" s="293"/>
      <c r="BC27" s="293"/>
      <c r="BD27" s="293"/>
      <c r="BE27" s="293"/>
      <c r="BF27" s="276"/>
      <c r="BG27" s="276"/>
      <c r="BH27" s="276"/>
      <c r="BI27" s="276"/>
      <c r="BJ27" s="276"/>
      <c r="BK27" s="276"/>
      <c r="BL27" s="276"/>
      <c r="BM27" s="276"/>
      <c r="BN27" s="276"/>
      <c r="BO27" s="276"/>
      <c r="BP27" s="276"/>
      <c r="BQ27" s="277">
        <v>9.8000000000000007</v>
      </c>
      <c r="BS27" s="57"/>
      <c r="BT27" s="102" t="s">
        <v>1456</v>
      </c>
      <c r="BU27" s="102" t="s">
        <v>1624</v>
      </c>
      <c r="BV27" s="102" t="s">
        <v>1818</v>
      </c>
      <c r="BW27" s="102" t="s">
        <v>1835</v>
      </c>
      <c r="BX27" s="102" t="s">
        <v>2020</v>
      </c>
      <c r="BY27" s="92" t="s">
        <v>1803</v>
      </c>
      <c r="BZ27" s="92"/>
    </row>
    <row r="28" spans="1:78" s="6" customFormat="1" ht="15.75" x14ac:dyDescent="0.25">
      <c r="A28" s="56"/>
      <c r="B28" s="262" t="s">
        <v>83</v>
      </c>
      <c r="C28" s="263" t="s">
        <v>169</v>
      </c>
      <c r="D28" s="263" t="s">
        <v>170</v>
      </c>
      <c r="E28" s="264" t="s">
        <v>85</v>
      </c>
      <c r="F28" s="253" t="s">
        <v>86</v>
      </c>
      <c r="G28" s="253" t="s">
        <v>87</v>
      </c>
      <c r="H28" s="253" t="s">
        <v>171</v>
      </c>
      <c r="I28" s="253" t="s">
        <v>89</v>
      </c>
      <c r="J28" s="262" t="s">
        <v>90</v>
      </c>
      <c r="K28" s="262" t="s">
        <v>91</v>
      </c>
      <c r="L28" s="262" t="s">
        <v>104</v>
      </c>
      <c r="M28" s="262" t="s">
        <v>105</v>
      </c>
      <c r="N28" s="265" t="s">
        <v>106</v>
      </c>
      <c r="O28" s="266"/>
      <c r="P28" s="267"/>
      <c r="Q28" s="290"/>
      <c r="R28" s="253" t="s">
        <v>205</v>
      </c>
      <c r="S28" s="278" t="s">
        <v>139</v>
      </c>
      <c r="T28" s="262" t="s">
        <v>202</v>
      </c>
      <c r="U28" s="269" t="s">
        <v>206</v>
      </c>
      <c r="V28" s="269" t="s">
        <v>109</v>
      </c>
      <c r="W28" s="269" t="s">
        <v>125</v>
      </c>
      <c r="X28" s="271">
        <v>120</v>
      </c>
      <c r="Y28" s="269" t="s">
        <v>204</v>
      </c>
      <c r="Z28" s="272" t="s">
        <v>179</v>
      </c>
      <c r="AA28" s="262"/>
      <c r="AB28" s="262"/>
      <c r="AC28" s="262"/>
      <c r="AD28" s="262"/>
      <c r="AE28" s="262"/>
      <c r="AF28" s="262"/>
      <c r="AG28" s="262"/>
      <c r="AH28" s="262"/>
      <c r="AI28" s="262" t="s">
        <v>122</v>
      </c>
      <c r="AJ28" s="272"/>
      <c r="AK28" s="272" t="s">
        <v>122</v>
      </c>
      <c r="AL28" s="272" t="s">
        <v>187</v>
      </c>
      <c r="AM28" s="272" t="s">
        <v>122</v>
      </c>
      <c r="AN28" s="272"/>
      <c r="AO28" s="272"/>
      <c r="AP28" s="272"/>
      <c r="AQ28" s="272"/>
      <c r="AR28" s="272"/>
      <c r="AS28" s="272"/>
      <c r="AT28" s="273"/>
      <c r="AU28" s="272"/>
      <c r="AV28" s="398">
        <v>10.6</v>
      </c>
      <c r="AW28" s="398">
        <v>10.199999999999999</v>
      </c>
      <c r="AX28" s="398">
        <v>9.8000000000000007</v>
      </c>
      <c r="AY28" s="398">
        <v>9.3000000000000007</v>
      </c>
      <c r="AZ28" s="398">
        <v>8.8000000000000007</v>
      </c>
      <c r="BA28" s="399">
        <v>8.8000000000000007</v>
      </c>
      <c r="BB28" s="293"/>
      <c r="BC28" s="293"/>
      <c r="BD28" s="293"/>
      <c r="BE28" s="293"/>
      <c r="BF28" s="276"/>
      <c r="BG28" s="276"/>
      <c r="BH28" s="276"/>
      <c r="BI28" s="276"/>
      <c r="BJ28" s="276"/>
      <c r="BK28" s="276"/>
      <c r="BL28" s="276"/>
      <c r="BM28" s="276"/>
      <c r="BN28" s="276"/>
      <c r="BO28" s="276"/>
      <c r="BP28" s="276"/>
      <c r="BQ28" s="277">
        <v>9.8000000000000007</v>
      </c>
      <c r="BS28" s="57"/>
      <c r="BT28" s="102" t="s">
        <v>1456</v>
      </c>
      <c r="BU28" s="102" t="s">
        <v>1624</v>
      </c>
      <c r="BV28" s="102" t="s">
        <v>1818</v>
      </c>
      <c r="BW28" s="102" t="s">
        <v>1835</v>
      </c>
      <c r="BX28" s="102" t="s">
        <v>2020</v>
      </c>
      <c r="BY28" s="92" t="s">
        <v>1803</v>
      </c>
      <c r="BZ28" s="92"/>
    </row>
    <row r="29" spans="1:78" s="6" customFormat="1" ht="15.75" x14ac:dyDescent="0.25">
      <c r="A29" s="56"/>
      <c r="B29" s="262" t="s">
        <v>83</v>
      </c>
      <c r="C29" s="263" t="s">
        <v>169</v>
      </c>
      <c r="D29" s="263" t="s">
        <v>170</v>
      </c>
      <c r="E29" s="264" t="s">
        <v>85</v>
      </c>
      <c r="F29" s="253" t="s">
        <v>86</v>
      </c>
      <c r="G29" s="253" t="s">
        <v>87</v>
      </c>
      <c r="H29" s="253" t="s">
        <v>180</v>
      </c>
      <c r="I29" s="253" t="s">
        <v>89</v>
      </c>
      <c r="J29" s="262" t="s">
        <v>90</v>
      </c>
      <c r="K29" s="262" t="s">
        <v>91</v>
      </c>
      <c r="L29" s="262" t="s">
        <v>104</v>
      </c>
      <c r="M29" s="262" t="s">
        <v>105</v>
      </c>
      <c r="N29" s="265" t="s">
        <v>106</v>
      </c>
      <c r="O29" s="266"/>
      <c r="P29" s="267"/>
      <c r="Q29" s="290"/>
      <c r="R29" s="253" t="s">
        <v>207</v>
      </c>
      <c r="S29" s="278" t="s">
        <v>139</v>
      </c>
      <c r="T29" s="262" t="s">
        <v>167</v>
      </c>
      <c r="U29" s="269" t="s">
        <v>208</v>
      </c>
      <c r="V29" s="269" t="s">
        <v>109</v>
      </c>
      <c r="W29" s="269" t="s">
        <v>125</v>
      </c>
      <c r="X29" s="271">
        <v>60</v>
      </c>
      <c r="Y29" s="269" t="s">
        <v>186</v>
      </c>
      <c r="Z29" s="272" t="s">
        <v>179</v>
      </c>
      <c r="AA29" s="262"/>
      <c r="AB29" s="262"/>
      <c r="AC29" s="262"/>
      <c r="AD29" s="262"/>
      <c r="AE29" s="262"/>
      <c r="AF29" s="262"/>
      <c r="AG29" s="262"/>
      <c r="AH29" s="262"/>
      <c r="AI29" s="262"/>
      <c r="AJ29" s="272"/>
      <c r="AK29" s="272"/>
      <c r="AL29" s="272"/>
      <c r="AM29" s="272"/>
      <c r="AN29" s="272"/>
      <c r="AO29" s="272"/>
      <c r="AP29" s="272"/>
      <c r="AQ29" s="272"/>
      <c r="AR29" s="272"/>
      <c r="AS29" s="272"/>
      <c r="AT29" s="273" t="s">
        <v>122</v>
      </c>
      <c r="AU29" s="272"/>
      <c r="AV29" s="397">
        <v>59</v>
      </c>
      <c r="AW29" s="397">
        <v>60</v>
      </c>
      <c r="AX29" s="397">
        <v>66</v>
      </c>
      <c r="AY29" s="397">
        <v>84</v>
      </c>
      <c r="AZ29" s="397">
        <v>100</v>
      </c>
      <c r="BA29" s="397">
        <v>100</v>
      </c>
      <c r="BB29" s="275"/>
      <c r="BC29" s="275"/>
      <c r="BD29" s="275"/>
      <c r="BE29" s="275"/>
      <c r="BF29" s="276"/>
      <c r="BG29" s="276"/>
      <c r="BH29" s="276"/>
      <c r="BI29" s="276"/>
      <c r="BJ29" s="276"/>
      <c r="BK29" s="276"/>
      <c r="BL29" s="276"/>
      <c r="BM29" s="276"/>
      <c r="BN29" s="276"/>
      <c r="BO29" s="276"/>
      <c r="BP29" s="276"/>
      <c r="BQ29" s="277">
        <v>66</v>
      </c>
      <c r="BS29" s="57"/>
      <c r="BT29" s="102" t="s">
        <v>1456</v>
      </c>
      <c r="BU29" s="102" t="s">
        <v>1624</v>
      </c>
      <c r="BV29" s="102" t="s">
        <v>1818</v>
      </c>
      <c r="BW29" s="102" t="s">
        <v>1835</v>
      </c>
      <c r="BX29" s="102" t="s">
        <v>2020</v>
      </c>
      <c r="BY29" s="92" t="s">
        <v>1803</v>
      </c>
      <c r="BZ29" s="92"/>
    </row>
    <row r="30" spans="1:78" s="6" customFormat="1" ht="15.75" x14ac:dyDescent="0.25">
      <c r="A30" s="56"/>
      <c r="B30" s="262" t="s">
        <v>83</v>
      </c>
      <c r="C30" s="263" t="s">
        <v>169</v>
      </c>
      <c r="D30" s="263" t="s">
        <v>170</v>
      </c>
      <c r="E30" s="264" t="s">
        <v>85</v>
      </c>
      <c r="F30" s="253" t="s">
        <v>86</v>
      </c>
      <c r="G30" s="253" t="s">
        <v>87</v>
      </c>
      <c r="H30" s="253" t="s">
        <v>171</v>
      </c>
      <c r="I30" s="253" t="s">
        <v>89</v>
      </c>
      <c r="J30" s="262" t="s">
        <v>90</v>
      </c>
      <c r="K30" s="262" t="s">
        <v>91</v>
      </c>
      <c r="L30" s="262" t="s">
        <v>104</v>
      </c>
      <c r="M30" s="262" t="s">
        <v>105</v>
      </c>
      <c r="N30" s="265" t="s">
        <v>106</v>
      </c>
      <c r="O30" s="266"/>
      <c r="P30" s="267"/>
      <c r="Q30" s="290"/>
      <c r="R30" s="253" t="s">
        <v>209</v>
      </c>
      <c r="S30" s="278" t="s">
        <v>139</v>
      </c>
      <c r="T30" s="262" t="s">
        <v>176</v>
      </c>
      <c r="U30" s="269" t="s">
        <v>210</v>
      </c>
      <c r="V30" s="269" t="s">
        <v>99</v>
      </c>
      <c r="W30" s="269" t="s">
        <v>125</v>
      </c>
      <c r="X30" s="271">
        <v>30</v>
      </c>
      <c r="Y30" s="269" t="s">
        <v>211</v>
      </c>
      <c r="Z30" s="272" t="s">
        <v>141</v>
      </c>
      <c r="AA30" s="262"/>
      <c r="AB30" s="262"/>
      <c r="AC30" s="262"/>
      <c r="AD30" s="262"/>
      <c r="AE30" s="262"/>
      <c r="AF30" s="262"/>
      <c r="AG30" s="262" t="s">
        <v>212</v>
      </c>
      <c r="AH30" s="262"/>
      <c r="AI30" s="262"/>
      <c r="AJ30" s="272"/>
      <c r="AK30" s="272"/>
      <c r="AL30" s="272"/>
      <c r="AM30" s="272" t="s">
        <v>122</v>
      </c>
      <c r="AN30" s="272"/>
      <c r="AO30" s="272" t="s">
        <v>122</v>
      </c>
      <c r="AP30" s="272"/>
      <c r="AQ30" s="272"/>
      <c r="AR30" s="272"/>
      <c r="AS30" s="272"/>
      <c r="AT30" s="273" t="s">
        <v>122</v>
      </c>
      <c r="AU30" s="272"/>
      <c r="AV30" s="397">
        <v>33874</v>
      </c>
      <c r="AW30" s="397">
        <v>20000</v>
      </c>
      <c r="AX30" s="397">
        <v>40000</v>
      </c>
      <c r="AY30" s="397">
        <v>25000</v>
      </c>
      <c r="AZ30" s="397">
        <v>25000</v>
      </c>
      <c r="BA30" s="397">
        <v>110000</v>
      </c>
      <c r="BB30" s="275"/>
      <c r="BC30" s="275"/>
      <c r="BD30" s="275"/>
      <c r="BE30" s="275"/>
      <c r="BF30" s="276"/>
      <c r="BG30" s="276"/>
      <c r="BH30" s="276"/>
      <c r="BI30" s="276"/>
      <c r="BJ30" s="276"/>
      <c r="BK30" s="276"/>
      <c r="BL30" s="276"/>
      <c r="BM30" s="276"/>
      <c r="BN30" s="276"/>
      <c r="BO30" s="276"/>
      <c r="BP30" s="276"/>
      <c r="BQ30" s="277">
        <v>300000</v>
      </c>
      <c r="BS30" s="57"/>
      <c r="BT30" s="102" t="s">
        <v>1456</v>
      </c>
      <c r="BU30" s="102" t="s">
        <v>1624</v>
      </c>
      <c r="BV30" s="102" t="s">
        <v>1818</v>
      </c>
      <c r="BW30" s="102" t="s">
        <v>1835</v>
      </c>
      <c r="BX30" s="102" t="s">
        <v>2020</v>
      </c>
      <c r="BY30" s="92" t="s">
        <v>1803</v>
      </c>
      <c r="BZ30" s="92"/>
    </row>
    <row r="31" spans="1:78" s="6" customFormat="1" ht="15.75" x14ac:dyDescent="0.25">
      <c r="A31" s="56"/>
      <c r="B31" s="262" t="s">
        <v>83</v>
      </c>
      <c r="C31" s="263" t="s">
        <v>169</v>
      </c>
      <c r="D31" s="263" t="s">
        <v>170</v>
      </c>
      <c r="E31" s="264" t="s">
        <v>85</v>
      </c>
      <c r="F31" s="253" t="s">
        <v>86</v>
      </c>
      <c r="G31" s="253" t="s">
        <v>87</v>
      </c>
      <c r="H31" s="253" t="s">
        <v>180</v>
      </c>
      <c r="I31" s="253" t="s">
        <v>89</v>
      </c>
      <c r="J31" s="262" t="s">
        <v>90</v>
      </c>
      <c r="K31" s="262" t="s">
        <v>91</v>
      </c>
      <c r="L31" s="262" t="s">
        <v>104</v>
      </c>
      <c r="M31" s="262" t="s">
        <v>105</v>
      </c>
      <c r="N31" s="265" t="s">
        <v>106</v>
      </c>
      <c r="O31" s="266"/>
      <c r="P31" s="267"/>
      <c r="Q31" s="290"/>
      <c r="R31" s="253" t="s">
        <v>213</v>
      </c>
      <c r="S31" s="278" t="s">
        <v>214</v>
      </c>
      <c r="T31" s="262" t="s">
        <v>215</v>
      </c>
      <c r="U31" s="269" t="s">
        <v>216</v>
      </c>
      <c r="V31" s="269" t="s">
        <v>99</v>
      </c>
      <c r="W31" s="269" t="s">
        <v>110</v>
      </c>
      <c r="X31" s="271">
        <v>0</v>
      </c>
      <c r="Y31" s="269" t="s">
        <v>217</v>
      </c>
      <c r="Z31" s="272" t="s">
        <v>218</v>
      </c>
      <c r="AA31" s="262"/>
      <c r="AB31" s="262"/>
      <c r="AC31" s="262"/>
      <c r="AD31" s="262"/>
      <c r="AE31" s="262"/>
      <c r="AF31" s="262"/>
      <c r="AG31" s="262" t="s">
        <v>219</v>
      </c>
      <c r="AH31" s="262"/>
      <c r="AI31" s="262" t="s">
        <v>122</v>
      </c>
      <c r="AJ31" s="272"/>
      <c r="AK31" s="272"/>
      <c r="AL31" s="272"/>
      <c r="AM31" s="272" t="s">
        <v>122</v>
      </c>
      <c r="AN31" s="272"/>
      <c r="AO31" s="272" t="s">
        <v>122</v>
      </c>
      <c r="AP31" s="272"/>
      <c r="AQ31" s="272"/>
      <c r="AR31" s="272"/>
      <c r="AS31" s="272"/>
      <c r="AT31" s="273"/>
      <c r="AU31" s="272"/>
      <c r="AV31" s="397">
        <v>80</v>
      </c>
      <c r="AW31" s="397">
        <v>97</v>
      </c>
      <c r="AX31" s="397">
        <v>97</v>
      </c>
      <c r="AY31" s="397">
        <v>97</v>
      </c>
      <c r="AZ31" s="397">
        <v>97</v>
      </c>
      <c r="BA31" s="397">
        <v>97</v>
      </c>
      <c r="BB31" s="294"/>
      <c r="BC31" s="294"/>
      <c r="BD31" s="294"/>
      <c r="BE31" s="294"/>
      <c r="BF31" s="276"/>
      <c r="BG31" s="276"/>
      <c r="BH31" s="276">
        <v>10</v>
      </c>
      <c r="BI31" s="276"/>
      <c r="BJ31" s="276"/>
      <c r="BK31" s="276">
        <v>40</v>
      </c>
      <c r="BL31" s="276"/>
      <c r="BM31" s="276"/>
      <c r="BN31" s="276">
        <v>70</v>
      </c>
      <c r="BO31" s="276"/>
      <c r="BP31" s="276"/>
      <c r="BQ31" s="277">
        <v>97</v>
      </c>
      <c r="BS31" s="57"/>
      <c r="BT31" s="102" t="s">
        <v>1456</v>
      </c>
      <c r="BU31" s="102" t="s">
        <v>1624</v>
      </c>
      <c r="BV31" s="102" t="s">
        <v>1818</v>
      </c>
      <c r="BW31" s="102" t="s">
        <v>1835</v>
      </c>
      <c r="BX31" s="102" t="s">
        <v>2020</v>
      </c>
      <c r="BY31" s="92" t="s">
        <v>1803</v>
      </c>
      <c r="BZ31" s="92"/>
    </row>
    <row r="32" spans="1:78" s="6" customFormat="1" ht="15.75" x14ac:dyDescent="0.25">
      <c r="A32" s="56"/>
      <c r="B32" s="262" t="s">
        <v>83</v>
      </c>
      <c r="C32" s="263" t="s">
        <v>169</v>
      </c>
      <c r="D32" s="263" t="s">
        <v>170</v>
      </c>
      <c r="E32" s="264" t="s">
        <v>85</v>
      </c>
      <c r="F32" s="253" t="s">
        <v>86</v>
      </c>
      <c r="G32" s="253" t="s">
        <v>87</v>
      </c>
      <c r="H32" s="253" t="s">
        <v>171</v>
      </c>
      <c r="I32" s="253" t="s">
        <v>89</v>
      </c>
      <c r="J32" s="262" t="s">
        <v>90</v>
      </c>
      <c r="K32" s="262" t="s">
        <v>91</v>
      </c>
      <c r="L32" s="262" t="s">
        <v>104</v>
      </c>
      <c r="M32" s="262" t="s">
        <v>105</v>
      </c>
      <c r="N32" s="265" t="s">
        <v>106</v>
      </c>
      <c r="O32" s="266"/>
      <c r="P32" s="267"/>
      <c r="Q32" s="290"/>
      <c r="R32" s="253" t="s">
        <v>220</v>
      </c>
      <c r="S32" s="278" t="s">
        <v>214</v>
      </c>
      <c r="T32" s="262" t="s">
        <v>215</v>
      </c>
      <c r="U32" s="269" t="s">
        <v>221</v>
      </c>
      <c r="V32" s="269" t="s">
        <v>99</v>
      </c>
      <c r="W32" s="269" t="s">
        <v>110</v>
      </c>
      <c r="X32" s="271">
        <v>0</v>
      </c>
      <c r="Y32" s="269" t="s">
        <v>222</v>
      </c>
      <c r="Z32" s="272" t="s">
        <v>218</v>
      </c>
      <c r="AA32" s="262"/>
      <c r="AB32" s="262"/>
      <c r="AC32" s="262"/>
      <c r="AD32" s="262"/>
      <c r="AE32" s="262"/>
      <c r="AF32" s="262"/>
      <c r="AG32" s="262"/>
      <c r="AH32" s="262"/>
      <c r="AI32" s="262"/>
      <c r="AJ32" s="272"/>
      <c r="AK32" s="272"/>
      <c r="AL32" s="272"/>
      <c r="AM32" s="272"/>
      <c r="AN32" s="272"/>
      <c r="AO32" s="272"/>
      <c r="AP32" s="272"/>
      <c r="AQ32" s="272"/>
      <c r="AR32" s="272"/>
      <c r="AS32" s="272"/>
      <c r="AT32" s="273"/>
      <c r="AU32" s="272"/>
      <c r="AV32" s="397">
        <v>97</v>
      </c>
      <c r="AW32" s="397">
        <v>97</v>
      </c>
      <c r="AX32" s="397">
        <v>97</v>
      </c>
      <c r="AY32" s="397">
        <v>97</v>
      </c>
      <c r="AZ32" s="397">
        <v>97</v>
      </c>
      <c r="BA32" s="397">
        <v>97</v>
      </c>
      <c r="BB32" s="294"/>
      <c r="BC32" s="294"/>
      <c r="BD32" s="294"/>
      <c r="BE32" s="294"/>
      <c r="BF32" s="276"/>
      <c r="BG32" s="276"/>
      <c r="BH32" s="276">
        <v>10</v>
      </c>
      <c r="BI32" s="276"/>
      <c r="BJ32" s="276"/>
      <c r="BK32" s="276">
        <v>40</v>
      </c>
      <c r="BL32" s="276"/>
      <c r="BM32" s="276"/>
      <c r="BN32" s="276">
        <v>70</v>
      </c>
      <c r="BO32" s="276"/>
      <c r="BP32" s="276"/>
      <c r="BQ32" s="277">
        <v>97</v>
      </c>
      <c r="BS32" s="57"/>
      <c r="BT32" s="102" t="s">
        <v>1456</v>
      </c>
      <c r="BU32" s="102" t="s">
        <v>1624</v>
      </c>
      <c r="BV32" s="102" t="s">
        <v>1818</v>
      </c>
      <c r="BW32" s="102" t="s">
        <v>1835</v>
      </c>
      <c r="BX32" s="102" t="s">
        <v>2020</v>
      </c>
      <c r="BY32" s="92" t="s">
        <v>1803</v>
      </c>
      <c r="BZ32" s="92"/>
    </row>
    <row r="33" spans="1:78" s="110" customFormat="1" ht="15.75" x14ac:dyDescent="0.25">
      <c r="A33" s="109"/>
      <c r="B33" s="262" t="s">
        <v>83</v>
      </c>
      <c r="C33" s="263" t="s">
        <v>169</v>
      </c>
      <c r="D33" s="263" t="s">
        <v>170</v>
      </c>
      <c r="E33" s="264" t="s">
        <v>85</v>
      </c>
      <c r="F33" s="253" t="s">
        <v>86</v>
      </c>
      <c r="G33" s="253" t="s">
        <v>87</v>
      </c>
      <c r="H33" s="253" t="s">
        <v>171</v>
      </c>
      <c r="I33" s="253" t="s">
        <v>89</v>
      </c>
      <c r="J33" s="262" t="s">
        <v>90</v>
      </c>
      <c r="K33" s="262" t="s">
        <v>91</v>
      </c>
      <c r="L33" s="262" t="s">
        <v>104</v>
      </c>
      <c r="M33" s="262" t="s">
        <v>105</v>
      </c>
      <c r="N33" s="265" t="s">
        <v>106</v>
      </c>
      <c r="O33" s="266"/>
      <c r="P33" s="267"/>
      <c r="Q33" s="290"/>
      <c r="R33" s="253" t="s">
        <v>223</v>
      </c>
      <c r="S33" s="278" t="s">
        <v>96</v>
      </c>
      <c r="T33" s="262" t="s">
        <v>202</v>
      </c>
      <c r="U33" s="253" t="s">
        <v>224</v>
      </c>
      <c r="V33" s="269" t="s">
        <v>225</v>
      </c>
      <c r="W33" s="269" t="s">
        <v>125</v>
      </c>
      <c r="X33" s="272">
        <v>180</v>
      </c>
      <c r="Y33" s="253" t="s">
        <v>226</v>
      </c>
      <c r="Z33" s="272" t="s">
        <v>141</v>
      </c>
      <c r="AA33" s="262"/>
      <c r="AB33" s="262"/>
      <c r="AC33" s="262"/>
      <c r="AD33" s="262"/>
      <c r="AE33" s="262"/>
      <c r="AF33" s="262"/>
      <c r="AG33" s="262"/>
      <c r="AH33" s="262"/>
      <c r="AI33" s="262"/>
      <c r="AJ33" s="272"/>
      <c r="AK33" s="272"/>
      <c r="AL33" s="272"/>
      <c r="AM33" s="272"/>
      <c r="AN33" s="272"/>
      <c r="AO33" s="272"/>
      <c r="AP33" s="272"/>
      <c r="AQ33" s="272"/>
      <c r="AR33" s="272"/>
      <c r="AS33" s="272"/>
      <c r="AT33" s="273"/>
      <c r="AU33" s="272"/>
      <c r="AV33" s="274">
        <v>9.3000000000000007</v>
      </c>
      <c r="AW33" s="274">
        <v>9.3000000000000007</v>
      </c>
      <c r="AX33" s="274">
        <v>7.3</v>
      </c>
      <c r="AY33" s="274">
        <v>5.3</v>
      </c>
      <c r="AZ33" s="299">
        <v>4.3</v>
      </c>
      <c r="BA33" s="299">
        <v>4.3</v>
      </c>
      <c r="BB33" s="295"/>
      <c r="BC33" s="295"/>
      <c r="BD33" s="295"/>
      <c r="BE33" s="295"/>
      <c r="BF33" s="276"/>
      <c r="BG33" s="276"/>
      <c r="BH33" s="276"/>
      <c r="BI33" s="277"/>
      <c r="BJ33" s="276"/>
      <c r="BK33" s="276"/>
      <c r="BL33" s="276"/>
      <c r="BM33" s="277"/>
      <c r="BN33" s="276"/>
      <c r="BO33" s="276"/>
      <c r="BP33" s="276"/>
      <c r="BQ33" s="279">
        <v>9.3000000000000007</v>
      </c>
      <c r="BR33" s="6"/>
      <c r="BS33" s="57"/>
      <c r="BT33" s="102" t="s">
        <v>1456</v>
      </c>
      <c r="BU33" s="102" t="s">
        <v>1624</v>
      </c>
      <c r="BV33" s="102" t="s">
        <v>1818</v>
      </c>
      <c r="BW33" s="102" t="s">
        <v>1835</v>
      </c>
      <c r="BX33" s="102" t="s">
        <v>2020</v>
      </c>
      <c r="BY33" s="92" t="s">
        <v>1803</v>
      </c>
      <c r="BZ33" s="92"/>
    </row>
    <row r="34" spans="1:78" s="6" customFormat="1" ht="15.75" x14ac:dyDescent="0.25">
      <c r="A34" s="56"/>
      <c r="B34" s="262" t="s">
        <v>83</v>
      </c>
      <c r="C34" s="263" t="s">
        <v>169</v>
      </c>
      <c r="D34" s="263" t="s">
        <v>227</v>
      </c>
      <c r="E34" s="264" t="s">
        <v>85</v>
      </c>
      <c r="F34" s="253" t="s">
        <v>86</v>
      </c>
      <c r="G34" s="253" t="s">
        <v>87</v>
      </c>
      <c r="H34" s="253" t="s">
        <v>228</v>
      </c>
      <c r="I34" s="253" t="s">
        <v>89</v>
      </c>
      <c r="J34" s="253" t="s">
        <v>90</v>
      </c>
      <c r="K34" s="253" t="s">
        <v>91</v>
      </c>
      <c r="L34" s="253" t="s">
        <v>135</v>
      </c>
      <c r="M34" s="262" t="s">
        <v>136</v>
      </c>
      <c r="N34" s="265" t="s">
        <v>106</v>
      </c>
      <c r="O34" s="266"/>
      <c r="P34" s="267"/>
      <c r="Q34" s="296"/>
      <c r="R34" s="297" t="s">
        <v>229</v>
      </c>
      <c r="S34" s="278" t="s">
        <v>96</v>
      </c>
      <c r="T34" s="262" t="s">
        <v>97</v>
      </c>
      <c r="U34" s="298" t="s">
        <v>230</v>
      </c>
      <c r="V34" s="298" t="s">
        <v>99</v>
      </c>
      <c r="W34" s="272" t="s">
        <v>100</v>
      </c>
      <c r="X34" s="253">
        <v>30</v>
      </c>
      <c r="Y34" s="298" t="s">
        <v>231</v>
      </c>
      <c r="Z34" s="272" t="s">
        <v>179</v>
      </c>
      <c r="AA34" s="262"/>
      <c r="AB34" s="262"/>
      <c r="AC34" s="262"/>
      <c r="AD34" s="262"/>
      <c r="AE34" s="262"/>
      <c r="AF34" s="262"/>
      <c r="AG34" s="262"/>
      <c r="AH34" s="262"/>
      <c r="AI34" s="262"/>
      <c r="AJ34" s="272"/>
      <c r="AK34" s="272"/>
      <c r="AL34" s="272"/>
      <c r="AM34" s="272"/>
      <c r="AN34" s="272"/>
      <c r="AO34" s="272"/>
      <c r="AP34" s="272"/>
      <c r="AQ34" s="272"/>
      <c r="AR34" s="272"/>
      <c r="AS34" s="272"/>
      <c r="AT34" s="273"/>
      <c r="AU34" s="272"/>
      <c r="AV34" s="274">
        <v>683</v>
      </c>
      <c r="AW34" s="299">
        <v>651</v>
      </c>
      <c r="AX34" s="299">
        <v>904</v>
      </c>
      <c r="AY34" s="299">
        <v>1265</v>
      </c>
      <c r="AZ34" s="299">
        <v>795</v>
      </c>
      <c r="BA34" s="299">
        <v>3615</v>
      </c>
      <c r="BB34" s="300"/>
      <c r="BC34" s="300"/>
      <c r="BD34" s="300"/>
      <c r="BE34" s="300"/>
      <c r="BF34" s="276"/>
      <c r="BG34" s="276"/>
      <c r="BH34" s="276"/>
      <c r="BI34" s="276"/>
      <c r="BJ34" s="276"/>
      <c r="BK34" s="276"/>
      <c r="BL34" s="276"/>
      <c r="BM34" s="276"/>
      <c r="BN34" s="276"/>
      <c r="BO34" s="276"/>
      <c r="BP34" s="276"/>
      <c r="BQ34" s="277"/>
      <c r="BR34" s="6" t="s">
        <v>122</v>
      </c>
      <c r="BS34" s="57"/>
      <c r="BT34" s="102" t="s">
        <v>1456</v>
      </c>
      <c r="BU34" s="102" t="s">
        <v>1624</v>
      </c>
      <c r="BV34" s="102" t="s">
        <v>1818</v>
      </c>
      <c r="BW34" s="102" t="s">
        <v>1835</v>
      </c>
      <c r="BX34" s="102" t="s">
        <v>2018</v>
      </c>
      <c r="BY34" s="92" t="s">
        <v>1800</v>
      </c>
      <c r="BZ34" s="92"/>
    </row>
    <row r="35" spans="1:78" s="6" customFormat="1" ht="15.75" x14ac:dyDescent="0.25">
      <c r="A35" s="56"/>
      <c r="B35" s="262" t="s">
        <v>83</v>
      </c>
      <c r="C35" s="263" t="s">
        <v>169</v>
      </c>
      <c r="D35" s="263" t="s">
        <v>227</v>
      </c>
      <c r="E35" s="264" t="s">
        <v>85</v>
      </c>
      <c r="F35" s="253" t="s">
        <v>86</v>
      </c>
      <c r="G35" s="253" t="s">
        <v>87</v>
      </c>
      <c r="H35" s="253" t="s">
        <v>228</v>
      </c>
      <c r="I35" s="253" t="s">
        <v>89</v>
      </c>
      <c r="J35" s="253" t="s">
        <v>90</v>
      </c>
      <c r="K35" s="253" t="s">
        <v>91</v>
      </c>
      <c r="L35" s="253" t="s">
        <v>135</v>
      </c>
      <c r="M35" s="262" t="s">
        <v>136</v>
      </c>
      <c r="N35" s="265" t="s">
        <v>106</v>
      </c>
      <c r="O35" s="266"/>
      <c r="P35" s="267"/>
      <c r="Q35" s="301"/>
      <c r="R35" s="302" t="s">
        <v>232</v>
      </c>
      <c r="S35" s="278" t="s">
        <v>96</v>
      </c>
      <c r="T35" s="262" t="s">
        <v>97</v>
      </c>
      <c r="U35" s="303" t="s">
        <v>233</v>
      </c>
      <c r="V35" s="303" t="s">
        <v>99</v>
      </c>
      <c r="W35" s="272" t="s">
        <v>100</v>
      </c>
      <c r="X35" s="269">
        <v>30</v>
      </c>
      <c r="Y35" s="303" t="s">
        <v>231</v>
      </c>
      <c r="Z35" s="272" t="s">
        <v>179</v>
      </c>
      <c r="AA35" s="262"/>
      <c r="AB35" s="262"/>
      <c r="AC35" s="262"/>
      <c r="AD35" s="262"/>
      <c r="AE35" s="262"/>
      <c r="AF35" s="262"/>
      <c r="AG35" s="262"/>
      <c r="AH35" s="262"/>
      <c r="AI35" s="262"/>
      <c r="AJ35" s="271"/>
      <c r="AK35" s="271"/>
      <c r="AL35" s="271"/>
      <c r="AM35" s="271"/>
      <c r="AN35" s="271"/>
      <c r="AO35" s="271"/>
      <c r="AP35" s="271"/>
      <c r="AQ35" s="271"/>
      <c r="AR35" s="271"/>
      <c r="AS35" s="271"/>
      <c r="AT35" s="273"/>
      <c r="AU35" s="272"/>
      <c r="AV35" s="274">
        <v>834</v>
      </c>
      <c r="AW35" s="274">
        <v>1175</v>
      </c>
      <c r="AX35" s="274">
        <v>1632</v>
      </c>
      <c r="AY35" s="274">
        <v>2285</v>
      </c>
      <c r="AZ35" s="274">
        <v>1436</v>
      </c>
      <c r="BA35" s="274">
        <v>6528</v>
      </c>
      <c r="BB35" s="275"/>
      <c r="BC35" s="275"/>
      <c r="BD35" s="275"/>
      <c r="BE35" s="275"/>
      <c r="BF35" s="276"/>
      <c r="BG35" s="276"/>
      <c r="BH35" s="276"/>
      <c r="BI35" s="276"/>
      <c r="BJ35" s="276"/>
      <c r="BK35" s="276"/>
      <c r="BL35" s="276"/>
      <c r="BM35" s="276"/>
      <c r="BN35" s="276"/>
      <c r="BO35" s="276"/>
      <c r="BP35" s="276"/>
      <c r="BQ35" s="277"/>
      <c r="BR35" s="6" t="s">
        <v>122</v>
      </c>
      <c r="BS35" s="57"/>
      <c r="BT35" s="102" t="s">
        <v>1456</v>
      </c>
      <c r="BU35" s="102" t="s">
        <v>1624</v>
      </c>
      <c r="BV35" s="102" t="s">
        <v>1818</v>
      </c>
      <c r="BW35" s="102" t="s">
        <v>1835</v>
      </c>
      <c r="BX35" s="102" t="s">
        <v>2018</v>
      </c>
      <c r="BY35" s="92" t="s">
        <v>1800</v>
      </c>
      <c r="BZ35" s="92"/>
    </row>
    <row r="36" spans="1:78" s="6" customFormat="1" ht="15.75" x14ac:dyDescent="0.25">
      <c r="A36" s="56"/>
      <c r="B36" s="262" t="s">
        <v>83</v>
      </c>
      <c r="C36" s="263" t="s">
        <v>169</v>
      </c>
      <c r="D36" s="263" t="s">
        <v>227</v>
      </c>
      <c r="E36" s="264" t="s">
        <v>85</v>
      </c>
      <c r="F36" s="253" t="s">
        <v>86</v>
      </c>
      <c r="G36" s="253" t="s">
        <v>87</v>
      </c>
      <c r="H36" s="253" t="s">
        <v>228</v>
      </c>
      <c r="I36" s="253" t="s">
        <v>89</v>
      </c>
      <c r="J36" s="253" t="s">
        <v>90</v>
      </c>
      <c r="K36" s="253" t="s">
        <v>91</v>
      </c>
      <c r="L36" s="253" t="s">
        <v>135</v>
      </c>
      <c r="M36" s="262" t="s">
        <v>234</v>
      </c>
      <c r="N36" s="265" t="s">
        <v>106</v>
      </c>
      <c r="O36" s="266"/>
      <c r="P36" s="267"/>
      <c r="Q36" s="304"/>
      <c r="R36" s="305" t="s">
        <v>235</v>
      </c>
      <c r="S36" s="278" t="s">
        <v>96</v>
      </c>
      <c r="T36" s="262" t="s">
        <v>97</v>
      </c>
      <c r="U36" s="303" t="s">
        <v>236</v>
      </c>
      <c r="V36" s="303" t="s">
        <v>99</v>
      </c>
      <c r="W36" s="272" t="s">
        <v>237</v>
      </c>
      <c r="X36" s="271">
        <v>30</v>
      </c>
      <c r="Y36" s="303" t="s">
        <v>238</v>
      </c>
      <c r="Z36" s="272" t="s">
        <v>239</v>
      </c>
      <c r="AA36" s="262"/>
      <c r="AB36" s="262"/>
      <c r="AC36" s="262"/>
      <c r="AD36" s="262"/>
      <c r="AE36" s="262"/>
      <c r="AF36" s="262"/>
      <c r="AG36" s="262"/>
      <c r="AH36" s="262"/>
      <c r="AI36" s="262"/>
      <c r="AJ36" s="271"/>
      <c r="AK36" s="271"/>
      <c r="AL36" s="271"/>
      <c r="AM36" s="271"/>
      <c r="AN36" s="271"/>
      <c r="AO36" s="271"/>
      <c r="AP36" s="271"/>
      <c r="AQ36" s="271"/>
      <c r="AR36" s="271"/>
      <c r="AS36" s="271"/>
      <c r="AT36" s="273"/>
      <c r="AU36" s="272"/>
      <c r="AV36" s="274">
        <v>12193</v>
      </c>
      <c r="AW36" s="274">
        <v>3050</v>
      </c>
      <c r="AX36" s="274">
        <v>4413</v>
      </c>
      <c r="AY36" s="274">
        <v>7021</v>
      </c>
      <c r="AZ36" s="274">
        <v>5016</v>
      </c>
      <c r="BA36" s="274">
        <v>19500</v>
      </c>
      <c r="BB36" s="275"/>
      <c r="BC36" s="275"/>
      <c r="BD36" s="275"/>
      <c r="BE36" s="275"/>
      <c r="BF36" s="276"/>
      <c r="BG36" s="276"/>
      <c r="BH36" s="276"/>
      <c r="BI36" s="276"/>
      <c r="BJ36" s="276"/>
      <c r="BK36" s="276"/>
      <c r="BL36" s="276"/>
      <c r="BM36" s="276"/>
      <c r="BN36" s="276"/>
      <c r="BO36" s="276"/>
      <c r="BP36" s="276"/>
      <c r="BQ36" s="277"/>
      <c r="BR36" s="6" t="s">
        <v>122</v>
      </c>
      <c r="BS36" s="57"/>
      <c r="BT36" s="102" t="s">
        <v>1456</v>
      </c>
      <c r="BU36" s="102" t="s">
        <v>1624</v>
      </c>
      <c r="BV36" s="102" t="s">
        <v>1818</v>
      </c>
      <c r="BW36" s="102" t="s">
        <v>1835</v>
      </c>
      <c r="BX36" s="102" t="s">
        <v>2018</v>
      </c>
      <c r="BY36" s="92" t="s">
        <v>1804</v>
      </c>
      <c r="BZ36" s="92"/>
    </row>
    <row r="37" spans="1:78" s="6" customFormat="1" ht="15.75" x14ac:dyDescent="0.25">
      <c r="A37" s="56"/>
      <c r="B37" s="262" t="s">
        <v>83</v>
      </c>
      <c r="C37" s="263" t="s">
        <v>169</v>
      </c>
      <c r="D37" s="263" t="s">
        <v>227</v>
      </c>
      <c r="E37" s="264" t="s">
        <v>85</v>
      </c>
      <c r="F37" s="253" t="s">
        <v>86</v>
      </c>
      <c r="G37" s="253" t="s">
        <v>87</v>
      </c>
      <c r="H37" s="253" t="s">
        <v>228</v>
      </c>
      <c r="I37" s="253" t="s">
        <v>89</v>
      </c>
      <c r="J37" s="253" t="s">
        <v>90</v>
      </c>
      <c r="K37" s="253" t="s">
        <v>91</v>
      </c>
      <c r="L37" s="253" t="s">
        <v>135</v>
      </c>
      <c r="M37" s="262" t="s">
        <v>234</v>
      </c>
      <c r="N37" s="265" t="s">
        <v>106</v>
      </c>
      <c r="O37" s="266"/>
      <c r="P37" s="267"/>
      <c r="Q37" s="304"/>
      <c r="R37" s="305" t="s">
        <v>240</v>
      </c>
      <c r="S37" s="278" t="s">
        <v>96</v>
      </c>
      <c r="T37" s="262" t="s">
        <v>97</v>
      </c>
      <c r="U37" s="303" t="s">
        <v>241</v>
      </c>
      <c r="V37" s="303" t="s">
        <v>99</v>
      </c>
      <c r="W37" s="272" t="s">
        <v>237</v>
      </c>
      <c r="X37" s="271">
        <v>30</v>
      </c>
      <c r="Y37" s="303" t="s">
        <v>242</v>
      </c>
      <c r="Z37" s="272" t="s">
        <v>239</v>
      </c>
      <c r="AA37" s="262"/>
      <c r="AB37" s="262"/>
      <c r="AC37" s="262"/>
      <c r="AD37" s="262"/>
      <c r="AE37" s="262"/>
      <c r="AF37" s="262"/>
      <c r="AG37" s="262"/>
      <c r="AH37" s="262"/>
      <c r="AI37" s="262"/>
      <c r="AJ37" s="271"/>
      <c r="AK37" s="271"/>
      <c r="AL37" s="271"/>
      <c r="AM37" s="271"/>
      <c r="AN37" s="271"/>
      <c r="AO37" s="271"/>
      <c r="AP37" s="271"/>
      <c r="AQ37" s="271"/>
      <c r="AR37" s="271"/>
      <c r="AS37" s="271"/>
      <c r="AT37" s="273"/>
      <c r="AU37" s="272"/>
      <c r="AV37" s="274">
        <v>6973</v>
      </c>
      <c r="AW37" s="274">
        <v>2700</v>
      </c>
      <c r="AX37" s="274">
        <v>3600</v>
      </c>
      <c r="AY37" s="274">
        <v>4500</v>
      </c>
      <c r="AZ37" s="274">
        <v>7200</v>
      </c>
      <c r="BA37" s="274">
        <v>18000</v>
      </c>
      <c r="BB37" s="275"/>
      <c r="BC37" s="275"/>
      <c r="BD37" s="275"/>
      <c r="BE37" s="275"/>
      <c r="BF37" s="276"/>
      <c r="BG37" s="276"/>
      <c r="BH37" s="276"/>
      <c r="BI37" s="276"/>
      <c r="BJ37" s="276"/>
      <c r="BK37" s="276"/>
      <c r="BL37" s="276"/>
      <c r="BM37" s="276"/>
      <c r="BN37" s="276"/>
      <c r="BO37" s="276"/>
      <c r="BP37" s="276"/>
      <c r="BQ37" s="277"/>
      <c r="BR37" s="6" t="s">
        <v>122</v>
      </c>
      <c r="BS37" s="57"/>
      <c r="BT37" s="102" t="s">
        <v>1456</v>
      </c>
      <c r="BU37" s="102" t="s">
        <v>1624</v>
      </c>
      <c r="BV37" s="102" t="s">
        <v>1818</v>
      </c>
      <c r="BW37" s="102" t="s">
        <v>1835</v>
      </c>
      <c r="BX37" s="102" t="s">
        <v>2018</v>
      </c>
      <c r="BY37" s="92" t="s">
        <v>1804</v>
      </c>
      <c r="BZ37" s="92"/>
    </row>
    <row r="38" spans="1:78" s="6" customFormat="1" ht="15.75" x14ac:dyDescent="0.25">
      <c r="A38" s="56"/>
      <c r="B38" s="262" t="s">
        <v>83</v>
      </c>
      <c r="C38" s="263" t="s">
        <v>169</v>
      </c>
      <c r="D38" s="263" t="s">
        <v>227</v>
      </c>
      <c r="E38" s="264" t="s">
        <v>85</v>
      </c>
      <c r="F38" s="253" t="s">
        <v>86</v>
      </c>
      <c r="G38" s="253" t="s">
        <v>87</v>
      </c>
      <c r="H38" s="253" t="s">
        <v>228</v>
      </c>
      <c r="I38" s="253" t="s">
        <v>89</v>
      </c>
      <c r="J38" s="253" t="s">
        <v>90</v>
      </c>
      <c r="K38" s="253" t="s">
        <v>91</v>
      </c>
      <c r="L38" s="253" t="s">
        <v>135</v>
      </c>
      <c r="M38" s="262" t="s">
        <v>234</v>
      </c>
      <c r="N38" s="265" t="s">
        <v>106</v>
      </c>
      <c r="O38" s="266"/>
      <c r="P38" s="267"/>
      <c r="Q38" s="306"/>
      <c r="R38" s="307" t="s">
        <v>243</v>
      </c>
      <c r="S38" s="278" t="s">
        <v>96</v>
      </c>
      <c r="T38" s="262" t="s">
        <v>97</v>
      </c>
      <c r="U38" s="308" t="s">
        <v>244</v>
      </c>
      <c r="V38" s="303" t="s">
        <v>99</v>
      </c>
      <c r="W38" s="269" t="s">
        <v>110</v>
      </c>
      <c r="X38" s="269">
        <v>30</v>
      </c>
      <c r="Y38" s="303" t="s">
        <v>242</v>
      </c>
      <c r="Z38" s="272" t="s">
        <v>102</v>
      </c>
      <c r="AA38" s="262"/>
      <c r="AB38" s="262"/>
      <c r="AC38" s="262"/>
      <c r="AD38" s="262"/>
      <c r="AE38" s="262"/>
      <c r="AF38" s="262"/>
      <c r="AG38" s="262"/>
      <c r="AH38" s="262"/>
      <c r="AI38" s="262"/>
      <c r="AJ38" s="271"/>
      <c r="AK38" s="271"/>
      <c r="AL38" s="271"/>
      <c r="AM38" s="271"/>
      <c r="AN38" s="271"/>
      <c r="AO38" s="271"/>
      <c r="AP38" s="271"/>
      <c r="AQ38" s="271"/>
      <c r="AR38" s="271"/>
      <c r="AS38" s="271"/>
      <c r="AT38" s="273"/>
      <c r="AU38" s="272"/>
      <c r="AV38" s="274"/>
      <c r="AW38" s="274">
        <v>72</v>
      </c>
      <c r="AX38" s="274">
        <v>106</v>
      </c>
      <c r="AY38" s="274">
        <v>148</v>
      </c>
      <c r="AZ38" s="274">
        <v>171</v>
      </c>
      <c r="BA38" s="274">
        <v>497</v>
      </c>
      <c r="BB38" s="275"/>
      <c r="BC38" s="275"/>
      <c r="BD38" s="275"/>
      <c r="BE38" s="275"/>
      <c r="BF38" s="276"/>
      <c r="BG38" s="276"/>
      <c r="BH38" s="276"/>
      <c r="BI38" s="276"/>
      <c r="BJ38" s="276"/>
      <c r="BK38" s="276"/>
      <c r="BL38" s="276"/>
      <c r="BM38" s="276"/>
      <c r="BN38" s="276"/>
      <c r="BO38" s="276"/>
      <c r="BP38" s="276"/>
      <c r="BQ38" s="277"/>
      <c r="BR38" s="6" t="s">
        <v>122</v>
      </c>
      <c r="BS38" s="57"/>
      <c r="BT38" s="102" t="s">
        <v>1456</v>
      </c>
      <c r="BU38" s="102" t="s">
        <v>1624</v>
      </c>
      <c r="BV38" s="102" t="s">
        <v>1818</v>
      </c>
      <c r="BW38" s="102" t="s">
        <v>1835</v>
      </c>
      <c r="BX38" s="102" t="s">
        <v>2018</v>
      </c>
      <c r="BY38" s="92" t="s">
        <v>1804</v>
      </c>
      <c r="BZ38" s="92"/>
    </row>
    <row r="39" spans="1:78" s="6" customFormat="1" ht="15.75" x14ac:dyDescent="0.25">
      <c r="A39" s="56"/>
      <c r="B39" s="262" t="s">
        <v>83</v>
      </c>
      <c r="C39" s="263" t="s">
        <v>169</v>
      </c>
      <c r="D39" s="263" t="s">
        <v>227</v>
      </c>
      <c r="E39" s="264" t="s">
        <v>85</v>
      </c>
      <c r="F39" s="253" t="s">
        <v>86</v>
      </c>
      <c r="G39" s="253" t="s">
        <v>87</v>
      </c>
      <c r="H39" s="253" t="s">
        <v>228</v>
      </c>
      <c r="I39" s="253" t="s">
        <v>89</v>
      </c>
      <c r="J39" s="253" t="s">
        <v>90</v>
      </c>
      <c r="K39" s="253" t="s">
        <v>91</v>
      </c>
      <c r="L39" s="253" t="s">
        <v>135</v>
      </c>
      <c r="M39" s="262" t="s">
        <v>234</v>
      </c>
      <c r="N39" s="265" t="s">
        <v>106</v>
      </c>
      <c r="O39" s="266"/>
      <c r="P39" s="267"/>
      <c r="Q39" s="309"/>
      <c r="R39" s="307" t="s">
        <v>245</v>
      </c>
      <c r="S39" s="278" t="s">
        <v>96</v>
      </c>
      <c r="T39" s="262" t="s">
        <v>97</v>
      </c>
      <c r="U39" s="308" t="s">
        <v>246</v>
      </c>
      <c r="V39" s="303" t="s">
        <v>99</v>
      </c>
      <c r="W39" s="269" t="s">
        <v>110</v>
      </c>
      <c r="X39" s="269">
        <v>30</v>
      </c>
      <c r="Y39" s="303" t="s">
        <v>242</v>
      </c>
      <c r="Z39" s="272" t="s">
        <v>247</v>
      </c>
      <c r="AA39" s="262"/>
      <c r="AB39" s="262"/>
      <c r="AC39" s="262"/>
      <c r="AD39" s="262"/>
      <c r="AE39" s="262"/>
      <c r="AF39" s="262"/>
      <c r="AG39" s="262"/>
      <c r="AH39" s="262"/>
      <c r="AI39" s="262"/>
      <c r="AJ39" s="271"/>
      <c r="AK39" s="271"/>
      <c r="AL39" s="271"/>
      <c r="AM39" s="271"/>
      <c r="AN39" s="271"/>
      <c r="AO39" s="271"/>
      <c r="AP39" s="271"/>
      <c r="AQ39" s="271"/>
      <c r="AR39" s="271"/>
      <c r="AS39" s="271"/>
      <c r="AT39" s="273"/>
      <c r="AU39" s="272"/>
      <c r="AV39" s="274"/>
      <c r="AW39" s="274">
        <v>85</v>
      </c>
      <c r="AX39" s="274">
        <v>125</v>
      </c>
      <c r="AY39" s="274">
        <v>175</v>
      </c>
      <c r="AZ39" s="274">
        <v>202</v>
      </c>
      <c r="BA39" s="274">
        <v>587</v>
      </c>
      <c r="BB39" s="275"/>
      <c r="BC39" s="275"/>
      <c r="BD39" s="275"/>
      <c r="BE39" s="275"/>
      <c r="BF39" s="276"/>
      <c r="BG39" s="276"/>
      <c r="BH39" s="276"/>
      <c r="BI39" s="276"/>
      <c r="BJ39" s="276"/>
      <c r="BK39" s="276"/>
      <c r="BL39" s="276"/>
      <c r="BM39" s="276"/>
      <c r="BN39" s="276"/>
      <c r="BO39" s="276"/>
      <c r="BP39" s="276"/>
      <c r="BQ39" s="277"/>
      <c r="BR39" s="6" t="s">
        <v>122</v>
      </c>
      <c r="BS39" s="57"/>
      <c r="BT39" s="102" t="s">
        <v>1456</v>
      </c>
      <c r="BU39" s="102" t="s">
        <v>1624</v>
      </c>
      <c r="BV39" s="102" t="s">
        <v>1818</v>
      </c>
      <c r="BW39" s="102" t="s">
        <v>1835</v>
      </c>
      <c r="BX39" s="102" t="s">
        <v>2018</v>
      </c>
      <c r="BY39" s="92" t="s">
        <v>1804</v>
      </c>
      <c r="BZ39" s="92"/>
    </row>
    <row r="40" spans="1:78" s="6" customFormat="1" ht="15.75" x14ac:dyDescent="0.25">
      <c r="A40" s="56"/>
      <c r="B40" s="262" t="s">
        <v>83</v>
      </c>
      <c r="C40" s="263" t="s">
        <v>169</v>
      </c>
      <c r="D40" s="263" t="s">
        <v>227</v>
      </c>
      <c r="E40" s="264" t="s">
        <v>85</v>
      </c>
      <c r="F40" s="253" t="s">
        <v>86</v>
      </c>
      <c r="G40" s="253" t="s">
        <v>87</v>
      </c>
      <c r="H40" s="253" t="s">
        <v>228</v>
      </c>
      <c r="I40" s="253" t="s">
        <v>89</v>
      </c>
      <c r="J40" s="253" t="s">
        <v>90</v>
      </c>
      <c r="K40" s="253" t="s">
        <v>91</v>
      </c>
      <c r="L40" s="253" t="s">
        <v>135</v>
      </c>
      <c r="M40" s="262" t="s">
        <v>234</v>
      </c>
      <c r="N40" s="265" t="s">
        <v>106</v>
      </c>
      <c r="O40" s="266"/>
      <c r="P40" s="267"/>
      <c r="Q40" s="309"/>
      <c r="R40" s="307" t="s">
        <v>248</v>
      </c>
      <c r="S40" s="278" t="s">
        <v>96</v>
      </c>
      <c r="T40" s="262" t="s">
        <v>97</v>
      </c>
      <c r="U40" s="308" t="s">
        <v>249</v>
      </c>
      <c r="V40" s="303" t="s">
        <v>99</v>
      </c>
      <c r="W40" s="269" t="s">
        <v>110</v>
      </c>
      <c r="X40" s="269">
        <v>30</v>
      </c>
      <c r="Y40" s="303" t="s">
        <v>242</v>
      </c>
      <c r="Z40" s="272" t="s">
        <v>250</v>
      </c>
      <c r="AA40" s="262"/>
      <c r="AB40" s="262"/>
      <c r="AC40" s="262"/>
      <c r="AD40" s="262"/>
      <c r="AE40" s="262"/>
      <c r="AF40" s="262"/>
      <c r="AG40" s="262"/>
      <c r="AH40" s="262"/>
      <c r="AI40" s="262"/>
      <c r="AJ40" s="271"/>
      <c r="AK40" s="271"/>
      <c r="AL40" s="271"/>
      <c r="AM40" s="271"/>
      <c r="AN40" s="271"/>
      <c r="AO40" s="271"/>
      <c r="AP40" s="271"/>
      <c r="AQ40" s="271"/>
      <c r="AR40" s="271"/>
      <c r="AS40" s="271"/>
      <c r="AT40" s="273"/>
      <c r="AU40" s="272"/>
      <c r="AV40" s="274"/>
      <c r="AW40" s="274">
        <v>101</v>
      </c>
      <c r="AX40" s="274">
        <v>149</v>
      </c>
      <c r="AY40" s="274">
        <v>208</v>
      </c>
      <c r="AZ40" s="274">
        <v>239</v>
      </c>
      <c r="BA40" s="274">
        <v>697</v>
      </c>
      <c r="BB40" s="275"/>
      <c r="BC40" s="275"/>
      <c r="BD40" s="275"/>
      <c r="BE40" s="275"/>
      <c r="BF40" s="276"/>
      <c r="BG40" s="276"/>
      <c r="BH40" s="276"/>
      <c r="BI40" s="276"/>
      <c r="BJ40" s="276"/>
      <c r="BK40" s="276"/>
      <c r="BL40" s="276"/>
      <c r="BM40" s="276"/>
      <c r="BN40" s="276"/>
      <c r="BO40" s="276"/>
      <c r="BP40" s="276"/>
      <c r="BQ40" s="277"/>
      <c r="BR40" s="6" t="s">
        <v>122</v>
      </c>
      <c r="BS40" s="57"/>
      <c r="BT40" s="102" t="s">
        <v>1456</v>
      </c>
      <c r="BU40" s="102" t="s">
        <v>1624</v>
      </c>
      <c r="BV40" s="102" t="s">
        <v>1818</v>
      </c>
      <c r="BW40" s="102" t="s">
        <v>1835</v>
      </c>
      <c r="BX40" s="102" t="s">
        <v>2018</v>
      </c>
      <c r="BY40" s="92" t="s">
        <v>1804</v>
      </c>
      <c r="BZ40" s="92"/>
    </row>
    <row r="41" spans="1:78" s="6" customFormat="1" ht="15.75" x14ac:dyDescent="0.25">
      <c r="A41" s="56"/>
      <c r="B41" s="262" t="s">
        <v>83</v>
      </c>
      <c r="C41" s="263" t="s">
        <v>251</v>
      </c>
      <c r="D41" s="254" t="s">
        <v>251</v>
      </c>
      <c r="E41" s="310"/>
      <c r="F41" s="254"/>
      <c r="G41" s="254"/>
      <c r="H41" s="254"/>
      <c r="I41" s="254" t="s">
        <v>252</v>
      </c>
      <c r="J41" s="254" t="s">
        <v>253</v>
      </c>
      <c r="K41" s="254" t="s">
        <v>254</v>
      </c>
      <c r="L41" s="254" t="s">
        <v>255</v>
      </c>
      <c r="M41" s="263" t="s">
        <v>256</v>
      </c>
      <c r="N41" s="265" t="s">
        <v>257</v>
      </c>
      <c r="O41" s="266"/>
      <c r="P41" s="267"/>
      <c r="Q41" s="309"/>
      <c r="R41" s="307" t="s">
        <v>258</v>
      </c>
      <c r="S41" s="278" t="s">
        <v>96</v>
      </c>
      <c r="T41" s="262" t="s">
        <v>97</v>
      </c>
      <c r="U41" s="308" t="s">
        <v>259</v>
      </c>
      <c r="V41" s="303" t="s">
        <v>99</v>
      </c>
      <c r="W41" s="269" t="s">
        <v>237</v>
      </c>
      <c r="X41" s="271">
        <v>10</v>
      </c>
      <c r="Y41" s="303" t="s">
        <v>260</v>
      </c>
      <c r="Z41" s="272" t="s">
        <v>102</v>
      </c>
      <c r="AA41" s="262" t="s">
        <v>103</v>
      </c>
      <c r="AB41" s="262"/>
      <c r="AC41" s="262"/>
      <c r="AD41" s="262"/>
      <c r="AE41" s="262"/>
      <c r="AF41" s="262"/>
      <c r="AG41" s="262"/>
      <c r="AH41" s="262"/>
      <c r="AI41" s="262"/>
      <c r="AJ41" s="271"/>
      <c r="AK41" s="271"/>
      <c r="AL41" s="271"/>
      <c r="AM41" s="271"/>
      <c r="AN41" s="271"/>
      <c r="AO41" s="271"/>
      <c r="AP41" s="271"/>
      <c r="AQ41" s="271"/>
      <c r="AR41" s="271"/>
      <c r="AS41" s="271"/>
      <c r="AT41" s="273"/>
      <c r="AU41" s="272"/>
      <c r="AV41" s="274"/>
      <c r="AW41" s="274">
        <v>27</v>
      </c>
      <c r="AX41" s="274">
        <v>27</v>
      </c>
      <c r="AY41" s="274"/>
      <c r="AZ41" s="274"/>
      <c r="BA41" s="274">
        <v>27</v>
      </c>
      <c r="BB41" s="275" t="s">
        <v>261</v>
      </c>
      <c r="BC41" s="275" t="s">
        <v>261</v>
      </c>
      <c r="BD41" s="275" t="s">
        <v>261</v>
      </c>
      <c r="BE41" s="275" t="s">
        <v>261</v>
      </c>
      <c r="BF41" s="276" t="s">
        <v>261</v>
      </c>
      <c r="BG41" s="276" t="s">
        <v>261</v>
      </c>
      <c r="BH41" s="276" t="s">
        <v>261</v>
      </c>
      <c r="BI41" s="276" t="s">
        <v>261</v>
      </c>
      <c r="BJ41" s="276" t="s">
        <v>261</v>
      </c>
      <c r="BK41" s="276" t="s">
        <v>261</v>
      </c>
      <c r="BL41" s="276" t="s">
        <v>261</v>
      </c>
      <c r="BM41" s="276" t="s">
        <v>261</v>
      </c>
      <c r="BN41" s="276" t="s">
        <v>261</v>
      </c>
      <c r="BO41" s="276" t="s">
        <v>261</v>
      </c>
      <c r="BP41" s="276" t="s">
        <v>261</v>
      </c>
      <c r="BQ41" s="277" t="s">
        <v>261</v>
      </c>
      <c r="BR41" s="6" t="s">
        <v>122</v>
      </c>
      <c r="BS41" s="57"/>
      <c r="BT41" s="102" t="s">
        <v>1457</v>
      </c>
      <c r="BU41" s="102" t="s">
        <v>1701</v>
      </c>
      <c r="BV41" s="102" t="s">
        <v>1821</v>
      </c>
      <c r="BW41" s="102" t="s">
        <v>1844</v>
      </c>
      <c r="BX41" s="102" t="s">
        <v>1969</v>
      </c>
      <c r="BY41" s="92" t="s">
        <v>1802</v>
      </c>
      <c r="BZ41" s="92"/>
    </row>
    <row r="42" spans="1:78" s="6" customFormat="1" ht="15.75" x14ac:dyDescent="0.25">
      <c r="A42" s="56"/>
      <c r="B42" s="262" t="s">
        <v>83</v>
      </c>
      <c r="C42" s="263" t="s">
        <v>251</v>
      </c>
      <c r="D42" s="254" t="s">
        <v>251</v>
      </c>
      <c r="E42" s="254"/>
      <c r="F42" s="254"/>
      <c r="G42" s="254"/>
      <c r="H42" s="254"/>
      <c r="I42" s="254" t="s">
        <v>252</v>
      </c>
      <c r="J42" s="254" t="s">
        <v>253</v>
      </c>
      <c r="K42" s="254" t="s">
        <v>254</v>
      </c>
      <c r="L42" s="254" t="s">
        <v>255</v>
      </c>
      <c r="M42" s="263" t="s">
        <v>256</v>
      </c>
      <c r="N42" s="265" t="s">
        <v>257</v>
      </c>
      <c r="O42" s="266"/>
      <c r="P42" s="267"/>
      <c r="Q42" s="268"/>
      <c r="R42" s="269" t="s">
        <v>262</v>
      </c>
      <c r="S42" s="278" t="s">
        <v>96</v>
      </c>
      <c r="T42" s="262" t="s">
        <v>97</v>
      </c>
      <c r="U42" s="269" t="s">
        <v>263</v>
      </c>
      <c r="V42" s="269" t="s">
        <v>99</v>
      </c>
      <c r="W42" s="269" t="s">
        <v>100</v>
      </c>
      <c r="X42" s="269">
        <v>15</v>
      </c>
      <c r="Y42" s="269" t="s">
        <v>264</v>
      </c>
      <c r="Z42" s="272" t="s">
        <v>102</v>
      </c>
      <c r="AA42" s="262" t="s">
        <v>103</v>
      </c>
      <c r="AB42" s="262"/>
      <c r="AC42" s="262"/>
      <c r="AD42" s="262"/>
      <c r="AE42" s="262"/>
      <c r="AF42" s="262"/>
      <c r="AG42" s="262"/>
      <c r="AH42" s="262"/>
      <c r="AI42" s="262"/>
      <c r="AJ42" s="271"/>
      <c r="AK42" s="271"/>
      <c r="AL42" s="271"/>
      <c r="AM42" s="271"/>
      <c r="AN42" s="271"/>
      <c r="AO42" s="271"/>
      <c r="AP42" s="271"/>
      <c r="AQ42" s="271"/>
      <c r="AR42" s="271"/>
      <c r="AS42" s="271"/>
      <c r="AT42" s="273"/>
      <c r="AU42" s="272"/>
      <c r="AV42" s="274"/>
      <c r="AW42" s="274"/>
      <c r="AX42" s="274" t="s">
        <v>265</v>
      </c>
      <c r="AY42" s="274"/>
      <c r="AZ42" s="274"/>
      <c r="BA42" s="274" t="s">
        <v>266</v>
      </c>
      <c r="BB42" s="275"/>
      <c r="BC42" s="275"/>
      <c r="BD42" s="275"/>
      <c r="BE42" s="275"/>
      <c r="BF42" s="276"/>
      <c r="BG42" s="276"/>
      <c r="BH42" s="276"/>
      <c r="BI42" s="276"/>
      <c r="BJ42" s="276"/>
      <c r="BK42" s="276"/>
      <c r="BL42" s="276" t="s">
        <v>267</v>
      </c>
      <c r="BM42" s="276"/>
      <c r="BN42" s="276"/>
      <c r="BO42" s="276"/>
      <c r="BP42" s="276"/>
      <c r="BQ42" s="277" t="s">
        <v>265</v>
      </c>
      <c r="BR42" s="6" t="s">
        <v>122</v>
      </c>
      <c r="BS42" s="57"/>
      <c r="BT42" s="102" t="s">
        <v>1457</v>
      </c>
      <c r="BU42" s="102" t="s">
        <v>1701</v>
      </c>
      <c r="BV42" s="102" t="s">
        <v>1821</v>
      </c>
      <c r="BW42" s="102" t="s">
        <v>1844</v>
      </c>
      <c r="BX42" s="102" t="s">
        <v>1969</v>
      </c>
      <c r="BY42" s="92" t="s">
        <v>1802</v>
      </c>
      <c r="BZ42" s="92"/>
    </row>
    <row r="43" spans="1:78" s="6" customFormat="1" ht="15.75" x14ac:dyDescent="0.25">
      <c r="A43" s="56"/>
      <c r="B43" s="262" t="s">
        <v>83</v>
      </c>
      <c r="C43" s="263" t="s">
        <v>251</v>
      </c>
      <c r="D43" s="254" t="s">
        <v>251</v>
      </c>
      <c r="E43" s="254"/>
      <c r="F43" s="254"/>
      <c r="G43" s="254"/>
      <c r="H43" s="254"/>
      <c r="I43" s="254" t="s">
        <v>89</v>
      </c>
      <c r="J43" s="254" t="s">
        <v>90</v>
      </c>
      <c r="K43" s="254" t="s">
        <v>91</v>
      </c>
      <c r="L43" s="254" t="s">
        <v>268</v>
      </c>
      <c r="M43" s="263" t="s">
        <v>269</v>
      </c>
      <c r="N43" s="265" t="s">
        <v>270</v>
      </c>
      <c r="O43" s="266"/>
      <c r="P43" s="267"/>
      <c r="Q43" s="268"/>
      <c r="R43" s="269" t="s">
        <v>271</v>
      </c>
      <c r="S43" s="278" t="s">
        <v>96</v>
      </c>
      <c r="T43" s="262" t="s">
        <v>97</v>
      </c>
      <c r="U43" s="269" t="s">
        <v>272</v>
      </c>
      <c r="V43" s="269" t="s">
        <v>99</v>
      </c>
      <c r="W43" s="269" t="s">
        <v>237</v>
      </c>
      <c r="X43" s="271">
        <v>10</v>
      </c>
      <c r="Y43" s="269" t="s">
        <v>260</v>
      </c>
      <c r="Z43" s="272" t="s">
        <v>141</v>
      </c>
      <c r="AA43" s="262" t="s">
        <v>103</v>
      </c>
      <c r="AB43" s="262"/>
      <c r="AC43" s="262"/>
      <c r="AD43" s="262"/>
      <c r="AE43" s="262"/>
      <c r="AF43" s="262"/>
      <c r="AG43" s="262"/>
      <c r="AH43" s="262"/>
      <c r="AI43" s="262"/>
      <c r="AJ43" s="271"/>
      <c r="AK43" s="271"/>
      <c r="AL43" s="271"/>
      <c r="AM43" s="271"/>
      <c r="AN43" s="271"/>
      <c r="AO43" s="271"/>
      <c r="AP43" s="271"/>
      <c r="AQ43" s="271"/>
      <c r="AR43" s="271"/>
      <c r="AS43" s="271"/>
      <c r="AT43" s="273"/>
      <c r="AU43" s="272"/>
      <c r="AV43" s="274"/>
      <c r="AW43" s="274"/>
      <c r="AX43" s="274"/>
      <c r="AY43" s="274"/>
      <c r="AZ43" s="274"/>
      <c r="BA43" s="274"/>
      <c r="BB43" s="275"/>
      <c r="BC43" s="275"/>
      <c r="BD43" s="275"/>
      <c r="BE43" s="275"/>
      <c r="BF43" s="276"/>
      <c r="BG43" s="276"/>
      <c r="BH43" s="276"/>
      <c r="BI43" s="276"/>
      <c r="BJ43" s="276"/>
      <c r="BK43" s="276"/>
      <c r="BL43" s="276"/>
      <c r="BM43" s="276"/>
      <c r="BN43" s="276"/>
      <c r="BO43" s="276"/>
      <c r="BP43" s="276"/>
      <c r="BQ43" s="277"/>
      <c r="BR43" s="6" t="s">
        <v>122</v>
      </c>
      <c r="BS43" s="57"/>
      <c r="BT43" s="102" t="s">
        <v>1457</v>
      </c>
      <c r="BU43" s="102" t="s">
        <v>1624</v>
      </c>
      <c r="BV43" s="102" t="s">
        <v>1818</v>
      </c>
      <c r="BW43" s="102" t="s">
        <v>1835</v>
      </c>
      <c r="BX43" s="102" t="s">
        <v>1899</v>
      </c>
      <c r="BY43" s="92" t="s">
        <v>1798</v>
      </c>
      <c r="BZ43" s="92"/>
    </row>
    <row r="44" spans="1:78" s="6" customFormat="1" ht="15.75" x14ac:dyDescent="0.25">
      <c r="A44" s="56"/>
      <c r="B44" s="262" t="s">
        <v>83</v>
      </c>
      <c r="C44" s="263" t="s">
        <v>251</v>
      </c>
      <c r="D44" s="254" t="s">
        <v>251</v>
      </c>
      <c r="E44" s="254"/>
      <c r="F44" s="254"/>
      <c r="G44" s="254"/>
      <c r="H44" s="254"/>
      <c r="I44" s="254" t="s">
        <v>89</v>
      </c>
      <c r="J44" s="254" t="s">
        <v>90</v>
      </c>
      <c r="K44" s="254" t="s">
        <v>91</v>
      </c>
      <c r="L44" s="254" t="s">
        <v>268</v>
      </c>
      <c r="M44" s="263" t="s">
        <v>269</v>
      </c>
      <c r="N44" s="265" t="s">
        <v>270</v>
      </c>
      <c r="O44" s="266"/>
      <c r="P44" s="267"/>
      <c r="Q44" s="268"/>
      <c r="R44" s="269" t="s">
        <v>273</v>
      </c>
      <c r="S44" s="278" t="s">
        <v>96</v>
      </c>
      <c r="T44" s="262" t="s">
        <v>97</v>
      </c>
      <c r="U44" s="269" t="s">
        <v>274</v>
      </c>
      <c r="V44" s="269" t="s">
        <v>99</v>
      </c>
      <c r="W44" s="269" t="s">
        <v>100</v>
      </c>
      <c r="X44" s="269">
        <v>15</v>
      </c>
      <c r="Y44" s="269" t="s">
        <v>260</v>
      </c>
      <c r="Z44" s="272" t="s">
        <v>141</v>
      </c>
      <c r="AA44" s="262" t="s">
        <v>103</v>
      </c>
      <c r="AB44" s="262"/>
      <c r="AC44" s="262"/>
      <c r="AD44" s="262"/>
      <c r="AE44" s="262"/>
      <c r="AF44" s="262"/>
      <c r="AG44" s="262"/>
      <c r="AH44" s="262"/>
      <c r="AI44" s="262"/>
      <c r="AJ44" s="271"/>
      <c r="AK44" s="271"/>
      <c r="AL44" s="271"/>
      <c r="AM44" s="271"/>
      <c r="AN44" s="271"/>
      <c r="AO44" s="271"/>
      <c r="AP44" s="271"/>
      <c r="AQ44" s="271"/>
      <c r="AR44" s="271"/>
      <c r="AS44" s="271"/>
      <c r="AT44" s="273"/>
      <c r="AU44" s="272"/>
      <c r="AV44" s="274"/>
      <c r="AW44" s="274"/>
      <c r="AX44" s="274" t="s">
        <v>275</v>
      </c>
      <c r="AY44" s="274"/>
      <c r="AZ44" s="274"/>
      <c r="BA44" s="274" t="s">
        <v>276</v>
      </c>
      <c r="BB44" s="275"/>
      <c r="BC44" s="275"/>
      <c r="BD44" s="275"/>
      <c r="BE44" s="275"/>
      <c r="BF44" s="276"/>
      <c r="BG44" s="276"/>
      <c r="BH44" s="276"/>
      <c r="BI44" s="276"/>
      <c r="BJ44" s="276"/>
      <c r="BK44" s="276"/>
      <c r="BL44" s="276" t="s">
        <v>277</v>
      </c>
      <c r="BM44" s="276"/>
      <c r="BN44" s="276"/>
      <c r="BO44" s="276"/>
      <c r="BP44" s="276"/>
      <c r="BQ44" s="277" t="s">
        <v>278</v>
      </c>
      <c r="BR44" s="6" t="s">
        <v>122</v>
      </c>
      <c r="BS44" s="57"/>
      <c r="BT44" s="102" t="s">
        <v>1457</v>
      </c>
      <c r="BU44" s="102" t="s">
        <v>1624</v>
      </c>
      <c r="BV44" s="102" t="s">
        <v>1818</v>
      </c>
      <c r="BW44" s="102" t="s">
        <v>1835</v>
      </c>
      <c r="BX44" s="102" t="s">
        <v>1899</v>
      </c>
      <c r="BY44" s="92" t="s">
        <v>1798</v>
      </c>
      <c r="BZ44" s="92"/>
    </row>
    <row r="45" spans="1:78" s="6" customFormat="1" ht="15.75" x14ac:dyDescent="0.25">
      <c r="A45" s="56"/>
      <c r="B45" s="262" t="s">
        <v>83</v>
      </c>
      <c r="C45" s="263" t="s">
        <v>251</v>
      </c>
      <c r="D45" s="254" t="s">
        <v>251</v>
      </c>
      <c r="E45" s="254"/>
      <c r="F45" s="254"/>
      <c r="G45" s="254"/>
      <c r="H45" s="254"/>
      <c r="I45" s="254" t="s">
        <v>252</v>
      </c>
      <c r="J45" s="254" t="s">
        <v>253</v>
      </c>
      <c r="K45" s="254" t="s">
        <v>254</v>
      </c>
      <c r="L45" s="254" t="s">
        <v>255</v>
      </c>
      <c r="M45" s="263" t="s">
        <v>256</v>
      </c>
      <c r="N45" s="265" t="s">
        <v>279</v>
      </c>
      <c r="O45" s="266"/>
      <c r="P45" s="267"/>
      <c r="Q45" s="268"/>
      <c r="R45" s="269" t="s">
        <v>280</v>
      </c>
      <c r="S45" s="278" t="s">
        <v>96</v>
      </c>
      <c r="T45" s="262" t="s">
        <v>97</v>
      </c>
      <c r="U45" s="269" t="s">
        <v>259</v>
      </c>
      <c r="V45" s="269" t="s">
        <v>99</v>
      </c>
      <c r="W45" s="269" t="s">
        <v>237</v>
      </c>
      <c r="X45" s="271">
        <v>10</v>
      </c>
      <c r="Y45" s="269" t="s">
        <v>260</v>
      </c>
      <c r="Z45" s="272" t="s">
        <v>102</v>
      </c>
      <c r="AA45" s="262" t="s">
        <v>103</v>
      </c>
      <c r="AB45" s="262"/>
      <c r="AC45" s="262"/>
      <c r="AD45" s="262"/>
      <c r="AE45" s="262"/>
      <c r="AF45" s="262"/>
      <c r="AG45" s="262"/>
      <c r="AH45" s="262"/>
      <c r="AI45" s="262"/>
      <c r="AJ45" s="271"/>
      <c r="AK45" s="271"/>
      <c r="AL45" s="271"/>
      <c r="AM45" s="271"/>
      <c r="AN45" s="271"/>
      <c r="AO45" s="271"/>
      <c r="AP45" s="271"/>
      <c r="AQ45" s="271"/>
      <c r="AR45" s="271"/>
      <c r="AS45" s="271"/>
      <c r="AT45" s="273"/>
      <c r="AU45" s="272"/>
      <c r="AV45" s="274"/>
      <c r="AW45" s="274" t="s">
        <v>261</v>
      </c>
      <c r="AX45" s="274" t="s">
        <v>261</v>
      </c>
      <c r="AY45" s="274"/>
      <c r="AZ45" s="274"/>
      <c r="BA45" s="274" t="s">
        <v>261</v>
      </c>
      <c r="BB45" s="275" t="s">
        <v>261</v>
      </c>
      <c r="BC45" s="275" t="s">
        <v>261</v>
      </c>
      <c r="BD45" s="275" t="s">
        <v>261</v>
      </c>
      <c r="BE45" s="275" t="s">
        <v>261</v>
      </c>
      <c r="BF45" s="276" t="s">
        <v>261</v>
      </c>
      <c r="BG45" s="276" t="s">
        <v>261</v>
      </c>
      <c r="BH45" s="276" t="s">
        <v>261</v>
      </c>
      <c r="BI45" s="276" t="s">
        <v>261</v>
      </c>
      <c r="BJ45" s="276" t="s">
        <v>261</v>
      </c>
      <c r="BK45" s="276" t="s">
        <v>261</v>
      </c>
      <c r="BL45" s="276" t="s">
        <v>261</v>
      </c>
      <c r="BM45" s="276" t="s">
        <v>261</v>
      </c>
      <c r="BN45" s="276" t="s">
        <v>261</v>
      </c>
      <c r="BO45" s="276" t="s">
        <v>261</v>
      </c>
      <c r="BP45" s="276" t="s">
        <v>261</v>
      </c>
      <c r="BQ45" s="277" t="s">
        <v>261</v>
      </c>
      <c r="BR45" s="6" t="s">
        <v>122</v>
      </c>
      <c r="BS45" s="57"/>
      <c r="BT45" s="102" t="s">
        <v>1457</v>
      </c>
      <c r="BU45" s="102" t="s">
        <v>1701</v>
      </c>
      <c r="BV45" s="102" t="s">
        <v>1821</v>
      </c>
      <c r="BW45" s="102" t="s">
        <v>1844</v>
      </c>
      <c r="BX45" s="102" t="s">
        <v>1969</v>
      </c>
      <c r="BY45" s="92" t="s">
        <v>1802</v>
      </c>
      <c r="BZ45" s="92"/>
    </row>
    <row r="46" spans="1:78" s="6" customFormat="1" ht="15.75" x14ac:dyDescent="0.25">
      <c r="A46" s="56"/>
      <c r="B46" s="262" t="s">
        <v>83</v>
      </c>
      <c r="C46" s="263" t="s">
        <v>251</v>
      </c>
      <c r="D46" s="263" t="s">
        <v>251</v>
      </c>
      <c r="E46" s="254"/>
      <c r="F46" s="254"/>
      <c r="G46" s="254"/>
      <c r="H46" s="254"/>
      <c r="I46" s="254" t="s">
        <v>252</v>
      </c>
      <c r="J46" s="254" t="s">
        <v>253</v>
      </c>
      <c r="K46" s="254" t="s">
        <v>254</v>
      </c>
      <c r="L46" s="254" t="s">
        <v>255</v>
      </c>
      <c r="M46" s="263" t="s">
        <v>256</v>
      </c>
      <c r="N46" s="265" t="s">
        <v>279</v>
      </c>
      <c r="O46" s="266"/>
      <c r="P46" s="267"/>
      <c r="Q46" s="268"/>
      <c r="R46" s="269" t="s">
        <v>281</v>
      </c>
      <c r="S46" s="278" t="s">
        <v>96</v>
      </c>
      <c r="T46" s="262" t="s">
        <v>97</v>
      </c>
      <c r="U46" s="269" t="s">
        <v>282</v>
      </c>
      <c r="V46" s="269" t="s">
        <v>99</v>
      </c>
      <c r="W46" s="269" t="s">
        <v>100</v>
      </c>
      <c r="X46" s="269">
        <v>15</v>
      </c>
      <c r="Y46" s="269" t="s">
        <v>264</v>
      </c>
      <c r="Z46" s="272" t="s">
        <v>102</v>
      </c>
      <c r="AA46" s="262" t="s">
        <v>103</v>
      </c>
      <c r="AB46" s="262"/>
      <c r="AC46" s="262"/>
      <c r="AD46" s="262"/>
      <c r="AE46" s="262"/>
      <c r="AF46" s="262"/>
      <c r="AG46" s="262"/>
      <c r="AH46" s="262"/>
      <c r="AI46" s="262"/>
      <c r="AJ46" s="271"/>
      <c r="AK46" s="271"/>
      <c r="AL46" s="271"/>
      <c r="AM46" s="271"/>
      <c r="AN46" s="271"/>
      <c r="AO46" s="271"/>
      <c r="AP46" s="271"/>
      <c r="AQ46" s="271"/>
      <c r="AR46" s="271"/>
      <c r="AS46" s="271"/>
      <c r="AT46" s="273"/>
      <c r="AU46" s="272"/>
      <c r="AV46" s="274"/>
      <c r="AW46" s="274"/>
      <c r="AX46" s="274">
        <v>3</v>
      </c>
      <c r="AY46" s="274"/>
      <c r="AZ46" s="274"/>
      <c r="BA46" s="274"/>
      <c r="BB46" s="275"/>
      <c r="BC46" s="275"/>
      <c r="BD46" s="275"/>
      <c r="BE46" s="275"/>
      <c r="BF46" s="276"/>
      <c r="BG46" s="276"/>
      <c r="BH46" s="276"/>
      <c r="BI46" s="276"/>
      <c r="BJ46" s="276"/>
      <c r="BK46" s="276"/>
      <c r="BL46" s="276" t="s">
        <v>283</v>
      </c>
      <c r="BM46" s="276"/>
      <c r="BN46" s="276"/>
      <c r="BO46" s="276"/>
      <c r="BP46" s="276"/>
      <c r="BQ46" s="277" t="s">
        <v>267</v>
      </c>
      <c r="BR46" s="6" t="s">
        <v>122</v>
      </c>
      <c r="BS46" s="57"/>
      <c r="BT46" s="102" t="s">
        <v>1457</v>
      </c>
      <c r="BU46" s="102" t="s">
        <v>1701</v>
      </c>
      <c r="BV46" s="102" t="s">
        <v>1821</v>
      </c>
      <c r="BW46" s="102" t="s">
        <v>1844</v>
      </c>
      <c r="BX46" s="102" t="s">
        <v>1969</v>
      </c>
      <c r="BY46" s="92" t="s">
        <v>1802</v>
      </c>
      <c r="BZ46" s="92"/>
    </row>
    <row r="47" spans="1:78" s="6" customFormat="1" ht="15.75" x14ac:dyDescent="0.25">
      <c r="A47" s="56"/>
      <c r="B47" s="262" t="s">
        <v>83</v>
      </c>
      <c r="C47" s="263" t="s">
        <v>251</v>
      </c>
      <c r="D47" s="263" t="s">
        <v>284</v>
      </c>
      <c r="E47" s="254"/>
      <c r="F47" s="254"/>
      <c r="G47" s="254"/>
      <c r="H47" s="254"/>
      <c r="I47" s="254"/>
      <c r="J47" s="254"/>
      <c r="K47" s="254"/>
      <c r="L47" s="254"/>
      <c r="M47" s="263"/>
      <c r="N47" s="265"/>
      <c r="O47" s="266"/>
      <c r="P47" s="267"/>
      <c r="Q47" s="268"/>
      <c r="R47" s="269" t="s">
        <v>285</v>
      </c>
      <c r="S47" s="278" t="s">
        <v>96</v>
      </c>
      <c r="T47" s="262" t="s">
        <v>192</v>
      </c>
      <c r="U47" s="269" t="s">
        <v>286</v>
      </c>
      <c r="V47" s="269" t="s">
        <v>109</v>
      </c>
      <c r="W47" s="269" t="s">
        <v>125</v>
      </c>
      <c r="X47" s="271"/>
      <c r="Y47" s="269" t="s">
        <v>287</v>
      </c>
      <c r="Z47" s="272" t="s">
        <v>179</v>
      </c>
      <c r="AA47" s="262"/>
      <c r="AB47" s="262"/>
      <c r="AC47" s="262"/>
      <c r="AD47" s="262"/>
      <c r="AE47" s="262"/>
      <c r="AF47" s="262"/>
      <c r="AG47" s="262"/>
      <c r="AH47" s="262"/>
      <c r="AI47" s="262"/>
      <c r="AJ47" s="271"/>
      <c r="AK47" s="271"/>
      <c r="AL47" s="271"/>
      <c r="AM47" s="271"/>
      <c r="AN47" s="271"/>
      <c r="AO47" s="271"/>
      <c r="AP47" s="271"/>
      <c r="AQ47" s="271"/>
      <c r="AR47" s="271"/>
      <c r="AS47" s="271"/>
      <c r="AT47" s="273"/>
      <c r="AU47" s="272"/>
      <c r="AV47" s="274">
        <v>0</v>
      </c>
      <c r="AW47" s="274">
        <v>0</v>
      </c>
      <c r="AX47" s="274">
        <v>70</v>
      </c>
      <c r="AY47" s="274">
        <v>80</v>
      </c>
      <c r="AZ47" s="274">
        <v>90</v>
      </c>
      <c r="BA47" s="274">
        <v>90</v>
      </c>
      <c r="BB47" s="275"/>
      <c r="BC47" s="275"/>
      <c r="BD47" s="275"/>
      <c r="BE47" s="275"/>
      <c r="BF47" s="276"/>
      <c r="BG47" s="276"/>
      <c r="BH47" s="276"/>
      <c r="BI47" s="276"/>
      <c r="BJ47" s="276"/>
      <c r="BK47" s="276"/>
      <c r="BL47" s="276"/>
      <c r="BM47" s="276"/>
      <c r="BN47" s="276"/>
      <c r="BO47" s="276"/>
      <c r="BP47" s="276"/>
      <c r="BQ47" s="277"/>
      <c r="BR47" s="6" t="s">
        <v>122</v>
      </c>
      <c r="BS47" s="57"/>
      <c r="BT47" s="102" t="s">
        <v>1457</v>
      </c>
      <c r="BU47" s="102" t="e">
        <v>#N/A</v>
      </c>
      <c r="BV47" s="102" t="e">
        <v>#N/A</v>
      </c>
      <c r="BW47" s="102" t="e">
        <v>#N/A</v>
      </c>
      <c r="BX47" s="102" t="e">
        <v>#N/A</v>
      </c>
      <c r="BY47" s="92" t="e">
        <v>#N/A</v>
      </c>
      <c r="BZ47" s="92"/>
    </row>
    <row r="48" spans="1:78" s="6" customFormat="1" ht="15.75" x14ac:dyDescent="0.25">
      <c r="A48" s="56"/>
      <c r="B48" s="262" t="s">
        <v>83</v>
      </c>
      <c r="C48" s="263" t="s">
        <v>251</v>
      </c>
      <c r="D48" s="263" t="s">
        <v>284</v>
      </c>
      <c r="E48" s="254"/>
      <c r="F48" s="254"/>
      <c r="G48" s="254"/>
      <c r="H48" s="254"/>
      <c r="I48" s="254"/>
      <c r="J48" s="254"/>
      <c r="K48" s="254"/>
      <c r="L48" s="254"/>
      <c r="M48" s="263"/>
      <c r="N48" s="265"/>
      <c r="O48" s="266"/>
      <c r="P48" s="267"/>
      <c r="Q48" s="268"/>
      <c r="R48" s="269" t="s">
        <v>288</v>
      </c>
      <c r="S48" s="278" t="s">
        <v>139</v>
      </c>
      <c r="T48" s="262" t="s">
        <v>192</v>
      </c>
      <c r="U48" s="269" t="s">
        <v>289</v>
      </c>
      <c r="V48" s="269" t="s">
        <v>99</v>
      </c>
      <c r="W48" s="269" t="s">
        <v>110</v>
      </c>
      <c r="X48" s="269"/>
      <c r="Y48" s="269" t="s">
        <v>290</v>
      </c>
      <c r="Z48" s="272" t="s">
        <v>218</v>
      </c>
      <c r="AA48" s="262"/>
      <c r="AB48" s="262"/>
      <c r="AC48" s="262"/>
      <c r="AD48" s="262"/>
      <c r="AE48" s="262"/>
      <c r="AF48" s="262"/>
      <c r="AG48" s="262"/>
      <c r="AH48" s="262"/>
      <c r="AI48" s="262"/>
      <c r="AJ48" s="271"/>
      <c r="AK48" s="271"/>
      <c r="AL48" s="271"/>
      <c r="AM48" s="271"/>
      <c r="AN48" s="271"/>
      <c r="AO48" s="271"/>
      <c r="AP48" s="271"/>
      <c r="AQ48" s="271"/>
      <c r="AR48" s="271"/>
      <c r="AS48" s="271"/>
      <c r="AT48" s="273"/>
      <c r="AU48" s="272"/>
      <c r="AV48" s="281">
        <v>96</v>
      </c>
      <c r="AW48" s="281">
        <v>96</v>
      </c>
      <c r="AX48" s="281">
        <v>96</v>
      </c>
      <c r="AY48" s="281">
        <v>96</v>
      </c>
      <c r="AZ48" s="281">
        <v>96</v>
      </c>
      <c r="BA48" s="281">
        <v>96</v>
      </c>
      <c r="BB48" s="282"/>
      <c r="BC48" s="282"/>
      <c r="BD48" s="282"/>
      <c r="BE48" s="282"/>
      <c r="BF48" s="276"/>
      <c r="BG48" s="276"/>
      <c r="BH48" s="276"/>
      <c r="BI48" s="276"/>
      <c r="BJ48" s="276"/>
      <c r="BK48" s="276"/>
      <c r="BL48" s="276"/>
      <c r="BM48" s="276"/>
      <c r="BN48" s="276"/>
      <c r="BO48" s="276"/>
      <c r="BP48" s="276"/>
      <c r="BQ48" s="277"/>
      <c r="BR48" s="6" t="s">
        <v>122</v>
      </c>
      <c r="BS48" s="57"/>
      <c r="BT48" s="102" t="s">
        <v>1457</v>
      </c>
      <c r="BU48" s="102" t="e">
        <v>#N/A</v>
      </c>
      <c r="BV48" s="102" t="e">
        <v>#N/A</v>
      </c>
      <c r="BW48" s="102" t="e">
        <v>#N/A</v>
      </c>
      <c r="BX48" s="102" t="e">
        <v>#N/A</v>
      </c>
      <c r="BY48" s="92" t="e">
        <v>#N/A</v>
      </c>
      <c r="BZ48" s="92"/>
    </row>
    <row r="49" spans="1:78" s="6" customFormat="1" ht="15.75" x14ac:dyDescent="0.25">
      <c r="A49" s="56"/>
      <c r="B49" s="262" t="s">
        <v>83</v>
      </c>
      <c r="C49" s="263" t="s">
        <v>251</v>
      </c>
      <c r="D49" s="263" t="s">
        <v>284</v>
      </c>
      <c r="E49" s="254"/>
      <c r="F49" s="254"/>
      <c r="G49" s="254"/>
      <c r="H49" s="254"/>
      <c r="I49" s="254"/>
      <c r="J49" s="254"/>
      <c r="K49" s="254"/>
      <c r="L49" s="254"/>
      <c r="M49" s="263"/>
      <c r="N49" s="265"/>
      <c r="O49" s="266"/>
      <c r="P49" s="267"/>
      <c r="Q49" s="268"/>
      <c r="R49" s="269" t="s">
        <v>291</v>
      </c>
      <c r="S49" s="278" t="s">
        <v>139</v>
      </c>
      <c r="T49" s="262" t="s">
        <v>97</v>
      </c>
      <c r="U49" s="269" t="s">
        <v>292</v>
      </c>
      <c r="V49" s="269" t="s">
        <v>99</v>
      </c>
      <c r="W49" s="269" t="s">
        <v>110</v>
      </c>
      <c r="X49" s="269"/>
      <c r="Y49" s="269" t="s">
        <v>290</v>
      </c>
      <c r="Z49" s="272" t="s">
        <v>218</v>
      </c>
      <c r="AA49" s="262"/>
      <c r="AB49" s="262"/>
      <c r="AC49" s="262"/>
      <c r="AD49" s="262"/>
      <c r="AE49" s="262"/>
      <c r="AF49" s="262"/>
      <c r="AG49" s="262"/>
      <c r="AH49" s="262"/>
      <c r="AI49" s="262"/>
      <c r="AJ49" s="271"/>
      <c r="AK49" s="271"/>
      <c r="AL49" s="271"/>
      <c r="AM49" s="271"/>
      <c r="AN49" s="271"/>
      <c r="AO49" s="271"/>
      <c r="AP49" s="271"/>
      <c r="AQ49" s="271"/>
      <c r="AR49" s="271"/>
      <c r="AS49" s="271"/>
      <c r="AT49" s="273"/>
      <c r="AU49" s="272"/>
      <c r="AV49" s="274">
        <v>0</v>
      </c>
      <c r="AW49" s="274"/>
      <c r="AX49" s="274">
        <v>97</v>
      </c>
      <c r="AY49" s="274"/>
      <c r="AZ49" s="274"/>
      <c r="BA49" s="274">
        <v>97</v>
      </c>
      <c r="BB49" s="275"/>
      <c r="BC49" s="275"/>
      <c r="BD49" s="275"/>
      <c r="BE49" s="275"/>
      <c r="BF49" s="276"/>
      <c r="BG49" s="276"/>
      <c r="BH49" s="276"/>
      <c r="BI49" s="276"/>
      <c r="BJ49" s="276"/>
      <c r="BK49" s="276"/>
      <c r="BL49" s="276"/>
      <c r="BM49" s="276"/>
      <c r="BN49" s="276"/>
      <c r="BO49" s="276"/>
      <c r="BP49" s="276"/>
      <c r="BQ49" s="277"/>
      <c r="BR49" s="6" t="s">
        <v>122</v>
      </c>
      <c r="BS49" s="57"/>
      <c r="BT49" s="102" t="s">
        <v>1457</v>
      </c>
      <c r="BU49" s="102" t="e">
        <v>#N/A</v>
      </c>
      <c r="BV49" s="102" t="e">
        <v>#N/A</v>
      </c>
      <c r="BW49" s="102" t="e">
        <v>#N/A</v>
      </c>
      <c r="BX49" s="102" t="e">
        <v>#N/A</v>
      </c>
      <c r="BY49" s="92" t="e">
        <v>#N/A</v>
      </c>
      <c r="BZ49" s="92"/>
    </row>
    <row r="50" spans="1:78" s="6" customFormat="1" ht="15.75" x14ac:dyDescent="0.25">
      <c r="A50" s="56"/>
      <c r="B50" s="262" t="s">
        <v>83</v>
      </c>
      <c r="C50" s="263" t="s">
        <v>251</v>
      </c>
      <c r="D50" s="263" t="s">
        <v>284</v>
      </c>
      <c r="E50" s="254"/>
      <c r="F50" s="254"/>
      <c r="G50" s="254"/>
      <c r="H50" s="254"/>
      <c r="I50" s="254"/>
      <c r="J50" s="254"/>
      <c r="K50" s="254"/>
      <c r="L50" s="254"/>
      <c r="M50" s="263"/>
      <c r="N50" s="265"/>
      <c r="O50" s="266"/>
      <c r="P50" s="267"/>
      <c r="Q50" s="268"/>
      <c r="R50" s="269" t="s">
        <v>293</v>
      </c>
      <c r="S50" s="278" t="s">
        <v>214</v>
      </c>
      <c r="T50" s="262" t="s">
        <v>192</v>
      </c>
      <c r="U50" s="269" t="s">
        <v>294</v>
      </c>
      <c r="V50" s="269" t="s">
        <v>225</v>
      </c>
      <c r="W50" s="269" t="s">
        <v>237</v>
      </c>
      <c r="X50" s="271"/>
      <c r="Y50" s="269" t="s">
        <v>295</v>
      </c>
      <c r="Z50" s="272" t="s">
        <v>218</v>
      </c>
      <c r="AA50" s="262"/>
      <c r="AB50" s="262"/>
      <c r="AC50" s="262"/>
      <c r="AD50" s="262"/>
      <c r="AE50" s="262"/>
      <c r="AF50" s="262"/>
      <c r="AG50" s="262"/>
      <c r="AH50" s="262"/>
      <c r="AI50" s="262"/>
      <c r="AJ50" s="271"/>
      <c r="AK50" s="271"/>
      <c r="AL50" s="271"/>
      <c r="AM50" s="271"/>
      <c r="AN50" s="271"/>
      <c r="AO50" s="271"/>
      <c r="AP50" s="271"/>
      <c r="AQ50" s="271"/>
      <c r="AR50" s="271"/>
      <c r="AS50" s="271"/>
      <c r="AT50" s="273"/>
      <c r="AU50" s="272"/>
      <c r="AV50" s="274">
        <v>100</v>
      </c>
      <c r="AW50" s="274">
        <v>100</v>
      </c>
      <c r="AX50" s="274">
        <v>100</v>
      </c>
      <c r="AY50" s="274">
        <v>100</v>
      </c>
      <c r="AZ50" s="274">
        <v>100</v>
      </c>
      <c r="BA50" s="274">
        <v>100</v>
      </c>
      <c r="BB50" s="275"/>
      <c r="BC50" s="275"/>
      <c r="BD50" s="275"/>
      <c r="BE50" s="275"/>
      <c r="BF50" s="276"/>
      <c r="BG50" s="276"/>
      <c r="BH50" s="276"/>
      <c r="BI50" s="276"/>
      <c r="BJ50" s="276"/>
      <c r="BK50" s="276"/>
      <c r="BL50" s="276"/>
      <c r="BM50" s="276"/>
      <c r="BN50" s="276"/>
      <c r="BO50" s="276"/>
      <c r="BP50" s="276"/>
      <c r="BQ50" s="277"/>
      <c r="BR50" s="6" t="s">
        <v>122</v>
      </c>
      <c r="BS50" s="57"/>
      <c r="BT50" s="102" t="s">
        <v>1457</v>
      </c>
      <c r="BU50" s="102" t="e">
        <v>#N/A</v>
      </c>
      <c r="BV50" s="102" t="e">
        <v>#N/A</v>
      </c>
      <c r="BW50" s="102" t="e">
        <v>#N/A</v>
      </c>
      <c r="BX50" s="102" t="e">
        <v>#N/A</v>
      </c>
      <c r="BY50" s="92" t="e">
        <v>#N/A</v>
      </c>
      <c r="BZ50" s="92"/>
    </row>
    <row r="51" spans="1:78" s="6" customFormat="1" ht="15.75" x14ac:dyDescent="0.25">
      <c r="A51" s="56"/>
      <c r="B51" s="262" t="s">
        <v>83</v>
      </c>
      <c r="C51" s="263" t="s">
        <v>251</v>
      </c>
      <c r="D51" s="263" t="s">
        <v>284</v>
      </c>
      <c r="E51" s="254"/>
      <c r="F51" s="254"/>
      <c r="G51" s="254"/>
      <c r="H51" s="254"/>
      <c r="I51" s="254"/>
      <c r="J51" s="254"/>
      <c r="K51" s="254"/>
      <c r="L51" s="254"/>
      <c r="M51" s="263"/>
      <c r="N51" s="265"/>
      <c r="O51" s="266"/>
      <c r="P51" s="267"/>
      <c r="Q51" s="268"/>
      <c r="R51" s="269" t="s">
        <v>296</v>
      </c>
      <c r="S51" s="278" t="s">
        <v>96</v>
      </c>
      <c r="T51" s="262" t="s">
        <v>192</v>
      </c>
      <c r="U51" s="269" t="s">
        <v>297</v>
      </c>
      <c r="V51" s="269" t="s">
        <v>109</v>
      </c>
      <c r="W51" s="269" t="s">
        <v>125</v>
      </c>
      <c r="X51" s="271"/>
      <c r="Y51" s="269" t="s">
        <v>298</v>
      </c>
      <c r="Z51" s="272" t="s">
        <v>218</v>
      </c>
      <c r="AA51" s="262"/>
      <c r="AB51" s="262"/>
      <c r="AC51" s="262"/>
      <c r="AD51" s="262"/>
      <c r="AE51" s="262"/>
      <c r="AF51" s="262"/>
      <c r="AG51" s="262"/>
      <c r="AH51" s="262"/>
      <c r="AI51" s="262"/>
      <c r="AJ51" s="271"/>
      <c r="AK51" s="271"/>
      <c r="AL51" s="271"/>
      <c r="AM51" s="271"/>
      <c r="AN51" s="271"/>
      <c r="AO51" s="271"/>
      <c r="AP51" s="271"/>
      <c r="AQ51" s="271"/>
      <c r="AR51" s="271"/>
      <c r="AS51" s="271"/>
      <c r="AT51" s="273"/>
      <c r="AU51" s="272"/>
      <c r="AV51" s="274">
        <v>0</v>
      </c>
      <c r="AW51" s="274">
        <v>40</v>
      </c>
      <c r="AX51" s="274">
        <v>20</v>
      </c>
      <c r="AY51" s="274">
        <v>20</v>
      </c>
      <c r="AZ51" s="274">
        <v>20</v>
      </c>
      <c r="BA51" s="274">
        <v>100</v>
      </c>
      <c r="BB51" s="275"/>
      <c r="BC51" s="275"/>
      <c r="BD51" s="275"/>
      <c r="BE51" s="275"/>
      <c r="BF51" s="276"/>
      <c r="BG51" s="276"/>
      <c r="BH51" s="276"/>
      <c r="BI51" s="276"/>
      <c r="BJ51" s="276"/>
      <c r="BK51" s="276"/>
      <c r="BL51" s="276"/>
      <c r="BM51" s="276"/>
      <c r="BN51" s="276"/>
      <c r="BO51" s="276"/>
      <c r="BP51" s="276"/>
      <c r="BQ51" s="277"/>
      <c r="BR51" s="6" t="s">
        <v>122</v>
      </c>
      <c r="BS51" s="57"/>
      <c r="BT51" s="102" t="s">
        <v>1457</v>
      </c>
      <c r="BU51" s="102" t="e">
        <v>#N/A</v>
      </c>
      <c r="BV51" s="102" t="e">
        <v>#N/A</v>
      </c>
      <c r="BW51" s="102" t="e">
        <v>#N/A</v>
      </c>
      <c r="BX51" s="102" t="e">
        <v>#N/A</v>
      </c>
      <c r="BY51" s="92" t="e">
        <v>#N/A</v>
      </c>
      <c r="BZ51" s="92"/>
    </row>
    <row r="52" spans="1:78" s="6" customFormat="1" ht="15.75" x14ac:dyDescent="0.25">
      <c r="A52" s="56"/>
      <c r="B52" s="262" t="s">
        <v>83</v>
      </c>
      <c r="C52" s="263" t="s">
        <v>251</v>
      </c>
      <c r="D52" s="263" t="s">
        <v>299</v>
      </c>
      <c r="E52" s="254"/>
      <c r="F52" s="254"/>
      <c r="G52" s="254"/>
      <c r="H52" s="254"/>
      <c r="I52" s="254"/>
      <c r="J52" s="254"/>
      <c r="K52" s="254"/>
      <c r="L52" s="254"/>
      <c r="M52" s="263"/>
      <c r="N52" s="265"/>
      <c r="O52" s="266"/>
      <c r="P52" s="267"/>
      <c r="Q52" s="268"/>
      <c r="R52" s="269" t="s">
        <v>300</v>
      </c>
      <c r="S52" s="278" t="s">
        <v>139</v>
      </c>
      <c r="T52" s="262" t="s">
        <v>215</v>
      </c>
      <c r="U52" s="269" t="s">
        <v>301</v>
      </c>
      <c r="V52" s="269" t="s">
        <v>99</v>
      </c>
      <c r="W52" s="269" t="s">
        <v>110</v>
      </c>
      <c r="X52" s="269">
        <v>0</v>
      </c>
      <c r="Y52" s="269" t="s">
        <v>302</v>
      </c>
      <c r="Z52" s="272" t="s">
        <v>218</v>
      </c>
      <c r="AA52" s="262"/>
      <c r="AB52" s="262"/>
      <c r="AC52" s="262"/>
      <c r="AD52" s="262"/>
      <c r="AE52" s="262"/>
      <c r="AF52" s="262"/>
      <c r="AG52" s="262"/>
      <c r="AH52" s="262"/>
      <c r="AI52" s="262"/>
      <c r="AJ52" s="271"/>
      <c r="AK52" s="271"/>
      <c r="AL52" s="271"/>
      <c r="AM52" s="271"/>
      <c r="AN52" s="271"/>
      <c r="AO52" s="271"/>
      <c r="AP52" s="271"/>
      <c r="AQ52" s="271"/>
      <c r="AR52" s="271"/>
      <c r="AS52" s="271"/>
      <c r="AT52" s="273"/>
      <c r="AU52" s="272"/>
      <c r="AV52" s="274">
        <v>96</v>
      </c>
      <c r="AW52" s="274">
        <v>96</v>
      </c>
      <c r="AX52" s="274">
        <v>96</v>
      </c>
      <c r="AY52" s="274">
        <v>96</v>
      </c>
      <c r="AZ52" s="274">
        <v>96</v>
      </c>
      <c r="BA52" s="274">
        <v>96</v>
      </c>
      <c r="BB52" s="275"/>
      <c r="BC52" s="275"/>
      <c r="BD52" s="275"/>
      <c r="BE52" s="275"/>
      <c r="BF52" s="276"/>
      <c r="BG52" s="276"/>
      <c r="BH52" s="276"/>
      <c r="BI52" s="276"/>
      <c r="BJ52" s="276"/>
      <c r="BK52" s="276"/>
      <c r="BL52" s="276"/>
      <c r="BM52" s="276"/>
      <c r="BN52" s="276"/>
      <c r="BO52" s="276"/>
      <c r="BP52" s="276"/>
      <c r="BQ52" s="277"/>
      <c r="BR52" s="6" t="s">
        <v>122</v>
      </c>
      <c r="BS52" s="57"/>
      <c r="BT52" s="102" t="s">
        <v>1457</v>
      </c>
      <c r="BU52" s="102" t="e">
        <v>#N/A</v>
      </c>
      <c r="BV52" s="102" t="e">
        <v>#N/A</v>
      </c>
      <c r="BW52" s="102" t="e">
        <v>#N/A</v>
      </c>
      <c r="BX52" s="102" t="e">
        <v>#N/A</v>
      </c>
      <c r="BY52" s="92" t="e">
        <v>#N/A</v>
      </c>
      <c r="BZ52" s="92"/>
    </row>
    <row r="53" spans="1:78" s="6" customFormat="1" ht="15.75" x14ac:dyDescent="0.25">
      <c r="A53" s="56"/>
      <c r="B53" s="262" t="s">
        <v>83</v>
      </c>
      <c r="C53" s="263" t="s">
        <v>251</v>
      </c>
      <c r="D53" s="263" t="s">
        <v>303</v>
      </c>
      <c r="E53" s="254"/>
      <c r="F53" s="254"/>
      <c r="G53" s="254"/>
      <c r="H53" s="254"/>
      <c r="I53" s="254"/>
      <c r="J53" s="254"/>
      <c r="K53" s="254"/>
      <c r="L53" s="254"/>
      <c r="M53" s="263"/>
      <c r="N53" s="265"/>
      <c r="O53" s="266"/>
      <c r="P53" s="267"/>
      <c r="Q53" s="268"/>
      <c r="R53" s="269" t="s">
        <v>304</v>
      </c>
      <c r="S53" s="278" t="s">
        <v>96</v>
      </c>
      <c r="T53" s="262" t="s">
        <v>215</v>
      </c>
      <c r="U53" s="269" t="s">
        <v>305</v>
      </c>
      <c r="V53" s="269" t="s">
        <v>99</v>
      </c>
      <c r="W53" s="269" t="s">
        <v>110</v>
      </c>
      <c r="X53" s="269"/>
      <c r="Y53" s="269" t="s">
        <v>306</v>
      </c>
      <c r="Z53" s="272" t="s">
        <v>218</v>
      </c>
      <c r="AA53" s="262"/>
      <c r="AB53" s="262"/>
      <c r="AC53" s="262"/>
      <c r="AD53" s="262"/>
      <c r="AE53" s="262"/>
      <c r="AF53" s="262"/>
      <c r="AG53" s="262"/>
      <c r="AH53" s="262"/>
      <c r="AI53" s="262"/>
      <c r="AJ53" s="271"/>
      <c r="AK53" s="271"/>
      <c r="AL53" s="271"/>
      <c r="AM53" s="271"/>
      <c r="AN53" s="271"/>
      <c r="AO53" s="271"/>
      <c r="AP53" s="271"/>
      <c r="AQ53" s="271"/>
      <c r="AR53" s="271"/>
      <c r="AS53" s="271"/>
      <c r="AT53" s="273"/>
      <c r="AU53" s="272"/>
      <c r="AV53" s="274">
        <v>0</v>
      </c>
      <c r="AW53" s="274">
        <v>96</v>
      </c>
      <c r="AX53" s="274">
        <v>97</v>
      </c>
      <c r="AY53" s="274">
        <v>97</v>
      </c>
      <c r="AZ53" s="274">
        <v>97</v>
      </c>
      <c r="BA53" s="274">
        <v>97</v>
      </c>
      <c r="BB53" s="275"/>
      <c r="BC53" s="275"/>
      <c r="BD53" s="275"/>
      <c r="BE53" s="275"/>
      <c r="BF53" s="276"/>
      <c r="BG53" s="276"/>
      <c r="BH53" s="276">
        <v>24</v>
      </c>
      <c r="BI53" s="276"/>
      <c r="BJ53" s="276"/>
      <c r="BK53" s="276">
        <v>48</v>
      </c>
      <c r="BL53" s="276"/>
      <c r="BM53" s="276"/>
      <c r="BN53" s="276">
        <v>72</v>
      </c>
      <c r="BO53" s="276"/>
      <c r="BP53" s="276"/>
      <c r="BQ53" s="277">
        <v>97</v>
      </c>
      <c r="BR53" s="6" t="s">
        <v>122</v>
      </c>
      <c r="BS53" s="57"/>
      <c r="BT53" s="102" t="s">
        <v>1457</v>
      </c>
      <c r="BU53" s="102" t="e">
        <v>#N/A</v>
      </c>
      <c r="BV53" s="102" t="e">
        <v>#N/A</v>
      </c>
      <c r="BW53" s="102" t="e">
        <v>#N/A</v>
      </c>
      <c r="BX53" s="102" t="e">
        <v>#N/A</v>
      </c>
      <c r="BY53" s="92" t="e">
        <v>#N/A</v>
      </c>
      <c r="BZ53" s="92"/>
    </row>
    <row r="54" spans="1:78" s="6" customFormat="1" ht="15.75" x14ac:dyDescent="0.25">
      <c r="A54" s="56"/>
      <c r="B54" s="262" t="s">
        <v>83</v>
      </c>
      <c r="C54" s="263" t="s">
        <v>251</v>
      </c>
      <c r="D54" s="263" t="s">
        <v>303</v>
      </c>
      <c r="E54" s="254"/>
      <c r="F54" s="254"/>
      <c r="G54" s="254"/>
      <c r="H54" s="254"/>
      <c r="I54" s="254"/>
      <c r="J54" s="254"/>
      <c r="K54" s="254"/>
      <c r="L54" s="254"/>
      <c r="M54" s="263"/>
      <c r="N54" s="265"/>
      <c r="O54" s="266"/>
      <c r="P54" s="267"/>
      <c r="Q54" s="268"/>
      <c r="R54" s="269" t="s">
        <v>307</v>
      </c>
      <c r="S54" s="278" t="s">
        <v>214</v>
      </c>
      <c r="T54" s="262" t="s">
        <v>215</v>
      </c>
      <c r="U54" s="269" t="s">
        <v>308</v>
      </c>
      <c r="V54" s="269" t="s">
        <v>99</v>
      </c>
      <c r="W54" s="269" t="s">
        <v>110</v>
      </c>
      <c r="X54" s="269"/>
      <c r="Y54" s="269" t="s">
        <v>309</v>
      </c>
      <c r="Z54" s="272" t="s">
        <v>218</v>
      </c>
      <c r="AA54" s="262"/>
      <c r="AB54" s="262"/>
      <c r="AC54" s="262"/>
      <c r="AD54" s="262"/>
      <c r="AE54" s="262"/>
      <c r="AF54" s="262"/>
      <c r="AG54" s="262"/>
      <c r="AH54" s="262"/>
      <c r="AI54" s="262"/>
      <c r="AJ54" s="271"/>
      <c r="AK54" s="271"/>
      <c r="AL54" s="271"/>
      <c r="AM54" s="271"/>
      <c r="AN54" s="271"/>
      <c r="AO54" s="271"/>
      <c r="AP54" s="271"/>
      <c r="AQ54" s="271"/>
      <c r="AR54" s="271"/>
      <c r="AS54" s="271"/>
      <c r="AT54" s="273"/>
      <c r="AU54" s="272"/>
      <c r="AV54" s="274">
        <v>96</v>
      </c>
      <c r="AW54" s="274">
        <v>97</v>
      </c>
      <c r="AX54" s="274">
        <v>97</v>
      </c>
      <c r="AY54" s="274">
        <v>97</v>
      </c>
      <c r="AZ54" s="274">
        <v>97</v>
      </c>
      <c r="BA54" s="274">
        <v>97</v>
      </c>
      <c r="BB54" s="275"/>
      <c r="BC54" s="275"/>
      <c r="BD54" s="275"/>
      <c r="BE54" s="275"/>
      <c r="BF54" s="276"/>
      <c r="BG54" s="276"/>
      <c r="BH54" s="276">
        <v>97</v>
      </c>
      <c r="BI54" s="276"/>
      <c r="BJ54" s="276"/>
      <c r="BK54" s="276">
        <v>97</v>
      </c>
      <c r="BL54" s="276"/>
      <c r="BM54" s="276"/>
      <c r="BN54" s="276">
        <v>97</v>
      </c>
      <c r="BO54" s="276"/>
      <c r="BP54" s="276"/>
      <c r="BQ54" s="277">
        <v>97</v>
      </c>
      <c r="BR54" s="6" t="s">
        <v>122</v>
      </c>
      <c r="BS54" s="57"/>
      <c r="BT54" s="102" t="s">
        <v>1457</v>
      </c>
      <c r="BU54" s="102" t="e">
        <v>#N/A</v>
      </c>
      <c r="BV54" s="102" t="e">
        <v>#N/A</v>
      </c>
      <c r="BW54" s="102" t="e">
        <v>#N/A</v>
      </c>
      <c r="BX54" s="102" t="e">
        <v>#N/A</v>
      </c>
      <c r="BY54" s="92" t="e">
        <v>#N/A</v>
      </c>
      <c r="BZ54" s="92"/>
    </row>
    <row r="55" spans="1:78" s="6" customFormat="1" ht="15.75" x14ac:dyDescent="0.25">
      <c r="A55" s="56"/>
      <c r="B55" s="262" t="s">
        <v>83</v>
      </c>
      <c r="C55" s="263" t="s">
        <v>251</v>
      </c>
      <c r="D55" s="263" t="s">
        <v>303</v>
      </c>
      <c r="E55" s="254"/>
      <c r="F55" s="254"/>
      <c r="G55" s="254"/>
      <c r="H55" s="254"/>
      <c r="I55" s="254"/>
      <c r="J55" s="254"/>
      <c r="K55" s="254"/>
      <c r="L55" s="254"/>
      <c r="M55" s="263"/>
      <c r="N55" s="265"/>
      <c r="O55" s="266"/>
      <c r="P55" s="267"/>
      <c r="Q55" s="268"/>
      <c r="R55" s="269" t="s">
        <v>310</v>
      </c>
      <c r="S55" s="278" t="s">
        <v>214</v>
      </c>
      <c r="T55" s="262" t="s">
        <v>215</v>
      </c>
      <c r="U55" s="269" t="s">
        <v>311</v>
      </c>
      <c r="V55" s="269" t="s">
        <v>99</v>
      </c>
      <c r="W55" s="269" t="s">
        <v>110</v>
      </c>
      <c r="X55" s="269"/>
      <c r="Y55" s="269" t="s">
        <v>312</v>
      </c>
      <c r="Z55" s="272" t="s">
        <v>218</v>
      </c>
      <c r="AA55" s="262"/>
      <c r="AB55" s="262"/>
      <c r="AC55" s="262"/>
      <c r="AD55" s="262"/>
      <c r="AE55" s="262"/>
      <c r="AF55" s="262"/>
      <c r="AG55" s="262"/>
      <c r="AH55" s="262"/>
      <c r="AI55" s="262"/>
      <c r="AJ55" s="271"/>
      <c r="AK55" s="271"/>
      <c r="AL55" s="271"/>
      <c r="AM55" s="271"/>
      <c r="AN55" s="271"/>
      <c r="AO55" s="271"/>
      <c r="AP55" s="271"/>
      <c r="AQ55" s="271"/>
      <c r="AR55" s="271"/>
      <c r="AS55" s="271"/>
      <c r="AT55" s="273"/>
      <c r="AU55" s="272"/>
      <c r="AV55" s="274">
        <v>0</v>
      </c>
      <c r="AW55" s="274">
        <v>53</v>
      </c>
      <c r="AX55" s="274">
        <v>44</v>
      </c>
      <c r="AY55" s="274"/>
      <c r="AZ55" s="274"/>
      <c r="BA55" s="274">
        <v>97</v>
      </c>
      <c r="BB55" s="275"/>
      <c r="BC55" s="275"/>
      <c r="BD55" s="275"/>
      <c r="BE55" s="275"/>
      <c r="BF55" s="276"/>
      <c r="BG55" s="276"/>
      <c r="BH55" s="276">
        <v>11</v>
      </c>
      <c r="BI55" s="276"/>
      <c r="BJ55" s="276"/>
      <c r="BK55" s="276">
        <v>22</v>
      </c>
      <c r="BL55" s="276"/>
      <c r="BM55" s="276"/>
      <c r="BN55" s="276">
        <v>33</v>
      </c>
      <c r="BO55" s="276"/>
      <c r="BP55" s="276"/>
      <c r="BQ55" s="277">
        <v>44</v>
      </c>
      <c r="BR55" s="6" t="s">
        <v>122</v>
      </c>
      <c r="BS55" s="57"/>
      <c r="BT55" s="102" t="s">
        <v>1457</v>
      </c>
      <c r="BU55" s="102" t="e">
        <v>#N/A</v>
      </c>
      <c r="BV55" s="102" t="e">
        <v>#N/A</v>
      </c>
      <c r="BW55" s="102" t="e">
        <v>#N/A</v>
      </c>
      <c r="BX55" s="102" t="e">
        <v>#N/A</v>
      </c>
      <c r="BY55" s="92" t="e">
        <v>#N/A</v>
      </c>
      <c r="BZ55" s="92"/>
    </row>
    <row r="56" spans="1:78" s="6" customFormat="1" ht="15.75" x14ac:dyDescent="0.25">
      <c r="A56" s="56"/>
      <c r="B56" s="262" t="s">
        <v>83</v>
      </c>
      <c r="C56" s="263" t="s">
        <v>313</v>
      </c>
      <c r="D56" s="263" t="s">
        <v>313</v>
      </c>
      <c r="E56" s="311" t="s">
        <v>314</v>
      </c>
      <c r="F56" s="254" t="s">
        <v>86</v>
      </c>
      <c r="G56" s="311" t="s">
        <v>87</v>
      </c>
      <c r="H56" s="254" t="s">
        <v>190</v>
      </c>
      <c r="I56" s="311" t="s">
        <v>89</v>
      </c>
      <c r="J56" s="254" t="s">
        <v>90</v>
      </c>
      <c r="K56" s="254" t="s">
        <v>91</v>
      </c>
      <c r="L56" s="254" t="s">
        <v>268</v>
      </c>
      <c r="M56" s="263" t="s">
        <v>269</v>
      </c>
      <c r="N56" s="265" t="s">
        <v>315</v>
      </c>
      <c r="O56" s="266"/>
      <c r="P56" s="267"/>
      <c r="Q56" s="268"/>
      <c r="R56" s="269" t="s">
        <v>316</v>
      </c>
      <c r="S56" s="278" t="s">
        <v>96</v>
      </c>
      <c r="T56" s="262" t="s">
        <v>116</v>
      </c>
      <c r="U56" s="269" t="s">
        <v>317</v>
      </c>
      <c r="V56" s="269" t="s">
        <v>109</v>
      </c>
      <c r="W56" s="269" t="s">
        <v>110</v>
      </c>
      <c r="X56" s="269">
        <v>60</v>
      </c>
      <c r="Y56" s="269" t="s">
        <v>318</v>
      </c>
      <c r="Z56" s="272" t="s">
        <v>179</v>
      </c>
      <c r="AA56" s="262" t="s">
        <v>103</v>
      </c>
      <c r="AB56" s="262" t="s">
        <v>187</v>
      </c>
      <c r="AC56" s="262" t="s">
        <v>187</v>
      </c>
      <c r="AD56" s="262" t="s">
        <v>187</v>
      </c>
      <c r="AE56" s="262" t="s">
        <v>187</v>
      </c>
      <c r="AF56" s="262" t="s">
        <v>187</v>
      </c>
      <c r="AG56" s="262" t="s">
        <v>187</v>
      </c>
      <c r="AH56" s="262" t="s">
        <v>187</v>
      </c>
      <c r="AI56" s="262" t="s">
        <v>187</v>
      </c>
      <c r="AJ56" s="271" t="s">
        <v>187</v>
      </c>
      <c r="AK56" s="271" t="s">
        <v>319</v>
      </c>
      <c r="AL56" s="271" t="s">
        <v>187</v>
      </c>
      <c r="AM56" s="271" t="s">
        <v>187</v>
      </c>
      <c r="AN56" s="271" t="s">
        <v>187</v>
      </c>
      <c r="AO56" s="271" t="s">
        <v>187</v>
      </c>
      <c r="AP56" s="271" t="s">
        <v>187</v>
      </c>
      <c r="AQ56" s="271" t="s">
        <v>187</v>
      </c>
      <c r="AR56" s="271" t="s">
        <v>187</v>
      </c>
      <c r="AS56" s="271" t="s">
        <v>187</v>
      </c>
      <c r="AT56" s="273" t="s">
        <v>187</v>
      </c>
      <c r="AU56" s="272" t="s">
        <v>187</v>
      </c>
      <c r="AV56" s="274">
        <v>41</v>
      </c>
      <c r="AW56" s="274">
        <v>44</v>
      </c>
      <c r="AX56" s="274">
        <v>48</v>
      </c>
      <c r="AY56" s="274">
        <v>56</v>
      </c>
      <c r="AZ56" s="274">
        <v>60</v>
      </c>
      <c r="BA56" s="274">
        <v>60</v>
      </c>
      <c r="BB56" s="275" t="s">
        <v>187</v>
      </c>
      <c r="BC56" s="275" t="s">
        <v>187</v>
      </c>
      <c r="BD56" s="275" t="s">
        <v>187</v>
      </c>
      <c r="BE56" s="275" t="s">
        <v>187</v>
      </c>
      <c r="BF56" s="276" t="s">
        <v>187</v>
      </c>
      <c r="BG56" s="276" t="s">
        <v>187</v>
      </c>
      <c r="BH56" s="276">
        <v>41</v>
      </c>
      <c r="BI56" s="276" t="s">
        <v>187</v>
      </c>
      <c r="BJ56" s="276" t="s">
        <v>187</v>
      </c>
      <c r="BK56" s="276">
        <v>42</v>
      </c>
      <c r="BL56" s="276" t="s">
        <v>187</v>
      </c>
      <c r="BM56" s="276" t="s">
        <v>187</v>
      </c>
      <c r="BN56" s="276">
        <v>44</v>
      </c>
      <c r="BO56" s="276"/>
      <c r="BP56" s="276"/>
      <c r="BQ56" s="277">
        <v>48</v>
      </c>
      <c r="BS56" s="57"/>
      <c r="BT56" s="102" t="s">
        <v>1458</v>
      </c>
      <c r="BU56" s="102" t="s">
        <v>1624</v>
      </c>
      <c r="BV56" s="102" t="s">
        <v>1818</v>
      </c>
      <c r="BW56" s="102" t="s">
        <v>1835</v>
      </c>
      <c r="BX56" s="102" t="s">
        <v>1899</v>
      </c>
      <c r="BY56" s="92" t="s">
        <v>1798</v>
      </c>
      <c r="BZ56" s="92"/>
    </row>
    <row r="57" spans="1:78" s="6" customFormat="1" ht="15.75" x14ac:dyDescent="0.25">
      <c r="A57" s="56"/>
      <c r="B57" s="262" t="s">
        <v>83</v>
      </c>
      <c r="C57" s="263" t="s">
        <v>313</v>
      </c>
      <c r="D57" s="263" t="s">
        <v>313</v>
      </c>
      <c r="E57" s="264" t="s">
        <v>314</v>
      </c>
      <c r="F57" s="253" t="s">
        <v>86</v>
      </c>
      <c r="G57" s="264" t="s">
        <v>87</v>
      </c>
      <c r="H57" s="253" t="s">
        <v>190</v>
      </c>
      <c r="I57" s="264" t="s">
        <v>89</v>
      </c>
      <c r="J57" s="253" t="s">
        <v>90</v>
      </c>
      <c r="K57" s="253" t="s">
        <v>91</v>
      </c>
      <c r="L57" s="253" t="s">
        <v>268</v>
      </c>
      <c r="M57" s="262" t="s">
        <v>269</v>
      </c>
      <c r="N57" s="265" t="s">
        <v>315</v>
      </c>
      <c r="O57" s="266"/>
      <c r="P57" s="267"/>
      <c r="Q57" s="268"/>
      <c r="R57" s="269" t="s">
        <v>320</v>
      </c>
      <c r="S57" s="278" t="s">
        <v>96</v>
      </c>
      <c r="T57" s="262" t="s">
        <v>116</v>
      </c>
      <c r="U57" s="269" t="s">
        <v>321</v>
      </c>
      <c r="V57" s="269" t="s">
        <v>109</v>
      </c>
      <c r="W57" s="269" t="s">
        <v>110</v>
      </c>
      <c r="X57" s="269">
        <v>60</v>
      </c>
      <c r="Y57" s="269" t="s">
        <v>318</v>
      </c>
      <c r="Z57" s="272" t="s">
        <v>179</v>
      </c>
      <c r="AA57" s="262" t="s">
        <v>103</v>
      </c>
      <c r="AB57" s="262" t="s">
        <v>187</v>
      </c>
      <c r="AC57" s="262" t="s">
        <v>187</v>
      </c>
      <c r="AD57" s="262" t="s">
        <v>187</v>
      </c>
      <c r="AE57" s="262" t="s">
        <v>187</v>
      </c>
      <c r="AF57" s="262" t="s">
        <v>187</v>
      </c>
      <c r="AG57" s="262" t="s">
        <v>187</v>
      </c>
      <c r="AH57" s="262" t="s">
        <v>187</v>
      </c>
      <c r="AI57" s="262" t="s">
        <v>187</v>
      </c>
      <c r="AJ57" s="271" t="s">
        <v>187</v>
      </c>
      <c r="AK57" s="271" t="s">
        <v>319</v>
      </c>
      <c r="AL57" s="271" t="s">
        <v>187</v>
      </c>
      <c r="AM57" s="271" t="s">
        <v>187</v>
      </c>
      <c r="AN57" s="271" t="s">
        <v>187</v>
      </c>
      <c r="AO57" s="271" t="s">
        <v>187</v>
      </c>
      <c r="AP57" s="271" t="s">
        <v>187</v>
      </c>
      <c r="AQ57" s="271" t="s">
        <v>187</v>
      </c>
      <c r="AR57" s="271" t="s">
        <v>187</v>
      </c>
      <c r="AS57" s="271" t="s">
        <v>187</v>
      </c>
      <c r="AT57" s="273" t="s">
        <v>187</v>
      </c>
      <c r="AU57" s="272" t="s">
        <v>187</v>
      </c>
      <c r="AV57" s="274">
        <v>43</v>
      </c>
      <c r="AW57" s="274">
        <v>44</v>
      </c>
      <c r="AX57" s="274">
        <v>48</v>
      </c>
      <c r="AY57" s="274">
        <v>57</v>
      </c>
      <c r="AZ57" s="274">
        <v>60</v>
      </c>
      <c r="BA57" s="274">
        <v>60</v>
      </c>
      <c r="BB57" s="275" t="s">
        <v>187</v>
      </c>
      <c r="BC57" s="275" t="s">
        <v>187</v>
      </c>
      <c r="BD57" s="275" t="s">
        <v>187</v>
      </c>
      <c r="BE57" s="275" t="s">
        <v>187</v>
      </c>
      <c r="BF57" s="276" t="s">
        <v>187</v>
      </c>
      <c r="BG57" s="276" t="s">
        <v>187</v>
      </c>
      <c r="BH57" s="276">
        <v>43</v>
      </c>
      <c r="BI57" s="276" t="s">
        <v>187</v>
      </c>
      <c r="BJ57" s="276" t="s">
        <v>187</v>
      </c>
      <c r="BK57" s="276">
        <v>44</v>
      </c>
      <c r="BL57" s="276" t="s">
        <v>187</v>
      </c>
      <c r="BM57" s="276" t="s">
        <v>187</v>
      </c>
      <c r="BN57" s="276">
        <v>46</v>
      </c>
      <c r="BO57" s="276"/>
      <c r="BP57" s="276"/>
      <c r="BQ57" s="277">
        <v>48</v>
      </c>
      <c r="BS57" s="57"/>
      <c r="BT57" s="102" t="s">
        <v>1458</v>
      </c>
      <c r="BU57" s="102" t="s">
        <v>1624</v>
      </c>
      <c r="BV57" s="102" t="s">
        <v>1818</v>
      </c>
      <c r="BW57" s="102" t="s">
        <v>1835</v>
      </c>
      <c r="BX57" s="102" t="s">
        <v>1899</v>
      </c>
      <c r="BY57" s="92" t="s">
        <v>1798</v>
      </c>
      <c r="BZ57" s="92"/>
    </row>
    <row r="58" spans="1:78" s="6" customFormat="1" ht="15.75" x14ac:dyDescent="0.25">
      <c r="A58" s="56"/>
      <c r="B58" s="262" t="s">
        <v>83</v>
      </c>
      <c r="C58" s="263" t="s">
        <v>313</v>
      </c>
      <c r="D58" s="263" t="s">
        <v>313</v>
      </c>
      <c r="E58" s="264" t="s">
        <v>314</v>
      </c>
      <c r="F58" s="253" t="s">
        <v>86</v>
      </c>
      <c r="G58" s="264" t="s">
        <v>87</v>
      </c>
      <c r="H58" s="253" t="s">
        <v>190</v>
      </c>
      <c r="I58" s="264" t="s">
        <v>89</v>
      </c>
      <c r="J58" s="253" t="s">
        <v>90</v>
      </c>
      <c r="K58" s="253" t="s">
        <v>91</v>
      </c>
      <c r="L58" s="253" t="s">
        <v>268</v>
      </c>
      <c r="M58" s="262" t="s">
        <v>269</v>
      </c>
      <c r="N58" s="265" t="s">
        <v>315</v>
      </c>
      <c r="O58" s="266"/>
      <c r="P58" s="267"/>
      <c r="Q58" s="268"/>
      <c r="R58" s="269" t="s">
        <v>322</v>
      </c>
      <c r="S58" s="278" t="s">
        <v>96</v>
      </c>
      <c r="T58" s="262" t="s">
        <v>116</v>
      </c>
      <c r="U58" s="269" t="s">
        <v>323</v>
      </c>
      <c r="V58" s="269" t="s">
        <v>109</v>
      </c>
      <c r="W58" s="269" t="s">
        <v>110</v>
      </c>
      <c r="X58" s="269">
        <v>60</v>
      </c>
      <c r="Y58" s="269" t="s">
        <v>318</v>
      </c>
      <c r="Z58" s="272" t="s">
        <v>179</v>
      </c>
      <c r="AA58" s="262" t="s">
        <v>103</v>
      </c>
      <c r="AB58" s="262" t="s">
        <v>187</v>
      </c>
      <c r="AC58" s="262" t="s">
        <v>187</v>
      </c>
      <c r="AD58" s="262" t="s">
        <v>187</v>
      </c>
      <c r="AE58" s="262" t="s">
        <v>187</v>
      </c>
      <c r="AF58" s="262" t="s">
        <v>187</v>
      </c>
      <c r="AG58" s="262" t="s">
        <v>187</v>
      </c>
      <c r="AH58" s="262" t="s">
        <v>187</v>
      </c>
      <c r="AI58" s="262" t="s">
        <v>187</v>
      </c>
      <c r="AJ58" s="271" t="s">
        <v>187</v>
      </c>
      <c r="AK58" s="271" t="s">
        <v>319</v>
      </c>
      <c r="AL58" s="271" t="s">
        <v>187</v>
      </c>
      <c r="AM58" s="271" t="s">
        <v>187</v>
      </c>
      <c r="AN58" s="271" t="s">
        <v>187</v>
      </c>
      <c r="AO58" s="271" t="s">
        <v>187</v>
      </c>
      <c r="AP58" s="271" t="s">
        <v>187</v>
      </c>
      <c r="AQ58" s="271" t="s">
        <v>187</v>
      </c>
      <c r="AR58" s="271" t="s">
        <v>187</v>
      </c>
      <c r="AS58" s="271" t="s">
        <v>187</v>
      </c>
      <c r="AT58" s="273" t="s">
        <v>187</v>
      </c>
      <c r="AU58" s="272" t="s">
        <v>187</v>
      </c>
      <c r="AV58" s="312">
        <v>36</v>
      </c>
      <c r="AW58" s="312">
        <v>36</v>
      </c>
      <c r="AX58" s="312">
        <v>40</v>
      </c>
      <c r="AY58" s="312">
        <v>56</v>
      </c>
      <c r="AZ58" s="312">
        <v>52</v>
      </c>
      <c r="BA58" s="312">
        <v>52</v>
      </c>
      <c r="BB58" s="313" t="s">
        <v>187</v>
      </c>
      <c r="BC58" s="313" t="s">
        <v>187</v>
      </c>
      <c r="BD58" s="313" t="s">
        <v>187</v>
      </c>
      <c r="BE58" s="313" t="s">
        <v>187</v>
      </c>
      <c r="BF58" s="276" t="s">
        <v>187</v>
      </c>
      <c r="BG58" s="276" t="s">
        <v>187</v>
      </c>
      <c r="BH58" s="276">
        <v>36</v>
      </c>
      <c r="BI58" s="276" t="s">
        <v>187</v>
      </c>
      <c r="BJ58" s="276" t="s">
        <v>187</v>
      </c>
      <c r="BK58" s="276">
        <v>37</v>
      </c>
      <c r="BL58" s="276" t="s">
        <v>187</v>
      </c>
      <c r="BM58" s="276" t="s">
        <v>187</v>
      </c>
      <c r="BN58" s="276">
        <v>39</v>
      </c>
      <c r="BO58" s="276"/>
      <c r="BP58" s="276"/>
      <c r="BQ58" s="277">
        <v>40</v>
      </c>
      <c r="BS58" s="57"/>
      <c r="BT58" s="102" t="s">
        <v>1458</v>
      </c>
      <c r="BU58" s="102" t="s">
        <v>1624</v>
      </c>
      <c r="BV58" s="102" t="s">
        <v>1818</v>
      </c>
      <c r="BW58" s="102" t="s">
        <v>1835</v>
      </c>
      <c r="BX58" s="102" t="s">
        <v>1899</v>
      </c>
      <c r="BY58" s="92" t="s">
        <v>1798</v>
      </c>
      <c r="BZ58" s="92"/>
    </row>
    <row r="59" spans="1:78" s="6" customFormat="1" ht="15.75" x14ac:dyDescent="0.25">
      <c r="A59" s="56"/>
      <c r="B59" s="262" t="s">
        <v>83</v>
      </c>
      <c r="C59" s="263" t="s">
        <v>313</v>
      </c>
      <c r="D59" s="263" t="s">
        <v>313</v>
      </c>
      <c r="E59" s="264" t="s">
        <v>314</v>
      </c>
      <c r="F59" s="253" t="s">
        <v>86</v>
      </c>
      <c r="G59" s="264" t="s">
        <v>87</v>
      </c>
      <c r="H59" s="253" t="s">
        <v>190</v>
      </c>
      <c r="I59" s="264" t="s">
        <v>89</v>
      </c>
      <c r="J59" s="253" t="s">
        <v>90</v>
      </c>
      <c r="K59" s="253" t="s">
        <v>91</v>
      </c>
      <c r="L59" s="253" t="s">
        <v>268</v>
      </c>
      <c r="M59" s="262" t="s">
        <v>269</v>
      </c>
      <c r="N59" s="265" t="s">
        <v>315</v>
      </c>
      <c r="O59" s="266"/>
      <c r="P59" s="267"/>
      <c r="Q59" s="268"/>
      <c r="R59" s="269" t="s">
        <v>324</v>
      </c>
      <c r="S59" s="278" t="s">
        <v>96</v>
      </c>
      <c r="T59" s="262" t="s">
        <v>116</v>
      </c>
      <c r="U59" s="269" t="s">
        <v>325</v>
      </c>
      <c r="V59" s="269" t="s">
        <v>109</v>
      </c>
      <c r="W59" s="269" t="s">
        <v>110</v>
      </c>
      <c r="X59" s="269">
        <v>60</v>
      </c>
      <c r="Y59" s="269" t="s">
        <v>318</v>
      </c>
      <c r="Z59" s="272" t="s">
        <v>179</v>
      </c>
      <c r="AA59" s="262" t="s">
        <v>103</v>
      </c>
      <c r="AB59" s="262" t="s">
        <v>187</v>
      </c>
      <c r="AC59" s="262" t="s">
        <v>187</v>
      </c>
      <c r="AD59" s="262" t="s">
        <v>187</v>
      </c>
      <c r="AE59" s="262" t="s">
        <v>187</v>
      </c>
      <c r="AF59" s="262" t="s">
        <v>187</v>
      </c>
      <c r="AG59" s="262" t="s">
        <v>187</v>
      </c>
      <c r="AH59" s="262" t="s">
        <v>187</v>
      </c>
      <c r="AI59" s="262" t="s">
        <v>187</v>
      </c>
      <c r="AJ59" s="271" t="s">
        <v>187</v>
      </c>
      <c r="AK59" s="271" t="s">
        <v>319</v>
      </c>
      <c r="AL59" s="271" t="s">
        <v>187</v>
      </c>
      <c r="AM59" s="271" t="s">
        <v>187</v>
      </c>
      <c r="AN59" s="271" t="s">
        <v>187</v>
      </c>
      <c r="AO59" s="271" t="s">
        <v>187</v>
      </c>
      <c r="AP59" s="271" t="s">
        <v>187</v>
      </c>
      <c r="AQ59" s="271" t="s">
        <v>187</v>
      </c>
      <c r="AR59" s="271" t="s">
        <v>187</v>
      </c>
      <c r="AS59" s="271" t="s">
        <v>187</v>
      </c>
      <c r="AT59" s="273" t="s">
        <v>187</v>
      </c>
      <c r="AU59" s="272" t="s">
        <v>187</v>
      </c>
      <c r="AV59" s="314">
        <v>41</v>
      </c>
      <c r="AW59" s="315">
        <v>44</v>
      </c>
      <c r="AX59" s="315">
        <v>49</v>
      </c>
      <c r="AY59" s="315">
        <v>48</v>
      </c>
      <c r="AZ59" s="315">
        <v>60</v>
      </c>
      <c r="BA59" s="315">
        <v>60</v>
      </c>
      <c r="BB59" s="316" t="s">
        <v>187</v>
      </c>
      <c r="BC59" s="316" t="s">
        <v>187</v>
      </c>
      <c r="BD59" s="316" t="s">
        <v>187</v>
      </c>
      <c r="BE59" s="316" t="s">
        <v>187</v>
      </c>
      <c r="BF59" s="276" t="s">
        <v>187</v>
      </c>
      <c r="BG59" s="276" t="s">
        <v>187</v>
      </c>
      <c r="BH59" s="276">
        <v>41</v>
      </c>
      <c r="BI59" s="317" t="s">
        <v>187</v>
      </c>
      <c r="BJ59" s="317" t="s">
        <v>187</v>
      </c>
      <c r="BK59" s="276">
        <v>42</v>
      </c>
      <c r="BL59" s="276" t="s">
        <v>187</v>
      </c>
      <c r="BM59" s="276" t="s">
        <v>187</v>
      </c>
      <c r="BN59" s="276">
        <v>45</v>
      </c>
      <c r="BO59" s="276"/>
      <c r="BP59" s="276"/>
      <c r="BQ59" s="277">
        <v>49</v>
      </c>
      <c r="BS59" s="57"/>
      <c r="BT59" s="102" t="s">
        <v>1458</v>
      </c>
      <c r="BU59" s="102" t="s">
        <v>1624</v>
      </c>
      <c r="BV59" s="102" t="s">
        <v>1818</v>
      </c>
      <c r="BW59" s="102" t="s">
        <v>1835</v>
      </c>
      <c r="BX59" s="102" t="s">
        <v>1899</v>
      </c>
      <c r="BY59" s="92" t="s">
        <v>1798</v>
      </c>
      <c r="BZ59" s="92"/>
    </row>
    <row r="60" spans="1:78" s="6" customFormat="1" ht="15.75" x14ac:dyDescent="0.25">
      <c r="A60" s="56"/>
      <c r="B60" s="262" t="s">
        <v>83</v>
      </c>
      <c r="C60" s="263" t="s">
        <v>313</v>
      </c>
      <c r="D60" s="263" t="s">
        <v>327</v>
      </c>
      <c r="E60" s="264" t="s">
        <v>314</v>
      </c>
      <c r="F60" s="253" t="s">
        <v>86</v>
      </c>
      <c r="G60" s="264" t="s">
        <v>87</v>
      </c>
      <c r="H60" s="253" t="s">
        <v>190</v>
      </c>
      <c r="I60" s="264" t="s">
        <v>89</v>
      </c>
      <c r="J60" s="253" t="s">
        <v>90</v>
      </c>
      <c r="K60" s="253" t="s">
        <v>91</v>
      </c>
      <c r="L60" s="253" t="s">
        <v>268</v>
      </c>
      <c r="M60" s="262" t="s">
        <v>269</v>
      </c>
      <c r="N60" s="265" t="s">
        <v>315</v>
      </c>
      <c r="O60" s="266"/>
      <c r="P60" s="267"/>
      <c r="Q60" s="268"/>
      <c r="R60" s="269" t="s">
        <v>2186</v>
      </c>
      <c r="S60" s="278" t="s">
        <v>96</v>
      </c>
      <c r="T60" s="262" t="s">
        <v>116</v>
      </c>
      <c r="U60" s="269" t="s">
        <v>328</v>
      </c>
      <c r="V60" s="269" t="s">
        <v>99</v>
      </c>
      <c r="W60" s="269" t="s">
        <v>110</v>
      </c>
      <c r="X60" s="269">
        <v>30</v>
      </c>
      <c r="Y60" s="269" t="s">
        <v>329</v>
      </c>
      <c r="Z60" s="272" t="s">
        <v>102</v>
      </c>
      <c r="AA60" s="262" t="s">
        <v>103</v>
      </c>
      <c r="AB60" s="262" t="s">
        <v>187</v>
      </c>
      <c r="AC60" s="262" t="s">
        <v>187</v>
      </c>
      <c r="AD60" s="262" t="s">
        <v>187</v>
      </c>
      <c r="AE60" s="262" t="s">
        <v>187</v>
      </c>
      <c r="AF60" s="262" t="s">
        <v>187</v>
      </c>
      <c r="AG60" s="262" t="s">
        <v>187</v>
      </c>
      <c r="AH60" s="262" t="s">
        <v>187</v>
      </c>
      <c r="AI60" s="262" t="s">
        <v>187</v>
      </c>
      <c r="AJ60" s="271" t="s">
        <v>187</v>
      </c>
      <c r="AK60" s="271" t="s">
        <v>319</v>
      </c>
      <c r="AL60" s="271" t="s">
        <v>187</v>
      </c>
      <c r="AM60" s="271" t="s">
        <v>187</v>
      </c>
      <c r="AN60" s="271" t="s">
        <v>187</v>
      </c>
      <c r="AO60" s="271" t="s">
        <v>187</v>
      </c>
      <c r="AP60" s="271" t="s">
        <v>187</v>
      </c>
      <c r="AQ60" s="271" t="s">
        <v>187</v>
      </c>
      <c r="AR60" s="271" t="s">
        <v>187</v>
      </c>
      <c r="AS60" s="271" t="s">
        <v>187</v>
      </c>
      <c r="AT60" s="273" t="s">
        <v>187</v>
      </c>
      <c r="AU60" s="272" t="s">
        <v>187</v>
      </c>
      <c r="AV60" s="274" t="s">
        <v>330</v>
      </c>
      <c r="AW60" s="274">
        <v>10</v>
      </c>
      <c r="AX60" s="274">
        <v>110</v>
      </c>
      <c r="AY60" s="274">
        <v>80</v>
      </c>
      <c r="AZ60" s="274">
        <v>200</v>
      </c>
      <c r="BA60" s="274">
        <v>200</v>
      </c>
      <c r="BB60" s="275" t="s">
        <v>187</v>
      </c>
      <c r="BC60" s="275" t="s">
        <v>187</v>
      </c>
      <c r="BD60" s="275" t="s">
        <v>331</v>
      </c>
      <c r="BE60" s="275" t="s">
        <v>187</v>
      </c>
      <c r="BF60" s="276" t="s">
        <v>187</v>
      </c>
      <c r="BG60" s="276"/>
      <c r="BH60" s="318" t="s">
        <v>332</v>
      </c>
      <c r="BI60" s="319" t="s">
        <v>187</v>
      </c>
      <c r="BJ60" s="320"/>
      <c r="BK60" s="321" t="s">
        <v>333</v>
      </c>
      <c r="BL60" s="318" t="s">
        <v>187</v>
      </c>
      <c r="BM60" s="318"/>
      <c r="BN60" s="318">
        <v>80000</v>
      </c>
      <c r="BO60" s="318"/>
      <c r="BP60" s="318"/>
      <c r="BQ60" s="319" t="s">
        <v>334</v>
      </c>
      <c r="BS60" s="57"/>
      <c r="BT60" s="102" t="s">
        <v>1458</v>
      </c>
      <c r="BU60" s="102" t="s">
        <v>1624</v>
      </c>
      <c r="BV60" s="102" t="s">
        <v>1818</v>
      </c>
      <c r="BW60" s="102" t="s">
        <v>1835</v>
      </c>
      <c r="BX60" s="102" t="s">
        <v>1899</v>
      </c>
      <c r="BY60" s="92" t="s">
        <v>1798</v>
      </c>
      <c r="BZ60" s="92"/>
    </row>
    <row r="61" spans="1:78" s="6" customFormat="1" ht="15.75" x14ac:dyDescent="0.25">
      <c r="A61" s="56"/>
      <c r="B61" s="262" t="s">
        <v>83</v>
      </c>
      <c r="C61" s="263" t="s">
        <v>313</v>
      </c>
      <c r="D61" s="263" t="s">
        <v>327</v>
      </c>
      <c r="E61" s="264" t="s">
        <v>314</v>
      </c>
      <c r="F61" s="253" t="s">
        <v>86</v>
      </c>
      <c r="G61" s="264" t="s">
        <v>87</v>
      </c>
      <c r="H61" s="253" t="s">
        <v>190</v>
      </c>
      <c r="I61" s="264" t="s">
        <v>89</v>
      </c>
      <c r="J61" s="253" t="s">
        <v>90</v>
      </c>
      <c r="K61" s="253" t="s">
        <v>91</v>
      </c>
      <c r="L61" s="253" t="s">
        <v>268</v>
      </c>
      <c r="M61" s="262" t="s">
        <v>269</v>
      </c>
      <c r="N61" s="265" t="s">
        <v>315</v>
      </c>
      <c r="O61" s="266"/>
      <c r="P61" s="267"/>
      <c r="Q61" s="268"/>
      <c r="R61" s="269" t="s">
        <v>2187</v>
      </c>
      <c r="S61" s="278" t="s">
        <v>96</v>
      </c>
      <c r="T61" s="262" t="s">
        <v>97</v>
      </c>
      <c r="U61" s="269" t="s">
        <v>335</v>
      </c>
      <c r="V61" s="269" t="s">
        <v>99</v>
      </c>
      <c r="W61" s="269" t="s">
        <v>110</v>
      </c>
      <c r="X61" s="269">
        <v>60</v>
      </c>
      <c r="Y61" s="269" t="s">
        <v>318</v>
      </c>
      <c r="Z61" s="272" t="s">
        <v>141</v>
      </c>
      <c r="AA61" s="262" t="s">
        <v>103</v>
      </c>
      <c r="AB61" s="262" t="s">
        <v>187</v>
      </c>
      <c r="AC61" s="262" t="s">
        <v>187</v>
      </c>
      <c r="AD61" s="262" t="s">
        <v>187</v>
      </c>
      <c r="AE61" s="262" t="s">
        <v>187</v>
      </c>
      <c r="AF61" s="262" t="s">
        <v>187</v>
      </c>
      <c r="AG61" s="262" t="s">
        <v>187</v>
      </c>
      <c r="AH61" s="262" t="s">
        <v>187</v>
      </c>
      <c r="AI61" s="262" t="s">
        <v>187</v>
      </c>
      <c r="AJ61" s="271" t="s">
        <v>187</v>
      </c>
      <c r="AK61" s="271" t="s">
        <v>319</v>
      </c>
      <c r="AL61" s="271" t="s">
        <v>187</v>
      </c>
      <c r="AM61" s="271" t="s">
        <v>187</v>
      </c>
      <c r="AN61" s="271" t="s">
        <v>187</v>
      </c>
      <c r="AO61" s="271" t="s">
        <v>187</v>
      </c>
      <c r="AP61" s="271" t="s">
        <v>187</v>
      </c>
      <c r="AQ61" s="271" t="s">
        <v>187</v>
      </c>
      <c r="AR61" s="271" t="s">
        <v>187</v>
      </c>
      <c r="AS61" s="271" t="s">
        <v>187</v>
      </c>
      <c r="AT61" s="273" t="s">
        <v>187</v>
      </c>
      <c r="AU61" s="272" t="s">
        <v>187</v>
      </c>
      <c r="AV61" s="274">
        <v>409.03800000000001</v>
      </c>
      <c r="AW61" s="274">
        <v>446.89299999999997</v>
      </c>
      <c r="AX61" s="274">
        <v>645895</v>
      </c>
      <c r="AY61" s="274">
        <v>746969</v>
      </c>
      <c r="AZ61" s="274">
        <v>800</v>
      </c>
      <c r="BA61" s="274">
        <v>800</v>
      </c>
      <c r="BB61" s="275" t="s">
        <v>187</v>
      </c>
      <c r="BC61" s="275" t="s">
        <v>187</v>
      </c>
      <c r="BD61" s="275">
        <v>446.89299999999997</v>
      </c>
      <c r="BE61" s="275" t="s">
        <v>187</v>
      </c>
      <c r="BF61" s="276" t="s">
        <v>187</v>
      </c>
      <c r="BG61" s="276"/>
      <c r="BH61" s="318" t="s">
        <v>336</v>
      </c>
      <c r="BI61" s="319" t="s">
        <v>187</v>
      </c>
      <c r="BJ61" s="320"/>
      <c r="BK61" s="321" t="s">
        <v>2199</v>
      </c>
      <c r="BL61" s="318" t="s">
        <v>187</v>
      </c>
      <c r="BM61" s="318"/>
      <c r="BN61" s="318">
        <v>566893</v>
      </c>
      <c r="BO61" s="318"/>
      <c r="BP61" s="318"/>
      <c r="BQ61" s="319">
        <v>645895</v>
      </c>
      <c r="BS61" s="57"/>
      <c r="BT61" s="102" t="s">
        <v>1458</v>
      </c>
      <c r="BU61" s="102" t="s">
        <v>1624</v>
      </c>
      <c r="BV61" s="102" t="s">
        <v>1818</v>
      </c>
      <c r="BW61" s="102" t="s">
        <v>1835</v>
      </c>
      <c r="BX61" s="102" t="s">
        <v>1899</v>
      </c>
      <c r="BY61" s="92" t="s">
        <v>1798</v>
      </c>
      <c r="BZ61" s="92"/>
    </row>
    <row r="62" spans="1:78" s="6" customFormat="1" ht="15.75" x14ac:dyDescent="0.25">
      <c r="A62" s="56"/>
      <c r="B62" s="262" t="s">
        <v>83</v>
      </c>
      <c r="C62" s="263" t="s">
        <v>313</v>
      </c>
      <c r="D62" s="263" t="s">
        <v>327</v>
      </c>
      <c r="E62" s="264" t="s">
        <v>314</v>
      </c>
      <c r="F62" s="253" t="s">
        <v>86</v>
      </c>
      <c r="G62" s="264" t="s">
        <v>87</v>
      </c>
      <c r="H62" s="253" t="s">
        <v>190</v>
      </c>
      <c r="I62" s="264" t="s">
        <v>89</v>
      </c>
      <c r="J62" s="253" t="s">
        <v>90</v>
      </c>
      <c r="K62" s="253" t="s">
        <v>91</v>
      </c>
      <c r="L62" s="253" t="s">
        <v>268</v>
      </c>
      <c r="M62" s="262" t="s">
        <v>269</v>
      </c>
      <c r="N62" s="265" t="s">
        <v>270</v>
      </c>
      <c r="O62" s="266"/>
      <c r="P62" s="267"/>
      <c r="Q62" s="268"/>
      <c r="R62" s="269" t="s">
        <v>2188</v>
      </c>
      <c r="S62" s="278" t="s">
        <v>96</v>
      </c>
      <c r="T62" s="262" t="s">
        <v>116</v>
      </c>
      <c r="U62" s="269" t="s">
        <v>337</v>
      </c>
      <c r="V62" s="269" t="s">
        <v>109</v>
      </c>
      <c r="W62" s="269" t="s">
        <v>110</v>
      </c>
      <c r="X62" s="269">
        <v>30</v>
      </c>
      <c r="Y62" s="269" t="s">
        <v>318</v>
      </c>
      <c r="Z62" s="272" t="s">
        <v>102</v>
      </c>
      <c r="AA62" s="262" t="s">
        <v>103</v>
      </c>
      <c r="AB62" s="262" t="s">
        <v>187</v>
      </c>
      <c r="AC62" s="262" t="s">
        <v>187</v>
      </c>
      <c r="AD62" s="262" t="s">
        <v>187</v>
      </c>
      <c r="AE62" s="262" t="s">
        <v>187</v>
      </c>
      <c r="AF62" s="262" t="s">
        <v>187</v>
      </c>
      <c r="AG62" s="262" t="s">
        <v>187</v>
      </c>
      <c r="AH62" s="262" t="s">
        <v>187</v>
      </c>
      <c r="AI62" s="262" t="s">
        <v>187</v>
      </c>
      <c r="AJ62" s="271" t="s">
        <v>187</v>
      </c>
      <c r="AK62" s="271" t="s">
        <v>319</v>
      </c>
      <c r="AL62" s="271" t="s">
        <v>187</v>
      </c>
      <c r="AM62" s="271" t="s">
        <v>187</v>
      </c>
      <c r="AN62" s="271" t="s">
        <v>187</v>
      </c>
      <c r="AO62" s="271" t="s">
        <v>187</v>
      </c>
      <c r="AP62" s="271" t="s">
        <v>187</v>
      </c>
      <c r="AQ62" s="271" t="s">
        <v>187</v>
      </c>
      <c r="AR62" s="271" t="s">
        <v>187</v>
      </c>
      <c r="AS62" s="271" t="s">
        <v>187</v>
      </c>
      <c r="AT62" s="273" t="s">
        <v>187</v>
      </c>
      <c r="AU62" s="272" t="s">
        <v>187</v>
      </c>
      <c r="AV62" s="274">
        <v>64</v>
      </c>
      <c r="AW62" s="274" t="s">
        <v>338</v>
      </c>
      <c r="AX62" s="274" t="s">
        <v>339</v>
      </c>
      <c r="AY62" s="274" t="s">
        <v>340</v>
      </c>
      <c r="AZ62" s="274" t="s">
        <v>341</v>
      </c>
      <c r="BA62" s="274" t="s">
        <v>341</v>
      </c>
      <c r="BB62" s="275" t="s">
        <v>187</v>
      </c>
      <c r="BC62" s="275" t="s">
        <v>187</v>
      </c>
      <c r="BD62" s="275" t="s">
        <v>342</v>
      </c>
      <c r="BE62" s="275" t="s">
        <v>187</v>
      </c>
      <c r="BF62" s="276" t="s">
        <v>187</v>
      </c>
      <c r="BG62" s="276"/>
      <c r="BH62" s="318" t="s">
        <v>343</v>
      </c>
      <c r="BI62" s="319" t="s">
        <v>187</v>
      </c>
      <c r="BJ62" s="320"/>
      <c r="BK62" s="321" t="s">
        <v>344</v>
      </c>
      <c r="BL62" s="318" t="s">
        <v>187</v>
      </c>
      <c r="BM62" s="318"/>
      <c r="BN62" s="318">
        <v>81</v>
      </c>
      <c r="BO62" s="318"/>
      <c r="BP62" s="318"/>
      <c r="BQ62" s="319" t="s">
        <v>339</v>
      </c>
      <c r="BS62" s="57"/>
      <c r="BT62" s="102" t="s">
        <v>1458</v>
      </c>
      <c r="BU62" s="102" t="s">
        <v>1624</v>
      </c>
      <c r="BV62" s="102" t="s">
        <v>1818</v>
      </c>
      <c r="BW62" s="102" t="s">
        <v>1835</v>
      </c>
      <c r="BX62" s="102" t="s">
        <v>1899</v>
      </c>
      <c r="BY62" s="92" t="s">
        <v>1798</v>
      </c>
      <c r="BZ62" s="92"/>
    </row>
    <row r="63" spans="1:78" s="6" customFormat="1" ht="15.75" x14ac:dyDescent="0.25">
      <c r="A63" s="56"/>
      <c r="B63" s="262" t="s">
        <v>83</v>
      </c>
      <c r="C63" s="263" t="s">
        <v>313</v>
      </c>
      <c r="D63" s="263" t="s">
        <v>327</v>
      </c>
      <c r="E63" s="264" t="s">
        <v>314</v>
      </c>
      <c r="F63" s="253" t="s">
        <v>86</v>
      </c>
      <c r="G63" s="264" t="s">
        <v>113</v>
      </c>
      <c r="H63" s="253" t="s">
        <v>190</v>
      </c>
      <c r="I63" s="264" t="s">
        <v>89</v>
      </c>
      <c r="J63" s="253" t="s">
        <v>90</v>
      </c>
      <c r="K63" s="253" t="s">
        <v>91</v>
      </c>
      <c r="L63" s="253" t="s">
        <v>268</v>
      </c>
      <c r="M63" s="262" t="s">
        <v>269</v>
      </c>
      <c r="N63" s="265" t="s">
        <v>270</v>
      </c>
      <c r="O63" s="266"/>
      <c r="P63" s="267"/>
      <c r="Q63" s="268"/>
      <c r="R63" s="269" t="s">
        <v>2189</v>
      </c>
      <c r="S63" s="278" t="s">
        <v>96</v>
      </c>
      <c r="T63" s="262" t="s">
        <v>97</v>
      </c>
      <c r="U63" s="269" t="s">
        <v>345</v>
      </c>
      <c r="V63" s="269" t="s">
        <v>99</v>
      </c>
      <c r="W63" s="269" t="s">
        <v>100</v>
      </c>
      <c r="X63" s="269">
        <v>30</v>
      </c>
      <c r="Y63" s="269" t="s">
        <v>346</v>
      </c>
      <c r="Z63" s="272" t="s">
        <v>102</v>
      </c>
      <c r="AA63" s="262" t="s">
        <v>103</v>
      </c>
      <c r="AB63" s="262" t="s">
        <v>187</v>
      </c>
      <c r="AC63" s="262" t="s">
        <v>187</v>
      </c>
      <c r="AD63" s="262" t="s">
        <v>187</v>
      </c>
      <c r="AE63" s="262" t="s">
        <v>187</v>
      </c>
      <c r="AF63" s="262" t="s">
        <v>187</v>
      </c>
      <c r="AG63" s="262" t="s">
        <v>187</v>
      </c>
      <c r="AH63" s="262" t="s">
        <v>187</v>
      </c>
      <c r="AI63" s="262" t="s">
        <v>187</v>
      </c>
      <c r="AJ63" s="271" t="s">
        <v>187</v>
      </c>
      <c r="AK63" s="271" t="s">
        <v>319</v>
      </c>
      <c r="AL63" s="271" t="s">
        <v>187</v>
      </c>
      <c r="AM63" s="271" t="s">
        <v>187</v>
      </c>
      <c r="AN63" s="271" t="s">
        <v>187</v>
      </c>
      <c r="AO63" s="271" t="s">
        <v>187</v>
      </c>
      <c r="AP63" s="271" t="s">
        <v>187</v>
      </c>
      <c r="AQ63" s="271" t="s">
        <v>187</v>
      </c>
      <c r="AR63" s="271" t="s">
        <v>187</v>
      </c>
      <c r="AS63" s="271" t="s">
        <v>187</v>
      </c>
      <c r="AT63" s="273" t="s">
        <v>187</v>
      </c>
      <c r="AU63" s="272" t="s">
        <v>187</v>
      </c>
      <c r="AV63" s="274" t="s">
        <v>330</v>
      </c>
      <c r="AW63" s="274">
        <v>50</v>
      </c>
      <c r="AX63" s="274">
        <v>70</v>
      </c>
      <c r="AY63" s="274">
        <v>80</v>
      </c>
      <c r="AZ63" s="274">
        <v>97</v>
      </c>
      <c r="BA63" s="274">
        <v>97</v>
      </c>
      <c r="BB63" s="275" t="s">
        <v>187</v>
      </c>
      <c r="BC63" s="275" t="s">
        <v>187</v>
      </c>
      <c r="BD63" s="275" t="s">
        <v>187</v>
      </c>
      <c r="BE63" s="275" t="s">
        <v>187</v>
      </c>
      <c r="BF63" s="276" t="s">
        <v>187</v>
      </c>
      <c r="BG63" s="276"/>
      <c r="BH63" s="276"/>
      <c r="BI63" s="277"/>
      <c r="BJ63" s="322"/>
      <c r="BK63" s="323" t="s">
        <v>347</v>
      </c>
      <c r="BL63" s="276" t="s">
        <v>187</v>
      </c>
      <c r="BM63" s="276" t="s">
        <v>187</v>
      </c>
      <c r="BN63" s="276" t="s">
        <v>187</v>
      </c>
      <c r="BO63" s="276" t="s">
        <v>187</v>
      </c>
      <c r="BP63" s="276" t="s">
        <v>187</v>
      </c>
      <c r="BQ63" s="277" t="s">
        <v>348</v>
      </c>
      <c r="BS63" s="57"/>
      <c r="BT63" s="102" t="s">
        <v>1458</v>
      </c>
      <c r="BU63" s="102" t="s">
        <v>1624</v>
      </c>
      <c r="BV63" s="102" t="s">
        <v>1818</v>
      </c>
      <c r="BW63" s="102" t="s">
        <v>1835</v>
      </c>
      <c r="BX63" s="102" t="s">
        <v>1899</v>
      </c>
      <c r="BY63" s="92" t="s">
        <v>1798</v>
      </c>
      <c r="BZ63" s="92"/>
    </row>
    <row r="64" spans="1:78" s="6" customFormat="1" ht="15.75" x14ac:dyDescent="0.25">
      <c r="A64" s="56"/>
      <c r="B64" s="262" t="s">
        <v>83</v>
      </c>
      <c r="C64" s="263" t="s">
        <v>313</v>
      </c>
      <c r="D64" s="263" t="s">
        <v>349</v>
      </c>
      <c r="E64" s="264" t="s">
        <v>314</v>
      </c>
      <c r="F64" s="253" t="s">
        <v>86</v>
      </c>
      <c r="G64" s="264" t="s">
        <v>87</v>
      </c>
      <c r="H64" s="253" t="s">
        <v>190</v>
      </c>
      <c r="I64" s="264" t="s">
        <v>89</v>
      </c>
      <c r="J64" s="253" t="s">
        <v>90</v>
      </c>
      <c r="K64" s="253" t="s">
        <v>91</v>
      </c>
      <c r="L64" s="253" t="s">
        <v>268</v>
      </c>
      <c r="M64" s="262" t="s">
        <v>269</v>
      </c>
      <c r="N64" s="265" t="s">
        <v>270</v>
      </c>
      <c r="O64" s="266"/>
      <c r="P64" s="267"/>
      <c r="Q64" s="290"/>
      <c r="R64" s="253" t="s">
        <v>2190</v>
      </c>
      <c r="S64" s="278" t="s">
        <v>96</v>
      </c>
      <c r="T64" s="262" t="s">
        <v>97</v>
      </c>
      <c r="U64" s="253" t="s">
        <v>350</v>
      </c>
      <c r="V64" s="253" t="s">
        <v>109</v>
      </c>
      <c r="W64" s="253" t="s">
        <v>100</v>
      </c>
      <c r="X64" s="253">
        <v>90</v>
      </c>
      <c r="Y64" s="253" t="s">
        <v>318</v>
      </c>
      <c r="Z64" s="272" t="s">
        <v>102</v>
      </c>
      <c r="AA64" s="262" t="s">
        <v>103</v>
      </c>
      <c r="AB64" s="262" t="s">
        <v>187</v>
      </c>
      <c r="AC64" s="262" t="s">
        <v>187</v>
      </c>
      <c r="AD64" s="262" t="s">
        <v>187</v>
      </c>
      <c r="AE64" s="262" t="s">
        <v>187</v>
      </c>
      <c r="AF64" s="262" t="s">
        <v>187</v>
      </c>
      <c r="AG64" s="262" t="s">
        <v>187</v>
      </c>
      <c r="AH64" s="262" t="s">
        <v>187</v>
      </c>
      <c r="AI64" s="262" t="s">
        <v>187</v>
      </c>
      <c r="AJ64" s="272" t="s">
        <v>187</v>
      </c>
      <c r="AK64" s="272" t="s">
        <v>319</v>
      </c>
      <c r="AL64" s="272" t="s">
        <v>187</v>
      </c>
      <c r="AM64" s="272" t="s">
        <v>187</v>
      </c>
      <c r="AN64" s="272" t="s">
        <v>187</v>
      </c>
      <c r="AO64" s="272" t="s">
        <v>187</v>
      </c>
      <c r="AP64" s="272" t="s">
        <v>187</v>
      </c>
      <c r="AQ64" s="272" t="s">
        <v>187</v>
      </c>
      <c r="AR64" s="272" t="s">
        <v>187</v>
      </c>
      <c r="AS64" s="272" t="s">
        <v>187</v>
      </c>
      <c r="AT64" s="273" t="s">
        <v>187</v>
      </c>
      <c r="AU64" s="272" t="s">
        <v>187</v>
      </c>
      <c r="AV64" s="324">
        <v>72</v>
      </c>
      <c r="AW64" s="291" t="s">
        <v>342</v>
      </c>
      <c r="AX64" s="291" t="s">
        <v>344</v>
      </c>
      <c r="AY64" s="291" t="s">
        <v>351</v>
      </c>
      <c r="AZ64" s="291" t="s">
        <v>352</v>
      </c>
      <c r="BA64" s="291" t="s">
        <v>352</v>
      </c>
      <c r="BB64" s="292" t="s">
        <v>187</v>
      </c>
      <c r="BC64" s="292" t="s">
        <v>187</v>
      </c>
      <c r="BD64" s="292" t="s">
        <v>187</v>
      </c>
      <c r="BE64" s="292" t="s">
        <v>187</v>
      </c>
      <c r="BF64" s="276" t="s">
        <v>187</v>
      </c>
      <c r="BG64" s="276"/>
      <c r="BH64" s="276"/>
      <c r="BI64" s="288"/>
      <c r="BJ64" s="288"/>
      <c r="BK64" s="276" t="s">
        <v>342</v>
      </c>
      <c r="BL64" s="276" t="s">
        <v>187</v>
      </c>
      <c r="BM64" s="276" t="s">
        <v>187</v>
      </c>
      <c r="BN64" s="276" t="s">
        <v>187</v>
      </c>
      <c r="BO64" s="276" t="s">
        <v>187</v>
      </c>
      <c r="BP64" s="276" t="s">
        <v>187</v>
      </c>
      <c r="BQ64" s="277" t="s">
        <v>344</v>
      </c>
      <c r="BS64" s="57"/>
      <c r="BT64" s="102" t="s">
        <v>1458</v>
      </c>
      <c r="BU64" s="102" t="s">
        <v>1624</v>
      </c>
      <c r="BV64" s="102" t="s">
        <v>1818</v>
      </c>
      <c r="BW64" s="102" t="s">
        <v>1835</v>
      </c>
      <c r="BX64" s="102" t="s">
        <v>1899</v>
      </c>
      <c r="BY64" s="92" t="s">
        <v>1798</v>
      </c>
      <c r="BZ64" s="92"/>
    </row>
    <row r="65" spans="1:78" s="6" customFormat="1" ht="15.75" x14ac:dyDescent="0.25">
      <c r="A65" s="56"/>
      <c r="B65" s="262" t="s">
        <v>83</v>
      </c>
      <c r="C65" s="263" t="s">
        <v>313</v>
      </c>
      <c r="D65" s="263" t="s">
        <v>349</v>
      </c>
      <c r="E65" s="264" t="s">
        <v>314</v>
      </c>
      <c r="F65" s="253" t="s">
        <v>86</v>
      </c>
      <c r="G65" s="264" t="s">
        <v>87</v>
      </c>
      <c r="H65" s="253" t="s">
        <v>190</v>
      </c>
      <c r="I65" s="264" t="s">
        <v>89</v>
      </c>
      <c r="J65" s="253" t="s">
        <v>90</v>
      </c>
      <c r="K65" s="253" t="s">
        <v>91</v>
      </c>
      <c r="L65" s="253" t="s">
        <v>268</v>
      </c>
      <c r="M65" s="262" t="s">
        <v>269</v>
      </c>
      <c r="N65" s="265" t="s">
        <v>270</v>
      </c>
      <c r="O65" s="266"/>
      <c r="P65" s="267"/>
      <c r="Q65" s="290"/>
      <c r="R65" s="253" t="s">
        <v>353</v>
      </c>
      <c r="S65" s="278" t="s">
        <v>96</v>
      </c>
      <c r="T65" s="262" t="s">
        <v>116</v>
      </c>
      <c r="U65" s="253" t="s">
        <v>354</v>
      </c>
      <c r="V65" s="253" t="s">
        <v>109</v>
      </c>
      <c r="W65" s="253" t="s">
        <v>110</v>
      </c>
      <c r="X65" s="253">
        <v>30</v>
      </c>
      <c r="Y65" s="253" t="s">
        <v>318</v>
      </c>
      <c r="Z65" s="272" t="s">
        <v>102</v>
      </c>
      <c r="AA65" s="262" t="s">
        <v>103</v>
      </c>
      <c r="AB65" s="262" t="s">
        <v>187</v>
      </c>
      <c r="AC65" s="262" t="s">
        <v>187</v>
      </c>
      <c r="AD65" s="262" t="s">
        <v>187</v>
      </c>
      <c r="AE65" s="262" t="s">
        <v>187</v>
      </c>
      <c r="AF65" s="262" t="s">
        <v>187</v>
      </c>
      <c r="AG65" s="262" t="s">
        <v>187</v>
      </c>
      <c r="AH65" s="262" t="s">
        <v>187</v>
      </c>
      <c r="AI65" s="262" t="s">
        <v>187</v>
      </c>
      <c r="AJ65" s="272" t="s">
        <v>187</v>
      </c>
      <c r="AK65" s="272" t="s">
        <v>319</v>
      </c>
      <c r="AL65" s="272" t="s">
        <v>187</v>
      </c>
      <c r="AM65" s="272" t="s">
        <v>187</v>
      </c>
      <c r="AN65" s="272" t="s">
        <v>187</v>
      </c>
      <c r="AO65" s="272" t="s">
        <v>187</v>
      </c>
      <c r="AP65" s="272" t="s">
        <v>187</v>
      </c>
      <c r="AQ65" s="272" t="s">
        <v>187</v>
      </c>
      <c r="AR65" s="272" t="s">
        <v>187</v>
      </c>
      <c r="AS65" s="272" t="s">
        <v>187</v>
      </c>
      <c r="AT65" s="273" t="s">
        <v>187</v>
      </c>
      <c r="AU65" s="272" t="s">
        <v>187</v>
      </c>
      <c r="AV65" s="324" t="s">
        <v>330</v>
      </c>
      <c r="AW65" s="291" t="s">
        <v>355</v>
      </c>
      <c r="AX65" s="291" t="s">
        <v>347</v>
      </c>
      <c r="AY65" s="291" t="s">
        <v>342</v>
      </c>
      <c r="AZ65" s="291" t="s">
        <v>341</v>
      </c>
      <c r="BA65" s="291" t="s">
        <v>341</v>
      </c>
      <c r="BB65" s="292" t="s">
        <v>187</v>
      </c>
      <c r="BC65" s="292" t="s">
        <v>187</v>
      </c>
      <c r="BD65" s="292" t="s">
        <v>355</v>
      </c>
      <c r="BE65" s="292" t="s">
        <v>187</v>
      </c>
      <c r="BF65" s="276" t="s">
        <v>187</v>
      </c>
      <c r="BG65" s="276"/>
      <c r="BH65" s="318">
        <v>25</v>
      </c>
      <c r="BI65" s="318"/>
      <c r="BJ65" s="318"/>
      <c r="BK65" s="318" t="s">
        <v>326</v>
      </c>
      <c r="BL65" s="318" t="s">
        <v>187</v>
      </c>
      <c r="BM65" s="318"/>
      <c r="BN65" s="318" t="s">
        <v>356</v>
      </c>
      <c r="BO65" s="318" t="s">
        <v>187</v>
      </c>
      <c r="BP65" s="318"/>
      <c r="BQ65" s="319" t="s">
        <v>347</v>
      </c>
      <c r="BS65" s="57"/>
      <c r="BT65" s="102" t="s">
        <v>1458</v>
      </c>
      <c r="BU65" s="102" t="s">
        <v>1624</v>
      </c>
      <c r="BV65" s="102" t="s">
        <v>1818</v>
      </c>
      <c r="BW65" s="102" t="s">
        <v>1835</v>
      </c>
      <c r="BX65" s="102" t="s">
        <v>1899</v>
      </c>
      <c r="BY65" s="92" t="s">
        <v>1798</v>
      </c>
      <c r="BZ65" s="92"/>
    </row>
    <row r="66" spans="1:78" s="6" customFormat="1" ht="15.75" x14ac:dyDescent="0.25">
      <c r="A66" s="56"/>
      <c r="B66" s="262" t="s">
        <v>83</v>
      </c>
      <c r="C66" s="263" t="s">
        <v>313</v>
      </c>
      <c r="D66" s="263" t="s">
        <v>313</v>
      </c>
      <c r="E66" s="264" t="s">
        <v>314</v>
      </c>
      <c r="F66" s="253" t="s">
        <v>86</v>
      </c>
      <c r="G66" s="264" t="s">
        <v>357</v>
      </c>
      <c r="H66" s="253" t="s">
        <v>190</v>
      </c>
      <c r="I66" s="264" t="s">
        <v>89</v>
      </c>
      <c r="J66" s="253" t="s">
        <v>90</v>
      </c>
      <c r="K66" s="253" t="s">
        <v>91</v>
      </c>
      <c r="L66" s="253" t="s">
        <v>268</v>
      </c>
      <c r="M66" s="262" t="s">
        <v>269</v>
      </c>
      <c r="N66" s="265" t="s">
        <v>270</v>
      </c>
      <c r="O66" s="266"/>
      <c r="P66" s="267"/>
      <c r="Q66" s="290"/>
      <c r="R66" s="253" t="s">
        <v>358</v>
      </c>
      <c r="S66" s="278" t="s">
        <v>214</v>
      </c>
      <c r="T66" s="262" t="s">
        <v>97</v>
      </c>
      <c r="U66" s="253" t="s">
        <v>359</v>
      </c>
      <c r="V66" s="253" t="s">
        <v>109</v>
      </c>
      <c r="W66" s="253" t="s">
        <v>110</v>
      </c>
      <c r="X66" s="253">
        <v>30</v>
      </c>
      <c r="Y66" s="253" t="s">
        <v>360</v>
      </c>
      <c r="Z66" s="272" t="s">
        <v>102</v>
      </c>
      <c r="AA66" s="262" t="s">
        <v>103</v>
      </c>
      <c r="AB66" s="262" t="s">
        <v>187</v>
      </c>
      <c r="AC66" s="262" t="s">
        <v>187</v>
      </c>
      <c r="AD66" s="262" t="s">
        <v>187</v>
      </c>
      <c r="AE66" s="262" t="s">
        <v>187</v>
      </c>
      <c r="AF66" s="262" t="s">
        <v>187</v>
      </c>
      <c r="AG66" s="262" t="s">
        <v>187</v>
      </c>
      <c r="AH66" s="262" t="s">
        <v>187</v>
      </c>
      <c r="AI66" s="262" t="s">
        <v>187</v>
      </c>
      <c r="AJ66" s="272" t="s">
        <v>187</v>
      </c>
      <c r="AK66" s="272" t="s">
        <v>319</v>
      </c>
      <c r="AL66" s="272" t="s">
        <v>187</v>
      </c>
      <c r="AM66" s="272" t="s">
        <v>187</v>
      </c>
      <c r="AN66" s="272" t="s">
        <v>187</v>
      </c>
      <c r="AO66" s="272" t="s">
        <v>187</v>
      </c>
      <c r="AP66" s="272" t="s">
        <v>187</v>
      </c>
      <c r="AQ66" s="272" t="s">
        <v>187</v>
      </c>
      <c r="AR66" s="272" t="s">
        <v>187</v>
      </c>
      <c r="AS66" s="272" t="s">
        <v>187</v>
      </c>
      <c r="AT66" s="273" t="s">
        <v>187</v>
      </c>
      <c r="AU66" s="272" t="s">
        <v>187</v>
      </c>
      <c r="AV66" s="324" t="s">
        <v>330</v>
      </c>
      <c r="AW66" s="291">
        <v>25</v>
      </c>
      <c r="AX66" s="291">
        <v>50</v>
      </c>
      <c r="AY66" s="291">
        <v>75</v>
      </c>
      <c r="AZ66" s="291" t="s">
        <v>341</v>
      </c>
      <c r="BA66" s="291" t="s">
        <v>341</v>
      </c>
      <c r="BB66" s="292" t="s">
        <v>187</v>
      </c>
      <c r="BC66" s="292" t="s">
        <v>187</v>
      </c>
      <c r="BD66" s="292" t="s">
        <v>347</v>
      </c>
      <c r="BE66" s="292" t="s">
        <v>187</v>
      </c>
      <c r="BF66" s="276" t="s">
        <v>187</v>
      </c>
      <c r="BG66" s="276"/>
      <c r="BH66" s="318">
        <v>25</v>
      </c>
      <c r="BI66" s="318" t="s">
        <v>187</v>
      </c>
      <c r="BJ66" s="318"/>
      <c r="BK66" s="318">
        <v>30</v>
      </c>
      <c r="BL66" s="318" t="s">
        <v>187</v>
      </c>
      <c r="BM66" s="318"/>
      <c r="BN66" s="318">
        <v>40</v>
      </c>
      <c r="BO66" s="318"/>
      <c r="BP66" s="318"/>
      <c r="BQ66" s="319">
        <v>50</v>
      </c>
      <c r="BS66" s="57"/>
      <c r="BT66" s="102" t="s">
        <v>1458</v>
      </c>
      <c r="BU66" s="102" t="s">
        <v>1624</v>
      </c>
      <c r="BV66" s="102" t="s">
        <v>1818</v>
      </c>
      <c r="BW66" s="102" t="s">
        <v>1835</v>
      </c>
      <c r="BX66" s="102" t="s">
        <v>1899</v>
      </c>
      <c r="BY66" s="92" t="s">
        <v>1798</v>
      </c>
      <c r="BZ66" s="92"/>
    </row>
    <row r="67" spans="1:78" s="6" customFormat="1" ht="15.75" x14ac:dyDescent="0.25">
      <c r="A67" s="56"/>
      <c r="B67" s="262" t="s">
        <v>83</v>
      </c>
      <c r="C67" s="263" t="s">
        <v>313</v>
      </c>
      <c r="D67" s="263" t="s">
        <v>313</v>
      </c>
      <c r="E67" s="264" t="s">
        <v>314</v>
      </c>
      <c r="F67" s="253" t="s">
        <v>86</v>
      </c>
      <c r="G67" s="264" t="s">
        <v>357</v>
      </c>
      <c r="H67" s="253" t="s">
        <v>190</v>
      </c>
      <c r="I67" s="264" t="s">
        <v>89</v>
      </c>
      <c r="J67" s="253" t="s">
        <v>90</v>
      </c>
      <c r="K67" s="253" t="s">
        <v>91</v>
      </c>
      <c r="L67" s="254" t="s">
        <v>268</v>
      </c>
      <c r="M67" s="262" t="s">
        <v>269</v>
      </c>
      <c r="N67" s="265" t="s">
        <v>270</v>
      </c>
      <c r="O67" s="266"/>
      <c r="P67" s="267"/>
      <c r="Q67" s="290"/>
      <c r="R67" s="253" t="s">
        <v>362</v>
      </c>
      <c r="S67" s="278" t="s">
        <v>214</v>
      </c>
      <c r="T67" s="262" t="s">
        <v>97</v>
      </c>
      <c r="U67" s="253" t="s">
        <v>363</v>
      </c>
      <c r="V67" s="253" t="s">
        <v>109</v>
      </c>
      <c r="W67" s="253" t="s">
        <v>110</v>
      </c>
      <c r="X67" s="253">
        <v>30</v>
      </c>
      <c r="Y67" s="253" t="s">
        <v>360</v>
      </c>
      <c r="Z67" s="272" t="s">
        <v>102</v>
      </c>
      <c r="AA67" s="262" t="s">
        <v>103</v>
      </c>
      <c r="AB67" s="262" t="s">
        <v>187</v>
      </c>
      <c r="AC67" s="262" t="s">
        <v>187</v>
      </c>
      <c r="AD67" s="262" t="s">
        <v>187</v>
      </c>
      <c r="AE67" s="262" t="s">
        <v>187</v>
      </c>
      <c r="AF67" s="262" t="s">
        <v>187</v>
      </c>
      <c r="AG67" s="262" t="s">
        <v>187</v>
      </c>
      <c r="AH67" s="262" t="s">
        <v>187</v>
      </c>
      <c r="AI67" s="262" t="s">
        <v>187</v>
      </c>
      <c r="AJ67" s="272" t="s">
        <v>187</v>
      </c>
      <c r="AK67" s="272" t="s">
        <v>319</v>
      </c>
      <c r="AL67" s="272" t="s">
        <v>187</v>
      </c>
      <c r="AM67" s="272" t="s">
        <v>187</v>
      </c>
      <c r="AN67" s="272" t="s">
        <v>187</v>
      </c>
      <c r="AO67" s="272" t="s">
        <v>187</v>
      </c>
      <c r="AP67" s="272" t="s">
        <v>187</v>
      </c>
      <c r="AQ67" s="272" t="s">
        <v>187</v>
      </c>
      <c r="AR67" s="272" t="s">
        <v>187</v>
      </c>
      <c r="AS67" s="272" t="s">
        <v>187</v>
      </c>
      <c r="AT67" s="273" t="s">
        <v>187</v>
      </c>
      <c r="AU67" s="272" t="s">
        <v>187</v>
      </c>
      <c r="AV67" s="324" t="s">
        <v>330</v>
      </c>
      <c r="AW67" s="291" t="s">
        <v>355</v>
      </c>
      <c r="AX67" s="291" t="s">
        <v>347</v>
      </c>
      <c r="AY67" s="291" t="s">
        <v>342</v>
      </c>
      <c r="AZ67" s="291" t="s">
        <v>341</v>
      </c>
      <c r="BA67" s="291" t="s">
        <v>341</v>
      </c>
      <c r="BB67" s="292" t="s">
        <v>187</v>
      </c>
      <c r="BC67" s="292" t="s">
        <v>187</v>
      </c>
      <c r="BD67" s="292" t="s">
        <v>355</v>
      </c>
      <c r="BE67" s="292" t="s">
        <v>187</v>
      </c>
      <c r="BF67" s="276" t="s">
        <v>187</v>
      </c>
      <c r="BG67" s="276"/>
      <c r="BH67" s="318">
        <v>25</v>
      </c>
      <c r="BI67" s="318" t="s">
        <v>187</v>
      </c>
      <c r="BJ67" s="318"/>
      <c r="BK67" s="318">
        <v>30</v>
      </c>
      <c r="BL67" s="318"/>
      <c r="BM67" s="318"/>
      <c r="BN67" s="318" t="s">
        <v>356</v>
      </c>
      <c r="BO67" s="318" t="s">
        <v>187</v>
      </c>
      <c r="BP67" s="318"/>
      <c r="BQ67" s="319" t="s">
        <v>347</v>
      </c>
      <c r="BS67" s="57"/>
      <c r="BT67" s="102" t="s">
        <v>1458</v>
      </c>
      <c r="BU67" s="102" t="s">
        <v>1624</v>
      </c>
      <c r="BV67" s="102" t="s">
        <v>1818</v>
      </c>
      <c r="BW67" s="102" t="s">
        <v>1835</v>
      </c>
      <c r="BX67" s="102" t="s">
        <v>1899</v>
      </c>
      <c r="BY67" s="92" t="s">
        <v>1798</v>
      </c>
      <c r="BZ67" s="92"/>
    </row>
    <row r="68" spans="1:78" s="6" customFormat="1" ht="15.75" x14ac:dyDescent="0.25">
      <c r="A68" s="56"/>
      <c r="B68" s="262" t="s">
        <v>83</v>
      </c>
      <c r="C68" s="263" t="s">
        <v>313</v>
      </c>
      <c r="D68" s="263" t="s">
        <v>313</v>
      </c>
      <c r="E68" s="264" t="s">
        <v>314</v>
      </c>
      <c r="F68" s="253" t="s">
        <v>86</v>
      </c>
      <c r="G68" s="264" t="s">
        <v>113</v>
      </c>
      <c r="H68" s="253" t="s">
        <v>190</v>
      </c>
      <c r="I68" s="264" t="s">
        <v>89</v>
      </c>
      <c r="J68" s="253" t="s">
        <v>90</v>
      </c>
      <c r="K68" s="253" t="s">
        <v>91</v>
      </c>
      <c r="L68" s="254" t="s">
        <v>268</v>
      </c>
      <c r="M68" s="262" t="s">
        <v>269</v>
      </c>
      <c r="N68" s="265" t="s">
        <v>270</v>
      </c>
      <c r="O68" s="266"/>
      <c r="P68" s="267"/>
      <c r="Q68" s="290"/>
      <c r="R68" s="253" t="s">
        <v>2191</v>
      </c>
      <c r="S68" s="278" t="s">
        <v>214</v>
      </c>
      <c r="T68" s="262" t="s">
        <v>97</v>
      </c>
      <c r="U68" s="253" t="s">
        <v>364</v>
      </c>
      <c r="V68" s="253" t="s">
        <v>109</v>
      </c>
      <c r="W68" s="253" t="s">
        <v>100</v>
      </c>
      <c r="X68" s="253">
        <v>30</v>
      </c>
      <c r="Y68" s="253" t="s">
        <v>365</v>
      </c>
      <c r="Z68" s="272" t="s">
        <v>102</v>
      </c>
      <c r="AA68" s="262" t="s">
        <v>103</v>
      </c>
      <c r="AB68" s="262" t="s">
        <v>187</v>
      </c>
      <c r="AC68" s="262" t="s">
        <v>187</v>
      </c>
      <c r="AD68" s="262" t="s">
        <v>187</v>
      </c>
      <c r="AE68" s="262" t="s">
        <v>187</v>
      </c>
      <c r="AF68" s="262" t="s">
        <v>187</v>
      </c>
      <c r="AG68" s="262" t="s">
        <v>187</v>
      </c>
      <c r="AH68" s="262" t="s">
        <v>187</v>
      </c>
      <c r="AI68" s="262" t="s">
        <v>187</v>
      </c>
      <c r="AJ68" s="272" t="s">
        <v>187</v>
      </c>
      <c r="AK68" s="272" t="s">
        <v>319</v>
      </c>
      <c r="AL68" s="272" t="s">
        <v>187</v>
      </c>
      <c r="AM68" s="272" t="s">
        <v>187</v>
      </c>
      <c r="AN68" s="272" t="s">
        <v>187</v>
      </c>
      <c r="AO68" s="272" t="s">
        <v>187</v>
      </c>
      <c r="AP68" s="272" t="s">
        <v>187</v>
      </c>
      <c r="AQ68" s="272" t="s">
        <v>187</v>
      </c>
      <c r="AR68" s="272" t="s">
        <v>187</v>
      </c>
      <c r="AS68" s="272" t="s">
        <v>187</v>
      </c>
      <c r="AT68" s="273" t="s">
        <v>187</v>
      </c>
      <c r="AU68" s="272" t="s">
        <v>187</v>
      </c>
      <c r="AV68" s="314" t="s">
        <v>330</v>
      </c>
      <c r="AW68" s="325" t="s">
        <v>330</v>
      </c>
      <c r="AX68" s="325">
        <v>0.4</v>
      </c>
      <c r="AY68" s="325">
        <v>0.4</v>
      </c>
      <c r="AZ68" s="325">
        <v>0.2</v>
      </c>
      <c r="BA68" s="325">
        <v>1</v>
      </c>
      <c r="BB68" s="326" t="s">
        <v>187</v>
      </c>
      <c r="BC68" s="326" t="s">
        <v>187</v>
      </c>
      <c r="BD68" s="326" t="s">
        <v>187</v>
      </c>
      <c r="BE68" s="326" t="s">
        <v>187</v>
      </c>
      <c r="BF68" s="276" t="s">
        <v>187</v>
      </c>
      <c r="BG68" s="276"/>
      <c r="BH68" s="276"/>
      <c r="BI68" s="276"/>
      <c r="BJ68" s="276"/>
      <c r="BK68" s="276">
        <v>20</v>
      </c>
      <c r="BL68" s="276" t="s">
        <v>187</v>
      </c>
      <c r="BM68" s="276" t="s">
        <v>187</v>
      </c>
      <c r="BN68" s="276" t="s">
        <v>187</v>
      </c>
      <c r="BO68" s="276" t="s">
        <v>187</v>
      </c>
      <c r="BP68" s="276" t="s">
        <v>187</v>
      </c>
      <c r="BQ68" s="277">
        <v>40</v>
      </c>
      <c r="BS68" s="57"/>
      <c r="BT68" s="102" t="s">
        <v>1458</v>
      </c>
      <c r="BU68" s="102" t="s">
        <v>1624</v>
      </c>
      <c r="BV68" s="102" t="s">
        <v>1818</v>
      </c>
      <c r="BW68" s="102" t="s">
        <v>1835</v>
      </c>
      <c r="BX68" s="102" t="s">
        <v>1899</v>
      </c>
      <c r="BY68" s="92" t="s">
        <v>1798</v>
      </c>
      <c r="BZ68" s="92"/>
    </row>
    <row r="69" spans="1:78" s="6" customFormat="1" ht="15.75" x14ac:dyDescent="0.25">
      <c r="A69" s="56"/>
      <c r="B69" s="262" t="s">
        <v>83</v>
      </c>
      <c r="C69" s="263" t="s">
        <v>313</v>
      </c>
      <c r="D69" s="263" t="s">
        <v>313</v>
      </c>
      <c r="E69" s="264" t="s">
        <v>314</v>
      </c>
      <c r="F69" s="253" t="s">
        <v>86</v>
      </c>
      <c r="G69" s="264" t="s">
        <v>87</v>
      </c>
      <c r="H69" s="253" t="s">
        <v>190</v>
      </c>
      <c r="I69" s="264" t="s">
        <v>89</v>
      </c>
      <c r="J69" s="253" t="s">
        <v>90</v>
      </c>
      <c r="K69" s="253" t="s">
        <v>91</v>
      </c>
      <c r="L69" s="254" t="s">
        <v>268</v>
      </c>
      <c r="M69" s="262" t="s">
        <v>269</v>
      </c>
      <c r="N69" s="265" t="s">
        <v>270</v>
      </c>
      <c r="O69" s="266"/>
      <c r="P69" s="267"/>
      <c r="Q69" s="290"/>
      <c r="R69" s="253" t="s">
        <v>2192</v>
      </c>
      <c r="S69" s="278" t="s">
        <v>139</v>
      </c>
      <c r="T69" s="262" t="s">
        <v>97</v>
      </c>
      <c r="U69" s="253" t="s">
        <v>366</v>
      </c>
      <c r="V69" s="253" t="s">
        <v>99</v>
      </c>
      <c r="W69" s="253" t="s">
        <v>100</v>
      </c>
      <c r="X69" s="253">
        <v>30</v>
      </c>
      <c r="Y69" s="253" t="s">
        <v>367</v>
      </c>
      <c r="Z69" s="272" t="s">
        <v>102</v>
      </c>
      <c r="AA69" s="262" t="s">
        <v>103</v>
      </c>
      <c r="AB69" s="262" t="s">
        <v>187</v>
      </c>
      <c r="AC69" s="262" t="s">
        <v>187</v>
      </c>
      <c r="AD69" s="262" t="s">
        <v>187</v>
      </c>
      <c r="AE69" s="262" t="s">
        <v>187</v>
      </c>
      <c r="AF69" s="262" t="s">
        <v>187</v>
      </c>
      <c r="AG69" s="262" t="s">
        <v>187</v>
      </c>
      <c r="AH69" s="262" t="s">
        <v>187</v>
      </c>
      <c r="AI69" s="262" t="s">
        <v>187</v>
      </c>
      <c r="AJ69" s="272" t="s">
        <v>187</v>
      </c>
      <c r="AK69" s="272" t="s">
        <v>319</v>
      </c>
      <c r="AL69" s="327" t="s">
        <v>187</v>
      </c>
      <c r="AM69" s="327" t="s">
        <v>187</v>
      </c>
      <c r="AN69" s="327" t="s">
        <v>187</v>
      </c>
      <c r="AO69" s="327" t="s">
        <v>187</v>
      </c>
      <c r="AP69" s="327" t="s">
        <v>187</v>
      </c>
      <c r="AQ69" s="327" t="s">
        <v>187</v>
      </c>
      <c r="AR69" s="327" t="s">
        <v>187</v>
      </c>
      <c r="AS69" s="327" t="s">
        <v>187</v>
      </c>
      <c r="AT69" s="273" t="s">
        <v>187</v>
      </c>
      <c r="AU69" s="272" t="s">
        <v>187</v>
      </c>
      <c r="AV69" s="274" t="s">
        <v>330</v>
      </c>
      <c r="AW69" s="324">
        <v>20</v>
      </c>
      <c r="AX69" s="324">
        <v>50</v>
      </c>
      <c r="AY69" s="324">
        <v>70</v>
      </c>
      <c r="AZ69" s="324">
        <v>97</v>
      </c>
      <c r="BA69" s="324">
        <v>97</v>
      </c>
      <c r="BB69" s="328" t="s">
        <v>187</v>
      </c>
      <c r="BC69" s="328" t="s">
        <v>187</v>
      </c>
      <c r="BD69" s="328" t="s">
        <v>187</v>
      </c>
      <c r="BE69" s="328" t="s">
        <v>187</v>
      </c>
      <c r="BF69" s="276" t="s">
        <v>187</v>
      </c>
      <c r="BG69" s="276"/>
      <c r="BH69" s="276"/>
      <c r="BI69" s="276"/>
      <c r="BJ69" s="276"/>
      <c r="BK69" s="276" t="s">
        <v>368</v>
      </c>
      <c r="BL69" s="276" t="s">
        <v>187</v>
      </c>
      <c r="BM69" s="276" t="s">
        <v>187</v>
      </c>
      <c r="BN69" s="276" t="s">
        <v>187</v>
      </c>
      <c r="BO69" s="276" t="s">
        <v>187</v>
      </c>
      <c r="BP69" s="276" t="s">
        <v>187</v>
      </c>
      <c r="BQ69" s="277" t="s">
        <v>347</v>
      </c>
      <c r="BS69" s="57"/>
      <c r="BT69" s="102" t="s">
        <v>1458</v>
      </c>
      <c r="BU69" s="102" t="s">
        <v>1624</v>
      </c>
      <c r="BV69" s="102" t="s">
        <v>1818</v>
      </c>
      <c r="BW69" s="102" t="s">
        <v>1835</v>
      </c>
      <c r="BX69" s="102" t="s">
        <v>1899</v>
      </c>
      <c r="BY69" s="92" t="s">
        <v>1798</v>
      </c>
      <c r="BZ69" s="92"/>
    </row>
    <row r="70" spans="1:78" s="6" customFormat="1" ht="15.75" x14ac:dyDescent="0.25">
      <c r="A70" s="56"/>
      <c r="B70" s="262" t="s">
        <v>83</v>
      </c>
      <c r="C70" s="263" t="s">
        <v>313</v>
      </c>
      <c r="D70" s="263" t="s">
        <v>313</v>
      </c>
      <c r="E70" s="264" t="s">
        <v>314</v>
      </c>
      <c r="F70" s="253" t="s">
        <v>86</v>
      </c>
      <c r="G70" s="264" t="s">
        <v>87</v>
      </c>
      <c r="H70" s="253" t="s">
        <v>190</v>
      </c>
      <c r="I70" s="264" t="s">
        <v>89</v>
      </c>
      <c r="J70" s="253" t="s">
        <v>90</v>
      </c>
      <c r="K70" s="253" t="s">
        <v>91</v>
      </c>
      <c r="L70" s="254" t="s">
        <v>268</v>
      </c>
      <c r="M70" s="262" t="s">
        <v>269</v>
      </c>
      <c r="N70" s="265" t="s">
        <v>270</v>
      </c>
      <c r="O70" s="266"/>
      <c r="P70" s="267"/>
      <c r="Q70" s="290"/>
      <c r="R70" s="253" t="s">
        <v>2193</v>
      </c>
      <c r="S70" s="278" t="s">
        <v>214</v>
      </c>
      <c r="T70" s="262" t="s">
        <v>369</v>
      </c>
      <c r="U70" s="253" t="s">
        <v>370</v>
      </c>
      <c r="V70" s="253" t="s">
        <v>99</v>
      </c>
      <c r="W70" s="253" t="s">
        <v>110</v>
      </c>
      <c r="X70" s="253">
        <v>30</v>
      </c>
      <c r="Y70" s="253" t="s">
        <v>371</v>
      </c>
      <c r="Z70" s="272" t="s">
        <v>102</v>
      </c>
      <c r="AA70" s="262" t="s">
        <v>103</v>
      </c>
      <c r="AB70" s="262" t="s">
        <v>187</v>
      </c>
      <c r="AC70" s="262" t="s">
        <v>187</v>
      </c>
      <c r="AD70" s="262" t="s">
        <v>187</v>
      </c>
      <c r="AE70" s="262" t="s">
        <v>187</v>
      </c>
      <c r="AF70" s="262" t="s">
        <v>187</v>
      </c>
      <c r="AG70" s="262" t="s">
        <v>187</v>
      </c>
      <c r="AH70" s="262" t="s">
        <v>187</v>
      </c>
      <c r="AI70" s="262" t="s">
        <v>187</v>
      </c>
      <c r="AJ70" s="272" t="s">
        <v>187</v>
      </c>
      <c r="AK70" s="272" t="s">
        <v>319</v>
      </c>
      <c r="AL70" s="272" t="s">
        <v>187</v>
      </c>
      <c r="AM70" s="272" t="s">
        <v>187</v>
      </c>
      <c r="AN70" s="272" t="s">
        <v>187</v>
      </c>
      <c r="AO70" s="272" t="s">
        <v>187</v>
      </c>
      <c r="AP70" s="272" t="s">
        <v>187</v>
      </c>
      <c r="AQ70" s="272" t="s">
        <v>187</v>
      </c>
      <c r="AR70" s="272" t="s">
        <v>187</v>
      </c>
      <c r="AS70" s="272" t="s">
        <v>187</v>
      </c>
      <c r="AT70" s="273" t="s">
        <v>187</v>
      </c>
      <c r="AU70" s="272" t="s">
        <v>187</v>
      </c>
      <c r="AV70" s="329" t="s">
        <v>330</v>
      </c>
      <c r="AW70" s="291" t="s">
        <v>330</v>
      </c>
      <c r="AX70" s="291">
        <v>97</v>
      </c>
      <c r="AY70" s="291">
        <v>97</v>
      </c>
      <c r="AZ70" s="291">
        <v>97</v>
      </c>
      <c r="BA70" s="291">
        <v>97</v>
      </c>
      <c r="BB70" s="292" t="s">
        <v>187</v>
      </c>
      <c r="BC70" s="292" t="s">
        <v>187</v>
      </c>
      <c r="BD70" s="292" t="s">
        <v>326</v>
      </c>
      <c r="BE70" s="292" t="s">
        <v>187</v>
      </c>
      <c r="BF70" s="276" t="s">
        <v>187</v>
      </c>
      <c r="BG70" s="276"/>
      <c r="BH70" s="276">
        <v>25</v>
      </c>
      <c r="BI70" s="276"/>
      <c r="BJ70" s="276"/>
      <c r="BK70" s="276">
        <v>50</v>
      </c>
      <c r="BL70" s="276" t="s">
        <v>187</v>
      </c>
      <c r="BM70" s="276" t="s">
        <v>187</v>
      </c>
      <c r="BN70" s="276" t="s">
        <v>361</v>
      </c>
      <c r="BO70" s="276" t="s">
        <v>187</v>
      </c>
      <c r="BP70" s="276"/>
      <c r="BQ70" s="277" t="s">
        <v>372</v>
      </c>
      <c r="BS70" s="57"/>
      <c r="BT70" s="102" t="s">
        <v>1458</v>
      </c>
      <c r="BU70" s="102" t="s">
        <v>1624</v>
      </c>
      <c r="BV70" s="102" t="s">
        <v>1818</v>
      </c>
      <c r="BW70" s="102" t="s">
        <v>1835</v>
      </c>
      <c r="BX70" s="102" t="s">
        <v>1899</v>
      </c>
      <c r="BY70" s="92" t="s">
        <v>1798</v>
      </c>
      <c r="BZ70" s="92"/>
    </row>
    <row r="71" spans="1:78" s="6" customFormat="1" ht="15.75" x14ac:dyDescent="0.25">
      <c r="A71" s="56"/>
      <c r="B71" s="262" t="s">
        <v>83</v>
      </c>
      <c r="C71" s="263" t="s">
        <v>313</v>
      </c>
      <c r="D71" s="263" t="s">
        <v>327</v>
      </c>
      <c r="E71" s="264" t="s">
        <v>314</v>
      </c>
      <c r="F71" s="253" t="s">
        <v>86</v>
      </c>
      <c r="G71" s="264" t="s">
        <v>87</v>
      </c>
      <c r="H71" s="253" t="s">
        <v>190</v>
      </c>
      <c r="I71" s="264" t="s">
        <v>89</v>
      </c>
      <c r="J71" s="253" t="s">
        <v>90</v>
      </c>
      <c r="K71" s="253" t="s">
        <v>91</v>
      </c>
      <c r="L71" s="254" t="s">
        <v>268</v>
      </c>
      <c r="M71" s="262" t="s">
        <v>269</v>
      </c>
      <c r="N71" s="265" t="s">
        <v>315</v>
      </c>
      <c r="O71" s="266"/>
      <c r="P71" s="267"/>
      <c r="Q71" s="290"/>
      <c r="R71" s="253" t="s">
        <v>2194</v>
      </c>
      <c r="S71" s="278" t="s">
        <v>96</v>
      </c>
      <c r="T71" s="262" t="s">
        <v>97</v>
      </c>
      <c r="U71" s="253" t="s">
        <v>2195</v>
      </c>
      <c r="V71" s="253" t="s">
        <v>99</v>
      </c>
      <c r="W71" s="253" t="s">
        <v>110</v>
      </c>
      <c r="X71" s="253">
        <v>30</v>
      </c>
      <c r="Y71" s="253" t="s">
        <v>2196</v>
      </c>
      <c r="Z71" s="272" t="s">
        <v>102</v>
      </c>
      <c r="AA71" s="262" t="s">
        <v>103</v>
      </c>
      <c r="AB71" s="262"/>
      <c r="AC71" s="262"/>
      <c r="AD71" s="262"/>
      <c r="AE71" s="262"/>
      <c r="AF71" s="262"/>
      <c r="AG71" s="262"/>
      <c r="AH71" s="262"/>
      <c r="AI71" s="262"/>
      <c r="AJ71" s="272"/>
      <c r="AK71" s="272" t="s">
        <v>319</v>
      </c>
      <c r="AL71" s="272"/>
      <c r="AM71" s="272"/>
      <c r="AN71" s="272"/>
      <c r="AO71" s="272"/>
      <c r="AP71" s="272"/>
      <c r="AQ71" s="272"/>
      <c r="AR71" s="272"/>
      <c r="AS71" s="272"/>
      <c r="AT71" s="273"/>
      <c r="AU71" s="272"/>
      <c r="AV71" s="329" t="s">
        <v>330</v>
      </c>
      <c r="AW71" s="291" t="s">
        <v>330</v>
      </c>
      <c r="AX71" s="291">
        <v>20</v>
      </c>
      <c r="AY71" s="291">
        <v>25</v>
      </c>
      <c r="AZ71" s="291">
        <v>30</v>
      </c>
      <c r="BA71" s="291">
        <v>30</v>
      </c>
      <c r="BB71" s="292"/>
      <c r="BC71" s="292"/>
      <c r="BD71" s="292"/>
      <c r="BE71" s="292"/>
      <c r="BF71" s="276"/>
      <c r="BG71" s="276"/>
      <c r="BH71" s="276">
        <v>5</v>
      </c>
      <c r="BI71" s="276"/>
      <c r="BJ71" s="276"/>
      <c r="BK71" s="276">
        <v>10</v>
      </c>
      <c r="BL71" s="276"/>
      <c r="BM71" s="276"/>
      <c r="BN71" s="276">
        <v>15</v>
      </c>
      <c r="BO71" s="276"/>
      <c r="BP71" s="276"/>
      <c r="BQ71" s="277">
        <v>20</v>
      </c>
      <c r="BS71" s="57"/>
      <c r="BT71" s="102" t="s">
        <v>1458</v>
      </c>
      <c r="BU71" s="102" t="s">
        <v>1624</v>
      </c>
      <c r="BV71" s="102" t="s">
        <v>1818</v>
      </c>
      <c r="BW71" s="102" t="s">
        <v>1835</v>
      </c>
      <c r="BX71" s="102" t="s">
        <v>1899</v>
      </c>
      <c r="BY71" s="92" t="s">
        <v>1798</v>
      </c>
      <c r="BZ71" s="92"/>
    </row>
    <row r="72" spans="1:78" s="6" customFormat="1" ht="15.75" x14ac:dyDescent="0.25">
      <c r="A72" s="56"/>
      <c r="B72" s="262" t="s">
        <v>83</v>
      </c>
      <c r="C72" s="263" t="s">
        <v>313</v>
      </c>
      <c r="D72" s="263" t="s">
        <v>313</v>
      </c>
      <c r="E72" s="264" t="s">
        <v>314</v>
      </c>
      <c r="F72" s="253" t="s">
        <v>86</v>
      </c>
      <c r="G72" s="264" t="s">
        <v>87</v>
      </c>
      <c r="H72" s="253" t="s">
        <v>190</v>
      </c>
      <c r="I72" s="264" t="s">
        <v>89</v>
      </c>
      <c r="J72" s="253" t="s">
        <v>90</v>
      </c>
      <c r="K72" s="253" t="s">
        <v>91</v>
      </c>
      <c r="L72" s="254" t="s">
        <v>268</v>
      </c>
      <c r="M72" s="262" t="s">
        <v>269</v>
      </c>
      <c r="N72" s="265" t="s">
        <v>270</v>
      </c>
      <c r="O72" s="266"/>
      <c r="P72" s="267"/>
      <c r="Q72" s="290"/>
      <c r="R72" s="253" t="s">
        <v>2197</v>
      </c>
      <c r="S72" s="278" t="s">
        <v>96</v>
      </c>
      <c r="T72" s="262" t="s">
        <v>97</v>
      </c>
      <c r="U72" s="253" t="s">
        <v>2198</v>
      </c>
      <c r="V72" s="253" t="s">
        <v>109</v>
      </c>
      <c r="W72" s="253" t="s">
        <v>100</v>
      </c>
      <c r="X72" s="253">
        <v>30</v>
      </c>
      <c r="Y72" s="253" t="s">
        <v>329</v>
      </c>
      <c r="Z72" s="272" t="s">
        <v>102</v>
      </c>
      <c r="AA72" s="262" t="s">
        <v>103</v>
      </c>
      <c r="AB72" s="262"/>
      <c r="AC72" s="262"/>
      <c r="AD72" s="262"/>
      <c r="AE72" s="262"/>
      <c r="AF72" s="262"/>
      <c r="AG72" s="262"/>
      <c r="AH72" s="262"/>
      <c r="AI72" s="262"/>
      <c r="AJ72" s="272"/>
      <c r="AK72" s="272" t="s">
        <v>319</v>
      </c>
      <c r="AL72" s="272"/>
      <c r="AM72" s="272"/>
      <c r="AN72" s="272"/>
      <c r="AO72" s="272"/>
      <c r="AP72" s="272"/>
      <c r="AQ72" s="272"/>
      <c r="AR72" s="272"/>
      <c r="AS72" s="272"/>
      <c r="AT72" s="273"/>
      <c r="AU72" s="272"/>
      <c r="AV72" s="329" t="s">
        <v>330</v>
      </c>
      <c r="AW72" s="291" t="s">
        <v>330</v>
      </c>
      <c r="AX72" s="291">
        <v>60</v>
      </c>
      <c r="AY72" s="291">
        <v>70</v>
      </c>
      <c r="AZ72" s="291">
        <v>80</v>
      </c>
      <c r="BA72" s="291">
        <v>80</v>
      </c>
      <c r="BB72" s="292"/>
      <c r="BC72" s="292"/>
      <c r="BD72" s="292"/>
      <c r="BE72" s="292"/>
      <c r="BF72" s="276"/>
      <c r="BG72" s="276"/>
      <c r="BH72" s="276"/>
      <c r="BI72" s="276"/>
      <c r="BJ72" s="276"/>
      <c r="BK72" s="276">
        <v>30</v>
      </c>
      <c r="BL72" s="276"/>
      <c r="BM72" s="276"/>
      <c r="BN72" s="276"/>
      <c r="BO72" s="276"/>
      <c r="BP72" s="276"/>
      <c r="BQ72" s="277">
        <v>60</v>
      </c>
      <c r="BS72" s="57"/>
      <c r="BT72" s="102" t="s">
        <v>1458</v>
      </c>
      <c r="BU72" s="102" t="s">
        <v>1624</v>
      </c>
      <c r="BV72" s="102" t="s">
        <v>1818</v>
      </c>
      <c r="BW72" s="102" t="s">
        <v>1835</v>
      </c>
      <c r="BX72" s="102" t="s">
        <v>1899</v>
      </c>
      <c r="BY72" s="92" t="s">
        <v>1798</v>
      </c>
      <c r="BZ72" s="92"/>
    </row>
    <row r="73" spans="1:78" s="6" customFormat="1" ht="15.75" x14ac:dyDescent="0.25">
      <c r="A73" s="56"/>
      <c r="B73" s="262" t="s">
        <v>373</v>
      </c>
      <c r="C73" s="263" t="s">
        <v>374</v>
      </c>
      <c r="D73" s="330" t="s">
        <v>375</v>
      </c>
      <c r="E73" s="254" t="s">
        <v>376</v>
      </c>
      <c r="F73" s="254" t="s">
        <v>86</v>
      </c>
      <c r="G73" s="311" t="s">
        <v>87</v>
      </c>
      <c r="H73" s="254" t="s">
        <v>377</v>
      </c>
      <c r="I73" s="264" t="s">
        <v>252</v>
      </c>
      <c r="J73" s="253" t="s">
        <v>253</v>
      </c>
      <c r="K73" s="253" t="s">
        <v>254</v>
      </c>
      <c r="L73" s="254" t="s">
        <v>1893</v>
      </c>
      <c r="M73" s="262" t="s">
        <v>378</v>
      </c>
      <c r="N73" s="265" t="s">
        <v>379</v>
      </c>
      <c r="O73" s="266"/>
      <c r="P73" s="267"/>
      <c r="Q73" s="290"/>
      <c r="R73" s="253" t="s">
        <v>380</v>
      </c>
      <c r="S73" s="278" t="s">
        <v>96</v>
      </c>
      <c r="T73" s="262" t="s">
        <v>176</v>
      </c>
      <c r="U73" s="254" t="s">
        <v>381</v>
      </c>
      <c r="V73" s="253" t="s">
        <v>99</v>
      </c>
      <c r="W73" s="253" t="s">
        <v>125</v>
      </c>
      <c r="X73" s="272">
        <v>180</v>
      </c>
      <c r="Y73" s="253" t="s">
        <v>382</v>
      </c>
      <c r="Z73" s="272" t="s">
        <v>179</v>
      </c>
      <c r="AA73" s="262"/>
      <c r="AB73" s="262"/>
      <c r="AC73" s="262"/>
      <c r="AD73" s="262"/>
      <c r="AE73" s="262"/>
      <c r="AF73" s="262"/>
      <c r="AG73" s="262"/>
      <c r="AH73" s="262"/>
      <c r="AI73" s="262"/>
      <c r="AJ73" s="272"/>
      <c r="AK73" s="272"/>
      <c r="AL73" s="272"/>
      <c r="AM73" s="272"/>
      <c r="AN73" s="272"/>
      <c r="AO73" s="272"/>
      <c r="AP73" s="272"/>
      <c r="AQ73" s="272"/>
      <c r="AR73" s="272"/>
      <c r="AS73" s="272"/>
      <c r="AT73" s="273"/>
      <c r="AU73" s="272"/>
      <c r="AV73" s="324">
        <v>200</v>
      </c>
      <c r="AW73" s="291">
        <v>4600</v>
      </c>
      <c r="AX73" s="291">
        <v>4700</v>
      </c>
      <c r="AY73" s="291">
        <v>4800</v>
      </c>
      <c r="AZ73" s="291">
        <v>4900</v>
      </c>
      <c r="BA73" s="331">
        <v>19000</v>
      </c>
      <c r="BB73" s="326"/>
      <c r="BC73" s="326"/>
      <c r="BD73" s="326"/>
      <c r="BE73" s="326"/>
      <c r="BF73" s="276"/>
      <c r="BG73" s="276"/>
      <c r="BH73" s="276"/>
      <c r="BI73" s="276"/>
      <c r="BJ73" s="276"/>
      <c r="BK73" s="276"/>
      <c r="BL73" s="276"/>
      <c r="BM73" s="276"/>
      <c r="BN73" s="276"/>
      <c r="BO73" s="276"/>
      <c r="BP73" s="276"/>
      <c r="BQ73" s="277"/>
      <c r="BR73" s="6" t="s">
        <v>122</v>
      </c>
      <c r="BS73" s="57"/>
      <c r="BT73" s="102" t="s">
        <v>1308</v>
      </c>
      <c r="BU73" s="102" t="s">
        <v>1701</v>
      </c>
      <c r="BV73" s="102" t="s">
        <v>1821</v>
      </c>
      <c r="BW73" s="102" t="s">
        <v>1844</v>
      </c>
      <c r="BX73" s="102" t="s">
        <v>1894</v>
      </c>
      <c r="BY73" s="92" t="s">
        <v>1309</v>
      </c>
      <c r="BZ73" s="92"/>
    </row>
    <row r="74" spans="1:78" s="6" customFormat="1" ht="15.75" x14ac:dyDescent="0.25">
      <c r="A74" s="56"/>
      <c r="B74" s="262" t="s">
        <v>373</v>
      </c>
      <c r="C74" s="263" t="s">
        <v>374</v>
      </c>
      <c r="D74" s="330" t="s">
        <v>375</v>
      </c>
      <c r="E74" s="254" t="s">
        <v>376</v>
      </c>
      <c r="F74" s="254" t="s">
        <v>86</v>
      </c>
      <c r="G74" s="311" t="s">
        <v>87</v>
      </c>
      <c r="H74" s="254" t="s">
        <v>377</v>
      </c>
      <c r="I74" s="264" t="s">
        <v>252</v>
      </c>
      <c r="J74" s="253" t="s">
        <v>253</v>
      </c>
      <c r="K74" s="253" t="s">
        <v>254</v>
      </c>
      <c r="L74" s="254"/>
      <c r="M74" s="262" t="s">
        <v>378</v>
      </c>
      <c r="N74" s="265" t="s">
        <v>379</v>
      </c>
      <c r="O74" s="266"/>
      <c r="P74" s="267"/>
      <c r="Q74" s="290"/>
      <c r="R74" s="253" t="s">
        <v>383</v>
      </c>
      <c r="S74" s="278" t="s">
        <v>96</v>
      </c>
      <c r="T74" s="262" t="s">
        <v>176</v>
      </c>
      <c r="U74" s="253" t="s">
        <v>384</v>
      </c>
      <c r="V74" s="253" t="s">
        <v>99</v>
      </c>
      <c r="W74" s="253" t="s">
        <v>125</v>
      </c>
      <c r="X74" s="272">
        <v>180</v>
      </c>
      <c r="Y74" s="253" t="s">
        <v>382</v>
      </c>
      <c r="Z74" s="272" t="s">
        <v>179</v>
      </c>
      <c r="AA74" s="262"/>
      <c r="AB74" s="262"/>
      <c r="AC74" s="262"/>
      <c r="AD74" s="262"/>
      <c r="AE74" s="262"/>
      <c r="AF74" s="262"/>
      <c r="AG74" s="262"/>
      <c r="AH74" s="262"/>
      <c r="AI74" s="262"/>
      <c r="AJ74" s="272"/>
      <c r="AK74" s="272"/>
      <c r="AL74" s="272"/>
      <c r="AM74" s="272"/>
      <c r="AN74" s="272"/>
      <c r="AO74" s="272"/>
      <c r="AP74" s="272"/>
      <c r="AQ74" s="272"/>
      <c r="AR74" s="272"/>
      <c r="AS74" s="272"/>
      <c r="AT74" s="273"/>
      <c r="AU74" s="272"/>
      <c r="AV74" s="274">
        <v>350</v>
      </c>
      <c r="AW74" s="291">
        <v>3200</v>
      </c>
      <c r="AX74" s="291">
        <v>3300</v>
      </c>
      <c r="AY74" s="291">
        <v>3400</v>
      </c>
      <c r="AZ74" s="291">
        <v>3500</v>
      </c>
      <c r="BA74" s="331">
        <v>13400</v>
      </c>
      <c r="BB74" s="326"/>
      <c r="BC74" s="326"/>
      <c r="BD74" s="326"/>
      <c r="BE74" s="326"/>
      <c r="BF74" s="276"/>
      <c r="BG74" s="276"/>
      <c r="BH74" s="276"/>
      <c r="BI74" s="276"/>
      <c r="BJ74" s="276"/>
      <c r="BK74" s="276"/>
      <c r="BL74" s="276"/>
      <c r="BM74" s="276"/>
      <c r="BN74" s="276"/>
      <c r="BO74" s="276"/>
      <c r="BP74" s="276"/>
      <c r="BQ74" s="277"/>
      <c r="BR74" s="6" t="s">
        <v>122</v>
      </c>
      <c r="BS74" s="57"/>
      <c r="BT74" s="102" t="s">
        <v>1308</v>
      </c>
      <c r="BU74" s="102" t="s">
        <v>1701</v>
      </c>
      <c r="BV74" s="102" t="s">
        <v>1821</v>
      </c>
      <c r="BW74" s="102" t="s">
        <v>1844</v>
      </c>
      <c r="BX74" s="102" t="e">
        <v>#N/A</v>
      </c>
      <c r="BY74" s="92" t="s">
        <v>1309</v>
      </c>
      <c r="BZ74" s="92"/>
    </row>
    <row r="75" spans="1:78" s="6" customFormat="1" ht="15.75" x14ac:dyDescent="0.25">
      <c r="A75" s="56"/>
      <c r="B75" s="262" t="s">
        <v>373</v>
      </c>
      <c r="C75" s="263" t="s">
        <v>374</v>
      </c>
      <c r="D75" s="330" t="s">
        <v>375</v>
      </c>
      <c r="E75" s="254" t="s">
        <v>376</v>
      </c>
      <c r="F75" s="254" t="s">
        <v>86</v>
      </c>
      <c r="G75" s="311" t="s">
        <v>87</v>
      </c>
      <c r="H75" s="254" t="s">
        <v>377</v>
      </c>
      <c r="I75" s="264" t="s">
        <v>252</v>
      </c>
      <c r="J75" s="253" t="s">
        <v>253</v>
      </c>
      <c r="K75" s="253" t="s">
        <v>254</v>
      </c>
      <c r="L75" s="254"/>
      <c r="M75" s="262" t="s">
        <v>378</v>
      </c>
      <c r="N75" s="265" t="s">
        <v>379</v>
      </c>
      <c r="O75" s="266"/>
      <c r="P75" s="267"/>
      <c r="Q75" s="290"/>
      <c r="R75" s="253" t="s">
        <v>385</v>
      </c>
      <c r="S75" s="278" t="s">
        <v>96</v>
      </c>
      <c r="T75" s="262" t="s">
        <v>176</v>
      </c>
      <c r="U75" s="253" t="s">
        <v>386</v>
      </c>
      <c r="V75" s="253" t="s">
        <v>99</v>
      </c>
      <c r="W75" s="253" t="s">
        <v>125</v>
      </c>
      <c r="X75" s="272">
        <v>60</v>
      </c>
      <c r="Y75" s="253" t="s">
        <v>387</v>
      </c>
      <c r="Z75" s="272" t="s">
        <v>179</v>
      </c>
      <c r="AA75" s="262"/>
      <c r="AB75" s="262"/>
      <c r="AC75" s="262"/>
      <c r="AD75" s="262"/>
      <c r="AE75" s="262"/>
      <c r="AF75" s="262"/>
      <c r="AG75" s="262"/>
      <c r="AH75" s="262"/>
      <c r="AI75" s="262"/>
      <c r="AJ75" s="272"/>
      <c r="AK75" s="272"/>
      <c r="AL75" s="272"/>
      <c r="AM75" s="272"/>
      <c r="AN75" s="272"/>
      <c r="AO75" s="272"/>
      <c r="AP75" s="272"/>
      <c r="AQ75" s="272"/>
      <c r="AR75" s="272"/>
      <c r="AS75" s="272"/>
      <c r="AT75" s="273"/>
      <c r="AU75" s="272"/>
      <c r="AV75" s="274">
        <v>8000</v>
      </c>
      <c r="AW75" s="291">
        <v>10000</v>
      </c>
      <c r="AX75" s="291">
        <v>10000</v>
      </c>
      <c r="AY75" s="291">
        <v>10000</v>
      </c>
      <c r="AZ75" s="291">
        <v>10000</v>
      </c>
      <c r="BA75" s="291">
        <v>40000</v>
      </c>
      <c r="BB75" s="292"/>
      <c r="BC75" s="292"/>
      <c r="BD75" s="292"/>
      <c r="BE75" s="292"/>
      <c r="BF75" s="276"/>
      <c r="BG75" s="276"/>
      <c r="BH75" s="276"/>
      <c r="BI75" s="276"/>
      <c r="BJ75" s="276"/>
      <c r="BK75" s="276"/>
      <c r="BL75" s="276"/>
      <c r="BM75" s="276"/>
      <c r="BN75" s="276"/>
      <c r="BO75" s="276"/>
      <c r="BP75" s="276"/>
      <c r="BQ75" s="277">
        <v>10000</v>
      </c>
      <c r="BS75" s="57"/>
      <c r="BT75" s="102" t="s">
        <v>1308</v>
      </c>
      <c r="BU75" s="102" t="s">
        <v>1701</v>
      </c>
      <c r="BV75" s="102" t="s">
        <v>1821</v>
      </c>
      <c r="BW75" s="102" t="s">
        <v>1844</v>
      </c>
      <c r="BX75" s="102" t="e">
        <v>#N/A</v>
      </c>
      <c r="BY75" s="92" t="s">
        <v>1309</v>
      </c>
      <c r="BZ75" s="92"/>
    </row>
    <row r="76" spans="1:78" s="6" customFormat="1" ht="15.75" x14ac:dyDescent="0.25">
      <c r="A76" s="56"/>
      <c r="B76" s="262" t="s">
        <v>373</v>
      </c>
      <c r="C76" s="263" t="s">
        <v>374</v>
      </c>
      <c r="D76" s="330" t="s">
        <v>375</v>
      </c>
      <c r="E76" s="254" t="s">
        <v>376</v>
      </c>
      <c r="F76" s="254" t="s">
        <v>86</v>
      </c>
      <c r="G76" s="311" t="s">
        <v>87</v>
      </c>
      <c r="H76" s="254" t="s">
        <v>377</v>
      </c>
      <c r="I76" s="264" t="s">
        <v>252</v>
      </c>
      <c r="J76" s="253" t="s">
        <v>253</v>
      </c>
      <c r="K76" s="253" t="s">
        <v>254</v>
      </c>
      <c r="L76" s="254"/>
      <c r="M76" s="262" t="s">
        <v>378</v>
      </c>
      <c r="N76" s="265" t="s">
        <v>379</v>
      </c>
      <c r="O76" s="266"/>
      <c r="P76" s="267"/>
      <c r="Q76" s="290"/>
      <c r="R76" s="253" t="s">
        <v>388</v>
      </c>
      <c r="S76" s="278" t="s">
        <v>96</v>
      </c>
      <c r="T76" s="262" t="s">
        <v>176</v>
      </c>
      <c r="U76" s="253" t="s">
        <v>389</v>
      </c>
      <c r="V76" s="253" t="s">
        <v>99</v>
      </c>
      <c r="W76" s="253" t="s">
        <v>125</v>
      </c>
      <c r="X76" s="272">
        <v>60</v>
      </c>
      <c r="Y76" s="253" t="s">
        <v>387</v>
      </c>
      <c r="Z76" s="272" t="s">
        <v>179</v>
      </c>
      <c r="AA76" s="262"/>
      <c r="AB76" s="262"/>
      <c r="AC76" s="262"/>
      <c r="AD76" s="262"/>
      <c r="AE76" s="262"/>
      <c r="AF76" s="262"/>
      <c r="AG76" s="262"/>
      <c r="AH76" s="262"/>
      <c r="AI76" s="262"/>
      <c r="AJ76" s="272"/>
      <c r="AK76" s="272"/>
      <c r="AL76" s="272"/>
      <c r="AM76" s="272"/>
      <c r="AN76" s="272"/>
      <c r="AO76" s="272"/>
      <c r="AP76" s="272"/>
      <c r="AQ76" s="272"/>
      <c r="AR76" s="272"/>
      <c r="AS76" s="272"/>
      <c r="AT76" s="273"/>
      <c r="AU76" s="272"/>
      <c r="AV76" s="274">
        <v>4000</v>
      </c>
      <c r="AW76" s="291">
        <v>10000</v>
      </c>
      <c r="AX76" s="291">
        <v>10000</v>
      </c>
      <c r="AY76" s="291">
        <v>10000</v>
      </c>
      <c r="AZ76" s="291">
        <v>10000</v>
      </c>
      <c r="BA76" s="291">
        <v>40000</v>
      </c>
      <c r="BB76" s="292"/>
      <c r="BC76" s="292"/>
      <c r="BD76" s="292"/>
      <c r="BE76" s="292"/>
      <c r="BF76" s="276"/>
      <c r="BG76" s="276"/>
      <c r="BH76" s="276"/>
      <c r="BI76" s="276"/>
      <c r="BJ76" s="276"/>
      <c r="BK76" s="276"/>
      <c r="BL76" s="276"/>
      <c r="BM76" s="276"/>
      <c r="BN76" s="276"/>
      <c r="BO76" s="276"/>
      <c r="BP76" s="276"/>
      <c r="BQ76" s="277">
        <v>10000</v>
      </c>
      <c r="BS76" s="57"/>
      <c r="BT76" s="102" t="s">
        <v>1308</v>
      </c>
      <c r="BU76" s="102" t="s">
        <v>1701</v>
      </c>
      <c r="BV76" s="102" t="s">
        <v>1821</v>
      </c>
      <c r="BW76" s="102" t="s">
        <v>1844</v>
      </c>
      <c r="BX76" s="102" t="e">
        <v>#N/A</v>
      </c>
      <c r="BY76" s="92" t="s">
        <v>1309</v>
      </c>
      <c r="BZ76" s="92"/>
    </row>
    <row r="77" spans="1:78" s="6" customFormat="1" ht="15.75" x14ac:dyDescent="0.25">
      <c r="A77" s="56"/>
      <c r="B77" s="262" t="s">
        <v>373</v>
      </c>
      <c r="C77" s="263" t="s">
        <v>374</v>
      </c>
      <c r="D77" s="330" t="s">
        <v>375</v>
      </c>
      <c r="E77" s="254" t="s">
        <v>376</v>
      </c>
      <c r="F77" s="254" t="s">
        <v>86</v>
      </c>
      <c r="G77" s="311" t="s">
        <v>87</v>
      </c>
      <c r="H77" s="254" t="s">
        <v>377</v>
      </c>
      <c r="I77" s="264" t="s">
        <v>252</v>
      </c>
      <c r="J77" s="253" t="s">
        <v>253</v>
      </c>
      <c r="K77" s="253" t="s">
        <v>254</v>
      </c>
      <c r="L77" s="254"/>
      <c r="M77" s="262" t="s">
        <v>378</v>
      </c>
      <c r="N77" s="265" t="s">
        <v>379</v>
      </c>
      <c r="O77" s="266"/>
      <c r="P77" s="267"/>
      <c r="Q77" s="290"/>
      <c r="R77" s="253" t="s">
        <v>390</v>
      </c>
      <c r="S77" s="278" t="s">
        <v>96</v>
      </c>
      <c r="T77" s="262" t="s">
        <v>176</v>
      </c>
      <c r="U77" s="253" t="s">
        <v>391</v>
      </c>
      <c r="V77" s="253" t="s">
        <v>99</v>
      </c>
      <c r="W77" s="253" t="s">
        <v>125</v>
      </c>
      <c r="X77" s="272">
        <v>0</v>
      </c>
      <c r="Y77" s="253" t="s">
        <v>392</v>
      </c>
      <c r="Z77" s="272" t="s">
        <v>179</v>
      </c>
      <c r="AA77" s="262"/>
      <c r="AB77" s="262"/>
      <c r="AC77" s="262"/>
      <c r="AD77" s="262"/>
      <c r="AE77" s="262"/>
      <c r="AF77" s="262"/>
      <c r="AG77" s="262"/>
      <c r="AH77" s="262"/>
      <c r="AI77" s="262"/>
      <c r="AJ77" s="272"/>
      <c r="AK77" s="272"/>
      <c r="AL77" s="272"/>
      <c r="AM77" s="272"/>
      <c r="AN77" s="272"/>
      <c r="AO77" s="272"/>
      <c r="AP77" s="272"/>
      <c r="AQ77" s="272"/>
      <c r="AR77" s="272"/>
      <c r="AS77" s="272"/>
      <c r="AT77" s="273"/>
      <c r="AU77" s="272"/>
      <c r="AV77" s="274">
        <v>2</v>
      </c>
      <c r="AW77" s="291">
        <v>4</v>
      </c>
      <c r="AX77" s="291">
        <v>4</v>
      </c>
      <c r="AY77" s="291">
        <v>4</v>
      </c>
      <c r="AZ77" s="291">
        <v>4</v>
      </c>
      <c r="BA77" s="291">
        <v>16</v>
      </c>
      <c r="BB77" s="292"/>
      <c r="BC77" s="292"/>
      <c r="BD77" s="292"/>
      <c r="BE77" s="292"/>
      <c r="BF77" s="276"/>
      <c r="BG77" s="276"/>
      <c r="BH77" s="276"/>
      <c r="BI77" s="276"/>
      <c r="BJ77" s="276"/>
      <c r="BK77" s="276"/>
      <c r="BL77" s="276"/>
      <c r="BM77" s="276"/>
      <c r="BN77" s="276"/>
      <c r="BO77" s="276"/>
      <c r="BP77" s="276"/>
      <c r="BQ77" s="277">
        <v>4</v>
      </c>
      <c r="BS77" s="57"/>
      <c r="BT77" s="102" t="s">
        <v>1308</v>
      </c>
      <c r="BU77" s="102" t="s">
        <v>1701</v>
      </c>
      <c r="BV77" s="102" t="s">
        <v>1821</v>
      </c>
      <c r="BW77" s="102" t="s">
        <v>1844</v>
      </c>
      <c r="BX77" s="102" t="e">
        <v>#N/A</v>
      </c>
      <c r="BY77" s="92" t="s">
        <v>1309</v>
      </c>
      <c r="BZ77" s="92"/>
    </row>
    <row r="78" spans="1:78" s="6" customFormat="1" ht="15.75" x14ac:dyDescent="0.25">
      <c r="A78" s="56"/>
      <c r="B78" s="262" t="s">
        <v>373</v>
      </c>
      <c r="C78" s="263" t="s">
        <v>374</v>
      </c>
      <c r="D78" s="330" t="s">
        <v>375</v>
      </c>
      <c r="E78" s="254" t="s">
        <v>376</v>
      </c>
      <c r="F78" s="254" t="s">
        <v>86</v>
      </c>
      <c r="G78" s="311" t="s">
        <v>87</v>
      </c>
      <c r="H78" s="254" t="s">
        <v>377</v>
      </c>
      <c r="I78" s="264" t="s">
        <v>252</v>
      </c>
      <c r="J78" s="253" t="s">
        <v>253</v>
      </c>
      <c r="K78" s="253" t="s">
        <v>254</v>
      </c>
      <c r="L78" s="254"/>
      <c r="M78" s="262" t="s">
        <v>378</v>
      </c>
      <c r="N78" s="265" t="s">
        <v>379</v>
      </c>
      <c r="O78" s="266"/>
      <c r="P78" s="267"/>
      <c r="Q78" s="290"/>
      <c r="R78" s="253" t="s">
        <v>393</v>
      </c>
      <c r="S78" s="278" t="s">
        <v>214</v>
      </c>
      <c r="T78" s="262" t="s">
        <v>192</v>
      </c>
      <c r="U78" s="253" t="s">
        <v>394</v>
      </c>
      <c r="V78" s="253" t="s">
        <v>109</v>
      </c>
      <c r="W78" s="253" t="s">
        <v>125</v>
      </c>
      <c r="X78" s="272">
        <v>0</v>
      </c>
      <c r="Y78" s="253" t="s">
        <v>395</v>
      </c>
      <c r="Z78" s="272" t="s">
        <v>179</v>
      </c>
      <c r="AA78" s="262"/>
      <c r="AB78" s="262"/>
      <c r="AC78" s="262"/>
      <c r="AD78" s="262"/>
      <c r="AE78" s="262"/>
      <c r="AF78" s="262"/>
      <c r="AG78" s="262"/>
      <c r="AH78" s="262"/>
      <c r="AI78" s="262"/>
      <c r="AJ78" s="272"/>
      <c r="AK78" s="272"/>
      <c r="AL78" s="272"/>
      <c r="AM78" s="272"/>
      <c r="AN78" s="272"/>
      <c r="AO78" s="272"/>
      <c r="AP78" s="272"/>
      <c r="AQ78" s="272"/>
      <c r="AR78" s="272"/>
      <c r="AS78" s="272"/>
      <c r="AT78" s="273"/>
      <c r="AU78" s="272"/>
      <c r="AV78" s="324"/>
      <c r="AW78" s="291"/>
      <c r="AX78" s="291">
        <v>100</v>
      </c>
      <c r="AY78" s="291"/>
      <c r="AZ78" s="291"/>
      <c r="BA78" s="331"/>
      <c r="BB78" s="326"/>
      <c r="BC78" s="326"/>
      <c r="BD78" s="326"/>
      <c r="BE78" s="326"/>
      <c r="BF78" s="276"/>
      <c r="BG78" s="276"/>
      <c r="BH78" s="276"/>
      <c r="BI78" s="276"/>
      <c r="BJ78" s="276"/>
      <c r="BK78" s="276"/>
      <c r="BL78" s="276"/>
      <c r="BM78" s="276"/>
      <c r="BN78" s="276"/>
      <c r="BO78" s="276"/>
      <c r="BP78" s="276"/>
      <c r="BQ78" s="277">
        <v>100</v>
      </c>
      <c r="BS78" s="57"/>
      <c r="BT78" s="102" t="s">
        <v>1308</v>
      </c>
      <c r="BU78" s="102" t="s">
        <v>1701</v>
      </c>
      <c r="BV78" s="102" t="s">
        <v>1821</v>
      </c>
      <c r="BW78" s="102" t="s">
        <v>1844</v>
      </c>
      <c r="BX78" s="102" t="e">
        <v>#N/A</v>
      </c>
      <c r="BY78" s="92" t="s">
        <v>1309</v>
      </c>
      <c r="BZ78" s="92"/>
    </row>
    <row r="79" spans="1:78" s="6" customFormat="1" ht="15.75" x14ac:dyDescent="0.25">
      <c r="A79" s="56"/>
      <c r="B79" s="262" t="s">
        <v>373</v>
      </c>
      <c r="C79" s="263" t="s">
        <v>374</v>
      </c>
      <c r="D79" s="330" t="s">
        <v>375</v>
      </c>
      <c r="E79" s="254" t="s">
        <v>376</v>
      </c>
      <c r="F79" s="254" t="s">
        <v>86</v>
      </c>
      <c r="G79" s="311" t="s">
        <v>87</v>
      </c>
      <c r="H79" s="254" t="s">
        <v>377</v>
      </c>
      <c r="I79" s="264" t="s">
        <v>252</v>
      </c>
      <c r="J79" s="253" t="s">
        <v>253</v>
      </c>
      <c r="K79" s="253" t="s">
        <v>254</v>
      </c>
      <c r="L79" s="254"/>
      <c r="M79" s="262" t="s">
        <v>378</v>
      </c>
      <c r="N79" s="265" t="s">
        <v>379</v>
      </c>
      <c r="O79" s="266"/>
      <c r="P79" s="267"/>
      <c r="Q79" s="290"/>
      <c r="R79" s="253" t="s">
        <v>402</v>
      </c>
      <c r="S79" s="278" t="s">
        <v>96</v>
      </c>
      <c r="T79" s="262" t="s">
        <v>398</v>
      </c>
      <c r="U79" s="253" t="s">
        <v>403</v>
      </c>
      <c r="V79" s="253" t="s">
        <v>99</v>
      </c>
      <c r="W79" s="253" t="s">
        <v>125</v>
      </c>
      <c r="X79" s="253">
        <v>0</v>
      </c>
      <c r="Y79" s="253" t="s">
        <v>404</v>
      </c>
      <c r="Z79" s="272" t="s">
        <v>102</v>
      </c>
      <c r="AA79" s="262"/>
      <c r="AB79" s="262"/>
      <c r="AC79" s="262"/>
      <c r="AD79" s="262"/>
      <c r="AE79" s="262"/>
      <c r="AF79" s="262"/>
      <c r="AG79" s="262"/>
      <c r="AH79" s="262"/>
      <c r="AI79" s="262"/>
      <c r="AJ79" s="272"/>
      <c r="AK79" s="272"/>
      <c r="AL79" s="272"/>
      <c r="AM79" s="272"/>
      <c r="AN79" s="272"/>
      <c r="AO79" s="272"/>
      <c r="AP79" s="272"/>
      <c r="AQ79" s="272"/>
      <c r="AR79" s="272"/>
      <c r="AS79" s="272"/>
      <c r="AT79" s="273"/>
      <c r="AU79" s="272"/>
      <c r="AV79" s="274"/>
      <c r="AW79" s="291"/>
      <c r="AX79" s="291">
        <v>100</v>
      </c>
      <c r="AY79" s="291"/>
      <c r="AZ79" s="291"/>
      <c r="BA79" s="331"/>
      <c r="BB79" s="326"/>
      <c r="BC79" s="326"/>
      <c r="BD79" s="326"/>
      <c r="BE79" s="326"/>
      <c r="BF79" s="276"/>
      <c r="BG79" s="276"/>
      <c r="BH79" s="276"/>
      <c r="BI79" s="276"/>
      <c r="BJ79" s="276"/>
      <c r="BK79" s="276"/>
      <c r="BL79" s="276"/>
      <c r="BM79" s="276"/>
      <c r="BN79" s="276"/>
      <c r="BO79" s="276"/>
      <c r="BP79" s="276"/>
      <c r="BQ79" s="277">
        <v>100</v>
      </c>
      <c r="BS79" s="57"/>
      <c r="BT79" s="102" t="s">
        <v>1308</v>
      </c>
      <c r="BU79" s="102" t="s">
        <v>1701</v>
      </c>
      <c r="BV79" s="102" t="s">
        <v>1821</v>
      </c>
      <c r="BW79" s="102" t="s">
        <v>1844</v>
      </c>
      <c r="BX79" s="102" t="e">
        <v>#N/A</v>
      </c>
      <c r="BY79" s="92" t="s">
        <v>1309</v>
      </c>
      <c r="BZ79" s="92"/>
    </row>
    <row r="80" spans="1:78" s="6" customFormat="1" ht="15.75" x14ac:dyDescent="0.25">
      <c r="A80" s="56"/>
      <c r="B80" s="262" t="s">
        <v>373</v>
      </c>
      <c r="C80" s="263" t="s">
        <v>374</v>
      </c>
      <c r="D80" s="330" t="s">
        <v>375</v>
      </c>
      <c r="E80" s="254" t="s">
        <v>376</v>
      </c>
      <c r="F80" s="254" t="s">
        <v>86</v>
      </c>
      <c r="G80" s="311" t="s">
        <v>87</v>
      </c>
      <c r="H80" s="254" t="s">
        <v>377</v>
      </c>
      <c r="I80" s="264" t="s">
        <v>252</v>
      </c>
      <c r="J80" s="253" t="s">
        <v>253</v>
      </c>
      <c r="K80" s="253" t="s">
        <v>254</v>
      </c>
      <c r="L80" s="254"/>
      <c r="M80" s="262" t="s">
        <v>378</v>
      </c>
      <c r="N80" s="265" t="s">
        <v>379</v>
      </c>
      <c r="O80" s="266"/>
      <c r="P80" s="267"/>
      <c r="Q80" s="290"/>
      <c r="R80" s="253" t="s">
        <v>405</v>
      </c>
      <c r="S80" s="278" t="s">
        <v>96</v>
      </c>
      <c r="T80" s="262" t="s">
        <v>398</v>
      </c>
      <c r="U80" s="253" t="s">
        <v>406</v>
      </c>
      <c r="V80" s="253" t="s">
        <v>99</v>
      </c>
      <c r="W80" s="253" t="s">
        <v>125</v>
      </c>
      <c r="X80" s="253">
        <v>0</v>
      </c>
      <c r="Y80" s="253" t="s">
        <v>407</v>
      </c>
      <c r="Z80" s="272" t="s">
        <v>102</v>
      </c>
      <c r="AA80" s="262"/>
      <c r="AB80" s="262"/>
      <c r="AC80" s="262"/>
      <c r="AD80" s="262"/>
      <c r="AE80" s="262"/>
      <c r="AF80" s="262"/>
      <c r="AG80" s="262"/>
      <c r="AH80" s="262"/>
      <c r="AI80" s="262"/>
      <c r="AJ80" s="272"/>
      <c r="AK80" s="272"/>
      <c r="AL80" s="272"/>
      <c r="AM80" s="272"/>
      <c r="AN80" s="272"/>
      <c r="AO80" s="272"/>
      <c r="AP80" s="272"/>
      <c r="AQ80" s="272"/>
      <c r="AR80" s="272"/>
      <c r="AS80" s="272"/>
      <c r="AT80" s="273"/>
      <c r="AU80" s="272"/>
      <c r="AV80" s="274"/>
      <c r="AW80" s="291"/>
      <c r="AX80" s="291">
        <v>1</v>
      </c>
      <c r="AY80" s="291"/>
      <c r="AZ80" s="291"/>
      <c r="BA80" s="291"/>
      <c r="BB80" s="292"/>
      <c r="BC80" s="292"/>
      <c r="BD80" s="292"/>
      <c r="BE80" s="292"/>
      <c r="BF80" s="276"/>
      <c r="BG80" s="276"/>
      <c r="BH80" s="276"/>
      <c r="BI80" s="276"/>
      <c r="BJ80" s="276"/>
      <c r="BK80" s="276"/>
      <c r="BL80" s="276"/>
      <c r="BM80" s="276"/>
      <c r="BN80" s="276"/>
      <c r="BO80" s="276"/>
      <c r="BP80" s="276"/>
      <c r="BQ80" s="277">
        <v>1</v>
      </c>
      <c r="BS80" s="57"/>
      <c r="BT80" s="102" t="s">
        <v>1308</v>
      </c>
      <c r="BU80" s="102" t="s">
        <v>1701</v>
      </c>
      <c r="BV80" s="102" t="s">
        <v>1821</v>
      </c>
      <c r="BW80" s="102" t="s">
        <v>1844</v>
      </c>
      <c r="BX80" s="102" t="e">
        <v>#N/A</v>
      </c>
      <c r="BY80" s="92" t="s">
        <v>1309</v>
      </c>
      <c r="BZ80" s="92"/>
    </row>
    <row r="81" spans="1:78" s="6" customFormat="1" ht="15.75" x14ac:dyDescent="0.25">
      <c r="A81" s="56"/>
      <c r="B81" s="262" t="s">
        <v>373</v>
      </c>
      <c r="C81" s="263" t="s">
        <v>374</v>
      </c>
      <c r="D81" s="330" t="s">
        <v>374</v>
      </c>
      <c r="E81" s="254" t="s">
        <v>376</v>
      </c>
      <c r="F81" s="254" t="s">
        <v>86</v>
      </c>
      <c r="G81" s="311" t="s">
        <v>87</v>
      </c>
      <c r="H81" s="254" t="s">
        <v>377</v>
      </c>
      <c r="I81" s="264" t="s">
        <v>252</v>
      </c>
      <c r="J81" s="253" t="s">
        <v>253</v>
      </c>
      <c r="K81" s="253" t="s">
        <v>254</v>
      </c>
      <c r="L81" s="254"/>
      <c r="M81" s="262" t="s">
        <v>378</v>
      </c>
      <c r="N81" s="265" t="s">
        <v>408</v>
      </c>
      <c r="O81" s="266"/>
      <c r="P81" s="267"/>
      <c r="Q81" s="290"/>
      <c r="R81" s="253" t="s">
        <v>409</v>
      </c>
      <c r="S81" s="278" t="s">
        <v>96</v>
      </c>
      <c r="T81" s="262" t="s">
        <v>176</v>
      </c>
      <c r="U81" s="253" t="s">
        <v>410</v>
      </c>
      <c r="V81" s="253" t="s">
        <v>99</v>
      </c>
      <c r="W81" s="253" t="s">
        <v>125</v>
      </c>
      <c r="X81" s="253">
        <v>180</v>
      </c>
      <c r="Y81" s="253" t="s">
        <v>411</v>
      </c>
      <c r="Z81" s="272" t="s">
        <v>141</v>
      </c>
      <c r="AA81" s="262"/>
      <c r="AB81" s="262"/>
      <c r="AC81" s="262"/>
      <c r="AD81" s="262"/>
      <c r="AE81" s="262"/>
      <c r="AF81" s="262"/>
      <c r="AG81" s="262"/>
      <c r="AH81" s="262"/>
      <c r="AI81" s="262"/>
      <c r="AJ81" s="272"/>
      <c r="AK81" s="272"/>
      <c r="AL81" s="272"/>
      <c r="AM81" s="272"/>
      <c r="AN81" s="272"/>
      <c r="AO81" s="272"/>
      <c r="AP81" s="272"/>
      <c r="AQ81" s="272"/>
      <c r="AR81" s="272"/>
      <c r="AS81" s="272"/>
      <c r="AT81" s="273"/>
      <c r="AU81" s="272"/>
      <c r="AV81" s="274">
        <v>0</v>
      </c>
      <c r="AW81" s="291">
        <v>50000</v>
      </c>
      <c r="AX81" s="291">
        <v>100000</v>
      </c>
      <c r="AY81" s="291">
        <v>150000</v>
      </c>
      <c r="AZ81" s="291">
        <v>200000</v>
      </c>
      <c r="BA81" s="291">
        <v>500000</v>
      </c>
      <c r="BB81" s="292"/>
      <c r="BC81" s="292"/>
      <c r="BD81" s="292"/>
      <c r="BE81" s="292"/>
      <c r="BF81" s="276"/>
      <c r="BG81" s="276"/>
      <c r="BH81" s="276"/>
      <c r="BI81" s="276"/>
      <c r="BJ81" s="276"/>
      <c r="BK81" s="276"/>
      <c r="BL81" s="276"/>
      <c r="BM81" s="276"/>
      <c r="BN81" s="276"/>
      <c r="BO81" s="276"/>
      <c r="BP81" s="276"/>
      <c r="BQ81" s="277">
        <v>100000</v>
      </c>
      <c r="BS81" s="57"/>
      <c r="BT81" s="102" t="s">
        <v>1308</v>
      </c>
      <c r="BU81" s="102" t="s">
        <v>1701</v>
      </c>
      <c r="BV81" s="102" t="s">
        <v>1821</v>
      </c>
      <c r="BW81" s="102" t="s">
        <v>1844</v>
      </c>
      <c r="BX81" s="102" t="e">
        <v>#N/A</v>
      </c>
      <c r="BY81" s="92" t="s">
        <v>1309</v>
      </c>
      <c r="BZ81" s="92"/>
    </row>
    <row r="82" spans="1:78" s="6" customFormat="1" ht="15.75" x14ac:dyDescent="0.25">
      <c r="A82" s="56"/>
      <c r="B82" s="262" t="s">
        <v>373</v>
      </c>
      <c r="C82" s="263" t="s">
        <v>374</v>
      </c>
      <c r="D82" s="330" t="s">
        <v>374</v>
      </c>
      <c r="E82" s="254" t="s">
        <v>376</v>
      </c>
      <c r="F82" s="254" t="s">
        <v>86</v>
      </c>
      <c r="G82" s="311" t="s">
        <v>87</v>
      </c>
      <c r="H82" s="254" t="s">
        <v>377</v>
      </c>
      <c r="I82" s="264" t="s">
        <v>252</v>
      </c>
      <c r="J82" s="253" t="s">
        <v>253</v>
      </c>
      <c r="K82" s="253" t="s">
        <v>254</v>
      </c>
      <c r="L82" s="254"/>
      <c r="M82" s="262" t="s">
        <v>378</v>
      </c>
      <c r="N82" s="265" t="s">
        <v>408</v>
      </c>
      <c r="O82" s="266"/>
      <c r="P82" s="267"/>
      <c r="Q82" s="290"/>
      <c r="R82" s="253" t="s">
        <v>412</v>
      </c>
      <c r="S82" s="278" t="s">
        <v>139</v>
      </c>
      <c r="T82" s="262" t="s">
        <v>192</v>
      </c>
      <c r="U82" s="253" t="s">
        <v>413</v>
      </c>
      <c r="V82" s="253" t="s">
        <v>109</v>
      </c>
      <c r="W82" s="253" t="s">
        <v>125</v>
      </c>
      <c r="X82" s="272">
        <v>180</v>
      </c>
      <c r="Y82" s="253" t="s">
        <v>414</v>
      </c>
      <c r="Z82" s="272" t="s">
        <v>141</v>
      </c>
      <c r="AA82" s="262"/>
      <c r="AB82" s="262"/>
      <c r="AC82" s="262"/>
      <c r="AD82" s="262"/>
      <c r="AE82" s="262"/>
      <c r="AF82" s="262"/>
      <c r="AG82" s="262"/>
      <c r="AH82" s="262"/>
      <c r="AI82" s="262"/>
      <c r="AJ82" s="272"/>
      <c r="AK82" s="272"/>
      <c r="AL82" s="272"/>
      <c r="AM82" s="272"/>
      <c r="AN82" s="272"/>
      <c r="AO82" s="272"/>
      <c r="AP82" s="272"/>
      <c r="AQ82" s="272"/>
      <c r="AR82" s="272"/>
      <c r="AS82" s="272"/>
      <c r="AT82" s="273"/>
      <c r="AU82" s="272"/>
      <c r="AV82" s="274" t="s">
        <v>415</v>
      </c>
      <c r="AW82" s="274">
        <v>57</v>
      </c>
      <c r="AX82" s="291">
        <v>58</v>
      </c>
      <c r="AY82" s="291">
        <v>60</v>
      </c>
      <c r="AZ82" s="291">
        <v>62</v>
      </c>
      <c r="BA82" s="291">
        <v>62</v>
      </c>
      <c r="BB82" s="292"/>
      <c r="BC82" s="292"/>
      <c r="BD82" s="292"/>
      <c r="BE82" s="292"/>
      <c r="BF82" s="276"/>
      <c r="BG82" s="276"/>
      <c r="BH82" s="276"/>
      <c r="BI82" s="276"/>
      <c r="BJ82" s="276"/>
      <c r="BK82" s="276"/>
      <c r="BL82" s="276"/>
      <c r="BM82" s="276"/>
      <c r="BN82" s="276"/>
      <c r="BO82" s="276"/>
      <c r="BP82" s="276"/>
      <c r="BQ82" s="277">
        <v>58</v>
      </c>
      <c r="BS82" s="57"/>
      <c r="BT82" s="102" t="s">
        <v>1308</v>
      </c>
      <c r="BU82" s="102" t="s">
        <v>1701</v>
      </c>
      <c r="BV82" s="102" t="s">
        <v>1821</v>
      </c>
      <c r="BW82" s="102" t="s">
        <v>1844</v>
      </c>
      <c r="BX82" s="102" t="e">
        <v>#N/A</v>
      </c>
      <c r="BY82" s="92" t="s">
        <v>1309</v>
      </c>
      <c r="BZ82" s="92"/>
    </row>
    <row r="83" spans="1:78" s="6" customFormat="1" ht="15.75" x14ac:dyDescent="0.25">
      <c r="A83" s="56"/>
      <c r="B83" s="262" t="s">
        <v>373</v>
      </c>
      <c r="C83" s="263" t="s">
        <v>374</v>
      </c>
      <c r="D83" s="330" t="s">
        <v>374</v>
      </c>
      <c r="E83" s="254" t="s">
        <v>376</v>
      </c>
      <c r="F83" s="254" t="s">
        <v>86</v>
      </c>
      <c r="G83" s="311" t="s">
        <v>87</v>
      </c>
      <c r="H83" s="254" t="s">
        <v>377</v>
      </c>
      <c r="I83" s="264" t="s">
        <v>252</v>
      </c>
      <c r="J83" s="253" t="s">
        <v>253</v>
      </c>
      <c r="K83" s="253" t="s">
        <v>254</v>
      </c>
      <c r="L83" s="254"/>
      <c r="M83" s="262" t="s">
        <v>234</v>
      </c>
      <c r="N83" s="265" t="s">
        <v>408</v>
      </c>
      <c r="O83" s="266"/>
      <c r="P83" s="267"/>
      <c r="Q83" s="290"/>
      <c r="R83" s="253" t="s">
        <v>416</v>
      </c>
      <c r="S83" s="278" t="s">
        <v>96</v>
      </c>
      <c r="T83" s="262" t="s">
        <v>176</v>
      </c>
      <c r="U83" s="253" t="s">
        <v>417</v>
      </c>
      <c r="V83" s="253" t="s">
        <v>99</v>
      </c>
      <c r="W83" s="253" t="s">
        <v>125</v>
      </c>
      <c r="X83" s="272">
        <v>30</v>
      </c>
      <c r="Y83" s="253" t="s">
        <v>418</v>
      </c>
      <c r="Z83" s="272" t="s">
        <v>102</v>
      </c>
      <c r="AA83" s="262"/>
      <c r="AB83" s="262"/>
      <c r="AC83" s="262"/>
      <c r="AD83" s="262"/>
      <c r="AE83" s="262"/>
      <c r="AF83" s="262"/>
      <c r="AG83" s="262"/>
      <c r="AH83" s="262"/>
      <c r="AI83" s="262"/>
      <c r="AJ83" s="272"/>
      <c r="AK83" s="272"/>
      <c r="AL83" s="272"/>
      <c r="AM83" s="272"/>
      <c r="AN83" s="272"/>
      <c r="AO83" s="272"/>
      <c r="AP83" s="272"/>
      <c r="AQ83" s="272"/>
      <c r="AR83" s="272"/>
      <c r="AS83" s="272"/>
      <c r="AT83" s="273"/>
      <c r="AU83" s="272"/>
      <c r="AV83" s="274">
        <v>0</v>
      </c>
      <c r="AW83" s="274">
        <v>6</v>
      </c>
      <c r="AX83" s="291">
        <v>40</v>
      </c>
      <c r="AY83" s="291">
        <v>40</v>
      </c>
      <c r="AZ83" s="291">
        <v>14</v>
      </c>
      <c r="BA83" s="291">
        <v>100</v>
      </c>
      <c r="BB83" s="292"/>
      <c r="BC83" s="292"/>
      <c r="BD83" s="292"/>
      <c r="BE83" s="292"/>
      <c r="BF83" s="276"/>
      <c r="BG83" s="276"/>
      <c r="BH83" s="276"/>
      <c r="BI83" s="276"/>
      <c r="BJ83" s="276"/>
      <c r="BK83" s="276"/>
      <c r="BL83" s="276"/>
      <c r="BM83" s="276"/>
      <c r="BN83" s="276"/>
      <c r="BO83" s="276"/>
      <c r="BP83" s="276"/>
      <c r="BQ83" s="277">
        <v>40</v>
      </c>
      <c r="BS83" s="57"/>
      <c r="BT83" s="102" t="s">
        <v>1308</v>
      </c>
      <c r="BU83" s="102" t="s">
        <v>1701</v>
      </c>
      <c r="BV83" s="102" t="s">
        <v>1821</v>
      </c>
      <c r="BW83" s="102" t="s">
        <v>1844</v>
      </c>
      <c r="BX83" s="102" t="e">
        <v>#N/A</v>
      </c>
      <c r="BY83" s="92" t="s">
        <v>1804</v>
      </c>
      <c r="BZ83" s="92"/>
    </row>
    <row r="84" spans="1:78" s="6" customFormat="1" ht="15.75" x14ac:dyDescent="0.25">
      <c r="A84" s="56"/>
      <c r="B84" s="262" t="s">
        <v>373</v>
      </c>
      <c r="C84" s="263" t="s">
        <v>374</v>
      </c>
      <c r="D84" s="330" t="s">
        <v>374</v>
      </c>
      <c r="E84" s="254" t="s">
        <v>376</v>
      </c>
      <c r="F84" s="254" t="s">
        <v>86</v>
      </c>
      <c r="G84" s="311" t="s">
        <v>87</v>
      </c>
      <c r="H84" s="254" t="s">
        <v>377</v>
      </c>
      <c r="I84" s="264" t="s">
        <v>252</v>
      </c>
      <c r="J84" s="253" t="s">
        <v>253</v>
      </c>
      <c r="K84" s="253" t="s">
        <v>254</v>
      </c>
      <c r="L84" s="254"/>
      <c r="M84" s="262" t="s">
        <v>378</v>
      </c>
      <c r="N84" s="265" t="s">
        <v>408</v>
      </c>
      <c r="O84" s="266"/>
      <c r="P84" s="267"/>
      <c r="Q84" s="290"/>
      <c r="R84" s="253" t="s">
        <v>419</v>
      </c>
      <c r="S84" s="278" t="s">
        <v>139</v>
      </c>
      <c r="T84" s="262" t="s">
        <v>398</v>
      </c>
      <c r="U84" s="253" t="s">
        <v>420</v>
      </c>
      <c r="V84" s="253" t="s">
        <v>109</v>
      </c>
      <c r="W84" s="253" t="s">
        <v>125</v>
      </c>
      <c r="X84" s="253">
        <v>180</v>
      </c>
      <c r="Y84" s="253" t="s">
        <v>414</v>
      </c>
      <c r="Z84" s="272" t="s">
        <v>102</v>
      </c>
      <c r="AA84" s="262"/>
      <c r="AB84" s="262"/>
      <c r="AC84" s="262"/>
      <c r="AD84" s="262"/>
      <c r="AE84" s="262"/>
      <c r="AF84" s="262"/>
      <c r="AG84" s="262"/>
      <c r="AH84" s="262"/>
      <c r="AI84" s="262"/>
      <c r="AJ84" s="272"/>
      <c r="AK84" s="272"/>
      <c r="AL84" s="272"/>
      <c r="AM84" s="272"/>
      <c r="AN84" s="272"/>
      <c r="AO84" s="272"/>
      <c r="AP84" s="272"/>
      <c r="AQ84" s="272"/>
      <c r="AR84" s="272"/>
      <c r="AS84" s="272"/>
      <c r="AT84" s="273"/>
      <c r="AU84" s="272"/>
      <c r="AV84" s="274">
        <v>21</v>
      </c>
      <c r="AW84" s="291">
        <v>22</v>
      </c>
      <c r="AX84" s="291">
        <v>23</v>
      </c>
      <c r="AY84" s="291">
        <v>24</v>
      </c>
      <c r="AZ84" s="291">
        <v>25</v>
      </c>
      <c r="BA84" s="291">
        <v>25</v>
      </c>
      <c r="BB84" s="292"/>
      <c r="BC84" s="292"/>
      <c r="BD84" s="292"/>
      <c r="BE84" s="292"/>
      <c r="BF84" s="276"/>
      <c r="BG84" s="276"/>
      <c r="BH84" s="276"/>
      <c r="BI84" s="276"/>
      <c r="BJ84" s="276"/>
      <c r="BK84" s="276"/>
      <c r="BL84" s="276"/>
      <c r="BM84" s="276"/>
      <c r="BN84" s="276"/>
      <c r="BO84" s="276"/>
      <c r="BP84" s="276"/>
      <c r="BQ84" s="277">
        <v>23</v>
      </c>
      <c r="BS84" s="57"/>
      <c r="BT84" s="102" t="s">
        <v>1308</v>
      </c>
      <c r="BU84" s="102" t="s">
        <v>1701</v>
      </c>
      <c r="BV84" s="102" t="s">
        <v>1821</v>
      </c>
      <c r="BW84" s="102" t="s">
        <v>1844</v>
      </c>
      <c r="BX84" s="102" t="e">
        <v>#N/A</v>
      </c>
      <c r="BY84" s="92" t="s">
        <v>1309</v>
      </c>
      <c r="BZ84" s="92"/>
    </row>
    <row r="85" spans="1:78" s="6" customFormat="1" ht="15.75" x14ac:dyDescent="0.25">
      <c r="A85" s="56"/>
      <c r="B85" s="262" t="s">
        <v>373</v>
      </c>
      <c r="C85" s="263" t="s">
        <v>374</v>
      </c>
      <c r="D85" s="330" t="s">
        <v>374</v>
      </c>
      <c r="E85" s="254" t="s">
        <v>376</v>
      </c>
      <c r="F85" s="254" t="s">
        <v>86</v>
      </c>
      <c r="G85" s="311" t="s">
        <v>87</v>
      </c>
      <c r="H85" s="254" t="s">
        <v>377</v>
      </c>
      <c r="I85" s="264" t="s">
        <v>252</v>
      </c>
      <c r="J85" s="253" t="s">
        <v>253</v>
      </c>
      <c r="K85" s="253" t="s">
        <v>254</v>
      </c>
      <c r="L85" s="254"/>
      <c r="M85" s="262" t="s">
        <v>378</v>
      </c>
      <c r="N85" s="265" t="s">
        <v>408</v>
      </c>
      <c r="O85" s="266"/>
      <c r="P85" s="267"/>
      <c r="Q85" s="290"/>
      <c r="R85" s="253" t="s">
        <v>421</v>
      </c>
      <c r="S85" s="278" t="s">
        <v>139</v>
      </c>
      <c r="T85" s="262" t="s">
        <v>192</v>
      </c>
      <c r="U85" s="253" t="s">
        <v>422</v>
      </c>
      <c r="V85" s="253" t="s">
        <v>109</v>
      </c>
      <c r="W85" s="253" t="s">
        <v>125</v>
      </c>
      <c r="X85" s="272">
        <v>270</v>
      </c>
      <c r="Y85" s="253" t="s">
        <v>414</v>
      </c>
      <c r="Z85" s="272" t="s">
        <v>141</v>
      </c>
      <c r="AA85" s="262"/>
      <c r="AB85" s="262"/>
      <c r="AC85" s="262"/>
      <c r="AD85" s="262"/>
      <c r="AE85" s="262"/>
      <c r="AF85" s="262"/>
      <c r="AG85" s="262"/>
      <c r="AH85" s="262"/>
      <c r="AI85" s="262"/>
      <c r="AJ85" s="272"/>
      <c r="AK85" s="272"/>
      <c r="AL85" s="272"/>
      <c r="AM85" s="272"/>
      <c r="AN85" s="272"/>
      <c r="AO85" s="272"/>
      <c r="AP85" s="272"/>
      <c r="AQ85" s="272"/>
      <c r="AR85" s="272"/>
      <c r="AS85" s="272"/>
      <c r="AT85" s="273"/>
      <c r="AU85" s="272"/>
      <c r="AV85" s="274">
        <v>23.9</v>
      </c>
      <c r="AW85" s="291">
        <v>24.5</v>
      </c>
      <c r="AX85" s="291">
        <v>25</v>
      </c>
      <c r="AY85" s="291">
        <v>25.5</v>
      </c>
      <c r="AZ85" s="291">
        <v>26</v>
      </c>
      <c r="BA85" s="291">
        <v>26</v>
      </c>
      <c r="BB85" s="292"/>
      <c r="BC85" s="292"/>
      <c r="BD85" s="292"/>
      <c r="BE85" s="292"/>
      <c r="BF85" s="276"/>
      <c r="BG85" s="276"/>
      <c r="BH85" s="276"/>
      <c r="BI85" s="276"/>
      <c r="BJ85" s="276"/>
      <c r="BK85" s="276"/>
      <c r="BL85" s="276"/>
      <c r="BM85" s="276"/>
      <c r="BN85" s="276"/>
      <c r="BO85" s="276"/>
      <c r="BP85" s="276"/>
      <c r="BQ85" s="277">
        <v>25</v>
      </c>
      <c r="BS85" s="57"/>
      <c r="BT85" s="102" t="s">
        <v>1308</v>
      </c>
      <c r="BU85" s="102" t="s">
        <v>1701</v>
      </c>
      <c r="BV85" s="102" t="s">
        <v>1821</v>
      </c>
      <c r="BW85" s="102" t="s">
        <v>1844</v>
      </c>
      <c r="BX85" s="102" t="e">
        <v>#N/A</v>
      </c>
      <c r="BY85" s="92" t="s">
        <v>1309</v>
      </c>
      <c r="BZ85" s="92"/>
    </row>
    <row r="86" spans="1:78" s="6" customFormat="1" ht="15.75" x14ac:dyDescent="0.25">
      <c r="A86" s="56"/>
      <c r="B86" s="262" t="s">
        <v>373</v>
      </c>
      <c r="C86" s="263" t="s">
        <v>423</v>
      </c>
      <c r="D86" s="330" t="s">
        <v>423</v>
      </c>
      <c r="E86" s="264" t="s">
        <v>85</v>
      </c>
      <c r="F86" s="253" t="s">
        <v>86</v>
      </c>
      <c r="G86" s="264" t="s">
        <v>113</v>
      </c>
      <c r="H86" s="253" t="s">
        <v>424</v>
      </c>
      <c r="I86" s="264" t="s">
        <v>89</v>
      </c>
      <c r="J86" s="253" t="s">
        <v>130</v>
      </c>
      <c r="K86" s="253" t="s">
        <v>425</v>
      </c>
      <c r="L86" s="254" t="s">
        <v>426</v>
      </c>
      <c r="M86" s="262" t="s">
        <v>378</v>
      </c>
      <c r="N86" s="265" t="s">
        <v>408</v>
      </c>
      <c r="O86" s="266"/>
      <c r="P86" s="267"/>
      <c r="Q86" s="268"/>
      <c r="R86" s="269" t="s">
        <v>427</v>
      </c>
      <c r="S86" s="278" t="s">
        <v>96</v>
      </c>
      <c r="T86" s="262" t="s">
        <v>97</v>
      </c>
      <c r="U86" s="269" t="s">
        <v>428</v>
      </c>
      <c r="V86" s="269" t="s">
        <v>99</v>
      </c>
      <c r="W86" s="269" t="s">
        <v>125</v>
      </c>
      <c r="X86" s="271">
        <v>0</v>
      </c>
      <c r="Y86" s="269" t="s">
        <v>429</v>
      </c>
      <c r="Z86" s="272" t="s">
        <v>102</v>
      </c>
      <c r="AA86" s="262" t="s">
        <v>103</v>
      </c>
      <c r="AB86" s="262"/>
      <c r="AC86" s="262"/>
      <c r="AD86" s="262"/>
      <c r="AE86" s="262"/>
      <c r="AF86" s="262"/>
      <c r="AG86" s="262"/>
      <c r="AH86" s="262"/>
      <c r="AI86" s="262"/>
      <c r="AJ86" s="271"/>
      <c r="AK86" s="271"/>
      <c r="AL86" s="271"/>
      <c r="AM86" s="271"/>
      <c r="AN86" s="271"/>
      <c r="AO86" s="271"/>
      <c r="AP86" s="271"/>
      <c r="AQ86" s="271"/>
      <c r="AR86" s="271"/>
      <c r="AS86" s="271"/>
      <c r="AT86" s="273"/>
      <c r="AU86" s="272"/>
      <c r="AV86" s="274">
        <v>0</v>
      </c>
      <c r="AW86" s="332">
        <v>3</v>
      </c>
      <c r="AX86" s="332">
        <v>3</v>
      </c>
      <c r="AY86" s="332">
        <v>1</v>
      </c>
      <c r="AZ86" s="332">
        <v>1</v>
      </c>
      <c r="BA86" s="332">
        <v>8</v>
      </c>
      <c r="BB86" s="333"/>
      <c r="BC86" s="333"/>
      <c r="BD86" s="333"/>
      <c r="BE86" s="333"/>
      <c r="BF86" s="276"/>
      <c r="BG86" s="276"/>
      <c r="BH86" s="276"/>
      <c r="BI86" s="276"/>
      <c r="BJ86" s="276"/>
      <c r="BK86" s="276"/>
      <c r="BL86" s="276"/>
      <c r="BM86" s="276"/>
      <c r="BN86" s="276"/>
      <c r="BO86" s="276"/>
      <c r="BP86" s="276"/>
      <c r="BQ86" s="277">
        <v>3</v>
      </c>
      <c r="BS86" s="57"/>
      <c r="BT86" s="102" t="s">
        <v>1459</v>
      </c>
      <c r="BU86" s="102" t="s">
        <v>1624</v>
      </c>
      <c r="BV86" s="102" t="s">
        <v>1819</v>
      </c>
      <c r="BW86" s="102" t="s">
        <v>1841</v>
      </c>
      <c r="BX86" s="102" t="s">
        <v>1968</v>
      </c>
      <c r="BY86" s="92" t="s">
        <v>1309</v>
      </c>
      <c r="BZ86" s="92"/>
    </row>
    <row r="87" spans="1:78" s="6" customFormat="1" ht="15.75" x14ac:dyDescent="0.25">
      <c r="A87" s="56"/>
      <c r="B87" s="262" t="s">
        <v>373</v>
      </c>
      <c r="C87" s="263" t="s">
        <v>423</v>
      </c>
      <c r="D87" s="330" t="s">
        <v>430</v>
      </c>
      <c r="E87" s="264" t="s">
        <v>85</v>
      </c>
      <c r="F87" s="253" t="s">
        <v>86</v>
      </c>
      <c r="G87" s="264" t="s">
        <v>113</v>
      </c>
      <c r="H87" s="253" t="s">
        <v>424</v>
      </c>
      <c r="I87" s="264" t="s">
        <v>89</v>
      </c>
      <c r="J87" s="253" t="s">
        <v>130</v>
      </c>
      <c r="K87" s="253" t="s">
        <v>425</v>
      </c>
      <c r="L87" s="254" t="s">
        <v>426</v>
      </c>
      <c r="M87" s="262" t="s">
        <v>378</v>
      </c>
      <c r="N87" s="265" t="s">
        <v>379</v>
      </c>
      <c r="O87" s="266"/>
      <c r="P87" s="267"/>
      <c r="Q87" s="334"/>
      <c r="R87" s="269" t="s">
        <v>431</v>
      </c>
      <c r="S87" s="278" t="s">
        <v>139</v>
      </c>
      <c r="T87" s="262" t="s">
        <v>97</v>
      </c>
      <c r="U87" s="335" t="s">
        <v>432</v>
      </c>
      <c r="V87" s="335" t="s">
        <v>109</v>
      </c>
      <c r="W87" s="335" t="s">
        <v>110</v>
      </c>
      <c r="X87" s="336">
        <v>0</v>
      </c>
      <c r="Y87" s="335" t="s">
        <v>433</v>
      </c>
      <c r="Z87" s="272" t="s">
        <v>102</v>
      </c>
      <c r="AA87" s="262"/>
      <c r="AB87" s="262"/>
      <c r="AC87" s="262"/>
      <c r="AD87" s="262"/>
      <c r="AE87" s="262"/>
      <c r="AF87" s="262"/>
      <c r="AG87" s="262"/>
      <c r="AH87" s="262"/>
      <c r="AI87" s="262"/>
      <c r="AJ87" s="272"/>
      <c r="AK87" s="272"/>
      <c r="AL87" s="272"/>
      <c r="AM87" s="272"/>
      <c r="AN87" s="272"/>
      <c r="AO87" s="272"/>
      <c r="AP87" s="272"/>
      <c r="AQ87" s="272"/>
      <c r="AR87" s="272"/>
      <c r="AS87" s="272"/>
      <c r="AT87" s="273"/>
      <c r="AU87" s="272"/>
      <c r="AV87" s="274">
        <v>0</v>
      </c>
      <c r="AW87" s="274">
        <v>45</v>
      </c>
      <c r="AX87" s="274">
        <v>67</v>
      </c>
      <c r="AY87" s="274">
        <v>88</v>
      </c>
      <c r="AZ87" s="274">
        <v>90</v>
      </c>
      <c r="BA87" s="274">
        <v>90</v>
      </c>
      <c r="BB87" s="275"/>
      <c r="BC87" s="275"/>
      <c r="BD87" s="275"/>
      <c r="BE87" s="275"/>
      <c r="BF87" s="276">
        <v>0</v>
      </c>
      <c r="BG87" s="276">
        <v>0</v>
      </c>
      <c r="BH87" s="276">
        <v>49</v>
      </c>
      <c r="BI87" s="276">
        <v>49</v>
      </c>
      <c r="BJ87" s="276">
        <v>49</v>
      </c>
      <c r="BK87" s="276">
        <v>54</v>
      </c>
      <c r="BL87" s="276">
        <v>54</v>
      </c>
      <c r="BM87" s="276">
        <v>54</v>
      </c>
      <c r="BN87" s="276">
        <v>62</v>
      </c>
      <c r="BO87" s="276">
        <v>62</v>
      </c>
      <c r="BP87" s="276">
        <v>62</v>
      </c>
      <c r="BQ87" s="277">
        <v>67</v>
      </c>
      <c r="BS87" s="57"/>
      <c r="BT87" s="102" t="s">
        <v>1459</v>
      </c>
      <c r="BU87" s="102" t="s">
        <v>1624</v>
      </c>
      <c r="BV87" s="102" t="s">
        <v>1819</v>
      </c>
      <c r="BW87" s="102" t="s">
        <v>1841</v>
      </c>
      <c r="BX87" s="102" t="s">
        <v>1968</v>
      </c>
      <c r="BY87" s="92" t="s">
        <v>1309</v>
      </c>
      <c r="BZ87" s="92"/>
    </row>
    <row r="88" spans="1:78" s="6" customFormat="1" ht="15.75" x14ac:dyDescent="0.25">
      <c r="A88" s="56"/>
      <c r="B88" s="262" t="s">
        <v>373</v>
      </c>
      <c r="C88" s="263" t="s">
        <v>423</v>
      </c>
      <c r="D88" s="330" t="s">
        <v>430</v>
      </c>
      <c r="E88" s="264" t="s">
        <v>85</v>
      </c>
      <c r="F88" s="253" t="s">
        <v>86</v>
      </c>
      <c r="G88" s="264" t="s">
        <v>113</v>
      </c>
      <c r="H88" s="253" t="s">
        <v>424</v>
      </c>
      <c r="I88" s="264" t="s">
        <v>89</v>
      </c>
      <c r="J88" s="253" t="s">
        <v>130</v>
      </c>
      <c r="K88" s="253" t="s">
        <v>425</v>
      </c>
      <c r="L88" s="254" t="s">
        <v>426</v>
      </c>
      <c r="M88" s="262" t="s">
        <v>378</v>
      </c>
      <c r="N88" s="265" t="s">
        <v>379</v>
      </c>
      <c r="O88" s="266"/>
      <c r="P88" s="267"/>
      <c r="Q88" s="334"/>
      <c r="R88" s="269" t="s">
        <v>434</v>
      </c>
      <c r="S88" s="278" t="s">
        <v>139</v>
      </c>
      <c r="T88" s="262" t="s">
        <v>97</v>
      </c>
      <c r="U88" s="335" t="s">
        <v>435</v>
      </c>
      <c r="V88" s="335" t="s">
        <v>109</v>
      </c>
      <c r="W88" s="335" t="s">
        <v>110</v>
      </c>
      <c r="X88" s="336">
        <v>0</v>
      </c>
      <c r="Y88" s="335" t="s">
        <v>436</v>
      </c>
      <c r="Z88" s="272" t="s">
        <v>102</v>
      </c>
      <c r="AA88" s="262"/>
      <c r="AB88" s="262"/>
      <c r="AC88" s="262"/>
      <c r="AD88" s="262"/>
      <c r="AE88" s="262"/>
      <c r="AF88" s="262"/>
      <c r="AG88" s="262"/>
      <c r="AH88" s="262"/>
      <c r="AI88" s="262"/>
      <c r="AJ88" s="272"/>
      <c r="AK88" s="272"/>
      <c r="AL88" s="272"/>
      <c r="AM88" s="272"/>
      <c r="AN88" s="272"/>
      <c r="AO88" s="272"/>
      <c r="AP88" s="272"/>
      <c r="AQ88" s="272"/>
      <c r="AR88" s="272"/>
      <c r="AS88" s="272"/>
      <c r="AT88" s="273"/>
      <c r="AU88" s="272"/>
      <c r="AV88" s="274">
        <v>0</v>
      </c>
      <c r="AW88" s="274">
        <v>0</v>
      </c>
      <c r="AX88" s="274">
        <v>50</v>
      </c>
      <c r="AY88" s="274">
        <v>86</v>
      </c>
      <c r="AZ88" s="274">
        <v>90</v>
      </c>
      <c r="BA88" s="274">
        <v>90</v>
      </c>
      <c r="BB88" s="275"/>
      <c r="BC88" s="275"/>
      <c r="BD88" s="275"/>
      <c r="BE88" s="275"/>
      <c r="BF88" s="276">
        <v>0</v>
      </c>
      <c r="BG88" s="276">
        <v>0</v>
      </c>
      <c r="BH88" s="276">
        <v>6</v>
      </c>
      <c r="BI88" s="276">
        <v>6</v>
      </c>
      <c r="BJ88" s="276">
        <v>6</v>
      </c>
      <c r="BK88" s="276">
        <v>22</v>
      </c>
      <c r="BL88" s="276">
        <v>22</v>
      </c>
      <c r="BM88" s="276">
        <v>22</v>
      </c>
      <c r="BN88" s="276">
        <v>42</v>
      </c>
      <c r="BO88" s="276">
        <v>42</v>
      </c>
      <c r="BP88" s="276">
        <v>42</v>
      </c>
      <c r="BQ88" s="277">
        <v>50</v>
      </c>
      <c r="BS88" s="57"/>
      <c r="BT88" s="102" t="s">
        <v>1459</v>
      </c>
      <c r="BU88" s="102" t="s">
        <v>1624</v>
      </c>
      <c r="BV88" s="102" t="s">
        <v>1819</v>
      </c>
      <c r="BW88" s="102" t="s">
        <v>1841</v>
      </c>
      <c r="BX88" s="102" t="s">
        <v>1968</v>
      </c>
      <c r="BY88" s="92" t="s">
        <v>1309</v>
      </c>
      <c r="BZ88" s="92"/>
    </row>
    <row r="89" spans="1:78" s="6" customFormat="1" ht="15.75" x14ac:dyDescent="0.25">
      <c r="A89" s="56"/>
      <c r="B89" s="262" t="s">
        <v>373</v>
      </c>
      <c r="C89" s="263" t="s">
        <v>423</v>
      </c>
      <c r="D89" s="330" t="s">
        <v>437</v>
      </c>
      <c r="E89" s="264" t="s">
        <v>85</v>
      </c>
      <c r="F89" s="253" t="s">
        <v>86</v>
      </c>
      <c r="G89" s="264" t="s">
        <v>113</v>
      </c>
      <c r="H89" s="253" t="s">
        <v>424</v>
      </c>
      <c r="I89" s="264" t="s">
        <v>89</v>
      </c>
      <c r="J89" s="253" t="s">
        <v>130</v>
      </c>
      <c r="K89" s="253" t="s">
        <v>425</v>
      </c>
      <c r="L89" s="254" t="s">
        <v>426</v>
      </c>
      <c r="M89" s="262" t="s">
        <v>378</v>
      </c>
      <c r="N89" s="265" t="s">
        <v>379</v>
      </c>
      <c r="O89" s="266"/>
      <c r="P89" s="267"/>
      <c r="Q89" s="334"/>
      <c r="R89" s="269" t="s">
        <v>438</v>
      </c>
      <c r="S89" s="278" t="s">
        <v>96</v>
      </c>
      <c r="T89" s="262" t="s">
        <v>369</v>
      </c>
      <c r="U89" s="335" t="s">
        <v>439</v>
      </c>
      <c r="V89" s="335" t="s">
        <v>109</v>
      </c>
      <c r="W89" s="335" t="s">
        <v>237</v>
      </c>
      <c r="X89" s="336">
        <v>0</v>
      </c>
      <c r="Y89" s="335" t="s">
        <v>440</v>
      </c>
      <c r="Z89" s="272" t="s">
        <v>102</v>
      </c>
      <c r="AA89" s="262"/>
      <c r="AB89" s="262"/>
      <c r="AC89" s="262"/>
      <c r="AD89" s="262"/>
      <c r="AE89" s="262"/>
      <c r="AF89" s="262"/>
      <c r="AG89" s="262"/>
      <c r="AH89" s="262"/>
      <c r="AI89" s="262"/>
      <c r="AJ89" s="272"/>
      <c r="AK89" s="272"/>
      <c r="AL89" s="272"/>
      <c r="AM89" s="272"/>
      <c r="AN89" s="272"/>
      <c r="AO89" s="272"/>
      <c r="AP89" s="272"/>
      <c r="AQ89" s="272"/>
      <c r="AR89" s="272"/>
      <c r="AS89" s="272"/>
      <c r="AT89" s="273"/>
      <c r="AU89" s="272"/>
      <c r="AV89" s="274">
        <v>90</v>
      </c>
      <c r="AW89" s="274">
        <v>97</v>
      </c>
      <c r="AX89" s="274">
        <v>100</v>
      </c>
      <c r="AY89" s="274">
        <v>100</v>
      </c>
      <c r="AZ89" s="274">
        <v>100</v>
      </c>
      <c r="BA89" s="274">
        <v>100</v>
      </c>
      <c r="BB89" s="275"/>
      <c r="BC89" s="275"/>
      <c r="BD89" s="275"/>
      <c r="BE89" s="275"/>
      <c r="BF89" s="276">
        <v>60</v>
      </c>
      <c r="BG89" s="276">
        <v>60</v>
      </c>
      <c r="BH89" s="276">
        <v>60</v>
      </c>
      <c r="BI89" s="276">
        <v>70</v>
      </c>
      <c r="BJ89" s="276">
        <v>70</v>
      </c>
      <c r="BK89" s="276">
        <v>70</v>
      </c>
      <c r="BL89" s="276">
        <v>80</v>
      </c>
      <c r="BM89" s="276">
        <v>80</v>
      </c>
      <c r="BN89" s="276">
        <v>80</v>
      </c>
      <c r="BO89" s="276">
        <v>90</v>
      </c>
      <c r="BP89" s="276">
        <v>90</v>
      </c>
      <c r="BQ89" s="277">
        <v>100</v>
      </c>
      <c r="BS89" s="57"/>
      <c r="BT89" s="102" t="s">
        <v>1459</v>
      </c>
      <c r="BU89" s="102" t="s">
        <v>1624</v>
      </c>
      <c r="BV89" s="102" t="s">
        <v>1819</v>
      </c>
      <c r="BW89" s="102" t="s">
        <v>1841</v>
      </c>
      <c r="BX89" s="102" t="s">
        <v>1968</v>
      </c>
      <c r="BY89" s="92" t="s">
        <v>1309</v>
      </c>
      <c r="BZ89" s="92"/>
    </row>
    <row r="90" spans="1:78" s="6" customFormat="1" ht="15.75" x14ac:dyDescent="0.25">
      <c r="A90" s="56"/>
      <c r="B90" s="262" t="s">
        <v>373</v>
      </c>
      <c r="C90" s="263" t="s">
        <v>423</v>
      </c>
      <c r="D90" s="330" t="s">
        <v>437</v>
      </c>
      <c r="E90" s="264" t="s">
        <v>85</v>
      </c>
      <c r="F90" s="253" t="s">
        <v>86</v>
      </c>
      <c r="G90" s="264" t="s">
        <v>113</v>
      </c>
      <c r="H90" s="253" t="s">
        <v>424</v>
      </c>
      <c r="I90" s="264" t="s">
        <v>89</v>
      </c>
      <c r="J90" s="253" t="s">
        <v>130</v>
      </c>
      <c r="K90" s="253" t="s">
        <v>425</v>
      </c>
      <c r="L90" s="253" t="s">
        <v>426</v>
      </c>
      <c r="M90" s="262" t="s">
        <v>378</v>
      </c>
      <c r="N90" s="265" t="s">
        <v>408</v>
      </c>
      <c r="O90" s="266"/>
      <c r="P90" s="267"/>
      <c r="Q90" s="334"/>
      <c r="R90" s="269" t="s">
        <v>441</v>
      </c>
      <c r="S90" s="278" t="s">
        <v>139</v>
      </c>
      <c r="T90" s="262" t="s">
        <v>97</v>
      </c>
      <c r="U90" s="335" t="s">
        <v>442</v>
      </c>
      <c r="V90" s="335" t="s">
        <v>109</v>
      </c>
      <c r="W90" s="335" t="s">
        <v>110</v>
      </c>
      <c r="X90" s="336">
        <v>0</v>
      </c>
      <c r="Y90" s="335" t="s">
        <v>443</v>
      </c>
      <c r="Z90" s="272" t="s">
        <v>102</v>
      </c>
      <c r="AA90" s="262" t="s">
        <v>103</v>
      </c>
      <c r="AB90" s="262"/>
      <c r="AC90" s="262"/>
      <c r="AD90" s="262"/>
      <c r="AE90" s="262"/>
      <c r="AF90" s="262"/>
      <c r="AG90" s="262"/>
      <c r="AH90" s="262"/>
      <c r="AI90" s="262"/>
      <c r="AJ90" s="272"/>
      <c r="AK90" s="272"/>
      <c r="AL90" s="272"/>
      <c r="AM90" s="272"/>
      <c r="AN90" s="272"/>
      <c r="AO90" s="272"/>
      <c r="AP90" s="272"/>
      <c r="AQ90" s="272"/>
      <c r="AR90" s="272"/>
      <c r="AS90" s="272"/>
      <c r="AT90" s="273"/>
      <c r="AU90" s="272"/>
      <c r="AV90" s="274">
        <v>0</v>
      </c>
      <c r="AW90" s="274">
        <v>30</v>
      </c>
      <c r="AX90" s="274">
        <v>30</v>
      </c>
      <c r="AY90" s="274">
        <v>25</v>
      </c>
      <c r="AZ90" s="274">
        <v>15</v>
      </c>
      <c r="BA90" s="274">
        <v>100</v>
      </c>
      <c r="BB90" s="275"/>
      <c r="BC90" s="275"/>
      <c r="BD90" s="275"/>
      <c r="BE90" s="275"/>
      <c r="BF90" s="276">
        <v>0</v>
      </c>
      <c r="BG90" s="276">
        <v>0</v>
      </c>
      <c r="BH90" s="276">
        <v>4.0999999999999996</v>
      </c>
      <c r="BI90" s="276">
        <v>4</v>
      </c>
      <c r="BJ90" s="276">
        <v>4</v>
      </c>
      <c r="BK90" s="276">
        <v>12.3</v>
      </c>
      <c r="BL90" s="276">
        <v>12</v>
      </c>
      <c r="BM90" s="276">
        <v>12</v>
      </c>
      <c r="BN90" s="276">
        <v>19.2</v>
      </c>
      <c r="BO90" s="276">
        <v>19</v>
      </c>
      <c r="BP90" s="276">
        <v>19</v>
      </c>
      <c r="BQ90" s="277">
        <v>30</v>
      </c>
      <c r="BS90" s="57"/>
      <c r="BT90" s="102" t="s">
        <v>1459</v>
      </c>
      <c r="BU90" s="102" t="s">
        <v>1624</v>
      </c>
      <c r="BV90" s="102" t="s">
        <v>1819</v>
      </c>
      <c r="BW90" s="102" t="s">
        <v>1841</v>
      </c>
      <c r="BX90" s="102" t="s">
        <v>1968</v>
      </c>
      <c r="BY90" s="92" t="s">
        <v>1309</v>
      </c>
      <c r="BZ90" s="92"/>
    </row>
    <row r="91" spans="1:78" s="6" customFormat="1" ht="15.75" x14ac:dyDescent="0.25">
      <c r="A91" s="56"/>
      <c r="B91" s="262" t="s">
        <v>373</v>
      </c>
      <c r="C91" s="263" t="s">
        <v>423</v>
      </c>
      <c r="D91" s="330" t="s">
        <v>437</v>
      </c>
      <c r="E91" s="264" t="s">
        <v>85</v>
      </c>
      <c r="F91" s="253" t="s">
        <v>86</v>
      </c>
      <c r="G91" s="264" t="s">
        <v>113</v>
      </c>
      <c r="H91" s="253" t="s">
        <v>424</v>
      </c>
      <c r="I91" s="264" t="s">
        <v>89</v>
      </c>
      <c r="J91" s="253" t="s">
        <v>130</v>
      </c>
      <c r="K91" s="253" t="s">
        <v>425</v>
      </c>
      <c r="L91" s="253" t="s">
        <v>426</v>
      </c>
      <c r="M91" s="262" t="s">
        <v>378</v>
      </c>
      <c r="N91" s="265" t="s">
        <v>408</v>
      </c>
      <c r="O91" s="266"/>
      <c r="P91" s="267"/>
      <c r="Q91" s="334"/>
      <c r="R91" s="269" t="s">
        <v>2148</v>
      </c>
      <c r="S91" s="278" t="s">
        <v>96</v>
      </c>
      <c r="T91" s="262" t="s">
        <v>369</v>
      </c>
      <c r="U91" s="335" t="s">
        <v>2149</v>
      </c>
      <c r="V91" s="335" t="s">
        <v>109</v>
      </c>
      <c r="W91" s="335" t="s">
        <v>110</v>
      </c>
      <c r="X91" s="336">
        <v>0</v>
      </c>
      <c r="Y91" s="335" t="s">
        <v>444</v>
      </c>
      <c r="Z91" s="272" t="s">
        <v>102</v>
      </c>
      <c r="AA91" s="262"/>
      <c r="AB91" s="262"/>
      <c r="AC91" s="262"/>
      <c r="AD91" s="262"/>
      <c r="AE91" s="262"/>
      <c r="AF91" s="262"/>
      <c r="AG91" s="262"/>
      <c r="AH91" s="262"/>
      <c r="AI91" s="262"/>
      <c r="AJ91" s="272"/>
      <c r="AK91" s="272"/>
      <c r="AL91" s="272"/>
      <c r="AM91" s="272"/>
      <c r="AN91" s="272"/>
      <c r="AO91" s="272"/>
      <c r="AP91" s="272"/>
      <c r="AQ91" s="272"/>
      <c r="AR91" s="272"/>
      <c r="AS91" s="272"/>
      <c r="AT91" s="273"/>
      <c r="AU91" s="272"/>
      <c r="AV91" s="274"/>
      <c r="AW91" s="274"/>
      <c r="AX91" s="274"/>
      <c r="AY91" s="274"/>
      <c r="AZ91" s="274"/>
      <c r="BA91" s="274"/>
      <c r="BB91" s="275"/>
      <c r="BC91" s="275"/>
      <c r="BD91" s="275"/>
      <c r="BE91" s="275"/>
      <c r="BF91" s="276"/>
      <c r="BG91" s="276"/>
      <c r="BH91" s="276"/>
      <c r="BI91" s="276"/>
      <c r="BJ91" s="276"/>
      <c r="BK91" s="276"/>
      <c r="BL91" s="276"/>
      <c r="BM91" s="276"/>
      <c r="BN91" s="276"/>
      <c r="BO91" s="276"/>
      <c r="BP91" s="276"/>
      <c r="BQ91" s="277"/>
      <c r="BS91" s="57"/>
      <c r="BT91" s="102" t="s">
        <v>1459</v>
      </c>
      <c r="BU91" s="102" t="s">
        <v>1624</v>
      </c>
      <c r="BV91" s="102" t="s">
        <v>1819</v>
      </c>
      <c r="BW91" s="102" t="s">
        <v>1841</v>
      </c>
      <c r="BX91" s="102" t="s">
        <v>1968</v>
      </c>
      <c r="BY91" s="92" t="s">
        <v>1309</v>
      </c>
      <c r="BZ91" s="92"/>
    </row>
    <row r="92" spans="1:78" s="6" customFormat="1" ht="15.75" x14ac:dyDescent="0.25">
      <c r="A92" s="56"/>
      <c r="B92" s="262" t="s">
        <v>373</v>
      </c>
      <c r="C92" s="263" t="s">
        <v>423</v>
      </c>
      <c r="D92" s="330" t="s">
        <v>437</v>
      </c>
      <c r="E92" s="264" t="s">
        <v>85</v>
      </c>
      <c r="F92" s="253" t="s">
        <v>86</v>
      </c>
      <c r="G92" s="264" t="s">
        <v>113</v>
      </c>
      <c r="H92" s="253" t="s">
        <v>424</v>
      </c>
      <c r="I92" s="264" t="s">
        <v>89</v>
      </c>
      <c r="J92" s="253" t="s">
        <v>130</v>
      </c>
      <c r="K92" s="253" t="s">
        <v>425</v>
      </c>
      <c r="L92" s="253" t="s">
        <v>426</v>
      </c>
      <c r="M92" s="262" t="s">
        <v>378</v>
      </c>
      <c r="N92" s="265" t="s">
        <v>408</v>
      </c>
      <c r="O92" s="266"/>
      <c r="P92" s="267"/>
      <c r="Q92" s="334"/>
      <c r="R92" s="269" t="s">
        <v>2150</v>
      </c>
      <c r="S92" s="278" t="s">
        <v>96</v>
      </c>
      <c r="T92" s="262" t="s">
        <v>369</v>
      </c>
      <c r="U92" s="269" t="s">
        <v>2151</v>
      </c>
      <c r="V92" s="269" t="s">
        <v>109</v>
      </c>
      <c r="W92" s="269" t="s">
        <v>110</v>
      </c>
      <c r="X92" s="271"/>
      <c r="Y92" s="269" t="s">
        <v>444</v>
      </c>
      <c r="Z92" s="272" t="s">
        <v>102</v>
      </c>
      <c r="AA92" s="262"/>
      <c r="AB92" s="262"/>
      <c r="AC92" s="262"/>
      <c r="AD92" s="262"/>
      <c r="AE92" s="262"/>
      <c r="AF92" s="262"/>
      <c r="AG92" s="262"/>
      <c r="AH92" s="262"/>
      <c r="AI92" s="262"/>
      <c r="AJ92" s="272"/>
      <c r="AK92" s="272"/>
      <c r="AL92" s="272"/>
      <c r="AM92" s="272"/>
      <c r="AN92" s="272"/>
      <c r="AO92" s="272"/>
      <c r="AP92" s="272"/>
      <c r="AQ92" s="272"/>
      <c r="AR92" s="272"/>
      <c r="AS92" s="272"/>
      <c r="AT92" s="273"/>
      <c r="AU92" s="272"/>
      <c r="AV92" s="274">
        <v>0</v>
      </c>
      <c r="AW92" s="274">
        <v>0</v>
      </c>
      <c r="AX92" s="274"/>
      <c r="AY92" s="274"/>
      <c r="AZ92" s="274"/>
      <c r="BA92" s="274"/>
      <c r="BB92" s="275"/>
      <c r="BC92" s="275"/>
      <c r="BD92" s="275"/>
      <c r="BE92" s="275"/>
      <c r="BF92" s="317"/>
      <c r="BG92" s="317"/>
      <c r="BH92" s="317"/>
      <c r="BI92" s="317"/>
      <c r="BJ92" s="317"/>
      <c r="BK92" s="317"/>
      <c r="BL92" s="317"/>
      <c r="BM92" s="317"/>
      <c r="BN92" s="317"/>
      <c r="BO92" s="317"/>
      <c r="BP92" s="317"/>
      <c r="BQ92" s="337"/>
      <c r="BS92" s="57"/>
      <c r="BT92" s="102" t="s">
        <v>1459</v>
      </c>
      <c r="BU92" s="102" t="s">
        <v>1624</v>
      </c>
      <c r="BV92" s="102" t="s">
        <v>1819</v>
      </c>
      <c r="BW92" s="102" t="s">
        <v>1841</v>
      </c>
      <c r="BX92" s="102" t="s">
        <v>1968</v>
      </c>
      <c r="BY92" s="92" t="s">
        <v>1309</v>
      </c>
      <c r="BZ92" s="92"/>
    </row>
    <row r="93" spans="1:78" s="6" customFormat="1" ht="15.75" x14ac:dyDescent="0.25">
      <c r="A93" s="56"/>
      <c r="B93" s="262" t="s">
        <v>373</v>
      </c>
      <c r="C93" s="263" t="s">
        <v>423</v>
      </c>
      <c r="D93" s="330" t="s">
        <v>437</v>
      </c>
      <c r="E93" s="264" t="s">
        <v>85</v>
      </c>
      <c r="F93" s="253" t="s">
        <v>86</v>
      </c>
      <c r="G93" s="264" t="s">
        <v>113</v>
      </c>
      <c r="H93" s="253" t="s">
        <v>424</v>
      </c>
      <c r="I93" s="264" t="s">
        <v>89</v>
      </c>
      <c r="J93" s="253" t="s">
        <v>130</v>
      </c>
      <c r="K93" s="253" t="s">
        <v>425</v>
      </c>
      <c r="L93" s="253" t="s">
        <v>426</v>
      </c>
      <c r="M93" s="262" t="s">
        <v>378</v>
      </c>
      <c r="N93" s="265" t="s">
        <v>408</v>
      </c>
      <c r="O93" s="266"/>
      <c r="P93" s="267"/>
      <c r="Q93" s="334"/>
      <c r="R93" s="269" t="s">
        <v>445</v>
      </c>
      <c r="S93" s="278" t="s">
        <v>96</v>
      </c>
      <c r="T93" s="262" t="s">
        <v>369</v>
      </c>
      <c r="U93" s="269" t="s">
        <v>446</v>
      </c>
      <c r="V93" s="269" t="s">
        <v>109</v>
      </c>
      <c r="W93" s="269" t="s">
        <v>110</v>
      </c>
      <c r="X93" s="271">
        <v>0</v>
      </c>
      <c r="Y93" s="269" t="s">
        <v>447</v>
      </c>
      <c r="Z93" s="272" t="s">
        <v>102</v>
      </c>
      <c r="AA93" s="262"/>
      <c r="AB93" s="262"/>
      <c r="AC93" s="262"/>
      <c r="AD93" s="262"/>
      <c r="AE93" s="262"/>
      <c r="AF93" s="262"/>
      <c r="AG93" s="262"/>
      <c r="AH93" s="262"/>
      <c r="AI93" s="262"/>
      <c r="AJ93" s="286"/>
      <c r="AK93" s="286"/>
      <c r="AL93" s="286"/>
      <c r="AM93" s="286"/>
      <c r="AN93" s="286"/>
      <c r="AO93" s="286"/>
      <c r="AP93" s="286"/>
      <c r="AQ93" s="286"/>
      <c r="AR93" s="286"/>
      <c r="AS93" s="286"/>
      <c r="AT93" s="273"/>
      <c r="AU93" s="286"/>
      <c r="AV93" s="338">
        <v>22</v>
      </c>
      <c r="AW93" s="338">
        <v>24</v>
      </c>
      <c r="AX93" s="338">
        <v>26</v>
      </c>
      <c r="AY93" s="338">
        <v>28</v>
      </c>
      <c r="AZ93" s="338">
        <v>30</v>
      </c>
      <c r="BA93" s="338">
        <v>30</v>
      </c>
      <c r="BB93" s="339"/>
      <c r="BC93" s="339"/>
      <c r="BD93" s="339"/>
      <c r="BE93" s="339"/>
      <c r="BF93" s="277">
        <v>0</v>
      </c>
      <c r="BG93" s="277">
        <v>0</v>
      </c>
      <c r="BH93" s="277">
        <v>26</v>
      </c>
      <c r="BI93" s="277">
        <v>26</v>
      </c>
      <c r="BJ93" s="277">
        <v>26</v>
      </c>
      <c r="BK93" s="277">
        <v>26</v>
      </c>
      <c r="BL93" s="277">
        <v>26</v>
      </c>
      <c r="BM93" s="277">
        <v>26</v>
      </c>
      <c r="BN93" s="277">
        <v>26</v>
      </c>
      <c r="BO93" s="277">
        <v>26</v>
      </c>
      <c r="BP93" s="277">
        <v>26</v>
      </c>
      <c r="BQ93" s="277">
        <v>26</v>
      </c>
      <c r="BS93" s="57"/>
      <c r="BT93" s="102" t="s">
        <v>1459</v>
      </c>
      <c r="BU93" s="102" t="s">
        <v>1624</v>
      </c>
      <c r="BV93" s="102" t="s">
        <v>1819</v>
      </c>
      <c r="BW93" s="102" t="s">
        <v>1841</v>
      </c>
      <c r="BX93" s="102" t="s">
        <v>1968</v>
      </c>
      <c r="BY93" s="92" t="s">
        <v>1309</v>
      </c>
      <c r="BZ93" s="92"/>
    </row>
    <row r="94" spans="1:78" s="6" customFormat="1" ht="15.75" x14ac:dyDescent="0.25">
      <c r="A94" s="56"/>
      <c r="B94" s="262" t="s">
        <v>448</v>
      </c>
      <c r="C94" s="263" t="s">
        <v>449</v>
      </c>
      <c r="D94" s="263" t="s">
        <v>450</v>
      </c>
      <c r="E94" s="264" t="s">
        <v>451</v>
      </c>
      <c r="F94" s="253" t="s">
        <v>452</v>
      </c>
      <c r="G94" s="264" t="s">
        <v>453</v>
      </c>
      <c r="H94" s="254"/>
      <c r="I94" s="264" t="s">
        <v>252</v>
      </c>
      <c r="J94" s="254" t="s">
        <v>253</v>
      </c>
      <c r="K94" s="254" t="s">
        <v>254</v>
      </c>
      <c r="L94" s="254" t="s">
        <v>595</v>
      </c>
      <c r="M94" s="262" t="s">
        <v>454</v>
      </c>
      <c r="N94" s="265" t="s">
        <v>455</v>
      </c>
      <c r="O94" s="266"/>
      <c r="P94" s="267"/>
      <c r="Q94" s="334"/>
      <c r="R94" s="335" t="s">
        <v>456</v>
      </c>
      <c r="S94" s="278" t="s">
        <v>139</v>
      </c>
      <c r="T94" s="262" t="s">
        <v>116</v>
      </c>
      <c r="U94" s="335" t="s">
        <v>457</v>
      </c>
      <c r="V94" s="335" t="s">
        <v>109</v>
      </c>
      <c r="W94" s="335" t="s">
        <v>100</v>
      </c>
      <c r="X94" s="340">
        <v>0</v>
      </c>
      <c r="Y94" s="335" t="s">
        <v>458</v>
      </c>
      <c r="Z94" s="272" t="s">
        <v>102</v>
      </c>
      <c r="AA94" s="262"/>
      <c r="AB94" s="286"/>
      <c r="AC94" s="286"/>
      <c r="AD94" s="286"/>
      <c r="AE94" s="286"/>
      <c r="AF94" s="286"/>
      <c r="AG94" s="262"/>
      <c r="AH94" s="262"/>
      <c r="AI94" s="286"/>
      <c r="AJ94" s="286"/>
      <c r="AK94" s="286"/>
      <c r="AL94" s="286"/>
      <c r="AM94" s="286"/>
      <c r="AN94" s="286"/>
      <c r="AO94" s="286"/>
      <c r="AP94" s="286"/>
      <c r="AQ94" s="286"/>
      <c r="AR94" s="286"/>
      <c r="AS94" s="286"/>
      <c r="AT94" s="341"/>
      <c r="AU94" s="286"/>
      <c r="AV94" s="342"/>
      <c r="AW94" s="343">
        <v>0</v>
      </c>
      <c r="AX94" s="343">
        <v>0.9</v>
      </c>
      <c r="AY94" s="343">
        <v>0.9</v>
      </c>
      <c r="AZ94" s="343">
        <v>0.9</v>
      </c>
      <c r="BA94" s="343">
        <v>0.9</v>
      </c>
      <c r="BB94" s="344"/>
      <c r="BC94" s="344"/>
      <c r="BD94" s="344"/>
      <c r="BE94" s="344"/>
      <c r="BF94" s="344">
        <v>0</v>
      </c>
      <c r="BG94" s="344">
        <v>0</v>
      </c>
      <c r="BH94" s="344">
        <v>0</v>
      </c>
      <c r="BI94" s="344">
        <v>0</v>
      </c>
      <c r="BJ94" s="344">
        <v>0</v>
      </c>
      <c r="BK94" s="344">
        <v>0.9</v>
      </c>
      <c r="BL94" s="344">
        <v>0.9</v>
      </c>
      <c r="BM94" s="344">
        <v>0.9</v>
      </c>
      <c r="BN94" s="344">
        <v>0.9</v>
      </c>
      <c r="BO94" s="344">
        <v>0.9</v>
      </c>
      <c r="BP94" s="344">
        <v>0.9</v>
      </c>
      <c r="BQ94" s="344">
        <v>0.9</v>
      </c>
      <c r="BS94" s="57"/>
      <c r="BT94" s="102" t="s">
        <v>1807</v>
      </c>
      <c r="BU94" s="102" t="s">
        <v>1701</v>
      </c>
      <c r="BV94" s="102" t="s">
        <v>1821</v>
      </c>
      <c r="BW94" s="102" t="s">
        <v>1844</v>
      </c>
      <c r="BX94" s="102" t="s">
        <v>2014</v>
      </c>
      <c r="BY94" s="92" t="s">
        <v>1805</v>
      </c>
      <c r="BZ94" s="92"/>
    </row>
    <row r="95" spans="1:78" s="6" customFormat="1" ht="15.75" x14ac:dyDescent="0.25">
      <c r="A95" s="56"/>
      <c r="B95" s="262" t="s">
        <v>448</v>
      </c>
      <c r="C95" s="263" t="s">
        <v>449</v>
      </c>
      <c r="D95" s="263" t="s">
        <v>450</v>
      </c>
      <c r="E95" s="264" t="s">
        <v>451</v>
      </c>
      <c r="F95" s="253" t="s">
        <v>452</v>
      </c>
      <c r="G95" s="264" t="s">
        <v>453</v>
      </c>
      <c r="H95" s="254"/>
      <c r="I95" s="264" t="s">
        <v>252</v>
      </c>
      <c r="J95" s="254" t="s">
        <v>253</v>
      </c>
      <c r="K95" s="254" t="s">
        <v>254</v>
      </c>
      <c r="L95" s="254" t="s">
        <v>595</v>
      </c>
      <c r="M95" s="262" t="s">
        <v>454</v>
      </c>
      <c r="N95" s="265" t="s">
        <v>455</v>
      </c>
      <c r="O95" s="266"/>
      <c r="P95" s="267"/>
      <c r="Q95" s="334"/>
      <c r="R95" s="335" t="s">
        <v>459</v>
      </c>
      <c r="S95" s="278" t="s">
        <v>96</v>
      </c>
      <c r="T95" s="262" t="s">
        <v>369</v>
      </c>
      <c r="U95" s="335" t="s">
        <v>460</v>
      </c>
      <c r="V95" s="335" t="s">
        <v>461</v>
      </c>
      <c r="W95" s="335" t="s">
        <v>110</v>
      </c>
      <c r="X95" s="340">
        <v>0</v>
      </c>
      <c r="Y95" s="335" t="s">
        <v>462</v>
      </c>
      <c r="Z95" s="272" t="s">
        <v>102</v>
      </c>
      <c r="AA95" s="262"/>
      <c r="AB95" s="345"/>
      <c r="AC95" s="345"/>
      <c r="AD95" s="345"/>
      <c r="AE95" s="345"/>
      <c r="AF95" s="345"/>
      <c r="AG95" s="345"/>
      <c r="AH95" s="345"/>
      <c r="AI95" s="286"/>
      <c r="AJ95" s="272"/>
      <c r="AK95" s="272"/>
      <c r="AL95" s="272"/>
      <c r="AM95" s="272"/>
      <c r="AN95" s="272"/>
      <c r="AO95" s="272"/>
      <c r="AP95" s="272"/>
      <c r="AQ95" s="272"/>
      <c r="AR95" s="272"/>
      <c r="AS95" s="272"/>
      <c r="AT95" s="341"/>
      <c r="AU95" s="272"/>
      <c r="AV95" s="342"/>
      <c r="AW95" s="342">
        <v>0</v>
      </c>
      <c r="AX95" s="342">
        <v>1550000</v>
      </c>
      <c r="AY95" s="342">
        <v>1550000</v>
      </c>
      <c r="AZ95" s="342">
        <v>1550000</v>
      </c>
      <c r="BA95" s="342">
        <v>1550000</v>
      </c>
      <c r="BB95" s="275"/>
      <c r="BC95" s="275"/>
      <c r="BD95" s="275"/>
      <c r="BE95" s="275"/>
      <c r="BF95" s="295">
        <v>0</v>
      </c>
      <c r="BG95" s="295">
        <v>0</v>
      </c>
      <c r="BH95" s="346">
        <v>350000</v>
      </c>
      <c r="BI95" s="346">
        <v>350000</v>
      </c>
      <c r="BJ95" s="346">
        <v>350000</v>
      </c>
      <c r="BK95" s="346">
        <v>750000</v>
      </c>
      <c r="BL95" s="346">
        <v>750000</v>
      </c>
      <c r="BM95" s="346">
        <v>750000</v>
      </c>
      <c r="BN95" s="346">
        <v>1150000</v>
      </c>
      <c r="BO95" s="346">
        <v>1150000</v>
      </c>
      <c r="BP95" s="346">
        <v>1150000</v>
      </c>
      <c r="BQ95" s="347">
        <v>1550000</v>
      </c>
      <c r="BS95" s="57"/>
      <c r="BT95" s="102" t="s">
        <v>1807</v>
      </c>
      <c r="BU95" s="102" t="s">
        <v>1701</v>
      </c>
      <c r="BV95" s="102" t="s">
        <v>1821</v>
      </c>
      <c r="BW95" s="102" t="s">
        <v>1844</v>
      </c>
      <c r="BX95" s="102" t="s">
        <v>2014</v>
      </c>
      <c r="BY95" s="92" t="s">
        <v>1805</v>
      </c>
      <c r="BZ95" s="92"/>
    </row>
    <row r="96" spans="1:78" s="6" customFormat="1" ht="15.75" x14ac:dyDescent="0.25">
      <c r="A96" s="56"/>
      <c r="B96" s="262" t="s">
        <v>448</v>
      </c>
      <c r="C96" s="263" t="s">
        <v>449</v>
      </c>
      <c r="D96" s="263" t="s">
        <v>463</v>
      </c>
      <c r="E96" s="264" t="s">
        <v>314</v>
      </c>
      <c r="F96" s="253" t="s">
        <v>452</v>
      </c>
      <c r="G96" s="264" t="s">
        <v>464</v>
      </c>
      <c r="H96" s="263"/>
      <c r="I96" s="264" t="s">
        <v>89</v>
      </c>
      <c r="J96" s="262" t="s">
        <v>172</v>
      </c>
      <c r="K96" s="262" t="s">
        <v>465</v>
      </c>
      <c r="L96" s="262" t="s">
        <v>466</v>
      </c>
      <c r="M96" s="262" t="s">
        <v>454</v>
      </c>
      <c r="N96" s="265" t="s">
        <v>467</v>
      </c>
      <c r="O96" s="348"/>
      <c r="P96" s="284"/>
      <c r="Q96" s="285"/>
      <c r="R96" s="349" t="s">
        <v>468</v>
      </c>
      <c r="S96" s="349" t="s">
        <v>96</v>
      </c>
      <c r="T96" s="349" t="s">
        <v>97</v>
      </c>
      <c r="U96" s="349" t="s">
        <v>469</v>
      </c>
      <c r="V96" s="349" t="s">
        <v>99</v>
      </c>
      <c r="W96" s="349" t="s">
        <v>399</v>
      </c>
      <c r="X96" s="285">
        <v>0</v>
      </c>
      <c r="Y96" s="349" t="s">
        <v>470</v>
      </c>
      <c r="Z96" s="349" t="s">
        <v>102</v>
      </c>
      <c r="AA96" s="262"/>
      <c r="AB96" s="262"/>
      <c r="AC96" s="262"/>
      <c r="AD96" s="262"/>
      <c r="AE96" s="262"/>
      <c r="AF96" s="262"/>
      <c r="AG96" s="262"/>
      <c r="AH96" s="262"/>
      <c r="AI96" s="262"/>
      <c r="AJ96" s="272"/>
      <c r="AK96" s="272"/>
      <c r="AL96" s="272"/>
      <c r="AM96" s="272"/>
      <c r="AN96" s="272"/>
      <c r="AO96" s="272"/>
      <c r="AP96" s="272"/>
      <c r="AQ96" s="272"/>
      <c r="AR96" s="272"/>
      <c r="AS96" s="272"/>
      <c r="AT96" s="273"/>
      <c r="AU96" s="272"/>
      <c r="AV96" s="329">
        <v>0</v>
      </c>
      <c r="AW96" s="329" t="s">
        <v>471</v>
      </c>
      <c r="AX96" s="329">
        <v>5</v>
      </c>
      <c r="AY96" s="329">
        <v>3</v>
      </c>
      <c r="AZ96" s="329">
        <v>3</v>
      </c>
      <c r="BA96" s="329">
        <v>11</v>
      </c>
      <c r="BB96" s="350"/>
      <c r="BC96" s="350"/>
      <c r="BD96" s="350"/>
      <c r="BE96" s="350"/>
      <c r="BF96" s="276">
        <v>0</v>
      </c>
      <c r="BG96" s="276">
        <v>1</v>
      </c>
      <c r="BH96" s="276">
        <v>0</v>
      </c>
      <c r="BI96" s="276">
        <v>1</v>
      </c>
      <c r="BJ96" s="276">
        <v>0</v>
      </c>
      <c r="BK96" s="276">
        <v>1</v>
      </c>
      <c r="BL96" s="276">
        <v>0</v>
      </c>
      <c r="BM96" s="276">
        <v>1</v>
      </c>
      <c r="BN96" s="276">
        <v>0</v>
      </c>
      <c r="BO96" s="276">
        <v>0</v>
      </c>
      <c r="BP96" s="276">
        <v>0</v>
      </c>
      <c r="BQ96" s="277">
        <v>1</v>
      </c>
      <c r="BS96" s="57"/>
      <c r="BT96" s="102" t="s">
        <v>1807</v>
      </c>
      <c r="BU96" s="102" t="s">
        <v>1624</v>
      </c>
      <c r="BV96" s="102" t="s">
        <v>1817</v>
      </c>
      <c r="BW96" s="102" t="s">
        <v>1834</v>
      </c>
      <c r="BX96" s="102" t="s">
        <v>1898</v>
      </c>
      <c r="BY96" s="92" t="s">
        <v>1805</v>
      </c>
      <c r="BZ96" s="92"/>
    </row>
    <row r="97" spans="1:78" s="6" customFormat="1" ht="15.75" x14ac:dyDescent="0.25">
      <c r="A97" s="56"/>
      <c r="B97" s="262" t="s">
        <v>448</v>
      </c>
      <c r="C97" s="263" t="s">
        <v>449</v>
      </c>
      <c r="D97" s="263" t="s">
        <v>463</v>
      </c>
      <c r="E97" s="264" t="s">
        <v>314</v>
      </c>
      <c r="F97" s="253" t="s">
        <v>452</v>
      </c>
      <c r="G97" s="264" t="s">
        <v>464</v>
      </c>
      <c r="H97" s="263"/>
      <c r="I97" s="264" t="s">
        <v>89</v>
      </c>
      <c r="J97" s="262" t="s">
        <v>172</v>
      </c>
      <c r="K97" s="262" t="s">
        <v>465</v>
      </c>
      <c r="L97" s="262" t="s">
        <v>466</v>
      </c>
      <c r="M97" s="262" t="s">
        <v>454</v>
      </c>
      <c r="N97" s="265" t="s">
        <v>472</v>
      </c>
      <c r="O97" s="348"/>
      <c r="P97" s="284"/>
      <c r="Q97" s="268"/>
      <c r="R97" s="349" t="s">
        <v>473</v>
      </c>
      <c r="S97" s="349" t="s">
        <v>96</v>
      </c>
      <c r="T97" s="349" t="s">
        <v>97</v>
      </c>
      <c r="U97" s="349" t="s">
        <v>474</v>
      </c>
      <c r="V97" s="349" t="s">
        <v>99</v>
      </c>
      <c r="W97" s="349" t="s">
        <v>399</v>
      </c>
      <c r="X97" s="285">
        <v>0</v>
      </c>
      <c r="Y97" s="349" t="s">
        <v>475</v>
      </c>
      <c r="Z97" s="349" t="s">
        <v>102</v>
      </c>
      <c r="AA97" s="262"/>
      <c r="AB97" s="262"/>
      <c r="AC97" s="262"/>
      <c r="AD97" s="262"/>
      <c r="AE97" s="262"/>
      <c r="AF97" s="262"/>
      <c r="AG97" s="262"/>
      <c r="AH97" s="262"/>
      <c r="AI97" s="262"/>
      <c r="AJ97" s="272"/>
      <c r="AK97" s="272"/>
      <c r="AL97" s="272"/>
      <c r="AM97" s="272"/>
      <c r="AN97" s="272"/>
      <c r="AO97" s="272"/>
      <c r="AP97" s="272"/>
      <c r="AQ97" s="272"/>
      <c r="AR97" s="272"/>
      <c r="AS97" s="272"/>
      <c r="AT97" s="273"/>
      <c r="AU97" s="272"/>
      <c r="AV97" s="329">
        <v>0</v>
      </c>
      <c r="AW97" s="329" t="s">
        <v>471</v>
      </c>
      <c r="AX97" s="329">
        <v>500</v>
      </c>
      <c r="AY97" s="329">
        <v>100</v>
      </c>
      <c r="AZ97" s="329">
        <v>100</v>
      </c>
      <c r="BA97" s="329">
        <v>700</v>
      </c>
      <c r="BB97" s="350"/>
      <c r="BC97" s="350"/>
      <c r="BD97" s="350"/>
      <c r="BE97" s="350"/>
      <c r="BF97" s="276">
        <v>0</v>
      </c>
      <c r="BG97" s="276">
        <v>80</v>
      </c>
      <c r="BH97" s="276">
        <v>0</v>
      </c>
      <c r="BI97" s="276">
        <v>80</v>
      </c>
      <c r="BJ97" s="276">
        <v>0</v>
      </c>
      <c r="BK97" s="276">
        <v>90</v>
      </c>
      <c r="BL97" s="276">
        <v>0</v>
      </c>
      <c r="BM97" s="276">
        <v>80</v>
      </c>
      <c r="BN97" s="276">
        <v>0</v>
      </c>
      <c r="BO97" s="276">
        <v>90</v>
      </c>
      <c r="BP97" s="276">
        <v>0</v>
      </c>
      <c r="BQ97" s="277">
        <v>80</v>
      </c>
      <c r="BS97" s="57"/>
      <c r="BT97" s="102" t="s">
        <v>1807</v>
      </c>
      <c r="BU97" s="102" t="s">
        <v>1624</v>
      </c>
      <c r="BV97" s="102" t="s">
        <v>1817</v>
      </c>
      <c r="BW97" s="102" t="s">
        <v>1834</v>
      </c>
      <c r="BX97" s="102" t="s">
        <v>1898</v>
      </c>
      <c r="BY97" s="92" t="s">
        <v>1805</v>
      </c>
      <c r="BZ97" s="92"/>
    </row>
    <row r="98" spans="1:78" s="6" customFormat="1" ht="15.75" x14ac:dyDescent="0.25">
      <c r="A98" s="56"/>
      <c r="B98" s="262" t="s">
        <v>448</v>
      </c>
      <c r="C98" s="263" t="s">
        <v>449</v>
      </c>
      <c r="D98" s="263" t="s">
        <v>463</v>
      </c>
      <c r="E98" s="264" t="s">
        <v>314</v>
      </c>
      <c r="F98" s="253" t="s">
        <v>452</v>
      </c>
      <c r="G98" s="264" t="s">
        <v>464</v>
      </c>
      <c r="H98" s="263"/>
      <c r="I98" s="264" t="s">
        <v>89</v>
      </c>
      <c r="J98" s="262" t="s">
        <v>172</v>
      </c>
      <c r="K98" s="262" t="s">
        <v>465</v>
      </c>
      <c r="L98" s="262" t="s">
        <v>466</v>
      </c>
      <c r="M98" s="262" t="s">
        <v>454</v>
      </c>
      <c r="N98" s="351" t="s">
        <v>476</v>
      </c>
      <c r="O98" s="348"/>
      <c r="P98" s="284"/>
      <c r="Q98" s="290"/>
      <c r="R98" s="349" t="s">
        <v>477</v>
      </c>
      <c r="S98" s="349" t="s">
        <v>96</v>
      </c>
      <c r="T98" s="349" t="s">
        <v>97</v>
      </c>
      <c r="U98" s="349" t="s">
        <v>478</v>
      </c>
      <c r="V98" s="349" t="s">
        <v>99</v>
      </c>
      <c r="W98" s="349" t="s">
        <v>399</v>
      </c>
      <c r="X98" s="285">
        <v>0</v>
      </c>
      <c r="Y98" s="349" t="s">
        <v>479</v>
      </c>
      <c r="Z98" s="349" t="s">
        <v>102</v>
      </c>
      <c r="AA98" s="262"/>
      <c r="AB98" s="262"/>
      <c r="AC98" s="262"/>
      <c r="AD98" s="262"/>
      <c r="AE98" s="262"/>
      <c r="AF98" s="262"/>
      <c r="AG98" s="262"/>
      <c r="AH98" s="262"/>
      <c r="AI98" s="262"/>
      <c r="AJ98" s="272"/>
      <c r="AK98" s="272"/>
      <c r="AL98" s="272"/>
      <c r="AM98" s="272"/>
      <c r="AN98" s="272"/>
      <c r="AO98" s="272"/>
      <c r="AP98" s="272"/>
      <c r="AQ98" s="272"/>
      <c r="AR98" s="272"/>
      <c r="AS98" s="272"/>
      <c r="AT98" s="273"/>
      <c r="AU98" s="272"/>
      <c r="AV98" s="329">
        <v>1207200000</v>
      </c>
      <c r="AW98" s="329">
        <v>6886979966</v>
      </c>
      <c r="AX98" s="329">
        <v>5880000000</v>
      </c>
      <c r="AY98" s="329">
        <v>6174000000</v>
      </c>
      <c r="AZ98" s="329">
        <v>6482700000</v>
      </c>
      <c r="BA98" s="329">
        <v>25423679966</v>
      </c>
      <c r="BB98" s="350"/>
      <c r="BC98" s="350"/>
      <c r="BD98" s="350"/>
      <c r="BE98" s="350"/>
      <c r="BF98" s="276">
        <v>0</v>
      </c>
      <c r="BG98" s="276">
        <v>534545454.5</v>
      </c>
      <c r="BH98" s="276">
        <v>0</v>
      </c>
      <c r="BI98" s="276">
        <v>1069090909.1</v>
      </c>
      <c r="BJ98" s="276">
        <v>0</v>
      </c>
      <c r="BK98" s="276">
        <v>1069090909.1</v>
      </c>
      <c r="BL98" s="276">
        <v>0</v>
      </c>
      <c r="BM98" s="276">
        <v>1069090909.1</v>
      </c>
      <c r="BN98" s="276">
        <v>0</v>
      </c>
      <c r="BO98" s="276">
        <v>1069090909.1</v>
      </c>
      <c r="BP98" s="276">
        <v>0</v>
      </c>
      <c r="BQ98" s="277">
        <v>1069090909.1</v>
      </c>
      <c r="BS98" s="57"/>
      <c r="BT98" s="102" t="s">
        <v>1807</v>
      </c>
      <c r="BU98" s="102" t="s">
        <v>1624</v>
      </c>
      <c r="BV98" s="102" t="s">
        <v>1817</v>
      </c>
      <c r="BW98" s="102" t="s">
        <v>1834</v>
      </c>
      <c r="BX98" s="102" t="s">
        <v>1898</v>
      </c>
      <c r="BY98" s="92" t="s">
        <v>1805</v>
      </c>
      <c r="BZ98" s="92"/>
    </row>
    <row r="99" spans="1:78" s="6" customFormat="1" ht="15.75" x14ac:dyDescent="0.25">
      <c r="A99" s="56"/>
      <c r="B99" s="262" t="s">
        <v>448</v>
      </c>
      <c r="C99" s="263" t="s">
        <v>449</v>
      </c>
      <c r="D99" s="263" t="s">
        <v>463</v>
      </c>
      <c r="E99" s="264" t="s">
        <v>314</v>
      </c>
      <c r="F99" s="253" t="s">
        <v>452</v>
      </c>
      <c r="G99" s="264" t="s">
        <v>464</v>
      </c>
      <c r="H99" s="263"/>
      <c r="I99" s="264" t="s">
        <v>252</v>
      </c>
      <c r="J99" s="262" t="s">
        <v>253</v>
      </c>
      <c r="K99" s="262" t="s">
        <v>254</v>
      </c>
      <c r="L99" s="262" t="s">
        <v>480</v>
      </c>
      <c r="M99" s="262" t="s">
        <v>454</v>
      </c>
      <c r="N99" s="351" t="s">
        <v>481</v>
      </c>
      <c r="O99" s="348"/>
      <c r="P99" s="284"/>
      <c r="Q99" s="290"/>
      <c r="R99" s="349" t="s">
        <v>482</v>
      </c>
      <c r="S99" s="349" t="s">
        <v>214</v>
      </c>
      <c r="T99" s="349" t="s">
        <v>369</v>
      </c>
      <c r="U99" s="349" t="s">
        <v>483</v>
      </c>
      <c r="V99" s="349" t="s">
        <v>109</v>
      </c>
      <c r="W99" s="349" t="s">
        <v>100</v>
      </c>
      <c r="X99" s="285">
        <v>0</v>
      </c>
      <c r="Y99" s="349" t="s">
        <v>484</v>
      </c>
      <c r="Z99" s="349" t="s">
        <v>102</v>
      </c>
      <c r="AA99" s="262"/>
      <c r="AB99" s="262"/>
      <c r="AC99" s="262"/>
      <c r="AD99" s="262"/>
      <c r="AE99" s="262"/>
      <c r="AF99" s="262"/>
      <c r="AG99" s="262"/>
      <c r="AH99" s="262"/>
      <c r="AI99" s="262"/>
      <c r="AJ99" s="272"/>
      <c r="AK99" s="272"/>
      <c r="AL99" s="272"/>
      <c r="AM99" s="272"/>
      <c r="AN99" s="272"/>
      <c r="AO99" s="272"/>
      <c r="AP99" s="272"/>
      <c r="AQ99" s="272"/>
      <c r="AR99" s="272"/>
      <c r="AS99" s="272"/>
      <c r="AT99" s="273"/>
      <c r="AU99" s="272"/>
      <c r="AV99" s="329">
        <v>0</v>
      </c>
      <c r="AW99" s="329">
        <v>100</v>
      </c>
      <c r="AX99" s="329">
        <v>100</v>
      </c>
      <c r="AY99" s="329">
        <v>100</v>
      </c>
      <c r="AZ99" s="329">
        <v>100</v>
      </c>
      <c r="BA99" s="329">
        <v>100</v>
      </c>
      <c r="BB99" s="350"/>
      <c r="BC99" s="350"/>
      <c r="BD99" s="350"/>
      <c r="BE99" s="350"/>
      <c r="BF99" s="276">
        <v>0</v>
      </c>
      <c r="BG99" s="276">
        <v>0</v>
      </c>
      <c r="BH99" s="276">
        <v>0</v>
      </c>
      <c r="BI99" s="276">
        <v>0</v>
      </c>
      <c r="BJ99" s="276">
        <v>0</v>
      </c>
      <c r="BK99" s="276">
        <v>50</v>
      </c>
      <c r="BL99" s="276">
        <v>0</v>
      </c>
      <c r="BM99" s="276">
        <v>0</v>
      </c>
      <c r="BN99" s="276">
        <v>0</v>
      </c>
      <c r="BO99" s="276">
        <v>0</v>
      </c>
      <c r="BP99" s="276">
        <v>0</v>
      </c>
      <c r="BQ99" s="277">
        <v>50</v>
      </c>
      <c r="BS99" s="57"/>
      <c r="BT99" s="102" t="s">
        <v>1807</v>
      </c>
      <c r="BU99" s="102" t="s">
        <v>1701</v>
      </c>
      <c r="BV99" s="102" t="s">
        <v>1821</v>
      </c>
      <c r="BW99" s="102" t="s">
        <v>1844</v>
      </c>
      <c r="BX99" s="102" t="s">
        <v>1984</v>
      </c>
      <c r="BY99" s="92" t="s">
        <v>1805</v>
      </c>
      <c r="BZ99" s="92"/>
    </row>
    <row r="100" spans="1:78" s="6" customFormat="1" ht="15.75" x14ac:dyDescent="0.25">
      <c r="A100" s="56"/>
      <c r="B100" s="262" t="s">
        <v>448</v>
      </c>
      <c r="C100" s="263" t="s">
        <v>449</v>
      </c>
      <c r="D100" s="263" t="s">
        <v>463</v>
      </c>
      <c r="E100" s="264" t="s">
        <v>314</v>
      </c>
      <c r="F100" s="253" t="s">
        <v>452</v>
      </c>
      <c r="G100" s="264" t="s">
        <v>464</v>
      </c>
      <c r="H100" s="263"/>
      <c r="I100" s="264" t="s">
        <v>252</v>
      </c>
      <c r="J100" s="262" t="s">
        <v>253</v>
      </c>
      <c r="K100" s="262" t="s">
        <v>254</v>
      </c>
      <c r="L100" s="262" t="s">
        <v>480</v>
      </c>
      <c r="M100" s="262" t="s">
        <v>454</v>
      </c>
      <c r="N100" s="351" t="s">
        <v>485</v>
      </c>
      <c r="O100" s="348"/>
      <c r="P100" s="284"/>
      <c r="Q100" s="290"/>
      <c r="R100" s="349" t="s">
        <v>486</v>
      </c>
      <c r="S100" s="349" t="s">
        <v>96</v>
      </c>
      <c r="T100" s="349" t="s">
        <v>97</v>
      </c>
      <c r="U100" s="349" t="s">
        <v>487</v>
      </c>
      <c r="V100" s="349" t="s">
        <v>99</v>
      </c>
      <c r="W100" s="349" t="s">
        <v>399</v>
      </c>
      <c r="X100" s="285">
        <v>0</v>
      </c>
      <c r="Y100" s="349" t="s">
        <v>488</v>
      </c>
      <c r="Z100" s="349" t="s">
        <v>102</v>
      </c>
      <c r="AA100" s="262"/>
      <c r="AB100" s="262"/>
      <c r="AC100" s="262"/>
      <c r="AD100" s="262"/>
      <c r="AE100" s="262"/>
      <c r="AF100" s="262"/>
      <c r="AG100" s="262"/>
      <c r="AH100" s="262"/>
      <c r="AI100" s="262"/>
      <c r="AJ100" s="272"/>
      <c r="AK100" s="272"/>
      <c r="AL100" s="272"/>
      <c r="AM100" s="272"/>
      <c r="AN100" s="272"/>
      <c r="AO100" s="272"/>
      <c r="AP100" s="272"/>
      <c r="AQ100" s="272"/>
      <c r="AR100" s="272"/>
      <c r="AS100" s="272"/>
      <c r="AT100" s="273"/>
      <c r="AU100" s="272"/>
      <c r="AV100" s="329">
        <v>0</v>
      </c>
      <c r="AW100" s="329" t="s">
        <v>471</v>
      </c>
      <c r="AX100" s="329">
        <v>6</v>
      </c>
      <c r="AY100" s="329">
        <v>6</v>
      </c>
      <c r="AZ100" s="329">
        <v>6</v>
      </c>
      <c r="BA100" s="329">
        <v>18</v>
      </c>
      <c r="BB100" s="352"/>
      <c r="BC100" s="352"/>
      <c r="BD100" s="352"/>
      <c r="BE100" s="352"/>
      <c r="BF100" s="276">
        <v>0</v>
      </c>
      <c r="BG100" s="276">
        <v>1</v>
      </c>
      <c r="BH100" s="276">
        <v>0</v>
      </c>
      <c r="BI100" s="276">
        <v>1</v>
      </c>
      <c r="BJ100" s="276">
        <v>0</v>
      </c>
      <c r="BK100" s="276">
        <v>1</v>
      </c>
      <c r="BL100" s="276">
        <v>0</v>
      </c>
      <c r="BM100" s="276">
        <v>1</v>
      </c>
      <c r="BN100" s="276">
        <v>0</v>
      </c>
      <c r="BO100" s="276">
        <v>1</v>
      </c>
      <c r="BP100" s="276">
        <v>0</v>
      </c>
      <c r="BQ100" s="277">
        <v>1</v>
      </c>
      <c r="BS100" s="57"/>
      <c r="BT100" s="102" t="s">
        <v>1807</v>
      </c>
      <c r="BU100" s="102" t="s">
        <v>1701</v>
      </c>
      <c r="BV100" s="102" t="s">
        <v>1821</v>
      </c>
      <c r="BW100" s="102" t="s">
        <v>1844</v>
      </c>
      <c r="BX100" s="102" t="s">
        <v>1984</v>
      </c>
      <c r="BY100" s="92" t="s">
        <v>1805</v>
      </c>
      <c r="BZ100" s="92"/>
    </row>
    <row r="101" spans="1:78" s="6" customFormat="1" ht="15.75" x14ac:dyDescent="0.25">
      <c r="A101" s="56"/>
      <c r="B101" s="262" t="s">
        <v>448</v>
      </c>
      <c r="C101" s="263" t="s">
        <v>449</v>
      </c>
      <c r="D101" s="263" t="s">
        <v>0</v>
      </c>
      <c r="E101" s="264" t="s">
        <v>85</v>
      </c>
      <c r="F101" s="253" t="s">
        <v>489</v>
      </c>
      <c r="G101" s="264" t="s">
        <v>490</v>
      </c>
      <c r="H101" s="254"/>
      <c r="I101" s="264" t="s">
        <v>252</v>
      </c>
      <c r="J101" s="253" t="s">
        <v>253</v>
      </c>
      <c r="K101" s="253" t="s">
        <v>254</v>
      </c>
      <c r="L101" s="253" t="s">
        <v>255</v>
      </c>
      <c r="M101" s="262" t="s">
        <v>454</v>
      </c>
      <c r="N101" s="265" t="s">
        <v>491</v>
      </c>
      <c r="O101" s="266"/>
      <c r="P101" s="267"/>
      <c r="Q101" s="290"/>
      <c r="R101" s="353" t="s">
        <v>492</v>
      </c>
      <c r="S101" s="278" t="s">
        <v>139</v>
      </c>
      <c r="T101" s="262" t="s">
        <v>116</v>
      </c>
      <c r="U101" s="353" t="s">
        <v>493</v>
      </c>
      <c r="V101" s="353" t="s">
        <v>494</v>
      </c>
      <c r="W101" s="353" t="s">
        <v>125</v>
      </c>
      <c r="X101" s="354">
        <v>30</v>
      </c>
      <c r="Y101" s="353" t="s">
        <v>495</v>
      </c>
      <c r="Z101" s="272" t="s">
        <v>102</v>
      </c>
      <c r="AA101" s="262"/>
      <c r="AB101" s="262"/>
      <c r="AC101" s="262"/>
      <c r="AD101" s="262"/>
      <c r="AE101" s="262"/>
      <c r="AF101" s="262"/>
      <c r="AG101" s="262"/>
      <c r="AH101" s="262"/>
      <c r="AI101" s="262"/>
      <c r="AJ101" s="272"/>
      <c r="AK101" s="272"/>
      <c r="AL101" s="272"/>
      <c r="AM101" s="272"/>
      <c r="AN101" s="272"/>
      <c r="AO101" s="272"/>
      <c r="AP101" s="272"/>
      <c r="AQ101" s="272"/>
      <c r="AR101" s="272"/>
      <c r="AS101" s="272"/>
      <c r="AT101" s="273"/>
      <c r="AU101" s="272"/>
      <c r="AV101" s="312">
        <v>50</v>
      </c>
      <c r="AW101" s="355">
        <v>57</v>
      </c>
      <c r="AX101" s="355">
        <v>70</v>
      </c>
      <c r="AY101" s="355"/>
      <c r="AZ101" s="355"/>
      <c r="BA101" s="355"/>
      <c r="BB101" s="356"/>
      <c r="BC101" s="356"/>
      <c r="BD101" s="356"/>
      <c r="BE101" s="356"/>
      <c r="BF101" s="276"/>
      <c r="BG101" s="276"/>
      <c r="BH101" s="276"/>
      <c r="BI101" s="276"/>
      <c r="BJ101" s="276"/>
      <c r="BK101" s="276"/>
      <c r="BL101" s="276"/>
      <c r="BM101" s="276"/>
      <c r="BN101" s="276"/>
      <c r="BO101" s="276"/>
      <c r="BP101" s="276"/>
      <c r="BQ101" s="277"/>
      <c r="BR101" s="6" t="s">
        <v>122</v>
      </c>
      <c r="BS101" s="57"/>
      <c r="BT101" s="102" t="s">
        <v>1807</v>
      </c>
      <c r="BU101" s="102" t="s">
        <v>1701</v>
      </c>
      <c r="BV101" s="102" t="s">
        <v>1821</v>
      </c>
      <c r="BW101" s="102" t="s">
        <v>1844</v>
      </c>
      <c r="BX101" s="102" t="s">
        <v>1969</v>
      </c>
      <c r="BY101" s="92" t="s">
        <v>1805</v>
      </c>
      <c r="BZ101" s="92"/>
    </row>
    <row r="102" spans="1:78" s="6" customFormat="1" ht="15.75" x14ac:dyDescent="0.25">
      <c r="A102" s="56"/>
      <c r="B102" s="262" t="s">
        <v>448</v>
      </c>
      <c r="C102" s="263" t="s">
        <v>449</v>
      </c>
      <c r="D102" s="263" t="s">
        <v>0</v>
      </c>
      <c r="E102" s="264" t="s">
        <v>85</v>
      </c>
      <c r="F102" s="253" t="s">
        <v>489</v>
      </c>
      <c r="G102" s="264" t="s">
        <v>490</v>
      </c>
      <c r="H102" s="254"/>
      <c r="I102" s="264" t="s">
        <v>89</v>
      </c>
      <c r="J102" s="253" t="s">
        <v>172</v>
      </c>
      <c r="K102" s="253" t="s">
        <v>1964</v>
      </c>
      <c r="L102" s="253" t="s">
        <v>1896</v>
      </c>
      <c r="M102" s="262" t="s">
        <v>454</v>
      </c>
      <c r="N102" s="265" t="s">
        <v>943</v>
      </c>
      <c r="O102" s="266"/>
      <c r="P102" s="267"/>
      <c r="Q102" s="290"/>
      <c r="R102" s="357" t="s">
        <v>499</v>
      </c>
      <c r="S102" s="278" t="s">
        <v>214</v>
      </c>
      <c r="T102" s="262" t="s">
        <v>116</v>
      </c>
      <c r="U102" s="357" t="s">
        <v>500</v>
      </c>
      <c r="V102" s="357" t="s">
        <v>494</v>
      </c>
      <c r="W102" s="357" t="s">
        <v>125</v>
      </c>
      <c r="X102" s="358"/>
      <c r="Y102" s="359"/>
      <c r="Z102" s="360"/>
      <c r="AA102" s="262"/>
      <c r="AB102" s="262"/>
      <c r="AC102" s="262"/>
      <c r="AD102" s="262"/>
      <c r="AE102" s="262"/>
      <c r="AF102" s="262"/>
      <c r="AG102" s="262"/>
      <c r="AH102" s="262"/>
      <c r="AI102" s="262"/>
      <c r="AJ102" s="272"/>
      <c r="AK102" s="272"/>
      <c r="AL102" s="272"/>
      <c r="AM102" s="272"/>
      <c r="AN102" s="272"/>
      <c r="AO102" s="272"/>
      <c r="AP102" s="272"/>
      <c r="AQ102" s="272"/>
      <c r="AR102" s="272"/>
      <c r="AS102" s="272"/>
      <c r="AT102" s="273"/>
      <c r="AU102" s="272"/>
      <c r="AV102" s="312"/>
      <c r="AW102" s="361"/>
      <c r="AX102" s="355"/>
      <c r="AY102" s="355"/>
      <c r="AZ102" s="355"/>
      <c r="BA102" s="355"/>
      <c r="BB102" s="356"/>
      <c r="BC102" s="356"/>
      <c r="BD102" s="356"/>
      <c r="BE102" s="356"/>
      <c r="BF102" s="276"/>
      <c r="BG102" s="276"/>
      <c r="BH102" s="276"/>
      <c r="BI102" s="276"/>
      <c r="BJ102" s="276"/>
      <c r="BK102" s="276"/>
      <c r="BL102" s="276"/>
      <c r="BM102" s="276"/>
      <c r="BN102" s="276"/>
      <c r="BO102" s="276"/>
      <c r="BP102" s="276"/>
      <c r="BQ102" s="277"/>
      <c r="BS102" s="57"/>
      <c r="BT102" s="102"/>
      <c r="BU102" s="102"/>
      <c r="BV102" s="102"/>
      <c r="BW102" s="102"/>
      <c r="BX102" s="102"/>
      <c r="BY102" s="92"/>
      <c r="BZ102" s="92"/>
    </row>
    <row r="103" spans="1:78" s="6" customFormat="1" ht="15.75" x14ac:dyDescent="0.25">
      <c r="A103" s="56"/>
      <c r="B103" s="262" t="s">
        <v>448</v>
      </c>
      <c r="C103" s="263" t="s">
        <v>449</v>
      </c>
      <c r="D103" s="263" t="s">
        <v>0</v>
      </c>
      <c r="E103" s="264" t="s">
        <v>314</v>
      </c>
      <c r="F103" s="253" t="s">
        <v>86</v>
      </c>
      <c r="G103" s="264" t="s">
        <v>490</v>
      </c>
      <c r="H103" s="254"/>
      <c r="I103" s="264" t="s">
        <v>252</v>
      </c>
      <c r="J103" s="253" t="s">
        <v>253</v>
      </c>
      <c r="K103" s="253" t="s">
        <v>496</v>
      </c>
      <c r="L103" s="253" t="s">
        <v>497</v>
      </c>
      <c r="M103" s="262" t="s">
        <v>454</v>
      </c>
      <c r="N103" s="265" t="s">
        <v>498</v>
      </c>
      <c r="O103" s="266"/>
      <c r="P103" s="267"/>
      <c r="Q103" s="290"/>
      <c r="R103" s="357" t="s">
        <v>2217</v>
      </c>
      <c r="S103" s="278" t="s">
        <v>214</v>
      </c>
      <c r="T103" s="262" t="s">
        <v>369</v>
      </c>
      <c r="U103" s="357" t="s">
        <v>2218</v>
      </c>
      <c r="V103" s="357" t="s">
        <v>494</v>
      </c>
      <c r="W103" s="357" t="s">
        <v>110</v>
      </c>
      <c r="X103" s="358">
        <v>0</v>
      </c>
      <c r="Y103" s="359" t="s">
        <v>2219</v>
      </c>
      <c r="Z103" s="360" t="s">
        <v>102</v>
      </c>
      <c r="AA103" s="262"/>
      <c r="AB103" s="262"/>
      <c r="AC103" s="262"/>
      <c r="AD103" s="262"/>
      <c r="AE103" s="262"/>
      <c r="AF103" s="262"/>
      <c r="AG103" s="262"/>
      <c r="AH103" s="262"/>
      <c r="AI103" s="262"/>
      <c r="AJ103" s="272"/>
      <c r="AK103" s="272"/>
      <c r="AL103" s="272"/>
      <c r="AM103" s="272"/>
      <c r="AN103" s="272"/>
      <c r="AO103" s="272"/>
      <c r="AP103" s="272"/>
      <c r="AQ103" s="272"/>
      <c r="AR103" s="272"/>
      <c r="AS103" s="272"/>
      <c r="AT103" s="273"/>
      <c r="AU103" s="272"/>
      <c r="AV103" s="362"/>
      <c r="AW103" s="331">
        <v>0.93</v>
      </c>
      <c r="AX103" s="331">
        <v>1</v>
      </c>
      <c r="AY103" s="331">
        <v>1</v>
      </c>
      <c r="AZ103" s="331">
        <v>1</v>
      </c>
      <c r="BA103" s="331"/>
      <c r="BB103" s="356"/>
      <c r="BC103" s="356"/>
      <c r="BD103" s="356"/>
      <c r="BE103" s="356"/>
      <c r="BF103" s="363">
        <v>0</v>
      </c>
      <c r="BG103" s="363">
        <v>0</v>
      </c>
      <c r="BH103" s="363">
        <v>0.2</v>
      </c>
      <c r="BI103" s="363">
        <v>0.2</v>
      </c>
      <c r="BJ103" s="363">
        <v>0.2</v>
      </c>
      <c r="BK103" s="363">
        <v>0.46</v>
      </c>
      <c r="BL103" s="363">
        <v>0.46</v>
      </c>
      <c r="BM103" s="363">
        <v>0.46</v>
      </c>
      <c r="BN103" s="363">
        <v>0.71499999999999997</v>
      </c>
      <c r="BO103" s="363">
        <v>0.71499999999999997</v>
      </c>
      <c r="BP103" s="363">
        <v>0.71499999999999997</v>
      </c>
      <c r="BQ103" s="364">
        <v>1</v>
      </c>
      <c r="BS103" s="57"/>
      <c r="BT103" s="102"/>
      <c r="BU103" s="102"/>
      <c r="BV103" s="102"/>
      <c r="BW103" s="102"/>
      <c r="BX103" s="102"/>
      <c r="BY103" s="92"/>
      <c r="BZ103" s="92"/>
    </row>
    <row r="104" spans="1:78" s="6" customFormat="1" ht="15.75" x14ac:dyDescent="0.25">
      <c r="A104" s="56"/>
      <c r="B104" s="262" t="s">
        <v>448</v>
      </c>
      <c r="C104" s="263" t="s">
        <v>449</v>
      </c>
      <c r="D104" s="263" t="s">
        <v>501</v>
      </c>
      <c r="E104" s="264" t="s">
        <v>502</v>
      </c>
      <c r="F104" s="253" t="s">
        <v>503</v>
      </c>
      <c r="G104" s="264" t="s">
        <v>504</v>
      </c>
      <c r="H104" s="254"/>
      <c r="I104" s="264" t="s">
        <v>252</v>
      </c>
      <c r="J104" s="253" t="s">
        <v>253</v>
      </c>
      <c r="K104" s="253" t="s">
        <v>254</v>
      </c>
      <c r="L104" s="253" t="s">
        <v>480</v>
      </c>
      <c r="M104" s="262" t="s">
        <v>454</v>
      </c>
      <c r="N104" s="351" t="s">
        <v>505</v>
      </c>
      <c r="O104" s="266"/>
      <c r="P104" s="267"/>
      <c r="Q104" s="290"/>
      <c r="R104" s="353" t="s">
        <v>506</v>
      </c>
      <c r="S104" s="278" t="s">
        <v>96</v>
      </c>
      <c r="T104" s="262" t="s">
        <v>97</v>
      </c>
      <c r="U104" s="353" t="s">
        <v>507</v>
      </c>
      <c r="V104" s="353" t="s">
        <v>508</v>
      </c>
      <c r="W104" s="353" t="s">
        <v>509</v>
      </c>
      <c r="X104" s="272">
        <v>0</v>
      </c>
      <c r="Y104" s="353" t="s">
        <v>510</v>
      </c>
      <c r="Z104" s="272" t="s">
        <v>102</v>
      </c>
      <c r="AA104" s="262"/>
      <c r="AB104" s="262"/>
      <c r="AC104" s="262"/>
      <c r="AD104" s="262"/>
      <c r="AE104" s="262"/>
      <c r="AF104" s="262"/>
      <c r="AG104" s="262"/>
      <c r="AH104" s="262"/>
      <c r="AI104" s="262"/>
      <c r="AJ104" s="272"/>
      <c r="AK104" s="272"/>
      <c r="AL104" s="272"/>
      <c r="AM104" s="272" t="s">
        <v>122</v>
      </c>
      <c r="AN104" s="272"/>
      <c r="AO104" s="272"/>
      <c r="AP104" s="272"/>
      <c r="AQ104" s="272"/>
      <c r="AR104" s="272"/>
      <c r="AS104" s="272"/>
      <c r="AT104" s="273"/>
      <c r="AU104" s="272"/>
      <c r="AV104" s="312">
        <v>2</v>
      </c>
      <c r="AW104" s="361">
        <v>2</v>
      </c>
      <c r="AX104" s="355">
        <v>2</v>
      </c>
      <c r="AY104" s="355">
        <v>2</v>
      </c>
      <c r="AZ104" s="355">
        <v>2</v>
      </c>
      <c r="BA104" s="355">
        <v>10</v>
      </c>
      <c r="BB104" s="356"/>
      <c r="BC104" s="356"/>
      <c r="BD104" s="356"/>
      <c r="BE104" s="356"/>
      <c r="BF104" s="276">
        <v>0</v>
      </c>
      <c r="BG104" s="276">
        <v>0</v>
      </c>
      <c r="BH104" s="276">
        <v>0</v>
      </c>
      <c r="BI104" s="276">
        <v>0</v>
      </c>
      <c r="BJ104" s="276">
        <v>0</v>
      </c>
      <c r="BK104" s="276">
        <v>1</v>
      </c>
      <c r="BL104" s="276">
        <v>1</v>
      </c>
      <c r="BM104" s="276">
        <v>1</v>
      </c>
      <c r="BN104" s="276">
        <v>1</v>
      </c>
      <c r="BO104" s="276">
        <v>1</v>
      </c>
      <c r="BP104" s="276">
        <v>1</v>
      </c>
      <c r="BQ104" s="277">
        <v>2</v>
      </c>
      <c r="BS104" s="57"/>
      <c r="BT104" s="102" t="s">
        <v>1807</v>
      </c>
      <c r="BU104" s="102" t="s">
        <v>1701</v>
      </c>
      <c r="BV104" s="102" t="s">
        <v>1821</v>
      </c>
      <c r="BW104" s="102" t="s">
        <v>1844</v>
      </c>
      <c r="BX104" s="102" t="s">
        <v>1984</v>
      </c>
      <c r="BY104" s="92" t="s">
        <v>1805</v>
      </c>
      <c r="BZ104" s="92"/>
    </row>
    <row r="105" spans="1:78" s="6" customFormat="1" ht="15.75" x14ac:dyDescent="0.25">
      <c r="A105" s="56"/>
      <c r="B105" s="262" t="s">
        <v>448</v>
      </c>
      <c r="C105" s="263" t="s">
        <v>449</v>
      </c>
      <c r="D105" s="263" t="s">
        <v>501</v>
      </c>
      <c r="E105" s="264" t="s">
        <v>502</v>
      </c>
      <c r="F105" s="253" t="s">
        <v>503</v>
      </c>
      <c r="G105" s="264" t="s">
        <v>504</v>
      </c>
      <c r="H105" s="254"/>
      <c r="I105" s="264" t="s">
        <v>252</v>
      </c>
      <c r="J105" s="253" t="s">
        <v>253</v>
      </c>
      <c r="K105" s="253" t="s">
        <v>254</v>
      </c>
      <c r="L105" s="253" t="s">
        <v>480</v>
      </c>
      <c r="M105" s="262" t="s">
        <v>454</v>
      </c>
      <c r="N105" s="351" t="s">
        <v>505</v>
      </c>
      <c r="O105" s="266"/>
      <c r="P105" s="267"/>
      <c r="Q105" s="290"/>
      <c r="R105" s="353" t="s">
        <v>511</v>
      </c>
      <c r="S105" s="278" t="s">
        <v>96</v>
      </c>
      <c r="T105" s="262" t="s">
        <v>116</v>
      </c>
      <c r="U105" s="353" t="s">
        <v>512</v>
      </c>
      <c r="V105" s="353" t="s">
        <v>508</v>
      </c>
      <c r="W105" s="353" t="s">
        <v>513</v>
      </c>
      <c r="X105" s="272">
        <v>0</v>
      </c>
      <c r="Y105" s="353" t="s">
        <v>514</v>
      </c>
      <c r="Z105" s="272" t="s">
        <v>102</v>
      </c>
      <c r="AA105" s="262"/>
      <c r="AB105" s="262"/>
      <c r="AC105" s="262"/>
      <c r="AD105" s="262"/>
      <c r="AE105" s="262"/>
      <c r="AF105" s="262"/>
      <c r="AG105" s="262"/>
      <c r="AH105" s="262"/>
      <c r="AI105" s="262"/>
      <c r="AJ105" s="272"/>
      <c r="AK105" s="272"/>
      <c r="AL105" s="272"/>
      <c r="AM105" s="272" t="s">
        <v>122</v>
      </c>
      <c r="AN105" s="272"/>
      <c r="AO105" s="272"/>
      <c r="AP105" s="272"/>
      <c r="AQ105" s="272"/>
      <c r="AR105" s="272"/>
      <c r="AS105" s="272"/>
      <c r="AT105" s="273"/>
      <c r="AU105" s="272"/>
      <c r="AV105" s="312">
        <v>1</v>
      </c>
      <c r="AW105" s="361">
        <v>1</v>
      </c>
      <c r="AX105" s="355">
        <v>1</v>
      </c>
      <c r="AY105" s="355">
        <v>1</v>
      </c>
      <c r="AZ105" s="355">
        <v>1</v>
      </c>
      <c r="BA105" s="355">
        <v>5</v>
      </c>
      <c r="BB105" s="356"/>
      <c r="BC105" s="356"/>
      <c r="BD105" s="356"/>
      <c r="BE105" s="356"/>
      <c r="BF105" s="276">
        <v>0</v>
      </c>
      <c r="BG105" s="276">
        <v>0</v>
      </c>
      <c r="BH105" s="276">
        <v>0</v>
      </c>
      <c r="BI105" s="276">
        <v>0</v>
      </c>
      <c r="BJ105" s="276">
        <v>0</v>
      </c>
      <c r="BK105" s="276">
        <v>0</v>
      </c>
      <c r="BL105" s="276">
        <v>0</v>
      </c>
      <c r="BM105" s="276">
        <v>0</v>
      </c>
      <c r="BN105" s="276">
        <v>0</v>
      </c>
      <c r="BO105" s="276">
        <v>0</v>
      </c>
      <c r="BP105" s="276">
        <v>0</v>
      </c>
      <c r="BQ105" s="277">
        <v>1</v>
      </c>
      <c r="BS105" s="57"/>
      <c r="BT105" s="102" t="s">
        <v>1807</v>
      </c>
      <c r="BU105" s="102" t="s">
        <v>1701</v>
      </c>
      <c r="BV105" s="102" t="s">
        <v>1821</v>
      </c>
      <c r="BW105" s="102" t="s">
        <v>1844</v>
      </c>
      <c r="BX105" s="102" t="s">
        <v>1984</v>
      </c>
      <c r="BY105" s="92" t="s">
        <v>1805</v>
      </c>
      <c r="BZ105" s="92"/>
    </row>
    <row r="106" spans="1:78" s="6" customFormat="1" ht="15.75" x14ac:dyDescent="0.25">
      <c r="A106" s="56"/>
      <c r="B106" s="262" t="s">
        <v>448</v>
      </c>
      <c r="C106" s="263" t="s">
        <v>449</v>
      </c>
      <c r="D106" s="263" t="s">
        <v>501</v>
      </c>
      <c r="E106" s="264" t="s">
        <v>502</v>
      </c>
      <c r="F106" s="253" t="s">
        <v>503</v>
      </c>
      <c r="G106" s="264" t="s">
        <v>504</v>
      </c>
      <c r="H106" s="254"/>
      <c r="I106" s="264" t="s">
        <v>252</v>
      </c>
      <c r="J106" s="253" t="s">
        <v>253</v>
      </c>
      <c r="K106" s="253" t="s">
        <v>254</v>
      </c>
      <c r="L106" s="253" t="s">
        <v>480</v>
      </c>
      <c r="M106" s="262" t="s">
        <v>454</v>
      </c>
      <c r="N106" s="351" t="s">
        <v>505</v>
      </c>
      <c r="O106" s="266"/>
      <c r="P106" s="267"/>
      <c r="Q106" s="290"/>
      <c r="R106" s="253" t="s">
        <v>515</v>
      </c>
      <c r="S106" s="278" t="s">
        <v>96</v>
      </c>
      <c r="T106" s="262" t="s">
        <v>369</v>
      </c>
      <c r="U106" s="253" t="s">
        <v>516</v>
      </c>
      <c r="V106" s="253" t="s">
        <v>494</v>
      </c>
      <c r="W106" s="253" t="s">
        <v>509</v>
      </c>
      <c r="X106" s="272">
        <v>0</v>
      </c>
      <c r="Y106" s="253" t="s">
        <v>517</v>
      </c>
      <c r="Z106" s="272" t="s">
        <v>102</v>
      </c>
      <c r="AA106" s="262"/>
      <c r="AB106" s="262"/>
      <c r="AC106" s="262"/>
      <c r="AD106" s="262"/>
      <c r="AE106" s="262"/>
      <c r="AF106" s="262"/>
      <c r="AG106" s="262"/>
      <c r="AH106" s="262"/>
      <c r="AI106" s="262"/>
      <c r="AJ106" s="272"/>
      <c r="AK106" s="272"/>
      <c r="AL106" s="272"/>
      <c r="AM106" s="272" t="s">
        <v>122</v>
      </c>
      <c r="AN106" s="272"/>
      <c r="AO106" s="272"/>
      <c r="AP106" s="272"/>
      <c r="AQ106" s="272"/>
      <c r="AR106" s="272"/>
      <c r="AS106" s="272"/>
      <c r="AT106" s="273"/>
      <c r="AU106" s="272"/>
      <c r="AV106" s="312">
        <v>100</v>
      </c>
      <c r="AW106" s="361">
        <v>100</v>
      </c>
      <c r="AX106" s="361">
        <v>100</v>
      </c>
      <c r="AY106" s="361">
        <v>100</v>
      </c>
      <c r="AZ106" s="361">
        <v>100</v>
      </c>
      <c r="BA106" s="361">
        <v>100</v>
      </c>
      <c r="BB106" s="365"/>
      <c r="BC106" s="365"/>
      <c r="BD106" s="365"/>
      <c r="BE106" s="365"/>
      <c r="BF106" s="276">
        <v>0</v>
      </c>
      <c r="BG106" s="276">
        <v>0</v>
      </c>
      <c r="BH106" s="276">
        <v>0</v>
      </c>
      <c r="BI106" s="276">
        <v>0</v>
      </c>
      <c r="BJ106" s="276">
        <v>0</v>
      </c>
      <c r="BK106" s="276">
        <v>50</v>
      </c>
      <c r="BL106" s="276">
        <v>50</v>
      </c>
      <c r="BM106" s="276">
        <v>50</v>
      </c>
      <c r="BN106" s="276">
        <v>50</v>
      </c>
      <c r="BO106" s="276">
        <v>50</v>
      </c>
      <c r="BP106" s="276">
        <v>50</v>
      </c>
      <c r="BQ106" s="277">
        <v>100</v>
      </c>
      <c r="BS106" s="57"/>
      <c r="BT106" s="102" t="s">
        <v>1807</v>
      </c>
      <c r="BU106" s="102" t="s">
        <v>1701</v>
      </c>
      <c r="BV106" s="102" t="s">
        <v>1821</v>
      </c>
      <c r="BW106" s="102" t="s">
        <v>1844</v>
      </c>
      <c r="BX106" s="102" t="s">
        <v>1984</v>
      </c>
      <c r="BY106" s="92" t="s">
        <v>1805</v>
      </c>
      <c r="BZ106" s="92"/>
    </row>
    <row r="107" spans="1:78" s="6" customFormat="1" ht="15.75" x14ac:dyDescent="0.25">
      <c r="A107" s="56"/>
      <c r="B107" s="262" t="s">
        <v>448</v>
      </c>
      <c r="C107" s="263" t="s">
        <v>449</v>
      </c>
      <c r="D107" s="263" t="s">
        <v>518</v>
      </c>
      <c r="E107" s="264" t="s">
        <v>85</v>
      </c>
      <c r="F107" s="253" t="s">
        <v>86</v>
      </c>
      <c r="G107" s="264" t="s">
        <v>519</v>
      </c>
      <c r="H107" s="254"/>
      <c r="I107" s="264" t="s">
        <v>89</v>
      </c>
      <c r="J107" s="253" t="s">
        <v>130</v>
      </c>
      <c r="K107" s="253" t="s">
        <v>254</v>
      </c>
      <c r="L107" s="253" t="s">
        <v>255</v>
      </c>
      <c r="M107" s="262" t="s">
        <v>454</v>
      </c>
      <c r="N107" s="265" t="s">
        <v>520</v>
      </c>
      <c r="O107" s="266"/>
      <c r="P107" s="267"/>
      <c r="Q107" s="290"/>
      <c r="R107" s="353" t="s">
        <v>521</v>
      </c>
      <c r="S107" s="278" t="s">
        <v>214</v>
      </c>
      <c r="T107" s="262" t="s">
        <v>97</v>
      </c>
      <c r="U107" s="353" t="s">
        <v>522</v>
      </c>
      <c r="V107" s="353" t="s">
        <v>508</v>
      </c>
      <c r="W107" s="353" t="s">
        <v>523</v>
      </c>
      <c r="X107" s="366">
        <v>0</v>
      </c>
      <c r="Y107" s="353" t="s">
        <v>524</v>
      </c>
      <c r="Z107" s="272" t="s">
        <v>102</v>
      </c>
      <c r="AA107" s="262"/>
      <c r="AB107" s="262"/>
      <c r="AC107" s="262"/>
      <c r="AD107" s="262"/>
      <c r="AE107" s="262"/>
      <c r="AF107" s="262"/>
      <c r="AG107" s="262"/>
      <c r="AH107" s="262"/>
      <c r="AI107" s="262"/>
      <c r="AJ107" s="272"/>
      <c r="AK107" s="272"/>
      <c r="AL107" s="272"/>
      <c r="AM107" s="272"/>
      <c r="AN107" s="272"/>
      <c r="AO107" s="272"/>
      <c r="AP107" s="272"/>
      <c r="AQ107" s="272"/>
      <c r="AR107" s="272"/>
      <c r="AS107" s="272"/>
      <c r="AT107" s="273"/>
      <c r="AU107" s="272"/>
      <c r="AV107" s="312">
        <v>20000000000</v>
      </c>
      <c r="AW107" s="361">
        <v>30000000000</v>
      </c>
      <c r="AX107" s="355">
        <v>35000000000</v>
      </c>
      <c r="AY107" s="355">
        <v>35000000000</v>
      </c>
      <c r="AZ107" s="355">
        <v>20000000000</v>
      </c>
      <c r="BA107" s="355">
        <v>120000000000</v>
      </c>
      <c r="BB107" s="356"/>
      <c r="BC107" s="356"/>
      <c r="BD107" s="356"/>
      <c r="BE107" s="356"/>
      <c r="BF107" s="276">
        <v>0</v>
      </c>
      <c r="BG107" s="276">
        <v>0</v>
      </c>
      <c r="BH107" s="276">
        <v>0</v>
      </c>
      <c r="BI107" s="276">
        <v>1000000000</v>
      </c>
      <c r="BJ107" s="276">
        <v>1000000000</v>
      </c>
      <c r="BK107" s="276">
        <v>10000000000</v>
      </c>
      <c r="BL107" s="276">
        <v>10000000000</v>
      </c>
      <c r="BM107" s="276">
        <v>10000000000</v>
      </c>
      <c r="BN107" s="276">
        <v>20000000000</v>
      </c>
      <c r="BO107" s="276">
        <v>20000000000</v>
      </c>
      <c r="BP107" s="276">
        <v>25000000000</v>
      </c>
      <c r="BQ107" s="277">
        <v>35000000000</v>
      </c>
      <c r="BS107" s="57"/>
      <c r="BT107" s="102" t="s">
        <v>1807</v>
      </c>
      <c r="BU107" s="102" t="s">
        <v>1624</v>
      </c>
      <c r="BV107" s="102" t="s">
        <v>1819</v>
      </c>
      <c r="BW107" s="102" t="s">
        <v>1844</v>
      </c>
      <c r="BX107" s="102" t="s">
        <v>1969</v>
      </c>
      <c r="BY107" s="92" t="s">
        <v>1805</v>
      </c>
      <c r="BZ107" s="92"/>
    </row>
    <row r="108" spans="1:78" s="6" customFormat="1" ht="15.75" x14ac:dyDescent="0.25">
      <c r="A108" s="56"/>
      <c r="B108" s="262" t="s">
        <v>448</v>
      </c>
      <c r="C108" s="263" t="s">
        <v>449</v>
      </c>
      <c r="D108" s="263" t="s">
        <v>525</v>
      </c>
      <c r="E108" s="367"/>
      <c r="F108" s="368"/>
      <c r="G108" s="367"/>
      <c r="H108" s="254"/>
      <c r="I108" s="264" t="s">
        <v>89</v>
      </c>
      <c r="J108" s="253" t="s">
        <v>90</v>
      </c>
      <c r="K108" s="253" t="s">
        <v>91</v>
      </c>
      <c r="L108" s="253" t="s">
        <v>145</v>
      </c>
      <c r="M108" s="262" t="s">
        <v>93</v>
      </c>
      <c r="N108" s="265" t="s">
        <v>115</v>
      </c>
      <c r="O108" s="266"/>
      <c r="P108" s="267"/>
      <c r="Q108" s="290"/>
      <c r="R108" s="353" t="s">
        <v>526</v>
      </c>
      <c r="S108" s="278" t="s">
        <v>139</v>
      </c>
      <c r="T108" s="283"/>
      <c r="U108" s="353" t="s">
        <v>527</v>
      </c>
      <c r="V108" s="369"/>
      <c r="W108" s="370" t="s">
        <v>125</v>
      </c>
      <c r="X108" s="371"/>
      <c r="Y108" s="353" t="s">
        <v>528</v>
      </c>
      <c r="Z108" s="272"/>
      <c r="AA108" s="262"/>
      <c r="AB108" s="262"/>
      <c r="AC108" s="262"/>
      <c r="AD108" s="262"/>
      <c r="AE108" s="262"/>
      <c r="AF108" s="262"/>
      <c r="AG108" s="262"/>
      <c r="AH108" s="262"/>
      <c r="AI108" s="262"/>
      <c r="AJ108" s="272"/>
      <c r="AK108" s="272"/>
      <c r="AL108" s="272"/>
      <c r="AM108" s="272"/>
      <c r="AN108" s="272"/>
      <c r="AO108" s="272"/>
      <c r="AP108" s="272"/>
      <c r="AQ108" s="272"/>
      <c r="AR108" s="272"/>
      <c r="AS108" s="272"/>
      <c r="AT108" s="273"/>
      <c r="AU108" s="272"/>
      <c r="AV108" s="312"/>
      <c r="AW108" s="361"/>
      <c r="AX108" s="355"/>
      <c r="AY108" s="355"/>
      <c r="AZ108" s="355"/>
      <c r="BA108" s="355"/>
      <c r="BB108" s="356"/>
      <c r="BC108" s="356"/>
      <c r="BD108" s="356"/>
      <c r="BE108" s="356"/>
      <c r="BF108" s="276"/>
      <c r="BG108" s="276"/>
      <c r="BH108" s="276"/>
      <c r="BI108" s="276"/>
      <c r="BJ108" s="276"/>
      <c r="BK108" s="276"/>
      <c r="BL108" s="276"/>
      <c r="BM108" s="276"/>
      <c r="BN108" s="276"/>
      <c r="BO108" s="276"/>
      <c r="BP108" s="276"/>
      <c r="BQ108" s="277"/>
      <c r="BR108" s="6" t="s">
        <v>122</v>
      </c>
      <c r="BS108" s="57"/>
      <c r="BT108" s="102" t="s">
        <v>1807</v>
      </c>
      <c r="BU108" s="102" t="s">
        <v>1624</v>
      </c>
      <c r="BV108" s="102" t="s">
        <v>1818</v>
      </c>
      <c r="BW108" s="102" t="s">
        <v>1835</v>
      </c>
      <c r="BX108" s="102" t="s">
        <v>1967</v>
      </c>
      <c r="BY108" s="92" t="s">
        <v>1799</v>
      </c>
      <c r="BZ108" s="92"/>
    </row>
    <row r="109" spans="1:78" s="6" customFormat="1" ht="15.75" x14ac:dyDescent="0.25">
      <c r="A109" s="56"/>
      <c r="B109" s="262" t="s">
        <v>448</v>
      </c>
      <c r="C109" s="263" t="s">
        <v>449</v>
      </c>
      <c r="D109" s="263" t="s">
        <v>525</v>
      </c>
      <c r="E109" s="367"/>
      <c r="F109" s="368"/>
      <c r="G109" s="367"/>
      <c r="H109" s="254"/>
      <c r="I109" s="264" t="s">
        <v>89</v>
      </c>
      <c r="J109" s="253" t="s">
        <v>90</v>
      </c>
      <c r="K109" s="253" t="s">
        <v>91</v>
      </c>
      <c r="L109" s="253" t="s">
        <v>145</v>
      </c>
      <c r="M109" s="262" t="s">
        <v>93</v>
      </c>
      <c r="N109" s="265" t="s">
        <v>115</v>
      </c>
      <c r="O109" s="266"/>
      <c r="P109" s="267"/>
      <c r="Q109" s="290"/>
      <c r="R109" s="353" t="s">
        <v>529</v>
      </c>
      <c r="S109" s="372"/>
      <c r="T109" s="283"/>
      <c r="U109" s="353" t="s">
        <v>530</v>
      </c>
      <c r="V109" s="369"/>
      <c r="W109" s="370" t="s">
        <v>125</v>
      </c>
      <c r="X109" s="371"/>
      <c r="Y109" s="353" t="s">
        <v>531</v>
      </c>
      <c r="Z109" s="272"/>
      <c r="AA109" s="262"/>
      <c r="AB109" s="262"/>
      <c r="AC109" s="262"/>
      <c r="AD109" s="262"/>
      <c r="AE109" s="262"/>
      <c r="AF109" s="262"/>
      <c r="AG109" s="262"/>
      <c r="AH109" s="262"/>
      <c r="AI109" s="262"/>
      <c r="AJ109" s="272"/>
      <c r="AK109" s="272"/>
      <c r="AL109" s="272"/>
      <c r="AM109" s="272"/>
      <c r="AN109" s="272"/>
      <c r="AO109" s="272"/>
      <c r="AP109" s="272"/>
      <c r="AQ109" s="272"/>
      <c r="AR109" s="272"/>
      <c r="AS109" s="272"/>
      <c r="AT109" s="273"/>
      <c r="AU109" s="272"/>
      <c r="AV109" s="312"/>
      <c r="AW109" s="329"/>
      <c r="AX109" s="355"/>
      <c r="AY109" s="355"/>
      <c r="AZ109" s="355"/>
      <c r="BA109" s="355"/>
      <c r="BB109" s="356"/>
      <c r="BC109" s="356"/>
      <c r="BD109" s="356"/>
      <c r="BE109" s="356"/>
      <c r="BF109" s="276"/>
      <c r="BG109" s="276"/>
      <c r="BH109" s="276"/>
      <c r="BI109" s="276"/>
      <c r="BJ109" s="276"/>
      <c r="BK109" s="276"/>
      <c r="BL109" s="276"/>
      <c r="BM109" s="276"/>
      <c r="BN109" s="276"/>
      <c r="BO109" s="276"/>
      <c r="BP109" s="276"/>
      <c r="BQ109" s="277"/>
      <c r="BR109" s="6" t="s">
        <v>122</v>
      </c>
      <c r="BS109" s="57"/>
      <c r="BT109" s="102" t="s">
        <v>1807</v>
      </c>
      <c r="BU109" s="102" t="s">
        <v>1624</v>
      </c>
      <c r="BV109" s="102" t="s">
        <v>1818</v>
      </c>
      <c r="BW109" s="102" t="s">
        <v>1835</v>
      </c>
      <c r="BX109" s="102" t="s">
        <v>1967</v>
      </c>
      <c r="BY109" s="92" t="s">
        <v>1799</v>
      </c>
      <c r="BZ109" s="92"/>
    </row>
    <row r="110" spans="1:78" s="6" customFormat="1" ht="15.75" x14ac:dyDescent="0.25">
      <c r="A110" s="56"/>
      <c r="B110" s="262" t="s">
        <v>448</v>
      </c>
      <c r="C110" s="263" t="s">
        <v>449</v>
      </c>
      <c r="D110" s="263" t="s">
        <v>525</v>
      </c>
      <c r="E110" s="367"/>
      <c r="F110" s="368"/>
      <c r="G110" s="367"/>
      <c r="H110" s="254"/>
      <c r="I110" s="264" t="s">
        <v>89</v>
      </c>
      <c r="J110" s="253" t="s">
        <v>90</v>
      </c>
      <c r="K110" s="253" t="s">
        <v>91</v>
      </c>
      <c r="L110" s="253" t="s">
        <v>145</v>
      </c>
      <c r="M110" s="262" t="s">
        <v>93</v>
      </c>
      <c r="N110" s="265" t="s">
        <v>115</v>
      </c>
      <c r="O110" s="266"/>
      <c r="P110" s="267"/>
      <c r="Q110" s="290"/>
      <c r="R110" s="253" t="s">
        <v>532</v>
      </c>
      <c r="S110" s="372"/>
      <c r="T110" s="283"/>
      <c r="U110" s="253" t="s">
        <v>533</v>
      </c>
      <c r="V110" s="368"/>
      <c r="W110" s="254" t="s">
        <v>125</v>
      </c>
      <c r="X110" s="360"/>
      <c r="Y110" s="253" t="s">
        <v>528</v>
      </c>
      <c r="Z110" s="272"/>
      <c r="AA110" s="262"/>
      <c r="AB110" s="262"/>
      <c r="AC110" s="262"/>
      <c r="AD110" s="262"/>
      <c r="AE110" s="262"/>
      <c r="AF110" s="262"/>
      <c r="AG110" s="262"/>
      <c r="AH110" s="262"/>
      <c r="AI110" s="262"/>
      <c r="AJ110" s="272"/>
      <c r="AK110" s="272"/>
      <c r="AL110" s="272"/>
      <c r="AM110" s="272"/>
      <c r="AN110" s="272"/>
      <c r="AO110" s="272"/>
      <c r="AP110" s="272"/>
      <c r="AQ110" s="272"/>
      <c r="AR110" s="272"/>
      <c r="AS110" s="272"/>
      <c r="AT110" s="273"/>
      <c r="AU110" s="272"/>
      <c r="AV110" s="312"/>
      <c r="AW110" s="329"/>
      <c r="AX110" s="329"/>
      <c r="AY110" s="329"/>
      <c r="AZ110" s="329"/>
      <c r="BA110" s="329"/>
      <c r="BB110" s="352"/>
      <c r="BC110" s="352"/>
      <c r="BD110" s="352"/>
      <c r="BE110" s="352"/>
      <c r="BF110" s="276"/>
      <c r="BG110" s="276"/>
      <c r="BH110" s="276"/>
      <c r="BI110" s="276"/>
      <c r="BJ110" s="276"/>
      <c r="BK110" s="276"/>
      <c r="BL110" s="276"/>
      <c r="BM110" s="276"/>
      <c r="BN110" s="276"/>
      <c r="BO110" s="276"/>
      <c r="BP110" s="276"/>
      <c r="BQ110" s="277"/>
      <c r="BR110" s="6" t="s">
        <v>122</v>
      </c>
      <c r="BS110" s="57"/>
      <c r="BT110" s="102" t="s">
        <v>1807</v>
      </c>
      <c r="BU110" s="102" t="s">
        <v>1624</v>
      </c>
      <c r="BV110" s="102" t="s">
        <v>1818</v>
      </c>
      <c r="BW110" s="102" t="s">
        <v>1835</v>
      </c>
      <c r="BX110" s="102" t="s">
        <v>1967</v>
      </c>
      <c r="BY110" s="92" t="s">
        <v>1799</v>
      </c>
      <c r="BZ110" s="92"/>
    </row>
    <row r="111" spans="1:78" s="6" customFormat="1" ht="15.75" x14ac:dyDescent="0.25">
      <c r="A111" s="56"/>
      <c r="B111" s="262" t="s">
        <v>448</v>
      </c>
      <c r="C111" s="263" t="s">
        <v>449</v>
      </c>
      <c r="D111" s="263" t="s">
        <v>534</v>
      </c>
      <c r="E111" s="264" t="s">
        <v>314</v>
      </c>
      <c r="F111" s="253" t="s">
        <v>452</v>
      </c>
      <c r="G111" s="264" t="s">
        <v>535</v>
      </c>
      <c r="H111" s="254"/>
      <c r="I111" s="264" t="s">
        <v>252</v>
      </c>
      <c r="J111" s="253" t="s">
        <v>253</v>
      </c>
      <c r="K111" s="253" t="s">
        <v>254</v>
      </c>
      <c r="L111" s="253" t="s">
        <v>536</v>
      </c>
      <c r="M111" s="262" t="s">
        <v>454</v>
      </c>
      <c r="N111" s="351" t="s">
        <v>537</v>
      </c>
      <c r="O111" s="266"/>
      <c r="P111" s="267"/>
      <c r="Q111" s="290"/>
      <c r="R111" s="353" t="s">
        <v>538</v>
      </c>
      <c r="S111" s="278" t="s">
        <v>96</v>
      </c>
      <c r="T111" s="262" t="s">
        <v>97</v>
      </c>
      <c r="U111" s="353" t="s">
        <v>539</v>
      </c>
      <c r="V111" s="353" t="s">
        <v>109</v>
      </c>
      <c r="W111" s="353" t="s">
        <v>110</v>
      </c>
      <c r="X111" s="272">
        <v>0</v>
      </c>
      <c r="Y111" s="353" t="s">
        <v>540</v>
      </c>
      <c r="Z111" s="272" t="s">
        <v>102</v>
      </c>
      <c r="AA111" s="262"/>
      <c r="AB111" s="262"/>
      <c r="AC111" s="262"/>
      <c r="AD111" s="262"/>
      <c r="AE111" s="262"/>
      <c r="AF111" s="262"/>
      <c r="AG111" s="262"/>
      <c r="AH111" s="262"/>
      <c r="AI111" s="262"/>
      <c r="AJ111" s="272"/>
      <c r="AK111" s="272"/>
      <c r="AL111" s="272"/>
      <c r="AM111" s="272"/>
      <c r="AN111" s="272"/>
      <c r="AO111" s="272" t="s">
        <v>122</v>
      </c>
      <c r="AP111" s="272"/>
      <c r="AQ111" s="272"/>
      <c r="AR111" s="272"/>
      <c r="AS111" s="272"/>
      <c r="AT111" s="273"/>
      <c r="AU111" s="272"/>
      <c r="AV111" s="312" t="s">
        <v>330</v>
      </c>
      <c r="AW111" s="329" t="s">
        <v>541</v>
      </c>
      <c r="AX111" s="373">
        <v>90</v>
      </c>
      <c r="AY111" s="373">
        <v>90</v>
      </c>
      <c r="AZ111" s="373">
        <v>90</v>
      </c>
      <c r="BA111" s="373">
        <v>90</v>
      </c>
      <c r="BB111" s="374"/>
      <c r="BC111" s="374"/>
      <c r="BD111" s="374"/>
      <c r="BE111" s="374"/>
      <c r="BF111" s="375">
        <v>0</v>
      </c>
      <c r="BG111" s="375">
        <v>0</v>
      </c>
      <c r="BH111" s="375">
        <v>22.5</v>
      </c>
      <c r="BI111" s="375">
        <v>22.5</v>
      </c>
      <c r="BJ111" s="375">
        <v>22.5</v>
      </c>
      <c r="BK111" s="375">
        <v>45</v>
      </c>
      <c r="BL111" s="375">
        <v>45</v>
      </c>
      <c r="BM111" s="375">
        <v>45</v>
      </c>
      <c r="BN111" s="375">
        <v>67.5</v>
      </c>
      <c r="BO111" s="375">
        <v>67.5</v>
      </c>
      <c r="BP111" s="375">
        <v>67.5</v>
      </c>
      <c r="BQ111" s="376">
        <v>90</v>
      </c>
      <c r="BS111" s="197">
        <v>0</v>
      </c>
      <c r="BT111" s="102" t="s">
        <v>1807</v>
      </c>
      <c r="BU111" s="102" t="s">
        <v>1701</v>
      </c>
      <c r="BV111" s="102" t="s">
        <v>1821</v>
      </c>
      <c r="BW111" s="102" t="s">
        <v>1844</v>
      </c>
      <c r="BX111" s="102" t="s">
        <v>1997</v>
      </c>
      <c r="BY111" s="92" t="s">
        <v>1805</v>
      </c>
      <c r="BZ111" s="92"/>
    </row>
    <row r="112" spans="1:78" s="6" customFormat="1" ht="15.75" x14ac:dyDescent="0.25">
      <c r="A112" s="56"/>
      <c r="B112" s="262" t="s">
        <v>448</v>
      </c>
      <c r="C112" s="263" t="s">
        <v>449</v>
      </c>
      <c r="D112" s="263" t="s">
        <v>534</v>
      </c>
      <c r="E112" s="264" t="s">
        <v>314</v>
      </c>
      <c r="F112" s="253" t="s">
        <v>452</v>
      </c>
      <c r="G112" s="264" t="s">
        <v>535</v>
      </c>
      <c r="H112" s="254"/>
      <c r="I112" s="264" t="s">
        <v>252</v>
      </c>
      <c r="J112" s="253" t="s">
        <v>253</v>
      </c>
      <c r="K112" s="253" t="s">
        <v>254</v>
      </c>
      <c r="L112" s="253" t="s">
        <v>536</v>
      </c>
      <c r="M112" s="262" t="s">
        <v>454</v>
      </c>
      <c r="N112" s="351" t="s">
        <v>537</v>
      </c>
      <c r="O112" s="266"/>
      <c r="P112" s="267"/>
      <c r="Q112" s="290"/>
      <c r="R112" s="353" t="s">
        <v>542</v>
      </c>
      <c r="S112" s="278" t="s">
        <v>96</v>
      </c>
      <c r="T112" s="262" t="s">
        <v>97</v>
      </c>
      <c r="U112" s="353" t="s">
        <v>543</v>
      </c>
      <c r="V112" s="353" t="s">
        <v>109</v>
      </c>
      <c r="W112" s="353" t="s">
        <v>110</v>
      </c>
      <c r="X112" s="272">
        <v>0</v>
      </c>
      <c r="Y112" s="353" t="s">
        <v>544</v>
      </c>
      <c r="Z112" s="272" t="s">
        <v>102</v>
      </c>
      <c r="AA112" s="262"/>
      <c r="AB112" s="262"/>
      <c r="AC112" s="262"/>
      <c r="AD112" s="262"/>
      <c r="AE112" s="262"/>
      <c r="AF112" s="262"/>
      <c r="AG112" s="262"/>
      <c r="AH112" s="262"/>
      <c r="AI112" s="262"/>
      <c r="AJ112" s="272"/>
      <c r="AK112" s="272"/>
      <c r="AL112" s="272"/>
      <c r="AM112" s="272"/>
      <c r="AN112" s="272"/>
      <c r="AO112" s="272" t="s">
        <v>122</v>
      </c>
      <c r="AP112" s="272"/>
      <c r="AQ112" s="272"/>
      <c r="AR112" s="272"/>
      <c r="AS112" s="272"/>
      <c r="AT112" s="273"/>
      <c r="AU112" s="272"/>
      <c r="AV112" s="312" t="s">
        <v>330</v>
      </c>
      <c r="AW112" s="329" t="s">
        <v>541</v>
      </c>
      <c r="AX112" s="373">
        <v>74</v>
      </c>
      <c r="AY112" s="373">
        <v>74</v>
      </c>
      <c r="AZ112" s="373">
        <v>74</v>
      </c>
      <c r="BA112" s="373">
        <v>74</v>
      </c>
      <c r="BB112" s="374"/>
      <c r="BC112" s="374"/>
      <c r="BD112" s="374"/>
      <c r="BE112" s="374"/>
      <c r="BF112" s="375">
        <v>0</v>
      </c>
      <c r="BG112" s="375">
        <v>0</v>
      </c>
      <c r="BH112" s="375">
        <v>27</v>
      </c>
      <c r="BI112" s="375">
        <v>27</v>
      </c>
      <c r="BJ112" s="375">
        <v>27</v>
      </c>
      <c r="BK112" s="375">
        <v>52</v>
      </c>
      <c r="BL112" s="375">
        <v>52</v>
      </c>
      <c r="BM112" s="375">
        <v>52</v>
      </c>
      <c r="BN112" s="375">
        <v>67</v>
      </c>
      <c r="BO112" s="375">
        <v>67</v>
      </c>
      <c r="BP112" s="375">
        <v>67</v>
      </c>
      <c r="BQ112" s="376">
        <v>74</v>
      </c>
      <c r="BS112" s="197">
        <v>0</v>
      </c>
      <c r="BT112" s="102" t="s">
        <v>1807</v>
      </c>
      <c r="BU112" s="102" t="s">
        <v>1701</v>
      </c>
      <c r="BV112" s="102" t="s">
        <v>1821</v>
      </c>
      <c r="BW112" s="102" t="s">
        <v>1844</v>
      </c>
      <c r="BX112" s="102" t="s">
        <v>1997</v>
      </c>
      <c r="BY112" s="92" t="s">
        <v>1805</v>
      </c>
      <c r="BZ112" s="92"/>
    </row>
    <row r="113" spans="1:78" s="6" customFormat="1" ht="15.75" x14ac:dyDescent="0.25">
      <c r="A113" s="56"/>
      <c r="B113" s="262" t="s">
        <v>448</v>
      </c>
      <c r="C113" s="263" t="s">
        <v>449</v>
      </c>
      <c r="D113" s="263" t="s">
        <v>534</v>
      </c>
      <c r="E113" s="264" t="s">
        <v>314</v>
      </c>
      <c r="F113" s="253" t="s">
        <v>452</v>
      </c>
      <c r="G113" s="264" t="s">
        <v>535</v>
      </c>
      <c r="H113" s="254"/>
      <c r="I113" s="264" t="s">
        <v>252</v>
      </c>
      <c r="J113" s="253" t="s">
        <v>253</v>
      </c>
      <c r="K113" s="253" t="s">
        <v>254</v>
      </c>
      <c r="L113" s="253" t="s">
        <v>536</v>
      </c>
      <c r="M113" s="262" t="s">
        <v>454</v>
      </c>
      <c r="N113" s="351" t="s">
        <v>537</v>
      </c>
      <c r="O113" s="266"/>
      <c r="P113" s="267"/>
      <c r="Q113" s="290"/>
      <c r="R113" s="353" t="s">
        <v>545</v>
      </c>
      <c r="S113" s="278" t="s">
        <v>139</v>
      </c>
      <c r="T113" s="262" t="s">
        <v>97</v>
      </c>
      <c r="U113" s="353" t="s">
        <v>546</v>
      </c>
      <c r="V113" s="353" t="s">
        <v>109</v>
      </c>
      <c r="W113" s="353" t="s">
        <v>110</v>
      </c>
      <c r="X113" s="272">
        <v>0</v>
      </c>
      <c r="Y113" s="353" t="s">
        <v>547</v>
      </c>
      <c r="Z113" s="272" t="s">
        <v>102</v>
      </c>
      <c r="AA113" s="262"/>
      <c r="AB113" s="262"/>
      <c r="AC113" s="262"/>
      <c r="AD113" s="262"/>
      <c r="AE113" s="262"/>
      <c r="AF113" s="262"/>
      <c r="AG113" s="262"/>
      <c r="AH113" s="262"/>
      <c r="AI113" s="262"/>
      <c r="AJ113" s="272"/>
      <c r="AK113" s="272"/>
      <c r="AL113" s="272"/>
      <c r="AM113" s="272"/>
      <c r="AN113" s="272"/>
      <c r="AO113" s="272" t="s">
        <v>122</v>
      </c>
      <c r="AP113" s="272"/>
      <c r="AQ113" s="272"/>
      <c r="AR113" s="272"/>
      <c r="AS113" s="272"/>
      <c r="AT113" s="273"/>
      <c r="AU113" s="272"/>
      <c r="AV113" s="312" t="s">
        <v>330</v>
      </c>
      <c r="AW113" s="329" t="s">
        <v>541</v>
      </c>
      <c r="AX113" s="377">
        <v>100</v>
      </c>
      <c r="AY113" s="377">
        <v>100</v>
      </c>
      <c r="AZ113" s="377">
        <v>100</v>
      </c>
      <c r="BA113" s="377">
        <v>100</v>
      </c>
      <c r="BB113" s="378"/>
      <c r="BC113" s="378"/>
      <c r="BD113" s="378"/>
      <c r="BE113" s="378"/>
      <c r="BF113" s="375">
        <v>0</v>
      </c>
      <c r="BG113" s="375">
        <v>0</v>
      </c>
      <c r="BH113" s="375">
        <v>25</v>
      </c>
      <c r="BI113" s="375">
        <v>25</v>
      </c>
      <c r="BJ113" s="375">
        <v>25</v>
      </c>
      <c r="BK113" s="375">
        <v>50</v>
      </c>
      <c r="BL113" s="375">
        <v>50</v>
      </c>
      <c r="BM113" s="375">
        <v>50</v>
      </c>
      <c r="BN113" s="375">
        <v>75</v>
      </c>
      <c r="BO113" s="375">
        <v>75</v>
      </c>
      <c r="BP113" s="375">
        <v>75</v>
      </c>
      <c r="BQ113" s="376">
        <v>100</v>
      </c>
      <c r="BS113" s="197">
        <v>0</v>
      </c>
      <c r="BT113" s="102" t="s">
        <v>1807</v>
      </c>
      <c r="BU113" s="102" t="s">
        <v>1701</v>
      </c>
      <c r="BV113" s="102" t="s">
        <v>1821</v>
      </c>
      <c r="BW113" s="102" t="s">
        <v>1844</v>
      </c>
      <c r="BX113" s="102" t="s">
        <v>1997</v>
      </c>
      <c r="BY113" s="92" t="s">
        <v>1805</v>
      </c>
      <c r="BZ113" s="92"/>
    </row>
    <row r="114" spans="1:78" s="6" customFormat="1" ht="15.75" x14ac:dyDescent="0.25">
      <c r="A114" s="56"/>
      <c r="B114" s="262" t="s">
        <v>448</v>
      </c>
      <c r="C114" s="263" t="s">
        <v>449</v>
      </c>
      <c r="D114" s="263" t="s">
        <v>534</v>
      </c>
      <c r="E114" s="264" t="s">
        <v>314</v>
      </c>
      <c r="F114" s="253" t="s">
        <v>452</v>
      </c>
      <c r="G114" s="264" t="s">
        <v>535</v>
      </c>
      <c r="H114" s="254"/>
      <c r="I114" s="264" t="s">
        <v>252</v>
      </c>
      <c r="J114" s="253" t="s">
        <v>253</v>
      </c>
      <c r="K114" s="253" t="s">
        <v>254</v>
      </c>
      <c r="L114" s="253" t="s">
        <v>536</v>
      </c>
      <c r="M114" s="262" t="s">
        <v>454</v>
      </c>
      <c r="N114" s="351" t="s">
        <v>537</v>
      </c>
      <c r="O114" s="266"/>
      <c r="P114" s="267"/>
      <c r="Q114" s="290"/>
      <c r="R114" s="353" t="s">
        <v>548</v>
      </c>
      <c r="S114" s="278" t="s">
        <v>139</v>
      </c>
      <c r="T114" s="262" t="s">
        <v>369</v>
      </c>
      <c r="U114" s="353" t="s">
        <v>549</v>
      </c>
      <c r="V114" s="353" t="s">
        <v>109</v>
      </c>
      <c r="W114" s="353" t="s">
        <v>110</v>
      </c>
      <c r="X114" s="272">
        <v>0</v>
      </c>
      <c r="Y114" s="353" t="s">
        <v>550</v>
      </c>
      <c r="Z114" s="272" t="s">
        <v>102</v>
      </c>
      <c r="AA114" s="262"/>
      <c r="AB114" s="262"/>
      <c r="AC114" s="262"/>
      <c r="AD114" s="262"/>
      <c r="AE114" s="262"/>
      <c r="AF114" s="262"/>
      <c r="AG114" s="262"/>
      <c r="AH114" s="262"/>
      <c r="AI114" s="262"/>
      <c r="AJ114" s="272"/>
      <c r="AK114" s="272"/>
      <c r="AL114" s="272"/>
      <c r="AM114" s="272"/>
      <c r="AN114" s="272"/>
      <c r="AO114" s="272" t="s">
        <v>122</v>
      </c>
      <c r="AP114" s="272"/>
      <c r="AQ114" s="272"/>
      <c r="AR114" s="272"/>
      <c r="AS114" s="272"/>
      <c r="AT114" s="273"/>
      <c r="AU114" s="272"/>
      <c r="AV114" s="312" t="s">
        <v>330</v>
      </c>
      <c r="AW114" s="329" t="s">
        <v>541</v>
      </c>
      <c r="AX114" s="377">
        <v>80</v>
      </c>
      <c r="AY114" s="377">
        <v>82</v>
      </c>
      <c r="AZ114" s="377">
        <v>85</v>
      </c>
      <c r="BA114" s="377">
        <v>85</v>
      </c>
      <c r="BB114" s="378"/>
      <c r="BC114" s="378"/>
      <c r="BD114" s="378"/>
      <c r="BE114" s="378"/>
      <c r="BF114" s="375">
        <v>75</v>
      </c>
      <c r="BG114" s="375">
        <v>75</v>
      </c>
      <c r="BH114" s="375">
        <v>75</v>
      </c>
      <c r="BI114" s="375">
        <v>77.5</v>
      </c>
      <c r="BJ114" s="375">
        <v>77.5</v>
      </c>
      <c r="BK114" s="375">
        <v>77.5</v>
      </c>
      <c r="BL114" s="375">
        <v>78.5</v>
      </c>
      <c r="BM114" s="375">
        <v>78.5</v>
      </c>
      <c r="BN114" s="375">
        <v>78.5</v>
      </c>
      <c r="BO114" s="375">
        <v>80</v>
      </c>
      <c r="BP114" s="375">
        <v>80</v>
      </c>
      <c r="BQ114" s="376">
        <v>80</v>
      </c>
      <c r="BS114" s="197">
        <v>0</v>
      </c>
      <c r="BT114" s="102" t="s">
        <v>1807</v>
      </c>
      <c r="BU114" s="102" t="s">
        <v>1701</v>
      </c>
      <c r="BV114" s="102" t="s">
        <v>1821</v>
      </c>
      <c r="BW114" s="102" t="s">
        <v>1844</v>
      </c>
      <c r="BX114" s="102" t="s">
        <v>1997</v>
      </c>
      <c r="BY114" s="92" t="s">
        <v>1805</v>
      </c>
      <c r="BZ114" s="92"/>
    </row>
    <row r="115" spans="1:78" s="6" customFormat="1" ht="15.75" x14ac:dyDescent="0.25">
      <c r="A115" s="56"/>
      <c r="B115" s="262" t="s">
        <v>448</v>
      </c>
      <c r="C115" s="263" t="s">
        <v>551</v>
      </c>
      <c r="D115" s="263" t="s">
        <v>552</v>
      </c>
      <c r="E115" s="264" t="s">
        <v>85</v>
      </c>
      <c r="F115" s="253" t="s">
        <v>452</v>
      </c>
      <c r="G115" s="264" t="s">
        <v>553</v>
      </c>
      <c r="H115" s="254"/>
      <c r="I115" s="264" t="s">
        <v>252</v>
      </c>
      <c r="J115" s="253" t="s">
        <v>253</v>
      </c>
      <c r="K115" s="253" t="s">
        <v>254</v>
      </c>
      <c r="L115" s="253" t="s">
        <v>255</v>
      </c>
      <c r="M115" s="262" t="s">
        <v>454</v>
      </c>
      <c r="N115" s="351" t="s">
        <v>554</v>
      </c>
      <c r="O115" s="266" t="s">
        <v>2214</v>
      </c>
      <c r="P115" s="267" t="s">
        <v>2215</v>
      </c>
      <c r="Q115" s="290">
        <v>1</v>
      </c>
      <c r="R115" s="353" t="s">
        <v>555</v>
      </c>
      <c r="S115" s="278" t="s">
        <v>214</v>
      </c>
      <c r="T115" s="262" t="s">
        <v>97</v>
      </c>
      <c r="U115" s="353" t="s">
        <v>556</v>
      </c>
      <c r="V115" s="353" t="s">
        <v>109</v>
      </c>
      <c r="W115" s="353" t="s">
        <v>110</v>
      </c>
      <c r="X115" s="272">
        <v>15</v>
      </c>
      <c r="Y115" s="353" t="s">
        <v>557</v>
      </c>
      <c r="Z115" s="272" t="s">
        <v>102</v>
      </c>
      <c r="AA115" s="262"/>
      <c r="AB115" s="262"/>
      <c r="AC115" s="262"/>
      <c r="AD115" s="262"/>
      <c r="AE115" s="262"/>
      <c r="AF115" s="262"/>
      <c r="AG115" s="262"/>
      <c r="AH115" s="262"/>
      <c r="AI115" s="262"/>
      <c r="AJ115" s="272"/>
      <c r="AK115" s="272"/>
      <c r="AL115" s="272"/>
      <c r="AM115" s="272"/>
      <c r="AN115" s="272"/>
      <c r="AO115" s="272"/>
      <c r="AP115" s="272"/>
      <c r="AQ115" s="272"/>
      <c r="AR115" s="272"/>
      <c r="AS115" s="272"/>
      <c r="AT115" s="273"/>
      <c r="AU115" s="272"/>
      <c r="AV115" s="312"/>
      <c r="AW115" s="329"/>
      <c r="AX115" s="379">
        <v>95</v>
      </c>
      <c r="AY115" s="379">
        <v>95</v>
      </c>
      <c r="AZ115" s="379">
        <v>95</v>
      </c>
      <c r="BA115" s="379">
        <v>95</v>
      </c>
      <c r="BB115" s="380">
        <v>0</v>
      </c>
      <c r="BC115" s="380">
        <v>0</v>
      </c>
      <c r="BD115" s="380">
        <v>40</v>
      </c>
      <c r="BE115" s="380">
        <v>0</v>
      </c>
      <c r="BF115" s="381">
        <v>0</v>
      </c>
      <c r="BG115" s="381">
        <v>0</v>
      </c>
      <c r="BH115" s="381">
        <v>40</v>
      </c>
      <c r="BI115" s="381">
        <v>40</v>
      </c>
      <c r="BJ115" s="381">
        <v>40</v>
      </c>
      <c r="BK115" s="381">
        <v>60</v>
      </c>
      <c r="BL115" s="381">
        <v>60</v>
      </c>
      <c r="BM115" s="381">
        <v>60</v>
      </c>
      <c r="BN115" s="381">
        <v>80</v>
      </c>
      <c r="BO115" s="381">
        <v>80</v>
      </c>
      <c r="BP115" s="381">
        <v>80</v>
      </c>
      <c r="BQ115" s="382">
        <v>95</v>
      </c>
      <c r="BS115" s="57"/>
      <c r="BT115" s="102" t="s">
        <v>1467</v>
      </c>
      <c r="BU115" s="102" t="s">
        <v>1701</v>
      </c>
      <c r="BV115" s="102" t="s">
        <v>1821</v>
      </c>
      <c r="BW115" s="102" t="s">
        <v>1844</v>
      </c>
      <c r="BX115" s="102" t="s">
        <v>1969</v>
      </c>
      <c r="BY115" s="92" t="s">
        <v>1805</v>
      </c>
      <c r="BZ115" s="92"/>
    </row>
    <row r="116" spans="1:78" s="6" customFormat="1" ht="15.75" x14ac:dyDescent="0.25">
      <c r="A116" s="56"/>
      <c r="B116" s="262" t="s">
        <v>448</v>
      </c>
      <c r="C116" s="263" t="s">
        <v>551</v>
      </c>
      <c r="D116" s="263" t="s">
        <v>552</v>
      </c>
      <c r="E116" s="264" t="s">
        <v>85</v>
      </c>
      <c r="F116" s="253" t="s">
        <v>452</v>
      </c>
      <c r="G116" s="264" t="s">
        <v>553</v>
      </c>
      <c r="H116" s="254"/>
      <c r="I116" s="264" t="s">
        <v>252</v>
      </c>
      <c r="J116" s="253" t="s">
        <v>253</v>
      </c>
      <c r="K116" s="253" t="s">
        <v>254</v>
      </c>
      <c r="L116" s="253" t="s">
        <v>255</v>
      </c>
      <c r="M116" s="262" t="s">
        <v>454</v>
      </c>
      <c r="N116" s="351" t="s">
        <v>554</v>
      </c>
      <c r="O116" s="266" t="s">
        <v>2214</v>
      </c>
      <c r="P116" s="267" t="s">
        <v>2215</v>
      </c>
      <c r="Q116" s="290">
        <v>2</v>
      </c>
      <c r="R116" s="353" t="s">
        <v>558</v>
      </c>
      <c r="S116" s="278" t="s">
        <v>214</v>
      </c>
      <c r="T116" s="262" t="s">
        <v>97</v>
      </c>
      <c r="U116" s="353" t="s">
        <v>559</v>
      </c>
      <c r="V116" s="353" t="s">
        <v>109</v>
      </c>
      <c r="W116" s="353" t="s">
        <v>110</v>
      </c>
      <c r="X116" s="272">
        <v>15</v>
      </c>
      <c r="Y116" s="353" t="s">
        <v>560</v>
      </c>
      <c r="Z116" s="272" t="s">
        <v>102</v>
      </c>
      <c r="AA116" s="262"/>
      <c r="AB116" s="262"/>
      <c r="AC116" s="262"/>
      <c r="AD116" s="262"/>
      <c r="AE116" s="262"/>
      <c r="AF116" s="262"/>
      <c r="AG116" s="262"/>
      <c r="AH116" s="262"/>
      <c r="AI116" s="262"/>
      <c r="AJ116" s="272"/>
      <c r="AK116" s="272"/>
      <c r="AL116" s="272"/>
      <c r="AM116" s="272"/>
      <c r="AN116" s="272"/>
      <c r="AO116" s="272"/>
      <c r="AP116" s="272"/>
      <c r="AQ116" s="272"/>
      <c r="AR116" s="272"/>
      <c r="AS116" s="272"/>
      <c r="AT116" s="273"/>
      <c r="AU116" s="272"/>
      <c r="AV116" s="312"/>
      <c r="AW116" s="361"/>
      <c r="AX116" s="379">
        <v>95</v>
      </c>
      <c r="AY116" s="379">
        <v>95</v>
      </c>
      <c r="AZ116" s="379">
        <v>95</v>
      </c>
      <c r="BA116" s="379">
        <v>95</v>
      </c>
      <c r="BB116" s="380">
        <v>0</v>
      </c>
      <c r="BC116" s="380">
        <v>0</v>
      </c>
      <c r="BD116" s="380">
        <v>20</v>
      </c>
      <c r="BE116" s="380">
        <v>0</v>
      </c>
      <c r="BF116" s="381">
        <v>0</v>
      </c>
      <c r="BG116" s="381">
        <v>0</v>
      </c>
      <c r="BH116" s="381">
        <v>20</v>
      </c>
      <c r="BI116" s="381">
        <v>20</v>
      </c>
      <c r="BJ116" s="381">
        <v>20</v>
      </c>
      <c r="BK116" s="381">
        <v>50</v>
      </c>
      <c r="BL116" s="381">
        <v>50</v>
      </c>
      <c r="BM116" s="381">
        <v>50</v>
      </c>
      <c r="BN116" s="381">
        <v>75</v>
      </c>
      <c r="BO116" s="381">
        <v>75</v>
      </c>
      <c r="BP116" s="381">
        <v>75</v>
      </c>
      <c r="BQ116" s="382">
        <v>95</v>
      </c>
      <c r="BS116" s="57"/>
      <c r="BT116" s="102" t="s">
        <v>1467</v>
      </c>
      <c r="BU116" s="102" t="s">
        <v>1701</v>
      </c>
      <c r="BV116" s="102" t="s">
        <v>1821</v>
      </c>
      <c r="BW116" s="102" t="s">
        <v>1844</v>
      </c>
      <c r="BX116" s="102" t="s">
        <v>1969</v>
      </c>
      <c r="BY116" s="92" t="s">
        <v>1805</v>
      </c>
      <c r="BZ116" s="92"/>
    </row>
    <row r="117" spans="1:78" s="6" customFormat="1" ht="15.75" x14ac:dyDescent="0.25">
      <c r="A117" s="56"/>
      <c r="B117" s="262" t="s">
        <v>448</v>
      </c>
      <c r="C117" s="263" t="s">
        <v>551</v>
      </c>
      <c r="D117" s="263" t="s">
        <v>561</v>
      </c>
      <c r="E117" s="264" t="s">
        <v>562</v>
      </c>
      <c r="F117" s="253" t="s">
        <v>452</v>
      </c>
      <c r="G117" s="383" t="s">
        <v>563</v>
      </c>
      <c r="H117" s="384" t="s">
        <v>187</v>
      </c>
      <c r="I117" s="264" t="s">
        <v>89</v>
      </c>
      <c r="J117" s="253" t="s">
        <v>130</v>
      </c>
      <c r="K117" s="253" t="s">
        <v>564</v>
      </c>
      <c r="L117" s="253" t="s">
        <v>565</v>
      </c>
      <c r="M117" s="262" t="s">
        <v>454</v>
      </c>
      <c r="N117" s="385" t="s">
        <v>566</v>
      </c>
      <c r="O117" s="266"/>
      <c r="P117" s="284"/>
      <c r="Q117" s="285"/>
      <c r="R117" s="386" t="s">
        <v>567</v>
      </c>
      <c r="S117" s="387" t="s">
        <v>139</v>
      </c>
      <c r="T117" s="388" t="s">
        <v>97</v>
      </c>
      <c r="U117" s="305" t="s">
        <v>568</v>
      </c>
      <c r="V117" s="305" t="s">
        <v>109</v>
      </c>
      <c r="W117" s="305" t="s">
        <v>110</v>
      </c>
      <c r="X117" s="388">
        <v>0</v>
      </c>
      <c r="Y117" s="305" t="s">
        <v>569</v>
      </c>
      <c r="Z117" s="388" t="s">
        <v>102</v>
      </c>
      <c r="AA117" s="262"/>
      <c r="AB117" s="262"/>
      <c r="AC117" s="262"/>
      <c r="AD117" s="262"/>
      <c r="AE117" s="262"/>
      <c r="AF117" s="262"/>
      <c r="AG117" s="262"/>
      <c r="AH117" s="262"/>
      <c r="AI117" s="262"/>
      <c r="AJ117" s="272"/>
      <c r="AK117" s="272"/>
      <c r="AL117" s="272"/>
      <c r="AM117" s="272"/>
      <c r="AN117" s="272"/>
      <c r="AO117" s="272"/>
      <c r="AP117" s="272"/>
      <c r="AQ117" s="272"/>
      <c r="AR117" s="272"/>
      <c r="AS117" s="272"/>
      <c r="AT117" s="273"/>
      <c r="AU117" s="272"/>
      <c r="AV117" s="312">
        <v>0</v>
      </c>
      <c r="AW117" s="329">
        <v>0</v>
      </c>
      <c r="AX117" s="329">
        <v>100</v>
      </c>
      <c r="AY117" s="329">
        <v>0</v>
      </c>
      <c r="AZ117" s="329">
        <v>0</v>
      </c>
      <c r="BA117" s="329">
        <v>100</v>
      </c>
      <c r="BB117" s="352">
        <v>0</v>
      </c>
      <c r="BC117" s="352">
        <v>0</v>
      </c>
      <c r="BD117" s="352">
        <v>0</v>
      </c>
      <c r="BE117" s="352">
        <v>0</v>
      </c>
      <c r="BF117" s="276">
        <v>0</v>
      </c>
      <c r="BG117" s="276">
        <v>0</v>
      </c>
      <c r="BH117" s="276">
        <v>25</v>
      </c>
      <c r="BI117" s="276">
        <v>0</v>
      </c>
      <c r="BJ117" s="276">
        <v>0</v>
      </c>
      <c r="BK117" s="276">
        <v>45</v>
      </c>
      <c r="BL117" s="276">
        <v>0</v>
      </c>
      <c r="BM117" s="276">
        <v>0</v>
      </c>
      <c r="BN117" s="276">
        <v>75</v>
      </c>
      <c r="BO117" s="276">
        <v>0</v>
      </c>
      <c r="BP117" s="276">
        <v>0</v>
      </c>
      <c r="BQ117" s="277">
        <v>100</v>
      </c>
      <c r="BS117" s="57"/>
      <c r="BT117" s="102" t="s">
        <v>1467</v>
      </c>
      <c r="BU117" s="102" t="s">
        <v>1624</v>
      </c>
      <c r="BV117" s="102" t="s">
        <v>1819</v>
      </c>
      <c r="BW117" s="102" t="s">
        <v>1842</v>
      </c>
      <c r="BX117" s="102" t="s">
        <v>1911</v>
      </c>
      <c r="BY117" s="92" t="s">
        <v>1805</v>
      </c>
      <c r="BZ117" s="92"/>
    </row>
    <row r="118" spans="1:78" s="6" customFormat="1" ht="15.75" x14ac:dyDescent="0.25">
      <c r="A118" s="56"/>
      <c r="B118" s="262" t="s">
        <v>448</v>
      </c>
      <c r="C118" s="263" t="s">
        <v>551</v>
      </c>
      <c r="D118" s="263" t="s">
        <v>561</v>
      </c>
      <c r="E118" s="264" t="s">
        <v>562</v>
      </c>
      <c r="F118" s="253" t="s">
        <v>452</v>
      </c>
      <c r="G118" s="383" t="s">
        <v>563</v>
      </c>
      <c r="H118" s="384" t="s">
        <v>187</v>
      </c>
      <c r="I118" s="264" t="s">
        <v>252</v>
      </c>
      <c r="J118" s="253" t="s">
        <v>253</v>
      </c>
      <c r="K118" s="253" t="s">
        <v>254</v>
      </c>
      <c r="L118" s="253" t="s">
        <v>255</v>
      </c>
      <c r="M118" s="262" t="s">
        <v>454</v>
      </c>
      <c r="N118" s="389" t="s">
        <v>570</v>
      </c>
      <c r="O118" s="266"/>
      <c r="P118" s="267"/>
      <c r="Q118" s="268"/>
      <c r="R118" s="390" t="s">
        <v>571</v>
      </c>
      <c r="S118" s="387" t="s">
        <v>214</v>
      </c>
      <c r="T118" s="388" t="s">
        <v>192</v>
      </c>
      <c r="U118" s="305" t="s">
        <v>572</v>
      </c>
      <c r="V118" s="305" t="s">
        <v>160</v>
      </c>
      <c r="W118" s="305" t="s">
        <v>110</v>
      </c>
      <c r="X118" s="388">
        <v>15</v>
      </c>
      <c r="Y118" s="305" t="s">
        <v>573</v>
      </c>
      <c r="Z118" s="388" t="s">
        <v>102</v>
      </c>
      <c r="AA118" s="262"/>
      <c r="AB118" s="262"/>
      <c r="AC118" s="262"/>
      <c r="AD118" s="262"/>
      <c r="AE118" s="262"/>
      <c r="AF118" s="262"/>
      <c r="AG118" s="262"/>
      <c r="AH118" s="262"/>
      <c r="AI118" s="262"/>
      <c r="AJ118" s="272"/>
      <c r="AK118" s="272"/>
      <c r="AL118" s="272"/>
      <c r="AM118" s="272"/>
      <c r="AN118" s="272"/>
      <c r="AO118" s="272"/>
      <c r="AP118" s="272"/>
      <c r="AQ118" s="272"/>
      <c r="AR118" s="272"/>
      <c r="AS118" s="272"/>
      <c r="AT118" s="273"/>
      <c r="AU118" s="272"/>
      <c r="AV118" s="312">
        <v>0</v>
      </c>
      <c r="AW118" s="329">
        <v>0</v>
      </c>
      <c r="AX118" s="329">
        <v>90</v>
      </c>
      <c r="AY118" s="329">
        <v>0</v>
      </c>
      <c r="AZ118" s="329">
        <v>0</v>
      </c>
      <c r="BA118" s="329">
        <v>90</v>
      </c>
      <c r="BB118" s="329">
        <v>0</v>
      </c>
      <c r="BC118" s="329">
        <v>0</v>
      </c>
      <c r="BD118" s="329">
        <v>0</v>
      </c>
      <c r="BE118" s="329">
        <v>0</v>
      </c>
      <c r="BF118" s="329">
        <v>0</v>
      </c>
      <c r="BG118" s="329">
        <v>0</v>
      </c>
      <c r="BH118" s="329">
        <v>90</v>
      </c>
      <c r="BI118" s="329">
        <v>0</v>
      </c>
      <c r="BJ118" s="329">
        <v>0</v>
      </c>
      <c r="BK118" s="329">
        <v>90</v>
      </c>
      <c r="BL118" s="329">
        <v>0</v>
      </c>
      <c r="BM118" s="329">
        <v>0</v>
      </c>
      <c r="BN118" s="329">
        <v>90</v>
      </c>
      <c r="BO118" s="329">
        <v>0</v>
      </c>
      <c r="BP118" s="329">
        <v>0</v>
      </c>
      <c r="BQ118" s="329">
        <v>90</v>
      </c>
      <c r="BS118" s="57"/>
      <c r="BT118" s="102" t="s">
        <v>1467</v>
      </c>
      <c r="BU118" s="102" t="s">
        <v>1701</v>
      </c>
      <c r="BV118" s="102" t="s">
        <v>1821</v>
      </c>
      <c r="BW118" s="102" t="s">
        <v>1844</v>
      </c>
      <c r="BX118" s="102" t="s">
        <v>1969</v>
      </c>
      <c r="BY118" s="92" t="s">
        <v>1805</v>
      </c>
      <c r="BZ118" s="92"/>
    </row>
    <row r="119" spans="1:78" s="6" customFormat="1" ht="15.75" x14ac:dyDescent="0.25">
      <c r="A119" s="56"/>
      <c r="B119" s="262" t="s">
        <v>448</v>
      </c>
      <c r="C119" s="263" t="s">
        <v>551</v>
      </c>
      <c r="D119" s="263" t="s">
        <v>574</v>
      </c>
      <c r="E119" s="264" t="s">
        <v>314</v>
      </c>
      <c r="F119" s="253" t="s">
        <v>489</v>
      </c>
      <c r="G119" s="264" t="s">
        <v>575</v>
      </c>
      <c r="H119" s="254"/>
      <c r="I119" s="264" t="s">
        <v>252</v>
      </c>
      <c r="J119" s="253" t="s">
        <v>253</v>
      </c>
      <c r="K119" s="253" t="s">
        <v>254</v>
      </c>
      <c r="L119" s="253" t="s">
        <v>255</v>
      </c>
      <c r="M119" s="262" t="s">
        <v>454</v>
      </c>
      <c r="N119" s="351" t="s">
        <v>576</v>
      </c>
      <c r="O119" s="266">
        <v>42</v>
      </c>
      <c r="P119" s="267" t="s">
        <v>2209</v>
      </c>
      <c r="Q119" s="290" t="s">
        <v>187</v>
      </c>
      <c r="R119" s="353" t="s">
        <v>2210</v>
      </c>
      <c r="S119" s="278" t="s">
        <v>214</v>
      </c>
      <c r="T119" s="262" t="s">
        <v>369</v>
      </c>
      <c r="U119" s="353" t="s">
        <v>577</v>
      </c>
      <c r="V119" s="353" t="s">
        <v>109</v>
      </c>
      <c r="W119" s="353" t="s">
        <v>110</v>
      </c>
      <c r="X119" s="353" t="s">
        <v>330</v>
      </c>
      <c r="Y119" s="353" t="s">
        <v>578</v>
      </c>
      <c r="Z119" s="388" t="s">
        <v>102</v>
      </c>
      <c r="AA119" s="262"/>
      <c r="AB119" s="262"/>
      <c r="AC119" s="262"/>
      <c r="AD119" s="262"/>
      <c r="AE119" s="262"/>
      <c r="AF119" s="262"/>
      <c r="AG119" s="262"/>
      <c r="AH119" s="262"/>
      <c r="AI119" s="262"/>
      <c r="AJ119" s="272"/>
      <c r="AK119" s="272"/>
      <c r="AL119" s="272"/>
      <c r="AM119" s="272"/>
      <c r="AN119" s="272"/>
      <c r="AO119" s="272"/>
      <c r="AP119" s="272"/>
      <c r="AQ119" s="272"/>
      <c r="AR119" s="272"/>
      <c r="AS119" s="272"/>
      <c r="AT119" s="273"/>
      <c r="AU119" s="272"/>
      <c r="AV119" s="312">
        <v>100</v>
      </c>
      <c r="AW119" s="365" t="s">
        <v>2211</v>
      </c>
      <c r="AX119" s="329">
        <v>100</v>
      </c>
      <c r="AY119" s="329">
        <v>100</v>
      </c>
      <c r="AZ119" s="329">
        <v>100</v>
      </c>
      <c r="BA119" s="329">
        <v>100</v>
      </c>
      <c r="BB119" s="329"/>
      <c r="BC119" s="329"/>
      <c r="BD119" s="329"/>
      <c r="BE119" s="329"/>
      <c r="BF119" s="329">
        <v>0</v>
      </c>
      <c r="BG119" s="329">
        <v>0</v>
      </c>
      <c r="BH119" s="329">
        <v>100</v>
      </c>
      <c r="BI119" s="329">
        <v>100</v>
      </c>
      <c r="BJ119" s="329">
        <v>100</v>
      </c>
      <c r="BK119" s="329">
        <v>100</v>
      </c>
      <c r="BL119" s="329">
        <v>100</v>
      </c>
      <c r="BM119" s="329">
        <v>100</v>
      </c>
      <c r="BN119" s="329">
        <v>100</v>
      </c>
      <c r="BO119" s="329">
        <v>100</v>
      </c>
      <c r="BP119" s="329">
        <v>100</v>
      </c>
      <c r="BQ119" s="329">
        <v>100</v>
      </c>
      <c r="BS119" s="57"/>
      <c r="BT119" s="102" t="s">
        <v>1467</v>
      </c>
      <c r="BU119" s="102" t="s">
        <v>1701</v>
      </c>
      <c r="BV119" s="102" t="s">
        <v>1821</v>
      </c>
      <c r="BW119" s="102" t="s">
        <v>1844</v>
      </c>
      <c r="BX119" s="102" t="s">
        <v>1969</v>
      </c>
      <c r="BY119" s="92" t="s">
        <v>1805</v>
      </c>
      <c r="BZ119" s="92"/>
    </row>
    <row r="120" spans="1:78" s="6" customFormat="1" ht="15.75" x14ac:dyDescent="0.25">
      <c r="A120" s="56"/>
      <c r="B120" s="262" t="s">
        <v>448</v>
      </c>
      <c r="C120" s="263" t="s">
        <v>551</v>
      </c>
      <c r="D120" s="263" t="s">
        <v>574</v>
      </c>
      <c r="E120" s="264" t="s">
        <v>314</v>
      </c>
      <c r="F120" s="253" t="s">
        <v>489</v>
      </c>
      <c r="G120" s="264" t="s">
        <v>575</v>
      </c>
      <c r="H120" s="254"/>
      <c r="I120" s="264" t="s">
        <v>252</v>
      </c>
      <c r="J120" s="253" t="s">
        <v>253</v>
      </c>
      <c r="K120" s="253" t="s">
        <v>254</v>
      </c>
      <c r="L120" s="253" t="s">
        <v>255</v>
      </c>
      <c r="M120" s="262" t="s">
        <v>454</v>
      </c>
      <c r="N120" s="351" t="s">
        <v>576</v>
      </c>
      <c r="O120" s="266">
        <v>42</v>
      </c>
      <c r="P120" s="267" t="s">
        <v>2209</v>
      </c>
      <c r="Q120" s="290" t="s">
        <v>187</v>
      </c>
      <c r="R120" s="353" t="s">
        <v>579</v>
      </c>
      <c r="S120" s="278" t="s">
        <v>214</v>
      </c>
      <c r="T120" s="262" t="s">
        <v>97</v>
      </c>
      <c r="U120" s="353" t="s">
        <v>580</v>
      </c>
      <c r="V120" s="353" t="s">
        <v>109</v>
      </c>
      <c r="W120" s="353" t="s">
        <v>110</v>
      </c>
      <c r="X120" s="353" t="s">
        <v>330</v>
      </c>
      <c r="Y120" s="353" t="s">
        <v>581</v>
      </c>
      <c r="Z120" s="388" t="s">
        <v>102</v>
      </c>
      <c r="AA120" s="262"/>
      <c r="AB120" s="262"/>
      <c r="AC120" s="262"/>
      <c r="AD120" s="262"/>
      <c r="AE120" s="262"/>
      <c r="AF120" s="262"/>
      <c r="AG120" s="262"/>
      <c r="AH120" s="262"/>
      <c r="AI120" s="262"/>
      <c r="AJ120" s="272"/>
      <c r="AK120" s="272"/>
      <c r="AL120" s="272"/>
      <c r="AM120" s="272"/>
      <c r="AN120" s="272"/>
      <c r="AO120" s="272"/>
      <c r="AP120" s="272"/>
      <c r="AQ120" s="272"/>
      <c r="AR120" s="272"/>
      <c r="AS120" s="272"/>
      <c r="AT120" s="273"/>
      <c r="AU120" s="272"/>
      <c r="AV120" s="313" t="s">
        <v>2212</v>
      </c>
      <c r="AW120" s="365" t="s">
        <v>2211</v>
      </c>
      <c r="AX120" s="355">
        <v>100</v>
      </c>
      <c r="AY120" s="355">
        <v>100</v>
      </c>
      <c r="AZ120" s="355">
        <v>100</v>
      </c>
      <c r="BA120" s="355">
        <v>100</v>
      </c>
      <c r="BB120" s="355"/>
      <c r="BC120" s="355"/>
      <c r="BD120" s="355"/>
      <c r="BE120" s="355"/>
      <c r="BF120" s="355">
        <v>0</v>
      </c>
      <c r="BG120" s="355">
        <v>0</v>
      </c>
      <c r="BH120" s="355">
        <v>25</v>
      </c>
      <c r="BI120" s="355">
        <v>25</v>
      </c>
      <c r="BJ120" s="355">
        <v>25</v>
      </c>
      <c r="BK120" s="355">
        <v>50</v>
      </c>
      <c r="BL120" s="355">
        <v>50</v>
      </c>
      <c r="BM120" s="355">
        <v>50</v>
      </c>
      <c r="BN120" s="355">
        <v>75</v>
      </c>
      <c r="BO120" s="355">
        <v>75</v>
      </c>
      <c r="BP120" s="355">
        <v>75</v>
      </c>
      <c r="BQ120" s="355">
        <v>100</v>
      </c>
      <c r="BS120" s="57"/>
      <c r="BT120" s="102" t="s">
        <v>1467</v>
      </c>
      <c r="BU120" s="102" t="s">
        <v>1701</v>
      </c>
      <c r="BV120" s="102" t="s">
        <v>1821</v>
      </c>
      <c r="BW120" s="102" t="s">
        <v>1844</v>
      </c>
      <c r="BX120" s="102" t="s">
        <v>1969</v>
      </c>
      <c r="BY120" s="92" t="s">
        <v>1805</v>
      </c>
      <c r="BZ120" s="92"/>
    </row>
    <row r="121" spans="1:78" s="6" customFormat="1" ht="15.75" x14ac:dyDescent="0.25">
      <c r="A121" s="56"/>
      <c r="B121" s="262" t="s">
        <v>448</v>
      </c>
      <c r="C121" s="263" t="s">
        <v>551</v>
      </c>
      <c r="D121" s="263" t="s">
        <v>574</v>
      </c>
      <c r="E121" s="264" t="s">
        <v>314</v>
      </c>
      <c r="F121" s="253" t="s">
        <v>489</v>
      </c>
      <c r="G121" s="264" t="s">
        <v>575</v>
      </c>
      <c r="H121" s="254"/>
      <c r="I121" s="264" t="s">
        <v>252</v>
      </c>
      <c r="J121" s="253" t="s">
        <v>253</v>
      </c>
      <c r="K121" s="253" t="s">
        <v>254</v>
      </c>
      <c r="L121" s="253" t="s">
        <v>255</v>
      </c>
      <c r="M121" s="262" t="s">
        <v>454</v>
      </c>
      <c r="N121" s="351" t="s">
        <v>576</v>
      </c>
      <c r="O121" s="266">
        <v>42</v>
      </c>
      <c r="P121" s="267" t="s">
        <v>2209</v>
      </c>
      <c r="Q121" s="290" t="s">
        <v>187</v>
      </c>
      <c r="R121" s="353" t="s">
        <v>582</v>
      </c>
      <c r="S121" s="278" t="s">
        <v>214</v>
      </c>
      <c r="T121" s="262" t="s">
        <v>369</v>
      </c>
      <c r="U121" s="353" t="s">
        <v>583</v>
      </c>
      <c r="V121" s="353" t="s">
        <v>109</v>
      </c>
      <c r="W121" s="353" t="s">
        <v>110</v>
      </c>
      <c r="X121" s="353" t="s">
        <v>330</v>
      </c>
      <c r="Y121" s="353" t="s">
        <v>584</v>
      </c>
      <c r="Z121" s="388" t="s">
        <v>102</v>
      </c>
      <c r="AA121" s="262"/>
      <c r="AB121" s="262"/>
      <c r="AC121" s="262"/>
      <c r="AD121" s="262"/>
      <c r="AE121" s="262"/>
      <c r="AF121" s="262"/>
      <c r="AG121" s="262"/>
      <c r="AH121" s="262"/>
      <c r="AI121" s="262"/>
      <c r="AJ121" s="272"/>
      <c r="AK121" s="272"/>
      <c r="AL121" s="272"/>
      <c r="AM121" s="272"/>
      <c r="AN121" s="272"/>
      <c r="AO121" s="272"/>
      <c r="AP121" s="272"/>
      <c r="AQ121" s="272"/>
      <c r="AR121" s="272"/>
      <c r="AS121" s="272"/>
      <c r="AT121" s="273"/>
      <c r="AU121" s="272"/>
      <c r="AV121" s="312">
        <v>81.818181818181827</v>
      </c>
      <c r="AW121" s="365" t="s">
        <v>2211</v>
      </c>
      <c r="AX121" s="355">
        <v>100</v>
      </c>
      <c r="AY121" s="355">
        <v>100</v>
      </c>
      <c r="AZ121" s="355">
        <v>100</v>
      </c>
      <c r="BA121" s="355">
        <v>100</v>
      </c>
      <c r="BB121" s="355"/>
      <c r="BC121" s="355"/>
      <c r="BD121" s="355"/>
      <c r="BE121" s="355"/>
      <c r="BF121" s="355">
        <v>0</v>
      </c>
      <c r="BG121" s="355">
        <v>0</v>
      </c>
      <c r="BH121" s="355">
        <v>100</v>
      </c>
      <c r="BI121" s="355">
        <v>100</v>
      </c>
      <c r="BJ121" s="355">
        <v>100</v>
      </c>
      <c r="BK121" s="355">
        <v>100</v>
      </c>
      <c r="BL121" s="355">
        <v>100</v>
      </c>
      <c r="BM121" s="355">
        <v>100</v>
      </c>
      <c r="BN121" s="355">
        <v>100</v>
      </c>
      <c r="BO121" s="355">
        <v>100</v>
      </c>
      <c r="BP121" s="355">
        <v>100</v>
      </c>
      <c r="BQ121" s="355">
        <v>100</v>
      </c>
      <c r="BS121" s="57"/>
      <c r="BT121" s="102" t="s">
        <v>1467</v>
      </c>
      <c r="BU121" s="102" t="s">
        <v>1701</v>
      </c>
      <c r="BV121" s="102" t="s">
        <v>1821</v>
      </c>
      <c r="BW121" s="102" t="s">
        <v>1844</v>
      </c>
      <c r="BX121" s="102" t="s">
        <v>1969</v>
      </c>
      <c r="BY121" s="92" t="s">
        <v>1805</v>
      </c>
      <c r="BZ121" s="92"/>
    </row>
    <row r="122" spans="1:78" s="6" customFormat="1" ht="15.75" x14ac:dyDescent="0.25">
      <c r="A122" s="56"/>
      <c r="B122" s="262" t="s">
        <v>448</v>
      </c>
      <c r="C122" s="263" t="s">
        <v>551</v>
      </c>
      <c r="D122" s="263" t="s">
        <v>585</v>
      </c>
      <c r="E122" s="264" t="s">
        <v>85</v>
      </c>
      <c r="F122" s="253" t="s">
        <v>452</v>
      </c>
      <c r="G122" s="264" t="s">
        <v>586</v>
      </c>
      <c r="H122" s="254" t="s">
        <v>228</v>
      </c>
      <c r="I122" s="253" t="s">
        <v>89</v>
      </c>
      <c r="J122" s="253" t="s">
        <v>172</v>
      </c>
      <c r="K122" s="253" t="s">
        <v>173</v>
      </c>
      <c r="L122" s="253" t="s">
        <v>174</v>
      </c>
      <c r="M122" s="262" t="s">
        <v>234</v>
      </c>
      <c r="N122" s="351" t="s">
        <v>587</v>
      </c>
      <c r="O122" s="266">
        <v>46</v>
      </c>
      <c r="P122" s="267" t="s">
        <v>2200</v>
      </c>
      <c r="Q122" s="290"/>
      <c r="R122" s="353" t="s">
        <v>588</v>
      </c>
      <c r="S122" s="278" t="s">
        <v>214</v>
      </c>
      <c r="T122" s="262" t="s">
        <v>369</v>
      </c>
      <c r="U122" s="353" t="s">
        <v>2201</v>
      </c>
      <c r="V122" s="353" t="s">
        <v>109</v>
      </c>
      <c r="W122" s="353" t="s">
        <v>110</v>
      </c>
      <c r="X122" s="353">
        <v>0</v>
      </c>
      <c r="Y122" s="353" t="s">
        <v>589</v>
      </c>
      <c r="Z122" s="272" t="s">
        <v>102</v>
      </c>
      <c r="AA122" s="262" t="s">
        <v>590</v>
      </c>
      <c r="AB122" s="262"/>
      <c r="AC122" s="262"/>
      <c r="AD122" s="262"/>
      <c r="AE122" s="262"/>
      <c r="AF122" s="262"/>
      <c r="AG122" s="262"/>
      <c r="AH122" s="262"/>
      <c r="AI122" s="262"/>
      <c r="AJ122" s="272"/>
      <c r="AK122" s="272"/>
      <c r="AL122" s="272"/>
      <c r="AM122" s="272"/>
      <c r="AN122" s="272"/>
      <c r="AO122" s="272"/>
      <c r="AP122" s="272"/>
      <c r="AQ122" s="272"/>
      <c r="AR122" s="272"/>
      <c r="AS122" s="272"/>
      <c r="AT122" s="273"/>
      <c r="AU122" s="272"/>
      <c r="AV122" s="312">
        <v>100</v>
      </c>
      <c r="AW122" s="361">
        <v>100</v>
      </c>
      <c r="AX122" s="391">
        <v>100</v>
      </c>
      <c r="AY122" s="391">
        <v>100</v>
      </c>
      <c r="AZ122" s="391">
        <v>100</v>
      </c>
      <c r="BA122" s="391">
        <v>100</v>
      </c>
      <c r="BB122" s="392"/>
      <c r="BC122" s="392"/>
      <c r="BD122" s="392"/>
      <c r="BE122" s="392"/>
      <c r="BF122" s="276">
        <v>0</v>
      </c>
      <c r="BG122" s="276">
        <v>0</v>
      </c>
      <c r="BH122" s="276">
        <v>0.18959999999999999</v>
      </c>
      <c r="BI122" s="276">
        <v>0.18959999999999999</v>
      </c>
      <c r="BJ122" s="276">
        <v>0.18959999999999999</v>
      </c>
      <c r="BK122" s="276">
        <v>0.41820000000000002</v>
      </c>
      <c r="BL122" s="276">
        <v>0.41820000000000002</v>
      </c>
      <c r="BM122" s="276">
        <v>0.41820000000000002</v>
      </c>
      <c r="BN122" s="276">
        <v>0.72019999999999995</v>
      </c>
      <c r="BO122" s="276">
        <v>0.72019999999999995</v>
      </c>
      <c r="BP122" s="276">
        <v>0.72019999999999995</v>
      </c>
      <c r="BQ122" s="277">
        <v>1</v>
      </c>
      <c r="BS122" s="57"/>
      <c r="BT122" s="102" t="s">
        <v>1467</v>
      </c>
      <c r="BU122" s="102" t="s">
        <v>1624</v>
      </c>
      <c r="BV122" s="102" t="s">
        <v>1817</v>
      </c>
      <c r="BW122" s="102" t="s">
        <v>1832</v>
      </c>
      <c r="BX122" s="102" t="s">
        <v>1895</v>
      </c>
      <c r="BY122" s="92" t="s">
        <v>1804</v>
      </c>
      <c r="BZ122" s="92"/>
    </row>
    <row r="123" spans="1:78" s="6" customFormat="1" ht="15.75" x14ac:dyDescent="0.25">
      <c r="A123" s="56"/>
      <c r="B123" s="262" t="s">
        <v>448</v>
      </c>
      <c r="C123" s="263" t="s">
        <v>551</v>
      </c>
      <c r="D123" s="263" t="s">
        <v>585</v>
      </c>
      <c r="E123" s="264" t="s">
        <v>85</v>
      </c>
      <c r="F123" s="253" t="s">
        <v>452</v>
      </c>
      <c r="G123" s="264" t="s">
        <v>586</v>
      </c>
      <c r="H123" s="254"/>
      <c r="I123" s="253" t="s">
        <v>252</v>
      </c>
      <c r="J123" s="253" t="s">
        <v>253</v>
      </c>
      <c r="K123" s="253" t="s">
        <v>254</v>
      </c>
      <c r="L123" s="253" t="s">
        <v>591</v>
      </c>
      <c r="M123" s="262" t="s">
        <v>454</v>
      </c>
      <c r="N123" s="265" t="s">
        <v>554</v>
      </c>
      <c r="O123" s="266">
        <v>46</v>
      </c>
      <c r="P123" s="267" t="s">
        <v>2200</v>
      </c>
      <c r="Q123" s="290"/>
      <c r="R123" s="370" t="s">
        <v>2202</v>
      </c>
      <c r="S123" s="270" t="s">
        <v>214</v>
      </c>
      <c r="T123" s="263" t="s">
        <v>369</v>
      </c>
      <c r="U123" s="370" t="s">
        <v>2203</v>
      </c>
      <c r="V123" s="370" t="s">
        <v>109</v>
      </c>
      <c r="W123" s="370" t="s">
        <v>110</v>
      </c>
      <c r="X123" s="370">
        <v>0</v>
      </c>
      <c r="Y123" s="370" t="s">
        <v>2204</v>
      </c>
      <c r="Z123" s="299" t="s">
        <v>102</v>
      </c>
      <c r="AA123" s="262"/>
      <c r="AB123" s="262"/>
      <c r="AC123" s="262"/>
      <c r="AD123" s="262"/>
      <c r="AE123" s="262"/>
      <c r="AF123" s="262"/>
      <c r="AG123" s="262"/>
      <c r="AH123" s="262"/>
      <c r="AI123" s="262"/>
      <c r="AJ123" s="272"/>
      <c r="AK123" s="272"/>
      <c r="AL123" s="272"/>
      <c r="AM123" s="272"/>
      <c r="AN123" s="272"/>
      <c r="AO123" s="272"/>
      <c r="AP123" s="272"/>
      <c r="AQ123" s="272"/>
      <c r="AR123" s="272"/>
      <c r="AS123" s="272"/>
      <c r="AT123" s="273"/>
      <c r="AU123" s="272"/>
      <c r="AV123" s="312">
        <v>0</v>
      </c>
      <c r="AW123" s="361">
        <v>0</v>
      </c>
      <c r="AX123" s="391">
        <v>4</v>
      </c>
      <c r="AY123" s="391">
        <v>4</v>
      </c>
      <c r="AZ123" s="391">
        <v>4</v>
      </c>
      <c r="BA123" s="391">
        <v>4</v>
      </c>
      <c r="BB123" s="392"/>
      <c r="BC123" s="392"/>
      <c r="BD123" s="392"/>
      <c r="BE123" s="392"/>
      <c r="BF123" s="276">
        <v>0</v>
      </c>
      <c r="BG123" s="276">
        <v>0</v>
      </c>
      <c r="BH123" s="276">
        <v>1</v>
      </c>
      <c r="BI123" s="276">
        <v>1</v>
      </c>
      <c r="BJ123" s="276">
        <v>1</v>
      </c>
      <c r="BK123" s="276">
        <v>2</v>
      </c>
      <c r="BL123" s="276">
        <v>2</v>
      </c>
      <c r="BM123" s="276">
        <v>2</v>
      </c>
      <c r="BN123" s="276">
        <v>3</v>
      </c>
      <c r="BO123" s="276">
        <v>3</v>
      </c>
      <c r="BP123" s="276">
        <v>3</v>
      </c>
      <c r="BQ123" s="277">
        <v>4</v>
      </c>
      <c r="BS123" s="57"/>
      <c r="BT123" s="102" t="s">
        <v>1467</v>
      </c>
      <c r="BU123" s="102" t="s">
        <v>1701</v>
      </c>
      <c r="BV123" s="102" t="s">
        <v>1821</v>
      </c>
      <c r="BW123" s="102" t="s">
        <v>1844</v>
      </c>
      <c r="BX123" s="102" t="s">
        <v>1914</v>
      </c>
      <c r="BY123" s="92" t="s">
        <v>1805</v>
      </c>
      <c r="BZ123" s="92"/>
    </row>
    <row r="124" spans="1:78" s="6" customFormat="1" ht="15.75" x14ac:dyDescent="0.25">
      <c r="A124" s="56"/>
      <c r="B124" s="262" t="s">
        <v>448</v>
      </c>
      <c r="C124" s="263" t="s">
        <v>551</v>
      </c>
      <c r="D124" s="263" t="s">
        <v>592</v>
      </c>
      <c r="E124" s="264" t="s">
        <v>593</v>
      </c>
      <c r="F124" s="253" t="s">
        <v>86</v>
      </c>
      <c r="G124" s="264" t="s">
        <v>594</v>
      </c>
      <c r="H124" s="254" t="s">
        <v>187</v>
      </c>
      <c r="I124" s="264" t="s">
        <v>252</v>
      </c>
      <c r="J124" s="253" t="s">
        <v>253</v>
      </c>
      <c r="K124" s="253" t="s">
        <v>254</v>
      </c>
      <c r="L124" s="253" t="s">
        <v>595</v>
      </c>
      <c r="M124" s="262" t="s">
        <v>454</v>
      </c>
      <c r="N124" s="351" t="s">
        <v>596</v>
      </c>
      <c r="O124" s="266"/>
      <c r="P124" s="267"/>
      <c r="Q124" s="290" t="s">
        <v>187</v>
      </c>
      <c r="R124" s="353" t="s">
        <v>597</v>
      </c>
      <c r="S124" s="278" t="s">
        <v>96</v>
      </c>
      <c r="T124" s="262" t="s">
        <v>97</v>
      </c>
      <c r="U124" s="353" t="s">
        <v>598</v>
      </c>
      <c r="V124" s="353" t="s">
        <v>599</v>
      </c>
      <c r="W124" s="353" t="s">
        <v>110</v>
      </c>
      <c r="X124" s="272">
        <v>0</v>
      </c>
      <c r="Y124" s="353" t="s">
        <v>600</v>
      </c>
      <c r="Z124" s="272" t="s">
        <v>102</v>
      </c>
      <c r="AA124" s="262"/>
      <c r="AB124" s="262" t="s">
        <v>187</v>
      </c>
      <c r="AC124" s="262" t="s">
        <v>187</v>
      </c>
      <c r="AD124" s="262" t="s">
        <v>187</v>
      </c>
      <c r="AE124" s="262" t="s">
        <v>187</v>
      </c>
      <c r="AF124" s="262" t="s">
        <v>187</v>
      </c>
      <c r="AG124" s="262" t="s">
        <v>187</v>
      </c>
      <c r="AH124" s="262"/>
      <c r="AI124" s="262" t="s">
        <v>187</v>
      </c>
      <c r="AJ124" s="272"/>
      <c r="AK124" s="272" t="s">
        <v>187</v>
      </c>
      <c r="AL124" s="272"/>
      <c r="AM124" s="272" t="s">
        <v>187</v>
      </c>
      <c r="AN124" s="272"/>
      <c r="AO124" s="272" t="s">
        <v>187</v>
      </c>
      <c r="AP124" s="272" t="s">
        <v>187</v>
      </c>
      <c r="AQ124" s="272" t="s">
        <v>187</v>
      </c>
      <c r="AR124" s="272" t="s">
        <v>187</v>
      </c>
      <c r="AS124" s="272" t="s">
        <v>187</v>
      </c>
      <c r="AT124" s="273" t="s">
        <v>187</v>
      </c>
      <c r="AU124" s="272" t="s">
        <v>187</v>
      </c>
      <c r="AV124" s="312" t="s">
        <v>187</v>
      </c>
      <c r="AW124" s="329">
        <v>0</v>
      </c>
      <c r="AX124" s="391">
        <v>15</v>
      </c>
      <c r="AY124" s="391">
        <v>15</v>
      </c>
      <c r="AZ124" s="391">
        <v>20</v>
      </c>
      <c r="BA124" s="391">
        <v>50</v>
      </c>
      <c r="BB124" s="392">
        <v>0</v>
      </c>
      <c r="BC124" s="392">
        <v>0</v>
      </c>
      <c r="BD124" s="392">
        <v>0.05</v>
      </c>
      <c r="BE124" s="392">
        <v>0.05</v>
      </c>
      <c r="BF124" s="276">
        <v>0</v>
      </c>
      <c r="BG124" s="276">
        <v>0</v>
      </c>
      <c r="BH124" s="276">
        <v>5</v>
      </c>
      <c r="BI124" s="276">
        <v>5</v>
      </c>
      <c r="BJ124" s="276">
        <v>5</v>
      </c>
      <c r="BK124" s="276">
        <v>10</v>
      </c>
      <c r="BL124" s="276">
        <v>10</v>
      </c>
      <c r="BM124" s="276">
        <v>10</v>
      </c>
      <c r="BN124" s="276">
        <v>12</v>
      </c>
      <c r="BO124" s="276">
        <v>12</v>
      </c>
      <c r="BP124" s="276">
        <v>12</v>
      </c>
      <c r="BQ124" s="277">
        <v>0.15</v>
      </c>
      <c r="BS124" s="57"/>
      <c r="BT124" s="102" t="s">
        <v>1467</v>
      </c>
      <c r="BU124" s="102" t="s">
        <v>1701</v>
      </c>
      <c r="BV124" s="102" t="s">
        <v>1821</v>
      </c>
      <c r="BW124" s="102" t="s">
        <v>1844</v>
      </c>
      <c r="BX124" s="102" t="s">
        <v>2014</v>
      </c>
      <c r="BY124" s="92" t="s">
        <v>1805</v>
      </c>
      <c r="BZ124" s="92"/>
    </row>
    <row r="125" spans="1:78" s="6" customFormat="1" ht="15.75" x14ac:dyDescent="0.25">
      <c r="A125" s="56"/>
      <c r="B125" s="262" t="s">
        <v>448</v>
      </c>
      <c r="C125" s="263" t="s">
        <v>551</v>
      </c>
      <c r="D125" s="263" t="s">
        <v>592</v>
      </c>
      <c r="E125" s="264" t="s">
        <v>593</v>
      </c>
      <c r="F125" s="253" t="s">
        <v>86</v>
      </c>
      <c r="G125" s="264" t="s">
        <v>594</v>
      </c>
      <c r="H125" s="254" t="s">
        <v>187</v>
      </c>
      <c r="I125" s="264" t="s">
        <v>252</v>
      </c>
      <c r="J125" s="253" t="s">
        <v>253</v>
      </c>
      <c r="K125" s="253" t="s">
        <v>254</v>
      </c>
      <c r="L125" s="253" t="s">
        <v>595</v>
      </c>
      <c r="M125" s="262" t="s">
        <v>454</v>
      </c>
      <c r="N125" s="351" t="s">
        <v>596</v>
      </c>
      <c r="O125" s="266"/>
      <c r="P125" s="267"/>
      <c r="Q125" s="290" t="s">
        <v>187</v>
      </c>
      <c r="R125" s="253" t="s">
        <v>601</v>
      </c>
      <c r="S125" s="278" t="s">
        <v>96</v>
      </c>
      <c r="T125" s="262" t="s">
        <v>192</v>
      </c>
      <c r="U125" s="253" t="s">
        <v>602</v>
      </c>
      <c r="V125" s="253" t="s">
        <v>599</v>
      </c>
      <c r="W125" s="253" t="s">
        <v>110</v>
      </c>
      <c r="X125" s="272">
        <v>0</v>
      </c>
      <c r="Y125" s="253" t="s">
        <v>603</v>
      </c>
      <c r="Z125" s="272" t="s">
        <v>102</v>
      </c>
      <c r="AA125" s="262"/>
      <c r="AB125" s="262" t="s">
        <v>187</v>
      </c>
      <c r="AC125" s="262" t="s">
        <v>187</v>
      </c>
      <c r="AD125" s="262" t="s">
        <v>187</v>
      </c>
      <c r="AE125" s="262" t="s">
        <v>187</v>
      </c>
      <c r="AF125" s="262" t="s">
        <v>187</v>
      </c>
      <c r="AG125" s="262" t="s">
        <v>187</v>
      </c>
      <c r="AH125" s="262" t="s">
        <v>187</v>
      </c>
      <c r="AI125" s="262" t="s">
        <v>187</v>
      </c>
      <c r="AJ125" s="272" t="s">
        <v>187</v>
      </c>
      <c r="AK125" s="272" t="s">
        <v>187</v>
      </c>
      <c r="AL125" s="272" t="s">
        <v>187</v>
      </c>
      <c r="AM125" s="272" t="s">
        <v>187</v>
      </c>
      <c r="AN125" s="272" t="s">
        <v>187</v>
      </c>
      <c r="AO125" s="272" t="s">
        <v>187</v>
      </c>
      <c r="AP125" s="272" t="s">
        <v>187</v>
      </c>
      <c r="AQ125" s="272" t="s">
        <v>187</v>
      </c>
      <c r="AR125" s="272" t="s">
        <v>187</v>
      </c>
      <c r="AS125" s="272" t="s">
        <v>187</v>
      </c>
      <c r="AT125" s="273" t="s">
        <v>187</v>
      </c>
      <c r="AU125" s="272" t="s">
        <v>187</v>
      </c>
      <c r="AV125" s="312" t="s">
        <v>187</v>
      </c>
      <c r="AW125" s="329">
        <v>0</v>
      </c>
      <c r="AX125" s="355">
        <v>70</v>
      </c>
      <c r="AY125" s="355">
        <v>85</v>
      </c>
      <c r="AZ125" s="355">
        <v>100</v>
      </c>
      <c r="BA125" s="355">
        <v>100</v>
      </c>
      <c r="BB125" s="356">
        <v>0</v>
      </c>
      <c r="BC125" s="356">
        <v>0</v>
      </c>
      <c r="BD125" s="356">
        <v>15</v>
      </c>
      <c r="BE125" s="356">
        <v>15</v>
      </c>
      <c r="BF125" s="276">
        <v>0</v>
      </c>
      <c r="BG125" s="276">
        <v>0</v>
      </c>
      <c r="BH125" s="276">
        <v>15</v>
      </c>
      <c r="BI125" s="276">
        <v>15</v>
      </c>
      <c r="BJ125" s="276">
        <v>15</v>
      </c>
      <c r="BK125" s="276">
        <v>35</v>
      </c>
      <c r="BL125" s="276">
        <v>35</v>
      </c>
      <c r="BM125" s="276">
        <v>35</v>
      </c>
      <c r="BN125" s="276">
        <v>55</v>
      </c>
      <c r="BO125" s="276">
        <v>55</v>
      </c>
      <c r="BP125" s="276">
        <v>55</v>
      </c>
      <c r="BQ125" s="277">
        <v>70</v>
      </c>
      <c r="BS125" s="57"/>
      <c r="BT125" s="102" t="s">
        <v>1467</v>
      </c>
      <c r="BU125" s="102" t="s">
        <v>1701</v>
      </c>
      <c r="BV125" s="102" t="s">
        <v>1821</v>
      </c>
      <c r="BW125" s="102" t="s">
        <v>1844</v>
      </c>
      <c r="BX125" s="102" t="s">
        <v>2014</v>
      </c>
      <c r="BY125" s="92" t="s">
        <v>1805</v>
      </c>
      <c r="BZ125" s="92"/>
    </row>
    <row r="126" spans="1:78" s="6" customFormat="1" ht="15.75" x14ac:dyDescent="0.25">
      <c r="A126" s="56"/>
      <c r="B126" s="262" t="s">
        <v>448</v>
      </c>
      <c r="C126" s="263" t="s">
        <v>551</v>
      </c>
      <c r="D126" s="263" t="s">
        <v>592</v>
      </c>
      <c r="E126" s="264" t="s">
        <v>593</v>
      </c>
      <c r="F126" s="253" t="s">
        <v>86</v>
      </c>
      <c r="G126" s="264" t="s">
        <v>594</v>
      </c>
      <c r="H126" s="254" t="s">
        <v>187</v>
      </c>
      <c r="I126" s="264" t="s">
        <v>252</v>
      </c>
      <c r="J126" s="253" t="s">
        <v>253</v>
      </c>
      <c r="K126" s="253" t="s">
        <v>254</v>
      </c>
      <c r="L126" s="253" t="s">
        <v>595</v>
      </c>
      <c r="M126" s="262" t="s">
        <v>454</v>
      </c>
      <c r="N126" s="351" t="s">
        <v>596</v>
      </c>
      <c r="O126" s="266"/>
      <c r="P126" s="267"/>
      <c r="Q126" s="290" t="s">
        <v>187</v>
      </c>
      <c r="R126" s="253" t="s">
        <v>604</v>
      </c>
      <c r="S126" s="278" t="s">
        <v>139</v>
      </c>
      <c r="T126" s="262" t="s">
        <v>202</v>
      </c>
      <c r="U126" s="253" t="s">
        <v>605</v>
      </c>
      <c r="V126" s="253" t="s">
        <v>599</v>
      </c>
      <c r="W126" s="253" t="s">
        <v>237</v>
      </c>
      <c r="X126" s="272">
        <v>0</v>
      </c>
      <c r="Y126" s="253" t="s">
        <v>606</v>
      </c>
      <c r="Z126" s="272" t="s">
        <v>102</v>
      </c>
      <c r="AA126" s="262"/>
      <c r="AB126" s="262" t="s">
        <v>187</v>
      </c>
      <c r="AC126" s="262" t="s">
        <v>187</v>
      </c>
      <c r="AD126" s="262" t="s">
        <v>187</v>
      </c>
      <c r="AE126" s="262" t="s">
        <v>187</v>
      </c>
      <c r="AF126" s="262" t="s">
        <v>187</v>
      </c>
      <c r="AG126" s="262" t="s">
        <v>187</v>
      </c>
      <c r="AH126" s="262" t="s">
        <v>187</v>
      </c>
      <c r="AI126" s="262" t="s">
        <v>187</v>
      </c>
      <c r="AJ126" s="272" t="s">
        <v>187</v>
      </c>
      <c r="AK126" s="272" t="s">
        <v>187</v>
      </c>
      <c r="AL126" s="272" t="s">
        <v>187</v>
      </c>
      <c r="AM126" s="272" t="s">
        <v>187</v>
      </c>
      <c r="AN126" s="272" t="s">
        <v>187</v>
      </c>
      <c r="AO126" s="272" t="s">
        <v>187</v>
      </c>
      <c r="AP126" s="272" t="s">
        <v>187</v>
      </c>
      <c r="AQ126" s="272" t="s">
        <v>187</v>
      </c>
      <c r="AR126" s="272" t="s">
        <v>187</v>
      </c>
      <c r="AS126" s="272" t="s">
        <v>187</v>
      </c>
      <c r="AT126" s="273" t="s">
        <v>187</v>
      </c>
      <c r="AU126" s="272" t="s">
        <v>187</v>
      </c>
      <c r="AV126" s="312" t="s">
        <v>187</v>
      </c>
      <c r="AW126" s="329">
        <v>0</v>
      </c>
      <c r="AX126" s="355">
        <v>9</v>
      </c>
      <c r="AY126" s="355">
        <v>8</v>
      </c>
      <c r="AZ126" s="355">
        <v>7</v>
      </c>
      <c r="BA126" s="355">
        <v>7</v>
      </c>
      <c r="BB126" s="356">
        <v>10</v>
      </c>
      <c r="BC126" s="356">
        <v>10</v>
      </c>
      <c r="BD126" s="356">
        <v>10</v>
      </c>
      <c r="BE126" s="356">
        <v>10</v>
      </c>
      <c r="BF126" s="276">
        <v>9</v>
      </c>
      <c r="BG126" s="276">
        <v>9</v>
      </c>
      <c r="BH126" s="276">
        <v>9</v>
      </c>
      <c r="BI126" s="276">
        <v>9</v>
      </c>
      <c r="BJ126" s="276">
        <v>9</v>
      </c>
      <c r="BK126" s="276">
        <v>9</v>
      </c>
      <c r="BL126" s="276">
        <v>9</v>
      </c>
      <c r="BM126" s="276">
        <v>9</v>
      </c>
      <c r="BN126" s="276">
        <v>9</v>
      </c>
      <c r="BO126" s="276">
        <v>9</v>
      </c>
      <c r="BP126" s="276">
        <v>9</v>
      </c>
      <c r="BQ126" s="277">
        <v>9</v>
      </c>
      <c r="BS126" s="57"/>
      <c r="BT126" s="102" t="s">
        <v>1467</v>
      </c>
      <c r="BU126" s="102" t="s">
        <v>1701</v>
      </c>
      <c r="BV126" s="102" t="s">
        <v>1821</v>
      </c>
      <c r="BW126" s="102" t="s">
        <v>1844</v>
      </c>
      <c r="BX126" s="102" t="s">
        <v>2014</v>
      </c>
      <c r="BY126" s="92" t="s">
        <v>1805</v>
      </c>
      <c r="BZ126" s="92"/>
    </row>
    <row r="127" spans="1:78" s="6" customFormat="1" ht="15.75" x14ac:dyDescent="0.25">
      <c r="A127" s="56"/>
      <c r="B127" s="262" t="s">
        <v>448</v>
      </c>
      <c r="C127" s="263" t="s">
        <v>551</v>
      </c>
      <c r="D127" s="263" t="s">
        <v>607</v>
      </c>
      <c r="E127" s="264" t="s">
        <v>314</v>
      </c>
      <c r="F127" s="253" t="s">
        <v>489</v>
      </c>
      <c r="G127" s="264" t="s">
        <v>608</v>
      </c>
      <c r="H127" s="254"/>
      <c r="I127" s="264" t="s">
        <v>252</v>
      </c>
      <c r="J127" s="253" t="s">
        <v>253</v>
      </c>
      <c r="K127" s="253" t="s">
        <v>254</v>
      </c>
      <c r="L127" s="253" t="s">
        <v>480</v>
      </c>
      <c r="M127" s="262" t="s">
        <v>454</v>
      </c>
      <c r="N127" s="351" t="s">
        <v>608</v>
      </c>
      <c r="O127" s="266"/>
      <c r="P127" s="267"/>
      <c r="Q127" s="290"/>
      <c r="R127" s="253" t="s">
        <v>609</v>
      </c>
      <c r="S127" s="278" t="s">
        <v>96</v>
      </c>
      <c r="T127" s="262" t="s">
        <v>192</v>
      </c>
      <c r="U127" s="253" t="s">
        <v>610</v>
      </c>
      <c r="V127" s="253" t="s">
        <v>494</v>
      </c>
      <c r="W127" s="253" t="s">
        <v>509</v>
      </c>
      <c r="X127" s="272">
        <v>0</v>
      </c>
      <c r="Y127" s="253" t="s">
        <v>611</v>
      </c>
      <c r="Z127" s="272" t="s">
        <v>102</v>
      </c>
      <c r="AA127" s="262"/>
      <c r="AB127" s="262"/>
      <c r="AC127" s="262"/>
      <c r="AD127" s="262"/>
      <c r="AE127" s="262"/>
      <c r="AF127" s="262"/>
      <c r="AG127" s="262"/>
      <c r="AH127" s="262"/>
      <c r="AI127" s="262"/>
      <c r="AJ127" s="272"/>
      <c r="AK127" s="272"/>
      <c r="AL127" s="272"/>
      <c r="AM127" s="272"/>
      <c r="AN127" s="272"/>
      <c r="AO127" s="272"/>
      <c r="AP127" s="272"/>
      <c r="AQ127" s="272"/>
      <c r="AR127" s="272"/>
      <c r="AS127" s="272"/>
      <c r="AT127" s="273"/>
      <c r="AU127" s="272"/>
      <c r="AV127" s="329">
        <v>100</v>
      </c>
      <c r="AW127" s="329" t="s">
        <v>612</v>
      </c>
      <c r="AX127" s="329">
        <v>100</v>
      </c>
      <c r="AY127" s="329">
        <v>100</v>
      </c>
      <c r="AZ127" s="329">
        <v>100</v>
      </c>
      <c r="BA127" s="329"/>
      <c r="BB127" s="352"/>
      <c r="BC127" s="352"/>
      <c r="BD127" s="352"/>
      <c r="BE127" s="352"/>
      <c r="BF127" s="276">
        <v>0</v>
      </c>
      <c r="BG127" s="276">
        <v>0</v>
      </c>
      <c r="BH127" s="276">
        <v>0</v>
      </c>
      <c r="BI127" s="276">
        <v>0</v>
      </c>
      <c r="BJ127" s="276">
        <v>0</v>
      </c>
      <c r="BK127" s="276">
        <v>15</v>
      </c>
      <c r="BL127" s="276">
        <v>15</v>
      </c>
      <c r="BM127" s="276">
        <v>15</v>
      </c>
      <c r="BN127" s="276">
        <v>15</v>
      </c>
      <c r="BO127" s="276">
        <v>15</v>
      </c>
      <c r="BP127" s="276">
        <v>15</v>
      </c>
      <c r="BQ127" s="277">
        <v>100</v>
      </c>
      <c r="BS127" s="57"/>
      <c r="BT127" s="102" t="s">
        <v>1467</v>
      </c>
      <c r="BU127" s="102" t="s">
        <v>1701</v>
      </c>
      <c r="BV127" s="102" t="s">
        <v>1821</v>
      </c>
      <c r="BW127" s="102" t="s">
        <v>1844</v>
      </c>
      <c r="BX127" s="102" t="s">
        <v>1984</v>
      </c>
      <c r="BY127" s="92" t="s">
        <v>1805</v>
      </c>
      <c r="BZ127" s="92"/>
    </row>
    <row r="128" spans="1:78" s="6" customFormat="1" ht="15.75" x14ac:dyDescent="0.25">
      <c r="A128" s="56"/>
      <c r="B128" s="262" t="s">
        <v>448</v>
      </c>
      <c r="C128" s="263" t="s">
        <v>551</v>
      </c>
      <c r="D128" s="263" t="s">
        <v>607</v>
      </c>
      <c r="E128" s="264" t="s">
        <v>314</v>
      </c>
      <c r="F128" s="253" t="s">
        <v>489</v>
      </c>
      <c r="G128" s="264" t="s">
        <v>608</v>
      </c>
      <c r="H128" s="254"/>
      <c r="I128" s="264" t="s">
        <v>252</v>
      </c>
      <c r="J128" s="253" t="s">
        <v>253</v>
      </c>
      <c r="K128" s="253" t="s">
        <v>254</v>
      </c>
      <c r="L128" s="253" t="s">
        <v>480</v>
      </c>
      <c r="M128" s="262" t="s">
        <v>454</v>
      </c>
      <c r="N128" s="351" t="s">
        <v>608</v>
      </c>
      <c r="O128" s="266"/>
      <c r="P128" s="267"/>
      <c r="Q128" s="290"/>
      <c r="R128" s="393" t="s">
        <v>613</v>
      </c>
      <c r="S128" s="278" t="s">
        <v>96</v>
      </c>
      <c r="T128" s="262" t="s">
        <v>192</v>
      </c>
      <c r="U128" s="393" t="s">
        <v>2130</v>
      </c>
      <c r="V128" s="393" t="s">
        <v>494</v>
      </c>
      <c r="W128" s="393" t="s">
        <v>509</v>
      </c>
      <c r="X128" s="394">
        <v>0</v>
      </c>
      <c r="Y128" s="393" t="s">
        <v>614</v>
      </c>
      <c r="Z128" s="272" t="s">
        <v>102</v>
      </c>
      <c r="AA128" s="262"/>
      <c r="AB128" s="262"/>
      <c r="AC128" s="262"/>
      <c r="AD128" s="262"/>
      <c r="AE128" s="262"/>
      <c r="AF128" s="262"/>
      <c r="AG128" s="262"/>
      <c r="AH128" s="262"/>
      <c r="AI128" s="262"/>
      <c r="AJ128" s="272"/>
      <c r="AK128" s="272"/>
      <c r="AL128" s="272"/>
      <c r="AM128" s="272"/>
      <c r="AN128" s="272"/>
      <c r="AO128" s="272"/>
      <c r="AP128" s="272"/>
      <c r="AQ128" s="272"/>
      <c r="AR128" s="272"/>
      <c r="AS128" s="272"/>
      <c r="AT128" s="273"/>
      <c r="AU128" s="272"/>
      <c r="AV128" s="312">
        <v>100</v>
      </c>
      <c r="AW128" s="395" t="s">
        <v>615</v>
      </c>
      <c r="AX128" s="395">
        <v>100</v>
      </c>
      <c r="AY128" s="395">
        <v>100</v>
      </c>
      <c r="AZ128" s="395">
        <v>100</v>
      </c>
      <c r="BA128" s="395"/>
      <c r="BB128" s="396"/>
      <c r="BC128" s="396"/>
      <c r="BD128" s="396"/>
      <c r="BE128" s="396"/>
      <c r="BF128" s="276">
        <v>0</v>
      </c>
      <c r="BG128" s="276">
        <v>0</v>
      </c>
      <c r="BH128" s="276">
        <v>0</v>
      </c>
      <c r="BI128" s="276">
        <v>0</v>
      </c>
      <c r="BJ128" s="276">
        <v>0</v>
      </c>
      <c r="BK128" s="276">
        <v>30</v>
      </c>
      <c r="BL128" s="276">
        <v>30</v>
      </c>
      <c r="BM128" s="276">
        <v>30</v>
      </c>
      <c r="BN128" s="276">
        <v>30</v>
      </c>
      <c r="BO128" s="276">
        <v>30</v>
      </c>
      <c r="BP128" s="276">
        <v>30</v>
      </c>
      <c r="BQ128" s="277">
        <v>100</v>
      </c>
      <c r="BS128" s="57"/>
      <c r="BT128" s="102" t="s">
        <v>1467</v>
      </c>
      <c r="BU128" s="102" t="s">
        <v>1701</v>
      </c>
      <c r="BV128" s="102" t="s">
        <v>1821</v>
      </c>
      <c r="BW128" s="102" t="s">
        <v>1844</v>
      </c>
      <c r="BX128" s="102" t="s">
        <v>1984</v>
      </c>
      <c r="BY128" s="92" t="s">
        <v>1805</v>
      </c>
      <c r="BZ128" s="92"/>
    </row>
    <row r="129" spans="1:78" s="6" customFormat="1" ht="15.75" x14ac:dyDescent="0.25">
      <c r="A129" s="56"/>
      <c r="B129" s="262" t="s">
        <v>448</v>
      </c>
      <c r="C129" s="263" t="s">
        <v>551</v>
      </c>
      <c r="D129" s="263" t="s">
        <v>607</v>
      </c>
      <c r="E129" s="264" t="s">
        <v>314</v>
      </c>
      <c r="F129" s="253" t="s">
        <v>489</v>
      </c>
      <c r="G129" s="264" t="s">
        <v>608</v>
      </c>
      <c r="H129" s="254"/>
      <c r="I129" s="264" t="s">
        <v>252</v>
      </c>
      <c r="J129" s="253" t="s">
        <v>253</v>
      </c>
      <c r="K129" s="253" t="s">
        <v>254</v>
      </c>
      <c r="L129" s="253" t="s">
        <v>480</v>
      </c>
      <c r="M129" s="262" t="s">
        <v>454</v>
      </c>
      <c r="N129" s="351" t="s">
        <v>608</v>
      </c>
      <c r="O129" s="266"/>
      <c r="P129" s="267"/>
      <c r="Q129" s="290"/>
      <c r="R129" s="393" t="s">
        <v>616</v>
      </c>
      <c r="S129" s="278" t="s">
        <v>96</v>
      </c>
      <c r="T129" s="262" t="s">
        <v>192</v>
      </c>
      <c r="U129" s="393" t="s">
        <v>617</v>
      </c>
      <c r="V129" s="393" t="s">
        <v>494</v>
      </c>
      <c r="W129" s="393" t="s">
        <v>509</v>
      </c>
      <c r="X129" s="394">
        <v>0</v>
      </c>
      <c r="Y129" s="393" t="s">
        <v>618</v>
      </c>
      <c r="Z129" s="272" t="s">
        <v>102</v>
      </c>
      <c r="AA129" s="262"/>
      <c r="AB129" s="262"/>
      <c r="AC129" s="262"/>
      <c r="AD129" s="262"/>
      <c r="AE129" s="262"/>
      <c r="AF129" s="262"/>
      <c r="AG129" s="262"/>
      <c r="AH129" s="262"/>
      <c r="AI129" s="262"/>
      <c r="AJ129" s="272"/>
      <c r="AK129" s="272"/>
      <c r="AL129" s="272"/>
      <c r="AM129" s="272"/>
      <c r="AN129" s="272"/>
      <c r="AO129" s="272"/>
      <c r="AP129" s="272"/>
      <c r="AQ129" s="272"/>
      <c r="AR129" s="272"/>
      <c r="AS129" s="272"/>
      <c r="AT129" s="273"/>
      <c r="AU129" s="272"/>
      <c r="AV129" s="312">
        <v>100</v>
      </c>
      <c r="AW129" s="395" t="s">
        <v>619</v>
      </c>
      <c r="AX129" s="395">
        <v>100</v>
      </c>
      <c r="AY129" s="395">
        <v>100</v>
      </c>
      <c r="AZ129" s="395">
        <v>100</v>
      </c>
      <c r="BA129" s="395"/>
      <c r="BB129" s="396"/>
      <c r="BC129" s="396"/>
      <c r="BD129" s="396"/>
      <c r="BE129" s="396"/>
      <c r="BF129" s="276">
        <v>0</v>
      </c>
      <c r="BG129" s="276">
        <v>0</v>
      </c>
      <c r="BH129" s="276">
        <v>0</v>
      </c>
      <c r="BI129" s="276">
        <v>0</v>
      </c>
      <c r="BJ129" s="276">
        <v>0</v>
      </c>
      <c r="BK129" s="276">
        <v>30</v>
      </c>
      <c r="BL129" s="276">
        <v>30</v>
      </c>
      <c r="BM129" s="276">
        <v>30</v>
      </c>
      <c r="BN129" s="276">
        <v>30</v>
      </c>
      <c r="BO129" s="276">
        <v>30</v>
      </c>
      <c r="BP129" s="276">
        <v>30</v>
      </c>
      <c r="BQ129" s="277">
        <v>100</v>
      </c>
      <c r="BS129" s="57"/>
      <c r="BT129" s="102" t="s">
        <v>1467</v>
      </c>
      <c r="BU129" s="102" t="s">
        <v>1701</v>
      </c>
      <c r="BV129" s="102" t="s">
        <v>1821</v>
      </c>
      <c r="BW129" s="102" t="s">
        <v>1844</v>
      </c>
      <c r="BX129" s="102" t="s">
        <v>1984</v>
      </c>
      <c r="BY129" s="92" t="s">
        <v>1805</v>
      </c>
      <c r="BZ129" s="92"/>
    </row>
    <row r="130" spans="1:78" s="6" customFormat="1" ht="15.75" x14ac:dyDescent="0.25">
      <c r="A130" s="56"/>
      <c r="B130" s="262" t="s">
        <v>448</v>
      </c>
      <c r="C130" s="263" t="s">
        <v>551</v>
      </c>
      <c r="D130" s="263" t="s">
        <v>607</v>
      </c>
      <c r="E130" s="264" t="s">
        <v>85</v>
      </c>
      <c r="F130" s="253" t="s">
        <v>86</v>
      </c>
      <c r="G130" s="264" t="s">
        <v>620</v>
      </c>
      <c r="H130" s="254"/>
      <c r="I130" s="264" t="s">
        <v>252</v>
      </c>
      <c r="J130" s="253" t="s">
        <v>253</v>
      </c>
      <c r="K130" s="253" t="s">
        <v>254</v>
      </c>
      <c r="L130" s="253" t="s">
        <v>480</v>
      </c>
      <c r="M130" s="262" t="s">
        <v>454</v>
      </c>
      <c r="N130" s="351" t="s">
        <v>621</v>
      </c>
      <c r="O130" s="266"/>
      <c r="P130" s="267"/>
      <c r="Q130" s="290"/>
      <c r="R130" s="393" t="s">
        <v>622</v>
      </c>
      <c r="S130" s="278" t="s">
        <v>214</v>
      </c>
      <c r="T130" s="262" t="s">
        <v>192</v>
      </c>
      <c r="U130" s="393" t="s">
        <v>623</v>
      </c>
      <c r="V130" s="393" t="s">
        <v>494</v>
      </c>
      <c r="W130" s="393" t="s">
        <v>237</v>
      </c>
      <c r="X130" s="394">
        <v>0</v>
      </c>
      <c r="Y130" s="393" t="s">
        <v>624</v>
      </c>
      <c r="Z130" s="272" t="s">
        <v>102</v>
      </c>
      <c r="AA130" s="262"/>
      <c r="AB130" s="262"/>
      <c r="AC130" s="262"/>
      <c r="AD130" s="262"/>
      <c r="AE130" s="262"/>
      <c r="AF130" s="262"/>
      <c r="AG130" s="262"/>
      <c r="AH130" s="262"/>
      <c r="AI130" s="262"/>
      <c r="AJ130" s="272"/>
      <c r="AK130" s="272"/>
      <c r="AL130" s="272"/>
      <c r="AM130" s="272"/>
      <c r="AN130" s="272"/>
      <c r="AO130" s="272"/>
      <c r="AP130" s="272"/>
      <c r="AQ130" s="272"/>
      <c r="AR130" s="272"/>
      <c r="AS130" s="272"/>
      <c r="AT130" s="273"/>
      <c r="AU130" s="272"/>
      <c r="AV130" s="312">
        <v>100</v>
      </c>
      <c r="AW130" s="395" t="s">
        <v>625</v>
      </c>
      <c r="AX130" s="395">
        <v>100</v>
      </c>
      <c r="AY130" s="395">
        <v>100</v>
      </c>
      <c r="AZ130" s="395">
        <v>100</v>
      </c>
      <c r="BA130" s="395"/>
      <c r="BB130" s="396"/>
      <c r="BC130" s="396"/>
      <c r="BD130" s="396"/>
      <c r="BE130" s="396"/>
      <c r="BF130" s="276">
        <v>0</v>
      </c>
      <c r="BG130" s="276">
        <v>6</v>
      </c>
      <c r="BH130" s="276">
        <v>5</v>
      </c>
      <c r="BI130" s="276">
        <v>26</v>
      </c>
      <c r="BJ130" s="276">
        <v>38</v>
      </c>
      <c r="BK130" s="276">
        <v>49</v>
      </c>
      <c r="BL130" s="276">
        <v>61</v>
      </c>
      <c r="BM130" s="276">
        <v>72</v>
      </c>
      <c r="BN130" s="276">
        <v>83</v>
      </c>
      <c r="BO130" s="276">
        <v>93</v>
      </c>
      <c r="BP130" s="276">
        <v>100</v>
      </c>
      <c r="BQ130" s="277">
        <v>100</v>
      </c>
      <c r="BS130" s="57"/>
      <c r="BT130" s="102" t="s">
        <v>1467</v>
      </c>
      <c r="BU130" s="102" t="s">
        <v>1701</v>
      </c>
      <c r="BV130" s="102" t="s">
        <v>1821</v>
      </c>
      <c r="BW130" s="102" t="s">
        <v>1844</v>
      </c>
      <c r="BX130" s="102" t="s">
        <v>1984</v>
      </c>
      <c r="BY130" s="92" t="s">
        <v>1805</v>
      </c>
      <c r="BZ130" s="92"/>
    </row>
    <row r="131" spans="1:78" s="6" customFormat="1" ht="15.75" hidden="1" x14ac:dyDescent="0.25">
      <c r="A131" s="56"/>
      <c r="B131" s="91"/>
      <c r="C131" s="93"/>
      <c r="D131" s="93"/>
      <c r="E131" s="163"/>
      <c r="F131" s="69"/>
      <c r="G131" s="163"/>
      <c r="H131" s="69"/>
      <c r="I131" s="69"/>
      <c r="J131" s="69"/>
      <c r="K131" s="69"/>
      <c r="L131" s="69"/>
      <c r="M131" s="91"/>
      <c r="N131" s="115"/>
      <c r="O131" s="94"/>
      <c r="P131" s="116"/>
      <c r="Q131" s="65"/>
      <c r="R131" s="118"/>
      <c r="S131" s="189"/>
      <c r="T131" s="91"/>
      <c r="U131" s="118"/>
      <c r="V131" s="118"/>
      <c r="W131" s="118"/>
      <c r="X131" s="191"/>
      <c r="Y131" s="118"/>
      <c r="Z131" s="7"/>
      <c r="AA131" s="91"/>
      <c r="AB131" s="91"/>
      <c r="AC131" s="91"/>
      <c r="AD131" s="91"/>
      <c r="AE131" s="91"/>
      <c r="AF131" s="91"/>
      <c r="AG131" s="91"/>
      <c r="AH131" s="91"/>
      <c r="AI131" s="91"/>
      <c r="AJ131" s="7"/>
      <c r="AK131" s="7"/>
      <c r="AL131" s="7"/>
      <c r="AM131" s="7"/>
      <c r="AN131" s="7"/>
      <c r="AO131" s="7"/>
      <c r="AP131" s="7"/>
      <c r="AQ131" s="7"/>
      <c r="AR131" s="7"/>
      <c r="AS131" s="7"/>
      <c r="AT131" s="117"/>
      <c r="AU131" s="7"/>
      <c r="AV131" s="70"/>
      <c r="AW131" s="77"/>
      <c r="AX131" s="77"/>
      <c r="AY131" s="77"/>
      <c r="AZ131" s="77"/>
      <c r="BA131" s="77"/>
      <c r="BB131" s="78"/>
      <c r="BC131" s="78"/>
      <c r="BD131" s="78"/>
      <c r="BE131" s="78"/>
      <c r="BF131" s="120"/>
      <c r="BG131" s="120"/>
      <c r="BH131" s="120"/>
      <c r="BI131" s="120"/>
      <c r="BJ131" s="120"/>
      <c r="BK131" s="120"/>
      <c r="BL131" s="120"/>
      <c r="BM131" s="120"/>
      <c r="BN131" s="120"/>
      <c r="BO131" s="120"/>
      <c r="BP131" s="120"/>
      <c r="BQ131" s="121"/>
      <c r="BS131" s="57"/>
      <c r="BT131" s="102" t="e">
        <f>+VLOOKUP(C131,[5]Listas_desplega!$AI$22:$AJ$44,2,0)</f>
        <v>#N/A</v>
      </c>
      <c r="BU131" s="102" t="e">
        <f>+VLOOKUP(I131,[5]Listas_desplega!$BY$2:$BZ$7,2,0)</f>
        <v>#N/A</v>
      </c>
      <c r="BV131" s="102" t="e">
        <f>+VLOOKUP(J131,[5]Listas_desplega!$BY$10:$BZ$23,2,0)</f>
        <v>#N/A</v>
      </c>
      <c r="BW131" s="102" t="e">
        <f>+VLOOKUP(K131,[5]Listas_desplega!$BY$27:$BZ$54,2,0)</f>
        <v>#N/A</v>
      </c>
      <c r="BX131" s="102" t="e">
        <f>+VLOOKUP(L131,[5]Listas_desplega!$BY$57:$BZ$105,2,0)</f>
        <v>#N/A</v>
      </c>
      <c r="BY131" s="92" t="e">
        <f>+VLOOKUP(M131,[5]Listas_desplega!$J$2:$K$11,2,FALSE)</f>
        <v>#N/A</v>
      </c>
      <c r="BZ131" s="92"/>
    </row>
    <row r="132" spans="1:78" s="6" customFormat="1" ht="15.75" hidden="1" x14ac:dyDescent="0.25">
      <c r="A132" s="56"/>
      <c r="B132" s="91"/>
      <c r="C132" s="93"/>
      <c r="D132" s="93"/>
      <c r="E132" s="163"/>
      <c r="F132" s="69"/>
      <c r="G132" s="163"/>
      <c r="H132" s="69"/>
      <c r="I132" s="69"/>
      <c r="J132" s="69"/>
      <c r="K132" s="69"/>
      <c r="L132" s="69"/>
      <c r="M132" s="91"/>
      <c r="N132" s="115"/>
      <c r="O132" s="94"/>
      <c r="P132" s="116"/>
      <c r="Q132" s="65"/>
      <c r="R132" s="118"/>
      <c r="S132" s="189"/>
      <c r="T132" s="91"/>
      <c r="U132" s="118"/>
      <c r="V132" s="118"/>
      <c r="W132" s="118"/>
      <c r="X132" s="191"/>
      <c r="Y132" s="118"/>
      <c r="Z132" s="7"/>
      <c r="AA132" s="91"/>
      <c r="AB132" s="91"/>
      <c r="AC132" s="91"/>
      <c r="AD132" s="91"/>
      <c r="AE132" s="91"/>
      <c r="AF132" s="91"/>
      <c r="AG132" s="91"/>
      <c r="AH132" s="91"/>
      <c r="AI132" s="91"/>
      <c r="AJ132" s="7"/>
      <c r="AK132" s="7"/>
      <c r="AL132" s="7"/>
      <c r="AM132" s="7"/>
      <c r="AN132" s="7"/>
      <c r="AO132" s="7"/>
      <c r="AP132" s="7"/>
      <c r="AQ132" s="7"/>
      <c r="AR132" s="7"/>
      <c r="AS132" s="7"/>
      <c r="AT132" s="117"/>
      <c r="AU132" s="7"/>
      <c r="AV132" s="70"/>
      <c r="AW132" s="77"/>
      <c r="AX132" s="77"/>
      <c r="AY132" s="77"/>
      <c r="AZ132" s="77"/>
      <c r="BA132" s="77"/>
      <c r="BB132" s="78"/>
      <c r="BC132" s="78"/>
      <c r="BD132" s="78"/>
      <c r="BE132" s="78"/>
      <c r="BF132" s="120"/>
      <c r="BG132" s="120"/>
      <c r="BH132" s="120"/>
      <c r="BI132" s="120"/>
      <c r="BJ132" s="120"/>
      <c r="BK132" s="120"/>
      <c r="BL132" s="120"/>
      <c r="BM132" s="120"/>
      <c r="BN132" s="120"/>
      <c r="BO132" s="120"/>
      <c r="BP132" s="120"/>
      <c r="BQ132" s="121"/>
      <c r="BS132" s="57"/>
      <c r="BT132" s="102" t="e">
        <f>+VLOOKUP(C132,[5]Listas_desplega!$AI$22:$AJ$44,2,0)</f>
        <v>#N/A</v>
      </c>
      <c r="BU132" s="102" t="e">
        <f>+VLOOKUP(I132,[5]Listas_desplega!$BY$2:$BZ$7,2,0)</f>
        <v>#N/A</v>
      </c>
      <c r="BV132" s="102" t="e">
        <f>+VLOOKUP(J132,[5]Listas_desplega!$BY$10:$BZ$23,2,0)</f>
        <v>#N/A</v>
      </c>
      <c r="BW132" s="102" t="e">
        <f>+VLOOKUP(K132,[5]Listas_desplega!$BY$27:$BZ$54,2,0)</f>
        <v>#N/A</v>
      </c>
      <c r="BX132" s="102" t="e">
        <f>+VLOOKUP(L132,[5]Listas_desplega!$BY$57:$BZ$105,2,0)</f>
        <v>#N/A</v>
      </c>
      <c r="BY132" s="92" t="e">
        <f>+VLOOKUP(M132,[5]Listas_desplega!$J$2:$K$11,2,FALSE)</f>
        <v>#N/A</v>
      </c>
      <c r="BZ132" s="92"/>
    </row>
    <row r="133" spans="1:78" s="6" customFormat="1" ht="15.75" hidden="1" x14ac:dyDescent="0.25">
      <c r="A133" s="56"/>
      <c r="B133" s="91"/>
      <c r="C133" s="93"/>
      <c r="D133" s="93"/>
      <c r="E133" s="163"/>
      <c r="F133" s="69"/>
      <c r="G133" s="163"/>
      <c r="H133" s="69"/>
      <c r="I133" s="69"/>
      <c r="J133" s="69"/>
      <c r="K133" s="69"/>
      <c r="L133" s="69"/>
      <c r="M133" s="91"/>
      <c r="N133" s="115"/>
      <c r="O133" s="94"/>
      <c r="P133" s="116"/>
      <c r="Q133" s="65"/>
      <c r="R133" s="119"/>
      <c r="S133" s="189"/>
      <c r="T133" s="91"/>
      <c r="U133" s="119"/>
      <c r="V133" s="119"/>
      <c r="W133" s="119"/>
      <c r="X133" s="191"/>
      <c r="Y133" s="119"/>
      <c r="Z133" s="7"/>
      <c r="AA133" s="91"/>
      <c r="AB133" s="91"/>
      <c r="AC133" s="91"/>
      <c r="AD133" s="91"/>
      <c r="AE133" s="91"/>
      <c r="AF133" s="91"/>
      <c r="AG133" s="91"/>
      <c r="AH133" s="91"/>
      <c r="AI133" s="91"/>
      <c r="AJ133" s="7"/>
      <c r="AK133" s="7"/>
      <c r="AL133" s="7"/>
      <c r="AM133" s="7"/>
      <c r="AN133" s="7"/>
      <c r="AO133" s="7"/>
      <c r="AP133" s="7"/>
      <c r="AQ133" s="7"/>
      <c r="AR133" s="7"/>
      <c r="AS133" s="7"/>
      <c r="AT133" s="117"/>
      <c r="AU133" s="7"/>
      <c r="AV133" s="70"/>
      <c r="AW133" s="77"/>
      <c r="AX133" s="77"/>
      <c r="AY133" s="77"/>
      <c r="AZ133" s="77"/>
      <c r="BA133" s="77"/>
      <c r="BB133" s="78"/>
      <c r="BC133" s="78"/>
      <c r="BD133" s="78"/>
      <c r="BE133" s="78"/>
      <c r="BF133" s="120"/>
      <c r="BG133" s="120"/>
      <c r="BH133" s="120"/>
      <c r="BI133" s="120"/>
      <c r="BJ133" s="120"/>
      <c r="BK133" s="120"/>
      <c r="BL133" s="120"/>
      <c r="BM133" s="120"/>
      <c r="BN133" s="120"/>
      <c r="BO133" s="120"/>
      <c r="BP133" s="120"/>
      <c r="BQ133" s="121"/>
      <c r="BS133" s="57"/>
      <c r="BT133" s="102" t="e">
        <f>+VLOOKUP(C133,[5]Listas_desplega!$AI$22:$AJ$44,2,0)</f>
        <v>#N/A</v>
      </c>
      <c r="BU133" s="102" t="e">
        <f>+VLOOKUP(I133,[5]Listas_desplega!$BY$2:$BZ$7,2,0)</f>
        <v>#N/A</v>
      </c>
      <c r="BV133" s="102" t="e">
        <f>+VLOOKUP(J133,[5]Listas_desplega!$BY$10:$BZ$23,2,0)</f>
        <v>#N/A</v>
      </c>
      <c r="BW133" s="102" t="e">
        <f>+VLOOKUP(K133,[5]Listas_desplega!$BY$27:$BZ$54,2,0)</f>
        <v>#N/A</v>
      </c>
      <c r="BX133" s="102" t="e">
        <f>+VLOOKUP(L133,[5]Listas_desplega!$BY$57:$BZ$105,2,0)</f>
        <v>#N/A</v>
      </c>
      <c r="BY133" s="92" t="e">
        <f>+VLOOKUP(M133,[5]Listas_desplega!$J$2:$K$11,2,FALSE)</f>
        <v>#N/A</v>
      </c>
      <c r="BZ133" s="92"/>
    </row>
    <row r="134" spans="1:78" s="6" customFormat="1" ht="15.75" hidden="1" x14ac:dyDescent="0.25">
      <c r="A134" s="56"/>
      <c r="B134" s="91"/>
      <c r="C134" s="93"/>
      <c r="D134" s="93"/>
      <c r="E134" s="163"/>
      <c r="F134" s="69"/>
      <c r="G134" s="163"/>
      <c r="H134" s="69"/>
      <c r="I134" s="69"/>
      <c r="J134" s="69"/>
      <c r="K134" s="69"/>
      <c r="L134" s="69"/>
      <c r="M134" s="91"/>
      <c r="N134" s="115"/>
      <c r="O134" s="94"/>
      <c r="P134" s="116"/>
      <c r="Q134" s="65"/>
      <c r="R134" s="119"/>
      <c r="S134" s="189"/>
      <c r="T134" s="91"/>
      <c r="U134" s="119"/>
      <c r="V134" s="119"/>
      <c r="W134" s="119"/>
      <c r="X134" s="191"/>
      <c r="Y134" s="119"/>
      <c r="Z134" s="7"/>
      <c r="AA134" s="91"/>
      <c r="AB134" s="91"/>
      <c r="AC134" s="91"/>
      <c r="AD134" s="91"/>
      <c r="AE134" s="91"/>
      <c r="AF134" s="91"/>
      <c r="AG134" s="91"/>
      <c r="AH134" s="91"/>
      <c r="AI134" s="91"/>
      <c r="AJ134" s="7"/>
      <c r="AK134" s="7"/>
      <c r="AL134" s="7"/>
      <c r="AM134" s="7"/>
      <c r="AN134" s="7"/>
      <c r="AO134" s="7"/>
      <c r="AP134" s="7"/>
      <c r="AQ134" s="7"/>
      <c r="AR134" s="7"/>
      <c r="AS134" s="7"/>
      <c r="AT134" s="117"/>
      <c r="AU134" s="7"/>
      <c r="AV134" s="77"/>
      <c r="AW134" s="77"/>
      <c r="AX134" s="77"/>
      <c r="AY134" s="77"/>
      <c r="AZ134" s="77"/>
      <c r="BA134" s="77"/>
      <c r="BB134" s="78"/>
      <c r="BC134" s="78"/>
      <c r="BD134" s="78"/>
      <c r="BE134" s="78"/>
      <c r="BF134" s="120"/>
      <c r="BG134" s="120"/>
      <c r="BH134" s="120"/>
      <c r="BI134" s="120"/>
      <c r="BJ134" s="120"/>
      <c r="BK134" s="120"/>
      <c r="BL134" s="120"/>
      <c r="BM134" s="120"/>
      <c r="BN134" s="120"/>
      <c r="BO134" s="120"/>
      <c r="BP134" s="120"/>
      <c r="BQ134" s="121"/>
      <c r="BS134" s="57"/>
      <c r="BT134" s="102" t="e">
        <f>+VLOOKUP(C134,[5]Listas_desplega!$AI$22:$AJ$44,2,0)</f>
        <v>#N/A</v>
      </c>
      <c r="BU134" s="102" t="e">
        <f>+VLOOKUP(I134,[5]Listas_desplega!$BY$2:$BZ$7,2,0)</f>
        <v>#N/A</v>
      </c>
      <c r="BV134" s="102" t="e">
        <f>+VLOOKUP(J134,[5]Listas_desplega!$BY$10:$BZ$23,2,0)</f>
        <v>#N/A</v>
      </c>
      <c r="BW134" s="102" t="e">
        <f>+VLOOKUP(K134,[5]Listas_desplega!$BY$27:$BZ$54,2,0)</f>
        <v>#N/A</v>
      </c>
      <c r="BX134" s="102" t="e">
        <f>+VLOOKUP(L134,[5]Listas_desplega!$BY$57:$BZ$105,2,0)</f>
        <v>#N/A</v>
      </c>
      <c r="BY134" s="92" t="e">
        <f>+VLOOKUP(M134,[5]Listas_desplega!$J$2:$K$11,2,FALSE)</f>
        <v>#N/A</v>
      </c>
      <c r="BZ134" s="92"/>
    </row>
    <row r="135" spans="1:78" s="6" customFormat="1" ht="15.75" hidden="1" x14ac:dyDescent="0.25">
      <c r="A135" s="56"/>
      <c r="B135" s="91"/>
      <c r="C135" s="93"/>
      <c r="D135" s="93"/>
      <c r="E135" s="163"/>
      <c r="F135" s="69"/>
      <c r="G135" s="163"/>
      <c r="H135" s="69"/>
      <c r="I135" s="69"/>
      <c r="J135" s="69"/>
      <c r="K135" s="69"/>
      <c r="L135" s="69"/>
      <c r="M135" s="91"/>
      <c r="N135" s="115"/>
      <c r="O135" s="94"/>
      <c r="P135" s="116"/>
      <c r="Q135" s="65"/>
      <c r="R135" s="69"/>
      <c r="S135" s="189"/>
      <c r="T135" s="91"/>
      <c r="U135" s="69"/>
      <c r="V135" s="69"/>
      <c r="W135" s="69"/>
      <c r="X135" s="7"/>
      <c r="Y135" s="69"/>
      <c r="Z135" s="7"/>
      <c r="AA135" s="91"/>
      <c r="AB135" s="91"/>
      <c r="AC135" s="91"/>
      <c r="AD135" s="91"/>
      <c r="AE135" s="91"/>
      <c r="AF135" s="91"/>
      <c r="AG135" s="91"/>
      <c r="AH135" s="91"/>
      <c r="AI135" s="91"/>
      <c r="AJ135" s="7"/>
      <c r="AK135" s="7"/>
      <c r="AL135" s="7"/>
      <c r="AM135" s="7"/>
      <c r="AN135" s="7"/>
      <c r="AO135" s="7"/>
      <c r="AP135" s="7"/>
      <c r="AQ135" s="7"/>
      <c r="AR135" s="7"/>
      <c r="AS135" s="7"/>
      <c r="AT135" s="117"/>
      <c r="AU135" s="7"/>
      <c r="AV135" s="70"/>
      <c r="AW135" s="77"/>
      <c r="AX135" s="77"/>
      <c r="AY135" s="77"/>
      <c r="AZ135" s="77"/>
      <c r="BA135" s="77"/>
      <c r="BB135" s="78"/>
      <c r="BC135" s="78"/>
      <c r="BD135" s="78"/>
      <c r="BE135" s="78"/>
      <c r="BF135" s="120"/>
      <c r="BG135" s="120"/>
      <c r="BH135" s="120"/>
      <c r="BI135" s="120"/>
      <c r="BJ135" s="120"/>
      <c r="BK135" s="120"/>
      <c r="BL135" s="120"/>
      <c r="BM135" s="120"/>
      <c r="BN135" s="120"/>
      <c r="BO135" s="120"/>
      <c r="BP135" s="120"/>
      <c r="BQ135" s="121"/>
      <c r="BS135" s="57"/>
      <c r="BT135" s="102" t="e">
        <f>+VLOOKUP(C135,[5]Listas_desplega!$AI$22:$AJ$44,2,0)</f>
        <v>#N/A</v>
      </c>
      <c r="BU135" s="102" t="e">
        <f>+VLOOKUP(I135,[5]Listas_desplega!$BY$2:$BZ$7,2,0)</f>
        <v>#N/A</v>
      </c>
      <c r="BV135" s="102" t="e">
        <f>+VLOOKUP(J135,[5]Listas_desplega!$BY$10:$BZ$23,2,0)</f>
        <v>#N/A</v>
      </c>
      <c r="BW135" s="102" t="e">
        <f>+VLOOKUP(K135,[5]Listas_desplega!$BY$27:$BZ$54,2,0)</f>
        <v>#N/A</v>
      </c>
      <c r="BX135" s="102" t="e">
        <f>+VLOOKUP(L135,[5]Listas_desplega!$BY$57:$BZ$105,2,0)</f>
        <v>#N/A</v>
      </c>
      <c r="BY135" s="92" t="e">
        <f>+VLOOKUP(M135,[5]Listas_desplega!$J$2:$K$11,2,FALSE)</f>
        <v>#N/A</v>
      </c>
      <c r="BZ135" s="92"/>
    </row>
    <row r="136" spans="1:78" s="6" customFormat="1" ht="15.75" hidden="1" x14ac:dyDescent="0.25">
      <c r="A136" s="56"/>
      <c r="B136" s="91"/>
      <c r="C136" s="93"/>
      <c r="D136" s="93"/>
      <c r="E136" s="163"/>
      <c r="F136" s="69"/>
      <c r="G136" s="163"/>
      <c r="H136" s="69"/>
      <c r="I136" s="69"/>
      <c r="J136" s="69"/>
      <c r="K136" s="69"/>
      <c r="L136" s="69"/>
      <c r="M136" s="91"/>
      <c r="N136" s="115"/>
      <c r="O136" s="94"/>
      <c r="P136" s="116"/>
      <c r="Q136" s="65"/>
      <c r="R136" s="119"/>
      <c r="S136" s="189"/>
      <c r="T136" s="91"/>
      <c r="U136" s="119"/>
      <c r="V136" s="119"/>
      <c r="W136" s="119"/>
      <c r="X136" s="191"/>
      <c r="Y136" s="119"/>
      <c r="Z136" s="7"/>
      <c r="AA136" s="91"/>
      <c r="AB136" s="91"/>
      <c r="AC136" s="91"/>
      <c r="AD136" s="91"/>
      <c r="AE136" s="91"/>
      <c r="AF136" s="91"/>
      <c r="AG136" s="91"/>
      <c r="AH136" s="91"/>
      <c r="AI136" s="91"/>
      <c r="AJ136" s="7"/>
      <c r="AK136" s="7"/>
      <c r="AL136" s="7"/>
      <c r="AM136" s="7"/>
      <c r="AN136" s="7"/>
      <c r="AO136" s="7"/>
      <c r="AP136" s="7"/>
      <c r="AQ136" s="7"/>
      <c r="AR136" s="7"/>
      <c r="AS136" s="7"/>
      <c r="AT136" s="117"/>
      <c r="AU136" s="7"/>
      <c r="AV136" s="77"/>
      <c r="AW136" s="77"/>
      <c r="AX136" s="77"/>
      <c r="AY136" s="77"/>
      <c r="AZ136" s="77"/>
      <c r="BA136" s="77"/>
      <c r="BB136" s="78"/>
      <c r="BC136" s="78"/>
      <c r="BD136" s="78"/>
      <c r="BE136" s="78"/>
      <c r="BF136" s="120"/>
      <c r="BG136" s="120"/>
      <c r="BH136" s="120"/>
      <c r="BI136" s="120"/>
      <c r="BJ136" s="120"/>
      <c r="BK136" s="120"/>
      <c r="BL136" s="120"/>
      <c r="BM136" s="120"/>
      <c r="BN136" s="120"/>
      <c r="BO136" s="120"/>
      <c r="BP136" s="120"/>
      <c r="BQ136" s="121"/>
      <c r="BS136" s="57"/>
      <c r="BT136" s="102" t="e">
        <f>+VLOOKUP(C136,[5]Listas_desplega!$AI$22:$AJ$44,2,0)</f>
        <v>#N/A</v>
      </c>
      <c r="BU136" s="102" t="e">
        <f>+VLOOKUP(I136,[5]Listas_desplega!$BY$2:$BZ$7,2,0)</f>
        <v>#N/A</v>
      </c>
      <c r="BV136" s="102" t="e">
        <f>+VLOOKUP(J136,[5]Listas_desplega!$BY$10:$BZ$23,2,0)</f>
        <v>#N/A</v>
      </c>
      <c r="BW136" s="102" t="e">
        <f>+VLOOKUP(K136,[5]Listas_desplega!$BY$27:$BZ$54,2,0)</f>
        <v>#N/A</v>
      </c>
      <c r="BX136" s="102" t="e">
        <f>+VLOOKUP(L136,[5]Listas_desplega!$BY$57:$BZ$105,2,0)</f>
        <v>#N/A</v>
      </c>
      <c r="BY136" s="92" t="e">
        <f>+VLOOKUP(M136,[5]Listas_desplega!$J$2:$K$11,2,FALSE)</f>
        <v>#N/A</v>
      </c>
      <c r="BZ136" s="92"/>
    </row>
    <row r="137" spans="1:78" s="6" customFormat="1" ht="15.75" hidden="1" x14ac:dyDescent="0.25">
      <c r="A137" s="56"/>
      <c r="B137" s="91"/>
      <c r="C137" s="93"/>
      <c r="D137" s="93"/>
      <c r="E137" s="163"/>
      <c r="F137" s="69"/>
      <c r="G137" s="163"/>
      <c r="H137" s="69"/>
      <c r="I137" s="69"/>
      <c r="J137" s="69"/>
      <c r="K137" s="69"/>
      <c r="L137" s="69"/>
      <c r="M137" s="91"/>
      <c r="N137" s="115"/>
      <c r="O137" s="94"/>
      <c r="P137" s="116"/>
      <c r="Q137" s="65"/>
      <c r="R137" s="119"/>
      <c r="S137" s="189"/>
      <c r="T137" s="91"/>
      <c r="U137" s="119"/>
      <c r="V137" s="119"/>
      <c r="W137" s="119"/>
      <c r="X137" s="191"/>
      <c r="Y137" s="119"/>
      <c r="Z137" s="7"/>
      <c r="AA137" s="91"/>
      <c r="AB137" s="91"/>
      <c r="AC137" s="91"/>
      <c r="AD137" s="91"/>
      <c r="AE137" s="91"/>
      <c r="AF137" s="91"/>
      <c r="AG137" s="91"/>
      <c r="AH137" s="91"/>
      <c r="AI137" s="91"/>
      <c r="AJ137" s="7"/>
      <c r="AK137" s="7"/>
      <c r="AL137" s="7"/>
      <c r="AM137" s="7"/>
      <c r="AN137" s="7"/>
      <c r="AO137" s="7"/>
      <c r="AP137" s="7"/>
      <c r="AQ137" s="7"/>
      <c r="AR137" s="7"/>
      <c r="AS137" s="7"/>
      <c r="AT137" s="117"/>
      <c r="AU137" s="7"/>
      <c r="AV137" s="77"/>
      <c r="AW137" s="77"/>
      <c r="AX137" s="77"/>
      <c r="AY137" s="77"/>
      <c r="AZ137" s="77"/>
      <c r="BA137" s="77"/>
      <c r="BB137" s="78"/>
      <c r="BC137" s="78"/>
      <c r="BD137" s="78"/>
      <c r="BE137" s="78"/>
      <c r="BF137" s="120"/>
      <c r="BG137" s="120"/>
      <c r="BH137" s="120"/>
      <c r="BI137" s="120"/>
      <c r="BJ137" s="120"/>
      <c r="BK137" s="120"/>
      <c r="BL137" s="120"/>
      <c r="BM137" s="120"/>
      <c r="BN137" s="120"/>
      <c r="BO137" s="120"/>
      <c r="BP137" s="120"/>
      <c r="BQ137" s="121"/>
      <c r="BS137" s="57"/>
      <c r="BT137" s="102" t="e">
        <f>+VLOOKUP(C137,[5]Listas_desplega!$AI$22:$AJ$44,2,0)</f>
        <v>#N/A</v>
      </c>
      <c r="BU137" s="102" t="e">
        <f>+VLOOKUP(I137,[5]Listas_desplega!$BY$2:$BZ$7,2,0)</f>
        <v>#N/A</v>
      </c>
      <c r="BV137" s="102" t="e">
        <f>+VLOOKUP(J137,[5]Listas_desplega!$BY$10:$BZ$23,2,0)</f>
        <v>#N/A</v>
      </c>
      <c r="BW137" s="102" t="e">
        <f>+VLOOKUP(K137,[5]Listas_desplega!$BY$27:$BZ$54,2,0)</f>
        <v>#N/A</v>
      </c>
      <c r="BX137" s="102" t="e">
        <f>+VLOOKUP(L137,[5]Listas_desplega!$BY$57:$BZ$105,2,0)</f>
        <v>#N/A</v>
      </c>
      <c r="BY137" s="92" t="e">
        <f>+VLOOKUP(M137,[5]Listas_desplega!$J$2:$K$11,2,FALSE)</f>
        <v>#N/A</v>
      </c>
      <c r="BZ137" s="92"/>
    </row>
    <row r="138" spans="1:78" s="6" customFormat="1" ht="15.75" hidden="1" x14ac:dyDescent="0.25">
      <c r="A138" s="56"/>
      <c r="B138" s="91"/>
      <c r="C138" s="93"/>
      <c r="D138" s="93"/>
      <c r="E138" s="163"/>
      <c r="F138" s="69"/>
      <c r="G138" s="163"/>
      <c r="H138" s="69"/>
      <c r="I138" s="69"/>
      <c r="J138" s="69"/>
      <c r="K138" s="69"/>
      <c r="L138" s="69"/>
      <c r="M138" s="91"/>
      <c r="N138" s="115"/>
      <c r="O138" s="94"/>
      <c r="P138" s="116"/>
      <c r="Q138" s="65"/>
      <c r="R138" s="119"/>
      <c r="S138" s="189"/>
      <c r="T138" s="91"/>
      <c r="U138" s="119"/>
      <c r="V138" s="119"/>
      <c r="W138" s="119"/>
      <c r="X138" s="191"/>
      <c r="Y138" s="119"/>
      <c r="Z138" s="7"/>
      <c r="AA138" s="91"/>
      <c r="AB138" s="91"/>
      <c r="AC138" s="91"/>
      <c r="AD138" s="91"/>
      <c r="AE138" s="91"/>
      <c r="AF138" s="91"/>
      <c r="AG138" s="91"/>
      <c r="AH138" s="91"/>
      <c r="AI138" s="91"/>
      <c r="AJ138" s="7"/>
      <c r="AK138" s="7"/>
      <c r="AL138" s="7"/>
      <c r="AM138" s="7"/>
      <c r="AN138" s="7"/>
      <c r="AO138" s="7"/>
      <c r="AP138" s="7"/>
      <c r="AQ138" s="7"/>
      <c r="AR138" s="7"/>
      <c r="AS138" s="7"/>
      <c r="AT138" s="117"/>
      <c r="AU138" s="7"/>
      <c r="AV138" s="77"/>
      <c r="AW138" s="77"/>
      <c r="AX138" s="77"/>
      <c r="AY138" s="77"/>
      <c r="AZ138" s="77"/>
      <c r="BA138" s="77"/>
      <c r="BB138" s="78"/>
      <c r="BC138" s="78"/>
      <c r="BD138" s="78"/>
      <c r="BE138" s="78"/>
      <c r="BF138" s="120"/>
      <c r="BG138" s="120"/>
      <c r="BH138" s="120"/>
      <c r="BI138" s="120"/>
      <c r="BJ138" s="120"/>
      <c r="BK138" s="120"/>
      <c r="BL138" s="120"/>
      <c r="BM138" s="120"/>
      <c r="BN138" s="120"/>
      <c r="BO138" s="120"/>
      <c r="BP138" s="120"/>
      <c r="BQ138" s="121"/>
      <c r="BS138" s="57"/>
      <c r="BT138" s="102" t="e">
        <f>+VLOOKUP(C138,[5]Listas_desplega!$AI$22:$AJ$44,2,0)</f>
        <v>#N/A</v>
      </c>
      <c r="BU138" s="102" t="e">
        <f>+VLOOKUP(I138,[5]Listas_desplega!$BY$2:$BZ$7,2,0)</f>
        <v>#N/A</v>
      </c>
      <c r="BV138" s="102" t="e">
        <f>+VLOOKUP(J138,[5]Listas_desplega!$BY$10:$BZ$23,2,0)</f>
        <v>#N/A</v>
      </c>
      <c r="BW138" s="102" t="e">
        <f>+VLOOKUP(K138,[5]Listas_desplega!$BY$27:$BZ$54,2,0)</f>
        <v>#N/A</v>
      </c>
      <c r="BX138" s="102" t="e">
        <f>+VLOOKUP(L138,[5]Listas_desplega!$BY$57:$BZ$105,2,0)</f>
        <v>#N/A</v>
      </c>
      <c r="BY138" s="92" t="e">
        <f>+VLOOKUP(M138,[5]Listas_desplega!$J$2:$K$11,2,FALSE)</f>
        <v>#N/A</v>
      </c>
      <c r="BZ138" s="92"/>
    </row>
    <row r="139" spans="1:78" s="6" customFormat="1" ht="15.75" hidden="1" x14ac:dyDescent="0.25">
      <c r="A139" s="56"/>
      <c r="B139" s="91"/>
      <c r="C139" s="93"/>
      <c r="D139" s="93"/>
      <c r="E139" s="163"/>
      <c r="F139" s="69"/>
      <c r="G139" s="163"/>
      <c r="H139" s="69"/>
      <c r="I139" s="69"/>
      <c r="J139" s="69"/>
      <c r="K139" s="69"/>
      <c r="L139" s="69"/>
      <c r="M139" s="91"/>
      <c r="N139" s="115"/>
      <c r="O139" s="94"/>
      <c r="P139" s="116"/>
      <c r="Q139" s="65"/>
      <c r="R139" s="69"/>
      <c r="S139" s="189"/>
      <c r="T139" s="91"/>
      <c r="U139" s="69"/>
      <c r="V139" s="69"/>
      <c r="W139" s="69"/>
      <c r="X139" s="7"/>
      <c r="Y139" s="69"/>
      <c r="Z139" s="7"/>
      <c r="AA139" s="91"/>
      <c r="AB139" s="91"/>
      <c r="AC139" s="91"/>
      <c r="AD139" s="91"/>
      <c r="AE139" s="91"/>
      <c r="AF139" s="91"/>
      <c r="AG139" s="91"/>
      <c r="AH139" s="91"/>
      <c r="AI139" s="91"/>
      <c r="AJ139" s="7"/>
      <c r="AK139" s="7"/>
      <c r="AL139" s="7"/>
      <c r="AM139" s="7"/>
      <c r="AN139" s="7"/>
      <c r="AO139" s="7"/>
      <c r="AP139" s="7"/>
      <c r="AQ139" s="7"/>
      <c r="AR139" s="7"/>
      <c r="AS139" s="7"/>
      <c r="AT139" s="117"/>
      <c r="AU139" s="7"/>
      <c r="AV139" s="70"/>
      <c r="AW139" s="77"/>
      <c r="AX139" s="77"/>
      <c r="AY139" s="77"/>
      <c r="AZ139" s="77"/>
      <c r="BA139" s="77"/>
      <c r="BB139" s="78"/>
      <c r="BC139" s="78"/>
      <c r="BD139" s="78"/>
      <c r="BE139" s="78"/>
      <c r="BF139" s="120"/>
      <c r="BG139" s="120"/>
      <c r="BH139" s="120"/>
      <c r="BI139" s="120"/>
      <c r="BJ139" s="120"/>
      <c r="BK139" s="120"/>
      <c r="BL139" s="120"/>
      <c r="BM139" s="120"/>
      <c r="BN139" s="120"/>
      <c r="BO139" s="120"/>
      <c r="BP139" s="120"/>
      <c r="BQ139" s="121"/>
      <c r="BS139" s="57"/>
      <c r="BT139" s="102" t="e">
        <f>+VLOOKUP(C139,[5]Listas_desplega!$AI$22:$AJ$44,2,0)</f>
        <v>#N/A</v>
      </c>
      <c r="BU139" s="102" t="e">
        <f>+VLOOKUP(I139,[5]Listas_desplega!$BY$2:$BZ$7,2,0)</f>
        <v>#N/A</v>
      </c>
      <c r="BV139" s="102" t="e">
        <f>+VLOOKUP(J139,[5]Listas_desplega!$BY$10:$BZ$23,2,0)</f>
        <v>#N/A</v>
      </c>
      <c r="BW139" s="102" t="e">
        <f>+VLOOKUP(K139,[5]Listas_desplega!$BY$27:$BZ$54,2,0)</f>
        <v>#N/A</v>
      </c>
      <c r="BX139" s="102" t="e">
        <f>+VLOOKUP(L139,[5]Listas_desplega!$BY$57:$BZ$105,2,0)</f>
        <v>#N/A</v>
      </c>
      <c r="BY139" s="92" t="e">
        <f>+VLOOKUP(M139,[5]Listas_desplega!$J$2:$K$11,2,FALSE)</f>
        <v>#N/A</v>
      </c>
      <c r="BZ139" s="92"/>
    </row>
    <row r="140" spans="1:78" s="6" customFormat="1" ht="15.75" hidden="1" x14ac:dyDescent="0.25">
      <c r="A140" s="56"/>
      <c r="B140" s="91"/>
      <c r="C140" s="93"/>
      <c r="D140" s="93"/>
      <c r="E140" s="163"/>
      <c r="F140" s="69"/>
      <c r="G140" s="163"/>
      <c r="H140" s="69"/>
      <c r="I140" s="69"/>
      <c r="J140" s="69"/>
      <c r="K140" s="69"/>
      <c r="L140" s="69"/>
      <c r="M140" s="91"/>
      <c r="N140" s="115"/>
      <c r="O140" s="94"/>
      <c r="P140" s="116"/>
      <c r="Q140" s="65"/>
      <c r="R140" s="69"/>
      <c r="S140" s="189"/>
      <c r="T140" s="91"/>
      <c r="U140" s="69"/>
      <c r="V140" s="69"/>
      <c r="W140" s="69"/>
      <c r="X140" s="7"/>
      <c r="Y140" s="69"/>
      <c r="Z140" s="7"/>
      <c r="AA140" s="91"/>
      <c r="AB140" s="91"/>
      <c r="AC140" s="91"/>
      <c r="AD140" s="91"/>
      <c r="AE140" s="91"/>
      <c r="AF140" s="91"/>
      <c r="AG140" s="91"/>
      <c r="AH140" s="91"/>
      <c r="AI140" s="91"/>
      <c r="AJ140" s="7"/>
      <c r="AK140" s="7"/>
      <c r="AL140" s="7"/>
      <c r="AM140" s="7"/>
      <c r="AN140" s="7"/>
      <c r="AO140" s="7"/>
      <c r="AP140" s="7"/>
      <c r="AQ140" s="7"/>
      <c r="AR140" s="7"/>
      <c r="AS140" s="7"/>
      <c r="AT140" s="117"/>
      <c r="AU140" s="7"/>
      <c r="AV140" s="70"/>
      <c r="AW140" s="77"/>
      <c r="AX140" s="77"/>
      <c r="AY140" s="77"/>
      <c r="AZ140" s="77"/>
      <c r="BA140" s="77"/>
      <c r="BB140" s="78"/>
      <c r="BC140" s="78"/>
      <c r="BD140" s="78"/>
      <c r="BE140" s="78"/>
      <c r="BF140" s="120"/>
      <c r="BG140" s="120"/>
      <c r="BH140" s="120"/>
      <c r="BI140" s="120"/>
      <c r="BJ140" s="120"/>
      <c r="BK140" s="120"/>
      <c r="BL140" s="120"/>
      <c r="BM140" s="120"/>
      <c r="BN140" s="120"/>
      <c r="BO140" s="120"/>
      <c r="BP140" s="120"/>
      <c r="BQ140" s="121"/>
      <c r="BS140" s="57"/>
      <c r="BT140" s="102" t="e">
        <f>+VLOOKUP(C140,[5]Listas_desplega!$AI$22:$AJ$44,2,0)</f>
        <v>#N/A</v>
      </c>
      <c r="BU140" s="102" t="e">
        <f>+VLOOKUP(I140,[5]Listas_desplega!$BY$2:$BZ$7,2,0)</f>
        <v>#N/A</v>
      </c>
      <c r="BV140" s="102" t="e">
        <f>+VLOOKUP(J140,[5]Listas_desplega!$BY$10:$BZ$23,2,0)</f>
        <v>#N/A</v>
      </c>
      <c r="BW140" s="102" t="e">
        <f>+VLOOKUP(K140,[5]Listas_desplega!$BY$27:$BZ$54,2,0)</f>
        <v>#N/A</v>
      </c>
      <c r="BX140" s="102" t="e">
        <f>+VLOOKUP(L140,[5]Listas_desplega!$BY$57:$BZ$105,2,0)</f>
        <v>#N/A</v>
      </c>
      <c r="BY140" s="92" t="e">
        <f>+VLOOKUP(M140,[5]Listas_desplega!$J$2:$K$11,2,FALSE)</f>
        <v>#N/A</v>
      </c>
      <c r="BZ140" s="92"/>
    </row>
    <row r="141" spans="1:78" s="6" customFormat="1" ht="15.75" hidden="1" x14ac:dyDescent="0.25">
      <c r="A141" s="56"/>
      <c r="B141" s="91"/>
      <c r="C141" s="93"/>
      <c r="D141" s="93"/>
      <c r="E141" s="163"/>
      <c r="F141" s="69"/>
      <c r="G141" s="163"/>
      <c r="H141" s="69"/>
      <c r="I141" s="69"/>
      <c r="J141" s="69"/>
      <c r="K141" s="69"/>
      <c r="L141" s="69"/>
      <c r="M141" s="91"/>
      <c r="N141" s="115"/>
      <c r="O141" s="94"/>
      <c r="P141" s="116"/>
      <c r="Q141" s="65"/>
      <c r="R141" s="69"/>
      <c r="S141" s="189"/>
      <c r="T141" s="91"/>
      <c r="U141" s="69"/>
      <c r="V141" s="69"/>
      <c r="W141" s="69"/>
      <c r="X141" s="7"/>
      <c r="Y141" s="69"/>
      <c r="Z141" s="7"/>
      <c r="AA141" s="91"/>
      <c r="AB141" s="91"/>
      <c r="AC141" s="91"/>
      <c r="AD141" s="91"/>
      <c r="AE141" s="91"/>
      <c r="AF141" s="91"/>
      <c r="AG141" s="91"/>
      <c r="AH141" s="91"/>
      <c r="AI141" s="91"/>
      <c r="AJ141" s="7"/>
      <c r="AK141" s="7"/>
      <c r="AL141" s="7"/>
      <c r="AM141" s="7"/>
      <c r="AN141" s="7"/>
      <c r="AO141" s="7"/>
      <c r="AP141" s="7"/>
      <c r="AQ141" s="7"/>
      <c r="AR141" s="7"/>
      <c r="AS141" s="7"/>
      <c r="AT141" s="117"/>
      <c r="AU141" s="7"/>
      <c r="AV141" s="77"/>
      <c r="AW141" s="77"/>
      <c r="AX141" s="77"/>
      <c r="AY141" s="77"/>
      <c r="AZ141" s="77"/>
      <c r="BA141" s="77"/>
      <c r="BB141" s="78"/>
      <c r="BC141" s="78"/>
      <c r="BD141" s="78"/>
      <c r="BE141" s="78"/>
      <c r="BF141" s="120"/>
      <c r="BG141" s="120"/>
      <c r="BH141" s="120"/>
      <c r="BI141" s="120"/>
      <c r="BJ141" s="120"/>
      <c r="BK141" s="120"/>
      <c r="BL141" s="120"/>
      <c r="BM141" s="120"/>
      <c r="BN141" s="120"/>
      <c r="BO141" s="120"/>
      <c r="BP141" s="120"/>
      <c r="BQ141" s="121"/>
      <c r="BS141" s="57"/>
      <c r="BT141" s="102" t="e">
        <f>+VLOOKUP(C141,[5]Listas_desplega!$AI$22:$AJ$44,2,0)</f>
        <v>#N/A</v>
      </c>
      <c r="BU141" s="102" t="e">
        <f>+VLOOKUP(I141,[5]Listas_desplega!$BY$2:$BZ$7,2,0)</f>
        <v>#N/A</v>
      </c>
      <c r="BV141" s="102" t="e">
        <f>+VLOOKUP(J141,[5]Listas_desplega!$BY$10:$BZ$23,2,0)</f>
        <v>#N/A</v>
      </c>
      <c r="BW141" s="102" t="e">
        <f>+VLOOKUP(K141,[5]Listas_desplega!$BY$27:$BZ$54,2,0)</f>
        <v>#N/A</v>
      </c>
      <c r="BX141" s="102" t="e">
        <f>+VLOOKUP(L141,[5]Listas_desplega!$BY$57:$BZ$105,2,0)</f>
        <v>#N/A</v>
      </c>
      <c r="BY141" s="92" t="e">
        <f>+VLOOKUP(M141,[5]Listas_desplega!$J$2:$K$11,2,FALSE)</f>
        <v>#N/A</v>
      </c>
      <c r="BZ141" s="92"/>
    </row>
    <row r="142" spans="1:78" s="6" customFormat="1" ht="15.75" hidden="1" x14ac:dyDescent="0.25">
      <c r="A142" s="56"/>
      <c r="B142" s="91"/>
      <c r="C142" s="93"/>
      <c r="D142" s="93"/>
      <c r="E142" s="163"/>
      <c r="F142" s="69"/>
      <c r="G142" s="163"/>
      <c r="H142" s="69"/>
      <c r="I142" s="69"/>
      <c r="J142" s="69"/>
      <c r="K142" s="69"/>
      <c r="L142" s="69"/>
      <c r="M142" s="91"/>
      <c r="N142" s="115"/>
      <c r="O142" s="94"/>
      <c r="P142" s="116"/>
      <c r="Q142" s="65"/>
      <c r="R142" s="69"/>
      <c r="S142" s="189"/>
      <c r="T142" s="91"/>
      <c r="U142" s="69"/>
      <c r="V142" s="69"/>
      <c r="W142" s="69"/>
      <c r="X142" s="7"/>
      <c r="Y142" s="69"/>
      <c r="Z142" s="7"/>
      <c r="AA142" s="91"/>
      <c r="AB142" s="91"/>
      <c r="AC142" s="91"/>
      <c r="AD142" s="91"/>
      <c r="AE142" s="91"/>
      <c r="AF142" s="91"/>
      <c r="AG142" s="91"/>
      <c r="AH142" s="91"/>
      <c r="AI142" s="91"/>
      <c r="AJ142" s="7"/>
      <c r="AK142" s="7"/>
      <c r="AL142" s="7"/>
      <c r="AM142" s="7"/>
      <c r="AN142" s="7"/>
      <c r="AO142" s="7"/>
      <c r="AP142" s="7"/>
      <c r="AQ142" s="7"/>
      <c r="AR142" s="7"/>
      <c r="AS142" s="7"/>
      <c r="AT142" s="117"/>
      <c r="AU142" s="7"/>
      <c r="AV142" s="77"/>
      <c r="AW142" s="77"/>
      <c r="AX142" s="77"/>
      <c r="AY142" s="77"/>
      <c r="AZ142" s="77"/>
      <c r="BA142" s="77"/>
      <c r="BB142" s="78"/>
      <c r="BC142" s="78"/>
      <c r="BD142" s="78"/>
      <c r="BE142" s="78"/>
      <c r="BF142" s="120"/>
      <c r="BG142" s="120"/>
      <c r="BH142" s="120"/>
      <c r="BI142" s="120"/>
      <c r="BJ142" s="120"/>
      <c r="BK142" s="120"/>
      <c r="BL142" s="120"/>
      <c r="BM142" s="120"/>
      <c r="BN142" s="120"/>
      <c r="BO142" s="120"/>
      <c r="BP142" s="120"/>
      <c r="BQ142" s="121"/>
      <c r="BS142" s="57"/>
      <c r="BT142" s="102" t="e">
        <f>+VLOOKUP(C142,[5]Listas_desplega!$AI$22:$AJ$44,2,0)</f>
        <v>#N/A</v>
      </c>
      <c r="BU142" s="102" t="e">
        <f>+VLOOKUP(I142,[5]Listas_desplega!$BY$2:$BZ$7,2,0)</f>
        <v>#N/A</v>
      </c>
      <c r="BV142" s="102" t="e">
        <f>+VLOOKUP(J142,[5]Listas_desplega!$BY$10:$BZ$23,2,0)</f>
        <v>#N/A</v>
      </c>
      <c r="BW142" s="102" t="e">
        <f>+VLOOKUP(K142,[5]Listas_desplega!$BY$27:$BZ$54,2,0)</f>
        <v>#N/A</v>
      </c>
      <c r="BX142" s="102" t="e">
        <f>+VLOOKUP(L142,[5]Listas_desplega!$BY$57:$BZ$105,2,0)</f>
        <v>#N/A</v>
      </c>
      <c r="BY142" s="92" t="e">
        <f>+VLOOKUP(M142,[5]Listas_desplega!$J$2:$K$11,2,FALSE)</f>
        <v>#N/A</v>
      </c>
      <c r="BZ142" s="92"/>
    </row>
    <row r="143" spans="1:78" s="6" customFormat="1" ht="15.75" hidden="1" x14ac:dyDescent="0.25">
      <c r="A143" s="56"/>
      <c r="B143" s="91"/>
      <c r="C143" s="93"/>
      <c r="D143" s="93"/>
      <c r="E143" s="163"/>
      <c r="F143" s="69"/>
      <c r="G143" s="163"/>
      <c r="H143" s="69"/>
      <c r="I143" s="69"/>
      <c r="J143" s="69"/>
      <c r="K143" s="69"/>
      <c r="L143" s="69"/>
      <c r="M143" s="91"/>
      <c r="N143" s="115"/>
      <c r="O143" s="94"/>
      <c r="P143" s="116"/>
      <c r="Q143" s="65"/>
      <c r="R143" s="69"/>
      <c r="S143" s="189"/>
      <c r="T143" s="91"/>
      <c r="U143" s="69"/>
      <c r="V143" s="69"/>
      <c r="W143" s="69"/>
      <c r="X143" s="7"/>
      <c r="Y143" s="69"/>
      <c r="Z143" s="7"/>
      <c r="AA143" s="91"/>
      <c r="AB143" s="91"/>
      <c r="AC143" s="91"/>
      <c r="AD143" s="91"/>
      <c r="AE143" s="91"/>
      <c r="AF143" s="91"/>
      <c r="AG143" s="91"/>
      <c r="AH143" s="91"/>
      <c r="AI143" s="91"/>
      <c r="AJ143" s="7"/>
      <c r="AK143" s="7"/>
      <c r="AL143" s="7"/>
      <c r="AM143" s="7"/>
      <c r="AN143" s="7"/>
      <c r="AO143" s="7"/>
      <c r="AP143" s="7"/>
      <c r="AQ143" s="7"/>
      <c r="AR143" s="7"/>
      <c r="AS143" s="7"/>
      <c r="AT143" s="117"/>
      <c r="AU143" s="7"/>
      <c r="AV143" s="74"/>
      <c r="AW143" s="75"/>
      <c r="AX143" s="75"/>
      <c r="AY143" s="75"/>
      <c r="AZ143" s="75"/>
      <c r="BA143" s="75"/>
      <c r="BB143" s="76"/>
      <c r="BC143" s="76"/>
      <c r="BD143" s="76"/>
      <c r="BE143" s="76"/>
      <c r="BF143" s="120"/>
      <c r="BG143" s="120"/>
      <c r="BH143" s="120"/>
      <c r="BI143" s="120"/>
      <c r="BJ143" s="120"/>
      <c r="BK143" s="120"/>
      <c r="BL143" s="120"/>
      <c r="BM143" s="120"/>
      <c r="BN143" s="120"/>
      <c r="BO143" s="120"/>
      <c r="BP143" s="120"/>
      <c r="BQ143" s="121"/>
      <c r="BS143" s="57"/>
      <c r="BT143" s="102" t="e">
        <f>+VLOOKUP(C143,[5]Listas_desplega!$AI$22:$AJ$44,2,0)</f>
        <v>#N/A</v>
      </c>
      <c r="BU143" s="102" t="e">
        <f>+VLOOKUP(I143,[5]Listas_desplega!$BY$2:$BZ$7,2,0)</f>
        <v>#N/A</v>
      </c>
      <c r="BV143" s="102" t="e">
        <f>+VLOOKUP(J143,[5]Listas_desplega!$BY$10:$BZ$23,2,0)</f>
        <v>#N/A</v>
      </c>
      <c r="BW143" s="102" t="e">
        <f>+VLOOKUP(K143,[5]Listas_desplega!$BY$27:$BZ$54,2,0)</f>
        <v>#N/A</v>
      </c>
      <c r="BX143" s="102" t="e">
        <f>+VLOOKUP(L143,[5]Listas_desplega!$BY$57:$BZ$105,2,0)</f>
        <v>#N/A</v>
      </c>
      <c r="BY143" s="92" t="e">
        <f>+VLOOKUP(M143,[5]Listas_desplega!$J$2:$K$11,2,FALSE)</f>
        <v>#N/A</v>
      </c>
      <c r="BZ143" s="92"/>
    </row>
    <row r="144" spans="1:78" s="6" customFormat="1" ht="15.75" hidden="1" x14ac:dyDescent="0.25">
      <c r="A144" s="56"/>
      <c r="B144" s="91"/>
      <c r="C144" s="93"/>
      <c r="D144" s="93"/>
      <c r="E144" s="163"/>
      <c r="F144" s="69"/>
      <c r="G144" s="163"/>
      <c r="H144" s="69"/>
      <c r="I144" s="69"/>
      <c r="J144" s="69"/>
      <c r="K144" s="69"/>
      <c r="L144" s="69"/>
      <c r="M144" s="91"/>
      <c r="N144" s="115"/>
      <c r="O144" s="94"/>
      <c r="P144" s="116"/>
      <c r="Q144" s="65"/>
      <c r="R144" s="69"/>
      <c r="S144" s="189"/>
      <c r="T144" s="91"/>
      <c r="U144" s="69"/>
      <c r="V144" s="69"/>
      <c r="W144" s="69"/>
      <c r="X144" s="7"/>
      <c r="Y144" s="69"/>
      <c r="Z144" s="7"/>
      <c r="AA144" s="91"/>
      <c r="AB144" s="91"/>
      <c r="AC144" s="91"/>
      <c r="AD144" s="91"/>
      <c r="AE144" s="91"/>
      <c r="AF144" s="91"/>
      <c r="AG144" s="91"/>
      <c r="AH144" s="91"/>
      <c r="AI144" s="91"/>
      <c r="AJ144" s="7"/>
      <c r="AK144" s="7"/>
      <c r="AL144" s="7"/>
      <c r="AM144" s="7"/>
      <c r="AN144" s="7"/>
      <c r="AO144" s="7"/>
      <c r="AP144" s="7"/>
      <c r="AQ144" s="7"/>
      <c r="AR144" s="7"/>
      <c r="AS144" s="7"/>
      <c r="AT144" s="117"/>
      <c r="AU144" s="7"/>
      <c r="AV144" s="74"/>
      <c r="AW144" s="75"/>
      <c r="AX144" s="75"/>
      <c r="AY144" s="75"/>
      <c r="AZ144" s="75"/>
      <c r="BA144" s="75"/>
      <c r="BB144" s="76"/>
      <c r="BC144" s="76"/>
      <c r="BD144" s="76"/>
      <c r="BE144" s="76"/>
      <c r="BF144" s="120"/>
      <c r="BG144" s="120"/>
      <c r="BH144" s="120"/>
      <c r="BI144" s="120"/>
      <c r="BJ144" s="120"/>
      <c r="BK144" s="120"/>
      <c r="BL144" s="120"/>
      <c r="BM144" s="120"/>
      <c r="BN144" s="120"/>
      <c r="BO144" s="120"/>
      <c r="BP144" s="120"/>
      <c r="BQ144" s="121"/>
      <c r="BS144" s="57"/>
      <c r="BT144" s="102" t="e">
        <f>+VLOOKUP(C144,[5]Listas_desplega!$AI$22:$AJ$44,2,0)</f>
        <v>#N/A</v>
      </c>
      <c r="BU144" s="102" t="e">
        <f>+VLOOKUP(I144,[5]Listas_desplega!$BY$2:$BZ$7,2,0)</f>
        <v>#N/A</v>
      </c>
      <c r="BV144" s="102" t="e">
        <f>+VLOOKUP(J144,[5]Listas_desplega!$BY$10:$BZ$23,2,0)</f>
        <v>#N/A</v>
      </c>
      <c r="BW144" s="102" t="e">
        <f>+VLOOKUP(K144,[5]Listas_desplega!$BY$27:$BZ$54,2,0)</f>
        <v>#N/A</v>
      </c>
      <c r="BX144" s="102" t="e">
        <f>+VLOOKUP(L144,[5]Listas_desplega!$BY$57:$BZ$105,2,0)</f>
        <v>#N/A</v>
      </c>
      <c r="BY144" s="92" t="e">
        <f>+VLOOKUP(M144,[5]Listas_desplega!$J$2:$K$11,2,FALSE)</f>
        <v>#N/A</v>
      </c>
      <c r="BZ144" s="92"/>
    </row>
    <row r="145" spans="1:78" s="6" customFormat="1" ht="15.75" hidden="1" x14ac:dyDescent="0.25">
      <c r="A145" s="56"/>
      <c r="B145" s="91"/>
      <c r="C145" s="93"/>
      <c r="D145" s="93"/>
      <c r="E145" s="163"/>
      <c r="F145" s="69"/>
      <c r="G145" s="163"/>
      <c r="H145" s="69"/>
      <c r="I145" s="69"/>
      <c r="J145" s="69"/>
      <c r="K145" s="69"/>
      <c r="L145" s="69"/>
      <c r="M145" s="91"/>
      <c r="N145" s="115"/>
      <c r="O145" s="94"/>
      <c r="P145" s="116"/>
      <c r="Q145" s="65"/>
      <c r="R145" s="69"/>
      <c r="S145" s="189"/>
      <c r="T145" s="91"/>
      <c r="U145" s="69"/>
      <c r="V145" s="69"/>
      <c r="W145" s="69"/>
      <c r="X145" s="7"/>
      <c r="Y145" s="69"/>
      <c r="Z145" s="7"/>
      <c r="AA145" s="91"/>
      <c r="AB145" s="91"/>
      <c r="AC145" s="91"/>
      <c r="AD145" s="91"/>
      <c r="AE145" s="91"/>
      <c r="AF145" s="91"/>
      <c r="AG145" s="91"/>
      <c r="AH145" s="91"/>
      <c r="AI145" s="91"/>
      <c r="AJ145" s="7"/>
      <c r="AK145" s="7"/>
      <c r="AL145" s="7"/>
      <c r="AM145" s="7"/>
      <c r="AN145" s="7"/>
      <c r="AO145" s="7"/>
      <c r="AP145" s="7"/>
      <c r="AQ145" s="7"/>
      <c r="AR145" s="7"/>
      <c r="AS145" s="7"/>
      <c r="AT145" s="117"/>
      <c r="AU145" s="7"/>
      <c r="AV145" s="74"/>
      <c r="AW145" s="75"/>
      <c r="AX145" s="75"/>
      <c r="AY145" s="75"/>
      <c r="AZ145" s="75"/>
      <c r="BA145" s="75"/>
      <c r="BB145" s="76"/>
      <c r="BC145" s="76"/>
      <c r="BD145" s="76"/>
      <c r="BE145" s="76"/>
      <c r="BF145" s="120"/>
      <c r="BG145" s="120"/>
      <c r="BH145" s="120"/>
      <c r="BI145" s="120"/>
      <c r="BJ145" s="120"/>
      <c r="BK145" s="120"/>
      <c r="BL145" s="120"/>
      <c r="BM145" s="120"/>
      <c r="BN145" s="120"/>
      <c r="BO145" s="120"/>
      <c r="BP145" s="120"/>
      <c r="BQ145" s="121"/>
      <c r="BS145" s="57"/>
      <c r="BT145" s="102" t="e">
        <f>+VLOOKUP(C145,[5]Listas_desplega!$AI$22:$AJ$44,2,0)</f>
        <v>#N/A</v>
      </c>
      <c r="BU145" s="102" t="e">
        <f>+VLOOKUP(I145,[5]Listas_desplega!$BY$2:$BZ$7,2,0)</f>
        <v>#N/A</v>
      </c>
      <c r="BV145" s="102" t="e">
        <f>+VLOOKUP(J145,[5]Listas_desplega!$BY$10:$BZ$23,2,0)</f>
        <v>#N/A</v>
      </c>
      <c r="BW145" s="102" t="e">
        <f>+VLOOKUP(K145,[5]Listas_desplega!$BY$27:$BZ$54,2,0)</f>
        <v>#N/A</v>
      </c>
      <c r="BX145" s="102" t="e">
        <f>+VLOOKUP(L145,[5]Listas_desplega!$BY$57:$BZ$105,2,0)</f>
        <v>#N/A</v>
      </c>
      <c r="BY145" s="92" t="e">
        <f>+VLOOKUP(M145,[5]Listas_desplega!$J$2:$K$11,2,FALSE)</f>
        <v>#N/A</v>
      </c>
      <c r="BZ145" s="92"/>
    </row>
    <row r="146" spans="1:78" s="6" customFormat="1" ht="15.75" hidden="1" x14ac:dyDescent="0.25">
      <c r="A146" s="56"/>
      <c r="B146" s="91"/>
      <c r="C146" s="93"/>
      <c r="D146" s="93"/>
      <c r="E146" s="163"/>
      <c r="F146" s="69"/>
      <c r="G146" s="163"/>
      <c r="H146" s="69"/>
      <c r="I146" s="69"/>
      <c r="J146" s="69"/>
      <c r="K146" s="69"/>
      <c r="L146" s="69"/>
      <c r="M146" s="91"/>
      <c r="N146" s="115"/>
      <c r="O146" s="94"/>
      <c r="P146" s="116"/>
      <c r="Q146" s="65"/>
      <c r="R146" s="69"/>
      <c r="S146" s="189"/>
      <c r="T146" s="91"/>
      <c r="U146" s="69"/>
      <c r="V146" s="69"/>
      <c r="W146" s="69"/>
      <c r="X146" s="7"/>
      <c r="Y146" s="69"/>
      <c r="Z146" s="7"/>
      <c r="AA146" s="91"/>
      <c r="AB146" s="91"/>
      <c r="AC146" s="91"/>
      <c r="AD146" s="91"/>
      <c r="AE146" s="91"/>
      <c r="AF146" s="91"/>
      <c r="AG146" s="91"/>
      <c r="AH146" s="91"/>
      <c r="AI146" s="91"/>
      <c r="AJ146" s="7"/>
      <c r="AK146" s="7"/>
      <c r="AL146" s="7"/>
      <c r="AM146" s="7"/>
      <c r="AN146" s="7"/>
      <c r="AO146" s="7"/>
      <c r="AP146" s="7"/>
      <c r="AQ146" s="7"/>
      <c r="AR146" s="7"/>
      <c r="AS146" s="7"/>
      <c r="AT146" s="117"/>
      <c r="AU146" s="7"/>
      <c r="AV146" s="70"/>
      <c r="AW146" s="77"/>
      <c r="AX146" s="77"/>
      <c r="AY146" s="77"/>
      <c r="AZ146" s="77"/>
      <c r="BA146" s="77"/>
      <c r="BB146" s="78"/>
      <c r="BC146" s="78"/>
      <c r="BD146" s="78"/>
      <c r="BE146" s="78"/>
      <c r="BF146" s="120"/>
      <c r="BG146" s="120"/>
      <c r="BH146" s="120"/>
      <c r="BI146" s="120"/>
      <c r="BJ146" s="120"/>
      <c r="BK146" s="120"/>
      <c r="BL146" s="120"/>
      <c r="BM146" s="120"/>
      <c r="BN146" s="120"/>
      <c r="BO146" s="120"/>
      <c r="BP146" s="120"/>
      <c r="BQ146" s="121"/>
      <c r="BS146" s="57"/>
      <c r="BT146" s="102" t="e">
        <f>+VLOOKUP(C146,[5]Listas_desplega!$AI$22:$AJ$44,2,0)</f>
        <v>#N/A</v>
      </c>
      <c r="BU146" s="102" t="e">
        <f>+VLOOKUP(I146,[5]Listas_desplega!$BY$2:$BZ$7,2,0)</f>
        <v>#N/A</v>
      </c>
      <c r="BV146" s="102" t="e">
        <f>+VLOOKUP(J146,[5]Listas_desplega!$BY$10:$BZ$23,2,0)</f>
        <v>#N/A</v>
      </c>
      <c r="BW146" s="102" t="e">
        <f>+VLOOKUP(K146,[5]Listas_desplega!$BY$27:$BZ$54,2,0)</f>
        <v>#N/A</v>
      </c>
      <c r="BX146" s="102" t="e">
        <f>+VLOOKUP(L146,[5]Listas_desplega!$BY$57:$BZ$105,2,0)</f>
        <v>#N/A</v>
      </c>
      <c r="BY146" s="92" t="e">
        <f>+VLOOKUP(M146,[5]Listas_desplega!$J$2:$K$11,2,FALSE)</f>
        <v>#N/A</v>
      </c>
      <c r="BZ146" s="92"/>
    </row>
    <row r="147" spans="1:78" s="6" customFormat="1" ht="15.75" hidden="1" x14ac:dyDescent="0.25">
      <c r="A147" s="56"/>
      <c r="B147" s="91"/>
      <c r="C147" s="93"/>
      <c r="D147" s="93"/>
      <c r="E147" s="163"/>
      <c r="F147" s="69"/>
      <c r="G147" s="163"/>
      <c r="H147" s="69"/>
      <c r="I147" s="69"/>
      <c r="J147" s="69"/>
      <c r="K147" s="69"/>
      <c r="L147" s="69"/>
      <c r="M147" s="91"/>
      <c r="N147" s="115"/>
      <c r="O147" s="94"/>
      <c r="P147" s="116"/>
      <c r="Q147" s="65"/>
      <c r="R147" s="69"/>
      <c r="S147" s="189"/>
      <c r="T147" s="91"/>
      <c r="U147" s="69"/>
      <c r="V147" s="69"/>
      <c r="W147" s="69"/>
      <c r="X147" s="7"/>
      <c r="Y147" s="69"/>
      <c r="Z147" s="7"/>
      <c r="AA147" s="91"/>
      <c r="AB147" s="91"/>
      <c r="AC147" s="91"/>
      <c r="AD147" s="91"/>
      <c r="AE147" s="91"/>
      <c r="AF147" s="91"/>
      <c r="AG147" s="91"/>
      <c r="AH147" s="91"/>
      <c r="AI147" s="91"/>
      <c r="AJ147" s="7"/>
      <c r="AK147" s="7"/>
      <c r="AL147" s="7"/>
      <c r="AM147" s="7"/>
      <c r="AN147" s="7"/>
      <c r="AO147" s="7"/>
      <c r="AP147" s="7"/>
      <c r="AQ147" s="7"/>
      <c r="AR147" s="7"/>
      <c r="AS147" s="7"/>
      <c r="AT147" s="117"/>
      <c r="AU147" s="7"/>
      <c r="AV147" s="70"/>
      <c r="AW147" s="77"/>
      <c r="AX147" s="77"/>
      <c r="AY147" s="77"/>
      <c r="AZ147" s="77"/>
      <c r="BA147" s="77"/>
      <c r="BB147" s="78"/>
      <c r="BC147" s="78"/>
      <c r="BD147" s="78"/>
      <c r="BE147" s="78"/>
      <c r="BF147" s="120"/>
      <c r="BG147" s="120"/>
      <c r="BH147" s="120"/>
      <c r="BI147" s="120"/>
      <c r="BJ147" s="120"/>
      <c r="BK147" s="120"/>
      <c r="BL147" s="120"/>
      <c r="BM147" s="120"/>
      <c r="BN147" s="120"/>
      <c r="BO147" s="120"/>
      <c r="BP147" s="120"/>
      <c r="BQ147" s="121"/>
      <c r="BS147" s="57"/>
      <c r="BT147" s="102" t="e">
        <f>+VLOOKUP(C147,[5]Listas_desplega!$AI$22:$AJ$44,2,0)</f>
        <v>#N/A</v>
      </c>
      <c r="BU147" s="102" t="e">
        <f>+VLOOKUP(I147,[5]Listas_desplega!$BY$2:$BZ$7,2,0)</f>
        <v>#N/A</v>
      </c>
      <c r="BV147" s="102" t="e">
        <f>+VLOOKUP(J147,[5]Listas_desplega!$BY$10:$BZ$23,2,0)</f>
        <v>#N/A</v>
      </c>
      <c r="BW147" s="102" t="e">
        <f>+VLOOKUP(K147,[5]Listas_desplega!$BY$27:$BZ$54,2,0)</f>
        <v>#N/A</v>
      </c>
      <c r="BX147" s="102" t="e">
        <f>+VLOOKUP(L147,[5]Listas_desplega!$BY$57:$BZ$105,2,0)</f>
        <v>#N/A</v>
      </c>
      <c r="BY147" s="92" t="e">
        <f>+VLOOKUP(M147,[5]Listas_desplega!$J$2:$K$11,2,FALSE)</f>
        <v>#N/A</v>
      </c>
      <c r="BZ147" s="92"/>
    </row>
    <row r="148" spans="1:78" s="6" customFormat="1" ht="15.75" hidden="1" x14ac:dyDescent="0.25">
      <c r="A148" s="56"/>
      <c r="B148" s="91"/>
      <c r="C148" s="93"/>
      <c r="D148" s="93"/>
      <c r="E148" s="163"/>
      <c r="F148" s="69"/>
      <c r="G148" s="163"/>
      <c r="H148" s="69"/>
      <c r="I148" s="69"/>
      <c r="J148" s="69"/>
      <c r="K148" s="69"/>
      <c r="L148" s="69"/>
      <c r="M148" s="91"/>
      <c r="N148" s="115"/>
      <c r="O148" s="94"/>
      <c r="P148" s="116"/>
      <c r="Q148" s="79"/>
      <c r="R148" s="64"/>
      <c r="S148" s="189"/>
      <c r="T148" s="91"/>
      <c r="U148" s="64"/>
      <c r="V148" s="64"/>
      <c r="W148" s="64"/>
      <c r="X148" s="66"/>
      <c r="Y148" s="64"/>
      <c r="Z148" s="7"/>
      <c r="AA148" s="91"/>
      <c r="AB148" s="91"/>
      <c r="AC148" s="91"/>
      <c r="AD148" s="91"/>
      <c r="AE148" s="91"/>
      <c r="AF148" s="91"/>
      <c r="AG148" s="91"/>
      <c r="AH148" s="91"/>
      <c r="AI148" s="91"/>
      <c r="AJ148" s="7"/>
      <c r="AK148" s="7"/>
      <c r="AL148" s="7"/>
      <c r="AM148" s="7"/>
      <c r="AN148" s="7"/>
      <c r="AO148" s="7"/>
      <c r="AP148" s="7"/>
      <c r="AQ148" s="7"/>
      <c r="AR148" s="7"/>
      <c r="AS148" s="7"/>
      <c r="AT148" s="117"/>
      <c r="AU148" s="7"/>
      <c r="AV148" s="66"/>
      <c r="AW148" s="80"/>
      <c r="AX148" s="80"/>
      <c r="AY148" s="80"/>
      <c r="AZ148" s="80"/>
      <c r="BA148" s="80"/>
      <c r="BB148" s="81"/>
      <c r="BC148" s="81"/>
      <c r="BD148" s="81"/>
      <c r="BE148" s="81"/>
      <c r="BF148" s="120"/>
      <c r="BG148" s="120"/>
      <c r="BH148" s="120"/>
      <c r="BI148" s="120"/>
      <c r="BJ148" s="120"/>
      <c r="BK148" s="120"/>
      <c r="BL148" s="120"/>
      <c r="BM148" s="120"/>
      <c r="BN148" s="120"/>
      <c r="BO148" s="120"/>
      <c r="BP148" s="120"/>
      <c r="BQ148" s="121"/>
      <c r="BS148" s="57"/>
      <c r="BT148" s="102" t="e">
        <f>+VLOOKUP(C148,[5]Listas_desplega!$AI$22:$AJ$44,2,0)</f>
        <v>#N/A</v>
      </c>
      <c r="BU148" s="102" t="e">
        <f>+VLOOKUP(I148,[5]Listas_desplega!$BY$2:$BZ$7,2,0)</f>
        <v>#N/A</v>
      </c>
      <c r="BV148" s="102" t="e">
        <f>+VLOOKUP(J148,[5]Listas_desplega!$BY$10:$BZ$23,2,0)</f>
        <v>#N/A</v>
      </c>
      <c r="BW148" s="102" t="e">
        <f>+VLOOKUP(K148,[5]Listas_desplega!$BY$27:$BZ$54,2,0)</f>
        <v>#N/A</v>
      </c>
      <c r="BX148" s="102" t="e">
        <f>+VLOOKUP(L148,[5]Listas_desplega!$BY$57:$BZ$105,2,0)</f>
        <v>#N/A</v>
      </c>
      <c r="BY148" s="92" t="e">
        <f>+VLOOKUP(M148,[5]Listas_desplega!$J$2:$K$11,2,FALSE)</f>
        <v>#N/A</v>
      </c>
      <c r="BZ148" s="92"/>
    </row>
    <row r="149" spans="1:78" s="6" customFormat="1" ht="15.75" hidden="1" x14ac:dyDescent="0.25">
      <c r="A149" s="56"/>
      <c r="B149" s="91"/>
      <c r="C149" s="93"/>
      <c r="D149" s="93"/>
      <c r="E149" s="163"/>
      <c r="F149" s="69"/>
      <c r="G149" s="163"/>
      <c r="H149" s="69"/>
      <c r="I149" s="69"/>
      <c r="J149" s="69"/>
      <c r="K149" s="69"/>
      <c r="L149" s="69"/>
      <c r="M149" s="91"/>
      <c r="N149" s="115"/>
      <c r="O149" s="94"/>
      <c r="P149" s="116"/>
      <c r="Q149" s="79"/>
      <c r="R149" s="64"/>
      <c r="S149" s="189"/>
      <c r="T149" s="91"/>
      <c r="U149" s="64"/>
      <c r="V149" s="64"/>
      <c r="W149" s="64"/>
      <c r="X149" s="66"/>
      <c r="Y149" s="64"/>
      <c r="Z149" s="7"/>
      <c r="AA149" s="91"/>
      <c r="AB149" s="91"/>
      <c r="AC149" s="91"/>
      <c r="AD149" s="91"/>
      <c r="AE149" s="91"/>
      <c r="AF149" s="91"/>
      <c r="AG149" s="91"/>
      <c r="AH149" s="91"/>
      <c r="AI149" s="91"/>
      <c r="AJ149" s="7"/>
      <c r="AK149" s="7"/>
      <c r="AL149" s="7"/>
      <c r="AM149" s="7"/>
      <c r="AN149" s="7"/>
      <c r="AO149" s="7"/>
      <c r="AP149" s="7"/>
      <c r="AQ149" s="7"/>
      <c r="AR149" s="7"/>
      <c r="AS149" s="7"/>
      <c r="AT149" s="117"/>
      <c r="AU149" s="7"/>
      <c r="AV149" s="66"/>
      <c r="AW149" s="80"/>
      <c r="AX149" s="80"/>
      <c r="AY149" s="80"/>
      <c r="AZ149" s="80"/>
      <c r="BA149" s="80"/>
      <c r="BB149" s="81"/>
      <c r="BC149" s="81"/>
      <c r="BD149" s="81"/>
      <c r="BE149" s="81"/>
      <c r="BF149" s="120"/>
      <c r="BG149" s="120"/>
      <c r="BH149" s="120"/>
      <c r="BI149" s="122"/>
      <c r="BJ149" s="122"/>
      <c r="BK149" s="122"/>
      <c r="BL149" s="122"/>
      <c r="BM149" s="122"/>
      <c r="BN149" s="122"/>
      <c r="BO149" s="122"/>
      <c r="BP149" s="122"/>
      <c r="BQ149" s="123"/>
      <c r="BS149" s="57"/>
      <c r="BT149" s="102" t="e">
        <f>+VLOOKUP(C149,[5]Listas_desplega!$AI$22:$AJ$44,2,0)</f>
        <v>#N/A</v>
      </c>
      <c r="BU149" s="102" t="e">
        <f>+VLOOKUP(I149,[5]Listas_desplega!$BY$2:$BZ$7,2,0)</f>
        <v>#N/A</v>
      </c>
      <c r="BV149" s="102" t="e">
        <f>+VLOOKUP(J149,[5]Listas_desplega!$BY$10:$BZ$23,2,0)</f>
        <v>#N/A</v>
      </c>
      <c r="BW149" s="102" t="e">
        <f>+VLOOKUP(K149,[5]Listas_desplega!$BY$27:$BZ$54,2,0)</f>
        <v>#N/A</v>
      </c>
      <c r="BX149" s="102" t="e">
        <f>+VLOOKUP(L149,[5]Listas_desplega!$BY$57:$BZ$105,2,0)</f>
        <v>#N/A</v>
      </c>
      <c r="BY149" s="92" t="e">
        <f>+VLOOKUP(M149,[5]Listas_desplega!$J$2:$K$11,2,FALSE)</f>
        <v>#N/A</v>
      </c>
      <c r="BZ149" s="92"/>
    </row>
    <row r="150" spans="1:78" s="6" customFormat="1" ht="15.75" hidden="1" x14ac:dyDescent="0.25">
      <c r="A150" s="56"/>
      <c r="B150" s="91"/>
      <c r="C150" s="93"/>
      <c r="D150" s="93"/>
      <c r="E150" s="163"/>
      <c r="F150" s="69"/>
      <c r="G150" s="163"/>
      <c r="H150" s="69"/>
      <c r="I150" s="69"/>
      <c r="J150" s="69"/>
      <c r="K150" s="69"/>
      <c r="L150" s="69"/>
      <c r="M150" s="91"/>
      <c r="N150" s="115"/>
      <c r="O150" s="94"/>
      <c r="P150" s="116"/>
      <c r="Q150" s="79"/>
      <c r="R150" s="64"/>
      <c r="S150" s="189"/>
      <c r="T150" s="91"/>
      <c r="U150" s="64"/>
      <c r="V150" s="64"/>
      <c r="W150" s="64"/>
      <c r="X150" s="66"/>
      <c r="Y150" s="64"/>
      <c r="Z150" s="7"/>
      <c r="AA150" s="91"/>
      <c r="AB150" s="91"/>
      <c r="AC150" s="91"/>
      <c r="AD150" s="91"/>
      <c r="AE150" s="91"/>
      <c r="AF150" s="91"/>
      <c r="AG150" s="91"/>
      <c r="AH150" s="91"/>
      <c r="AI150" s="91"/>
      <c r="AJ150" s="7"/>
      <c r="AK150" s="7"/>
      <c r="AL150" s="7"/>
      <c r="AM150" s="7"/>
      <c r="AN150" s="7"/>
      <c r="AO150" s="7"/>
      <c r="AP150" s="7"/>
      <c r="AQ150" s="7"/>
      <c r="AR150" s="7"/>
      <c r="AS150" s="7"/>
      <c r="AT150" s="117"/>
      <c r="AU150" s="7"/>
      <c r="AV150" s="66"/>
      <c r="AW150" s="80"/>
      <c r="AX150" s="80"/>
      <c r="AY150" s="80"/>
      <c r="AZ150" s="80"/>
      <c r="BA150" s="80"/>
      <c r="BB150" s="81"/>
      <c r="BC150" s="81"/>
      <c r="BD150" s="81"/>
      <c r="BE150" s="81"/>
      <c r="BF150" s="120"/>
      <c r="BG150" s="120"/>
      <c r="BH150" s="120"/>
      <c r="BI150" s="120"/>
      <c r="BJ150" s="120"/>
      <c r="BK150" s="120"/>
      <c r="BL150" s="120"/>
      <c r="BM150" s="120"/>
      <c r="BN150" s="120"/>
      <c r="BO150" s="120"/>
      <c r="BP150" s="120"/>
      <c r="BQ150" s="121"/>
      <c r="BS150" s="57"/>
      <c r="BT150" s="102" t="e">
        <f>+VLOOKUP(C150,[5]Listas_desplega!$AI$22:$AJ$44,2,0)</f>
        <v>#N/A</v>
      </c>
      <c r="BU150" s="102" t="e">
        <f>+VLOOKUP(I150,[5]Listas_desplega!$BY$2:$BZ$7,2,0)</f>
        <v>#N/A</v>
      </c>
      <c r="BV150" s="102" t="e">
        <f>+VLOOKUP(J150,[5]Listas_desplega!$BY$10:$BZ$23,2,0)</f>
        <v>#N/A</v>
      </c>
      <c r="BW150" s="102" t="e">
        <f>+VLOOKUP(K150,[5]Listas_desplega!$BY$27:$BZ$54,2,0)</f>
        <v>#N/A</v>
      </c>
      <c r="BX150" s="102" t="e">
        <f>+VLOOKUP(L150,[5]Listas_desplega!$BY$57:$BZ$105,2,0)</f>
        <v>#N/A</v>
      </c>
      <c r="BY150" s="92" t="e">
        <f>+VLOOKUP(M150,[5]Listas_desplega!$J$2:$K$11,2,FALSE)</f>
        <v>#N/A</v>
      </c>
      <c r="BZ150" s="92"/>
    </row>
    <row r="151" spans="1:78" s="6" customFormat="1" ht="15.75" hidden="1" x14ac:dyDescent="0.25">
      <c r="A151" s="56"/>
      <c r="B151" s="91"/>
      <c r="C151" s="93"/>
      <c r="D151" s="93"/>
      <c r="E151" s="163"/>
      <c r="F151" s="69"/>
      <c r="G151" s="163"/>
      <c r="H151" s="69"/>
      <c r="I151" s="69"/>
      <c r="J151" s="69"/>
      <c r="K151" s="69"/>
      <c r="L151" s="69"/>
      <c r="M151" s="91"/>
      <c r="N151" s="115"/>
      <c r="O151" s="94"/>
      <c r="P151" s="116"/>
      <c r="Q151" s="79"/>
      <c r="R151" s="64"/>
      <c r="S151" s="189"/>
      <c r="T151" s="91"/>
      <c r="U151" s="64"/>
      <c r="V151" s="64"/>
      <c r="W151" s="64"/>
      <c r="X151" s="66"/>
      <c r="Y151" s="64"/>
      <c r="Z151" s="7"/>
      <c r="AA151" s="91"/>
      <c r="AB151" s="91"/>
      <c r="AC151" s="91"/>
      <c r="AD151" s="91"/>
      <c r="AE151" s="91"/>
      <c r="AF151" s="91"/>
      <c r="AG151" s="91"/>
      <c r="AH151" s="91"/>
      <c r="AI151" s="91"/>
      <c r="AJ151" s="7"/>
      <c r="AK151" s="7"/>
      <c r="AL151" s="7"/>
      <c r="AM151" s="7"/>
      <c r="AN151" s="7"/>
      <c r="AO151" s="7"/>
      <c r="AP151" s="7"/>
      <c r="AQ151" s="7"/>
      <c r="AR151" s="7"/>
      <c r="AS151" s="7"/>
      <c r="AT151" s="117"/>
      <c r="AU151" s="7"/>
      <c r="AV151" s="66"/>
      <c r="AW151" s="80"/>
      <c r="AX151" s="80"/>
      <c r="AY151" s="80"/>
      <c r="AZ151" s="80"/>
      <c r="BA151" s="80"/>
      <c r="BB151" s="81"/>
      <c r="BC151" s="81"/>
      <c r="BD151" s="81"/>
      <c r="BE151" s="81"/>
      <c r="BF151" s="120"/>
      <c r="BG151" s="120"/>
      <c r="BH151" s="120"/>
      <c r="BI151" s="120"/>
      <c r="BJ151" s="120"/>
      <c r="BK151" s="120"/>
      <c r="BL151" s="120"/>
      <c r="BM151" s="120"/>
      <c r="BN151" s="120"/>
      <c r="BO151" s="120"/>
      <c r="BP151" s="120"/>
      <c r="BQ151" s="121"/>
      <c r="BS151" s="57"/>
      <c r="BT151" s="102" t="e">
        <f>+VLOOKUP(C151,[5]Listas_desplega!$AI$22:$AJ$44,2,0)</f>
        <v>#N/A</v>
      </c>
      <c r="BU151" s="102" t="e">
        <f>+VLOOKUP(I151,[5]Listas_desplega!$BY$2:$BZ$7,2,0)</f>
        <v>#N/A</v>
      </c>
      <c r="BV151" s="102" t="e">
        <f>+VLOOKUP(J151,[5]Listas_desplega!$BY$10:$BZ$23,2,0)</f>
        <v>#N/A</v>
      </c>
      <c r="BW151" s="102" t="e">
        <f>+VLOOKUP(K151,[5]Listas_desplega!$BY$27:$BZ$54,2,0)</f>
        <v>#N/A</v>
      </c>
      <c r="BX151" s="102" t="e">
        <f>+VLOOKUP(L151,[5]Listas_desplega!$BY$57:$BZ$105,2,0)</f>
        <v>#N/A</v>
      </c>
      <c r="BY151" s="92" t="e">
        <f>+VLOOKUP(M151,[5]Listas_desplega!$J$2:$K$11,2,FALSE)</f>
        <v>#N/A</v>
      </c>
      <c r="BZ151" s="92"/>
    </row>
    <row r="152" spans="1:78" s="6" customFormat="1" ht="15.75" hidden="1" x14ac:dyDescent="0.25">
      <c r="A152" s="56"/>
      <c r="B152" s="91"/>
      <c r="C152" s="93"/>
      <c r="D152" s="93"/>
      <c r="E152" s="163"/>
      <c r="F152" s="69"/>
      <c r="G152" s="163"/>
      <c r="H152" s="69"/>
      <c r="I152" s="69"/>
      <c r="J152" s="69"/>
      <c r="K152" s="69"/>
      <c r="L152" s="69"/>
      <c r="M152" s="91"/>
      <c r="N152" s="115"/>
      <c r="O152" s="94"/>
      <c r="P152" s="116"/>
      <c r="Q152" s="65"/>
      <c r="R152" s="69"/>
      <c r="S152" s="189"/>
      <c r="T152" s="91"/>
      <c r="U152" s="69"/>
      <c r="V152" s="69"/>
      <c r="W152" s="69"/>
      <c r="X152" s="7"/>
      <c r="Y152" s="69"/>
      <c r="Z152" s="7"/>
      <c r="AA152" s="91"/>
      <c r="AB152" s="91"/>
      <c r="AC152" s="91"/>
      <c r="AD152" s="91"/>
      <c r="AE152" s="91"/>
      <c r="AF152" s="91"/>
      <c r="AG152" s="91"/>
      <c r="AH152" s="91"/>
      <c r="AI152" s="91"/>
      <c r="AJ152" s="7"/>
      <c r="AK152" s="7"/>
      <c r="AL152" s="7"/>
      <c r="AM152" s="7"/>
      <c r="AN152" s="7"/>
      <c r="AO152" s="7"/>
      <c r="AP152" s="7"/>
      <c r="AQ152" s="7"/>
      <c r="AR152" s="7"/>
      <c r="AS152" s="7"/>
      <c r="AT152" s="117"/>
      <c r="AU152" s="7"/>
      <c r="AV152" s="66"/>
      <c r="AW152" s="66"/>
      <c r="AX152" s="66"/>
      <c r="AY152" s="66"/>
      <c r="AZ152" s="66"/>
      <c r="BA152" s="66"/>
      <c r="BB152" s="64"/>
      <c r="BC152" s="64"/>
      <c r="BD152" s="64"/>
      <c r="BE152" s="64"/>
      <c r="BF152" s="120"/>
      <c r="BG152" s="120"/>
      <c r="BH152" s="120"/>
      <c r="BI152" s="120"/>
      <c r="BJ152" s="120"/>
      <c r="BK152" s="120"/>
      <c r="BL152" s="120"/>
      <c r="BM152" s="120"/>
      <c r="BN152" s="120"/>
      <c r="BO152" s="120"/>
      <c r="BP152" s="120"/>
      <c r="BQ152" s="121"/>
      <c r="BS152" s="57"/>
      <c r="BT152" s="102" t="e">
        <f>+VLOOKUP(C152,[5]Listas_desplega!$AI$22:$AJ$44,2,0)</f>
        <v>#N/A</v>
      </c>
      <c r="BU152" s="102" t="e">
        <f>+VLOOKUP(I152,[5]Listas_desplega!$BY$2:$BZ$7,2,0)</f>
        <v>#N/A</v>
      </c>
      <c r="BV152" s="102" t="e">
        <f>+VLOOKUP(J152,[5]Listas_desplega!$BY$10:$BZ$23,2,0)</f>
        <v>#N/A</v>
      </c>
      <c r="BW152" s="102" t="e">
        <f>+VLOOKUP(K152,[5]Listas_desplega!$BY$27:$BZ$54,2,0)</f>
        <v>#N/A</v>
      </c>
      <c r="BX152" s="102" t="e">
        <f>+VLOOKUP(L152,[5]Listas_desplega!$BY$57:$BZ$105,2,0)</f>
        <v>#N/A</v>
      </c>
      <c r="BY152" s="92" t="e">
        <f>+VLOOKUP(M152,[5]Listas_desplega!$J$2:$K$11,2,FALSE)</f>
        <v>#N/A</v>
      </c>
      <c r="BZ152" s="92"/>
    </row>
    <row r="153" spans="1:78" s="6" customFormat="1" ht="15.75" hidden="1" x14ac:dyDescent="0.25">
      <c r="A153" s="56"/>
      <c r="B153" s="91"/>
      <c r="C153" s="93"/>
      <c r="D153" s="93"/>
      <c r="E153" s="163"/>
      <c r="F153" s="69"/>
      <c r="G153" s="163"/>
      <c r="H153" s="69"/>
      <c r="I153" s="69"/>
      <c r="J153" s="69"/>
      <c r="K153" s="69"/>
      <c r="L153" s="69"/>
      <c r="M153" s="91"/>
      <c r="N153" s="115"/>
      <c r="O153" s="94"/>
      <c r="P153" s="116"/>
      <c r="Q153" s="65"/>
      <c r="R153" s="69"/>
      <c r="S153" s="189"/>
      <c r="T153" s="91"/>
      <c r="U153" s="69"/>
      <c r="V153" s="69"/>
      <c r="W153" s="69"/>
      <c r="X153" s="7"/>
      <c r="Y153" s="69"/>
      <c r="Z153" s="7"/>
      <c r="AA153" s="91"/>
      <c r="AB153" s="91"/>
      <c r="AC153" s="91"/>
      <c r="AD153" s="91"/>
      <c r="AE153" s="91"/>
      <c r="AF153" s="91"/>
      <c r="AG153" s="91"/>
      <c r="AH153" s="91"/>
      <c r="AI153" s="91"/>
      <c r="AJ153" s="7"/>
      <c r="AK153" s="7"/>
      <c r="AL153" s="7"/>
      <c r="AM153" s="7"/>
      <c r="AN153" s="7"/>
      <c r="AO153" s="7"/>
      <c r="AP153" s="7"/>
      <c r="AQ153" s="7"/>
      <c r="AR153" s="7"/>
      <c r="AS153" s="7"/>
      <c r="AT153" s="117"/>
      <c r="AU153" s="7"/>
      <c r="AV153" s="66"/>
      <c r="AW153" s="66"/>
      <c r="AX153" s="66"/>
      <c r="AY153" s="66"/>
      <c r="AZ153" s="66"/>
      <c r="BA153" s="66"/>
      <c r="BB153" s="64"/>
      <c r="BC153" s="64"/>
      <c r="BD153" s="64"/>
      <c r="BE153" s="64"/>
      <c r="BF153" s="120"/>
      <c r="BG153" s="120"/>
      <c r="BH153" s="120"/>
      <c r="BI153" s="120"/>
      <c r="BJ153" s="120"/>
      <c r="BK153" s="120"/>
      <c r="BL153" s="120"/>
      <c r="BM153" s="120"/>
      <c r="BN153" s="120"/>
      <c r="BO153" s="120"/>
      <c r="BP153" s="120"/>
      <c r="BQ153" s="121"/>
      <c r="BS153" s="57"/>
      <c r="BT153" s="102" t="e">
        <f>+VLOOKUP(C153,[5]Listas_desplega!$AI$22:$AJ$44,2,0)</f>
        <v>#N/A</v>
      </c>
      <c r="BU153" s="102" t="e">
        <f>+VLOOKUP(I153,[5]Listas_desplega!$BY$2:$BZ$7,2,0)</f>
        <v>#N/A</v>
      </c>
      <c r="BV153" s="102" t="e">
        <f>+VLOOKUP(J153,[5]Listas_desplega!$BY$10:$BZ$23,2,0)</f>
        <v>#N/A</v>
      </c>
      <c r="BW153" s="102" t="e">
        <f>+VLOOKUP(K153,[5]Listas_desplega!$BY$27:$BZ$54,2,0)</f>
        <v>#N/A</v>
      </c>
      <c r="BX153" s="102" t="e">
        <f>+VLOOKUP(L153,[5]Listas_desplega!$BY$57:$BZ$105,2,0)</f>
        <v>#N/A</v>
      </c>
      <c r="BY153" s="92" t="e">
        <f>+VLOOKUP(M153,[5]Listas_desplega!$J$2:$K$11,2,FALSE)</f>
        <v>#N/A</v>
      </c>
      <c r="BZ153" s="92"/>
    </row>
    <row r="154" spans="1:78" s="6" customFormat="1" ht="15.75" hidden="1" x14ac:dyDescent="0.25">
      <c r="A154" s="56"/>
      <c r="B154" s="91"/>
      <c r="C154" s="93"/>
      <c r="D154" s="93"/>
      <c r="E154" s="163"/>
      <c r="F154" s="69"/>
      <c r="G154" s="163"/>
      <c r="H154" s="69"/>
      <c r="I154" s="69"/>
      <c r="J154" s="69"/>
      <c r="K154" s="69"/>
      <c r="L154" s="69"/>
      <c r="M154" s="91"/>
      <c r="N154" s="115"/>
      <c r="O154" s="94"/>
      <c r="P154" s="116"/>
      <c r="Q154" s="65"/>
      <c r="R154" s="69"/>
      <c r="S154" s="189"/>
      <c r="T154" s="91"/>
      <c r="U154" s="69"/>
      <c r="V154" s="69"/>
      <c r="W154" s="69"/>
      <c r="X154" s="7"/>
      <c r="Y154" s="69"/>
      <c r="Z154" s="7"/>
      <c r="AA154" s="91"/>
      <c r="AB154" s="91"/>
      <c r="AC154" s="91"/>
      <c r="AD154" s="91"/>
      <c r="AE154" s="91"/>
      <c r="AF154" s="91"/>
      <c r="AG154" s="91"/>
      <c r="AH154" s="91"/>
      <c r="AI154" s="91"/>
      <c r="AJ154" s="7"/>
      <c r="AK154" s="7"/>
      <c r="AL154" s="7"/>
      <c r="AM154" s="7"/>
      <c r="AN154" s="7"/>
      <c r="AO154" s="7"/>
      <c r="AP154" s="7"/>
      <c r="AQ154" s="7"/>
      <c r="AR154" s="7"/>
      <c r="AS154" s="7"/>
      <c r="AT154" s="117"/>
      <c r="AU154" s="7"/>
      <c r="AV154" s="66"/>
      <c r="AW154" s="66"/>
      <c r="AX154" s="66"/>
      <c r="AY154" s="66"/>
      <c r="AZ154" s="66"/>
      <c r="BA154" s="66"/>
      <c r="BB154" s="64"/>
      <c r="BC154" s="64"/>
      <c r="BD154" s="64"/>
      <c r="BE154" s="64"/>
      <c r="BF154" s="120"/>
      <c r="BG154" s="120"/>
      <c r="BH154" s="120"/>
      <c r="BI154" s="120"/>
      <c r="BJ154" s="120"/>
      <c r="BK154" s="120"/>
      <c r="BL154" s="120"/>
      <c r="BM154" s="120"/>
      <c r="BN154" s="120"/>
      <c r="BO154" s="120"/>
      <c r="BP154" s="120"/>
      <c r="BQ154" s="121"/>
      <c r="BS154" s="57"/>
      <c r="BT154" s="102" t="e">
        <f>+VLOOKUP(C154,[5]Listas_desplega!$AI$22:$AJ$44,2,0)</f>
        <v>#N/A</v>
      </c>
      <c r="BU154" s="102" t="e">
        <f>+VLOOKUP(I154,[5]Listas_desplega!$BY$2:$BZ$7,2,0)</f>
        <v>#N/A</v>
      </c>
      <c r="BV154" s="102" t="e">
        <f>+VLOOKUP(J154,[5]Listas_desplega!$BY$10:$BZ$23,2,0)</f>
        <v>#N/A</v>
      </c>
      <c r="BW154" s="102" t="e">
        <f>+VLOOKUP(K154,[5]Listas_desplega!$BY$27:$BZ$54,2,0)</f>
        <v>#N/A</v>
      </c>
      <c r="BX154" s="102" t="e">
        <f>+VLOOKUP(L154,[5]Listas_desplega!$BY$57:$BZ$105,2,0)</f>
        <v>#N/A</v>
      </c>
      <c r="BY154" s="92" t="e">
        <f>+VLOOKUP(M154,[5]Listas_desplega!$J$2:$K$11,2,FALSE)</f>
        <v>#N/A</v>
      </c>
      <c r="BZ154" s="92"/>
    </row>
    <row r="155" spans="1:78" s="6" customFormat="1" ht="15.75" hidden="1" x14ac:dyDescent="0.25">
      <c r="A155" s="56"/>
      <c r="B155" s="91"/>
      <c r="C155" s="93"/>
      <c r="D155" s="93"/>
      <c r="E155" s="163"/>
      <c r="F155" s="69"/>
      <c r="G155" s="163"/>
      <c r="H155" s="69"/>
      <c r="I155" s="69"/>
      <c r="J155" s="69"/>
      <c r="K155" s="69"/>
      <c r="L155" s="69"/>
      <c r="M155" s="91"/>
      <c r="N155" s="115"/>
      <c r="O155" s="94"/>
      <c r="P155" s="116"/>
      <c r="Q155" s="65"/>
      <c r="R155" s="69"/>
      <c r="S155" s="189"/>
      <c r="T155" s="91"/>
      <c r="U155" s="69"/>
      <c r="V155" s="69"/>
      <c r="W155" s="69"/>
      <c r="X155" s="7"/>
      <c r="Y155" s="69"/>
      <c r="Z155" s="7"/>
      <c r="AA155" s="91"/>
      <c r="AB155" s="91"/>
      <c r="AC155" s="91"/>
      <c r="AD155" s="91"/>
      <c r="AE155" s="91"/>
      <c r="AF155" s="91"/>
      <c r="AG155" s="91"/>
      <c r="AH155" s="91"/>
      <c r="AI155" s="91"/>
      <c r="AJ155" s="7"/>
      <c r="AK155" s="7"/>
      <c r="AL155" s="7"/>
      <c r="AM155" s="7"/>
      <c r="AN155" s="7"/>
      <c r="AO155" s="7"/>
      <c r="AP155" s="7"/>
      <c r="AQ155" s="7"/>
      <c r="AR155" s="7"/>
      <c r="AS155" s="7"/>
      <c r="AT155" s="117"/>
      <c r="AU155" s="7"/>
      <c r="AV155" s="66"/>
      <c r="AW155" s="7"/>
      <c r="AX155" s="7"/>
      <c r="AY155" s="7"/>
      <c r="AZ155" s="7"/>
      <c r="BA155" s="7"/>
      <c r="BB155" s="69"/>
      <c r="BC155" s="69"/>
      <c r="BD155" s="69"/>
      <c r="BE155" s="69"/>
      <c r="BF155" s="120"/>
      <c r="BG155" s="120"/>
      <c r="BH155" s="120"/>
      <c r="BI155" s="120"/>
      <c r="BJ155" s="120"/>
      <c r="BK155" s="120"/>
      <c r="BL155" s="120"/>
      <c r="BM155" s="120"/>
      <c r="BN155" s="120"/>
      <c r="BO155" s="120"/>
      <c r="BP155" s="120"/>
      <c r="BQ155" s="121"/>
      <c r="BS155" s="57"/>
      <c r="BT155" s="102" t="e">
        <f>+VLOOKUP(C155,[5]Listas_desplega!$AI$22:$AJ$44,2,0)</f>
        <v>#N/A</v>
      </c>
      <c r="BU155" s="102" t="e">
        <f>+VLOOKUP(I155,[5]Listas_desplega!$BY$2:$BZ$7,2,0)</f>
        <v>#N/A</v>
      </c>
      <c r="BV155" s="102" t="e">
        <f>+VLOOKUP(J155,[5]Listas_desplega!$BY$10:$BZ$23,2,0)</f>
        <v>#N/A</v>
      </c>
      <c r="BW155" s="102" t="e">
        <f>+VLOOKUP(K155,[5]Listas_desplega!$BY$27:$BZ$54,2,0)</f>
        <v>#N/A</v>
      </c>
      <c r="BX155" s="102" t="e">
        <f>+VLOOKUP(L155,[5]Listas_desplega!$BY$57:$BZ$105,2,0)</f>
        <v>#N/A</v>
      </c>
      <c r="BY155" s="92" t="e">
        <f>+VLOOKUP(M155,[5]Listas_desplega!$J$2:$K$11,2,FALSE)</f>
        <v>#N/A</v>
      </c>
      <c r="BZ155" s="92"/>
    </row>
    <row r="156" spans="1:78" s="6" customFormat="1" ht="15.75" hidden="1" x14ac:dyDescent="0.25">
      <c r="A156" s="56"/>
      <c r="B156" s="91"/>
      <c r="C156" s="93"/>
      <c r="D156" s="93"/>
      <c r="E156" s="163"/>
      <c r="F156" s="69"/>
      <c r="G156" s="163"/>
      <c r="H156" s="69"/>
      <c r="I156" s="69"/>
      <c r="J156" s="69"/>
      <c r="K156" s="69"/>
      <c r="L156" s="69"/>
      <c r="M156" s="91"/>
      <c r="N156" s="115"/>
      <c r="O156" s="94"/>
      <c r="P156" s="116"/>
      <c r="Q156" s="65"/>
      <c r="R156" s="69"/>
      <c r="S156" s="189"/>
      <c r="T156" s="91"/>
      <c r="U156" s="69"/>
      <c r="V156" s="69"/>
      <c r="W156" s="69"/>
      <c r="X156" s="7"/>
      <c r="Y156" s="69"/>
      <c r="Z156" s="7"/>
      <c r="AA156" s="91"/>
      <c r="AB156" s="91"/>
      <c r="AC156" s="91"/>
      <c r="AD156" s="91"/>
      <c r="AE156" s="91"/>
      <c r="AF156" s="91"/>
      <c r="AG156" s="91"/>
      <c r="AH156" s="91"/>
      <c r="AI156" s="91"/>
      <c r="AJ156" s="7"/>
      <c r="AK156" s="7"/>
      <c r="AL156" s="7"/>
      <c r="AM156" s="7"/>
      <c r="AN156" s="7"/>
      <c r="AO156" s="7"/>
      <c r="AP156" s="7"/>
      <c r="AQ156" s="7"/>
      <c r="AR156" s="7"/>
      <c r="AS156" s="7"/>
      <c r="AT156" s="117"/>
      <c r="AU156" s="7"/>
      <c r="AV156" s="82"/>
      <c r="AW156" s="83"/>
      <c r="AX156" s="83"/>
      <c r="AY156" s="83"/>
      <c r="AZ156" s="83"/>
      <c r="BA156" s="80"/>
      <c r="BB156" s="68"/>
      <c r="BC156" s="68"/>
      <c r="BD156" s="68"/>
      <c r="BE156" s="68"/>
      <c r="BF156" s="122"/>
      <c r="BG156" s="124"/>
      <c r="BH156" s="124"/>
      <c r="BI156" s="124"/>
      <c r="BJ156" s="124"/>
      <c r="BK156" s="125"/>
      <c r="BL156" s="122"/>
      <c r="BM156" s="125"/>
      <c r="BN156" s="125"/>
      <c r="BO156" s="125"/>
      <c r="BP156" s="125"/>
      <c r="BQ156" s="126"/>
      <c r="BS156" s="57"/>
      <c r="BT156" s="102" t="e">
        <f>+VLOOKUP(C156,[5]Listas_desplega!$AI$22:$AJ$44,2,0)</f>
        <v>#N/A</v>
      </c>
      <c r="BU156" s="102" t="e">
        <f>+VLOOKUP(I156,[5]Listas_desplega!$BY$2:$BZ$7,2,0)</f>
        <v>#N/A</v>
      </c>
      <c r="BV156" s="102" t="e">
        <f>+VLOOKUP(J156,[5]Listas_desplega!$BY$10:$BZ$23,2,0)</f>
        <v>#N/A</v>
      </c>
      <c r="BW156" s="102" t="e">
        <f>+VLOOKUP(K156,[5]Listas_desplega!$BY$27:$BZ$54,2,0)</f>
        <v>#N/A</v>
      </c>
      <c r="BX156" s="102" t="e">
        <f>+VLOOKUP(L156,[5]Listas_desplega!$BY$57:$BZ$105,2,0)</f>
        <v>#N/A</v>
      </c>
      <c r="BY156" s="92" t="e">
        <f>+VLOOKUP(M156,[5]Listas_desplega!$J$2:$K$11,2,FALSE)</f>
        <v>#N/A</v>
      </c>
      <c r="BZ156" s="92"/>
    </row>
    <row r="157" spans="1:78" s="6" customFormat="1" ht="15.75" hidden="1" x14ac:dyDescent="0.25">
      <c r="A157" s="56"/>
      <c r="B157" s="91"/>
      <c r="C157" s="93"/>
      <c r="D157" s="93"/>
      <c r="E157" s="163"/>
      <c r="F157" s="69"/>
      <c r="G157" s="69"/>
      <c r="H157" s="69"/>
      <c r="I157" s="69"/>
      <c r="J157" s="69"/>
      <c r="K157" s="69"/>
      <c r="L157" s="69"/>
      <c r="M157" s="91"/>
      <c r="N157" s="115"/>
      <c r="O157" s="94"/>
      <c r="P157" s="116"/>
      <c r="Q157" s="65"/>
      <c r="R157" s="69"/>
      <c r="S157" s="189"/>
      <c r="T157" s="91"/>
      <c r="U157" s="69"/>
      <c r="V157" s="69"/>
      <c r="W157" s="69"/>
      <c r="X157" s="7"/>
      <c r="Y157" s="69"/>
      <c r="Z157" s="7"/>
      <c r="AA157" s="91"/>
      <c r="AB157" s="91"/>
      <c r="AC157" s="91"/>
      <c r="AD157" s="91"/>
      <c r="AE157" s="91"/>
      <c r="AF157" s="91"/>
      <c r="AG157" s="91"/>
      <c r="AH157" s="91"/>
      <c r="AI157" s="91"/>
      <c r="AJ157" s="7"/>
      <c r="AK157" s="7"/>
      <c r="AL157" s="7"/>
      <c r="AM157" s="7"/>
      <c r="AN157" s="7"/>
      <c r="AO157" s="7"/>
      <c r="AP157" s="7"/>
      <c r="AQ157" s="7"/>
      <c r="AR157" s="7"/>
      <c r="AS157" s="7"/>
      <c r="AT157" s="117"/>
      <c r="AU157" s="7"/>
      <c r="AV157" s="66"/>
      <c r="AW157" s="66"/>
      <c r="AX157" s="66"/>
      <c r="AY157" s="66"/>
      <c r="AZ157" s="66"/>
      <c r="BA157" s="66"/>
      <c r="BB157" s="64"/>
      <c r="BC157" s="64"/>
      <c r="BD157" s="64"/>
      <c r="BE157" s="64"/>
      <c r="BF157" s="120"/>
      <c r="BG157" s="120"/>
      <c r="BH157" s="120"/>
      <c r="BI157" s="120"/>
      <c r="BJ157" s="120"/>
      <c r="BK157" s="120"/>
      <c r="BL157" s="120"/>
      <c r="BM157" s="120"/>
      <c r="BN157" s="120"/>
      <c r="BO157" s="120"/>
      <c r="BP157" s="120"/>
      <c r="BQ157" s="121"/>
      <c r="BS157" s="57"/>
      <c r="BT157" s="102" t="e">
        <f>+VLOOKUP(C157,[5]Listas_desplega!$AI$22:$AJ$44,2,0)</f>
        <v>#N/A</v>
      </c>
      <c r="BU157" s="102" t="e">
        <f>+VLOOKUP(I157,[5]Listas_desplega!$BY$2:$BZ$7,2,0)</f>
        <v>#N/A</v>
      </c>
      <c r="BV157" s="102" t="e">
        <f>+VLOOKUP(J157,[5]Listas_desplega!$BY$10:$BZ$23,2,0)</f>
        <v>#N/A</v>
      </c>
      <c r="BW157" s="102" t="e">
        <f>+VLOOKUP(K157,[5]Listas_desplega!$BY$27:$BZ$54,2,0)</f>
        <v>#N/A</v>
      </c>
      <c r="BX157" s="102" t="e">
        <f>+VLOOKUP(L157,[5]Listas_desplega!$BY$57:$BZ$105,2,0)</f>
        <v>#N/A</v>
      </c>
      <c r="BY157" s="92" t="e">
        <f>+VLOOKUP(M157,[5]Listas_desplega!$J$2:$K$11,2,FALSE)</f>
        <v>#N/A</v>
      </c>
      <c r="BZ157" s="92"/>
    </row>
    <row r="158" spans="1:78" s="6" customFormat="1" ht="15.75" hidden="1" x14ac:dyDescent="0.25">
      <c r="A158" s="56"/>
      <c r="B158" s="91"/>
      <c r="C158" s="93"/>
      <c r="D158" s="93"/>
      <c r="E158" s="163"/>
      <c r="F158" s="69"/>
      <c r="G158" s="69"/>
      <c r="H158" s="69"/>
      <c r="I158" s="69"/>
      <c r="J158" s="69"/>
      <c r="K158" s="69"/>
      <c r="L158" s="69"/>
      <c r="M158" s="91"/>
      <c r="N158" s="115"/>
      <c r="O158" s="94"/>
      <c r="P158" s="116"/>
      <c r="Q158" s="65"/>
      <c r="R158" s="69"/>
      <c r="S158" s="189"/>
      <c r="T158" s="91"/>
      <c r="U158" s="69"/>
      <c r="V158" s="69"/>
      <c r="W158" s="69"/>
      <c r="X158" s="7"/>
      <c r="Y158" s="69"/>
      <c r="Z158" s="7"/>
      <c r="AA158" s="91"/>
      <c r="AB158" s="91"/>
      <c r="AC158" s="91"/>
      <c r="AD158" s="91"/>
      <c r="AE158" s="91"/>
      <c r="AF158" s="91"/>
      <c r="AG158" s="91"/>
      <c r="AH158" s="91"/>
      <c r="AI158" s="91"/>
      <c r="AJ158" s="7"/>
      <c r="AK158" s="7"/>
      <c r="AL158" s="7"/>
      <c r="AM158" s="7"/>
      <c r="AN158" s="7"/>
      <c r="AO158" s="7"/>
      <c r="AP158" s="7"/>
      <c r="AQ158" s="7"/>
      <c r="AR158" s="7"/>
      <c r="AS158" s="7"/>
      <c r="AT158" s="117"/>
      <c r="AU158" s="7"/>
      <c r="AV158" s="66"/>
      <c r="AW158" s="7"/>
      <c r="AX158" s="7"/>
      <c r="AY158" s="7"/>
      <c r="AZ158" s="7"/>
      <c r="BA158" s="7"/>
      <c r="BB158" s="69"/>
      <c r="BC158" s="69"/>
      <c r="BD158" s="69"/>
      <c r="BE158" s="69"/>
      <c r="BF158" s="120"/>
      <c r="BG158" s="120"/>
      <c r="BH158" s="120"/>
      <c r="BI158" s="120"/>
      <c r="BJ158" s="120"/>
      <c r="BK158" s="120"/>
      <c r="BL158" s="120"/>
      <c r="BM158" s="120"/>
      <c r="BN158" s="120"/>
      <c r="BO158" s="120"/>
      <c r="BP158" s="120"/>
      <c r="BQ158" s="121"/>
      <c r="BS158" s="57"/>
      <c r="BT158" s="102" t="e">
        <f>+VLOOKUP(C158,[5]Listas_desplega!$AI$22:$AJ$44,2,0)</f>
        <v>#N/A</v>
      </c>
      <c r="BU158" s="102" t="e">
        <f>+VLOOKUP(I158,[5]Listas_desplega!$BY$2:$BZ$7,2,0)</f>
        <v>#N/A</v>
      </c>
      <c r="BV158" s="102" t="e">
        <f>+VLOOKUP(J158,[5]Listas_desplega!$BY$10:$BZ$23,2,0)</f>
        <v>#N/A</v>
      </c>
      <c r="BW158" s="102" t="e">
        <f>+VLOOKUP(K158,[5]Listas_desplega!$BY$27:$BZ$54,2,0)</f>
        <v>#N/A</v>
      </c>
      <c r="BX158" s="102" t="e">
        <f>+VLOOKUP(L158,[5]Listas_desplega!$BY$57:$BZ$105,2,0)</f>
        <v>#N/A</v>
      </c>
      <c r="BY158" s="92" t="e">
        <f>+VLOOKUP(M158,[5]Listas_desplega!$J$2:$K$11,2,FALSE)</f>
        <v>#N/A</v>
      </c>
      <c r="BZ158" s="92"/>
    </row>
    <row r="159" spans="1:78" s="6" customFormat="1" ht="15.75" hidden="1" x14ac:dyDescent="0.25">
      <c r="A159" s="56"/>
      <c r="B159" s="91"/>
      <c r="C159" s="93"/>
      <c r="D159" s="93"/>
      <c r="E159" s="163"/>
      <c r="F159" s="69"/>
      <c r="G159" s="69"/>
      <c r="H159" s="69"/>
      <c r="I159" s="69"/>
      <c r="J159" s="69"/>
      <c r="K159" s="69"/>
      <c r="L159" s="69"/>
      <c r="M159" s="91"/>
      <c r="N159" s="115"/>
      <c r="O159" s="94"/>
      <c r="P159" s="116"/>
      <c r="Q159" s="65"/>
      <c r="R159" s="69"/>
      <c r="S159" s="189"/>
      <c r="T159" s="91"/>
      <c r="U159" s="69"/>
      <c r="V159" s="69"/>
      <c r="W159" s="69"/>
      <c r="X159" s="7"/>
      <c r="Y159" s="69"/>
      <c r="Z159" s="7"/>
      <c r="AA159" s="91"/>
      <c r="AB159" s="91"/>
      <c r="AC159" s="91"/>
      <c r="AD159" s="91"/>
      <c r="AE159" s="91"/>
      <c r="AF159" s="91"/>
      <c r="AG159" s="91"/>
      <c r="AH159" s="91"/>
      <c r="AI159" s="91"/>
      <c r="AJ159" s="7"/>
      <c r="AK159" s="7"/>
      <c r="AL159" s="7"/>
      <c r="AM159" s="7"/>
      <c r="AN159" s="7"/>
      <c r="AO159" s="7"/>
      <c r="AP159" s="7"/>
      <c r="AQ159" s="7"/>
      <c r="AR159" s="7"/>
      <c r="AS159" s="7"/>
      <c r="AT159" s="117"/>
      <c r="AU159" s="7"/>
      <c r="AV159" s="7"/>
      <c r="AW159" s="84"/>
      <c r="AX159" s="67"/>
      <c r="AY159" s="67"/>
      <c r="AZ159" s="67"/>
      <c r="BA159" s="85"/>
      <c r="BB159" s="73"/>
      <c r="BC159" s="73"/>
      <c r="BD159" s="73"/>
      <c r="BE159" s="73"/>
      <c r="BF159" s="120"/>
      <c r="BG159" s="125"/>
      <c r="BH159" s="125"/>
      <c r="BI159" s="120"/>
      <c r="BJ159" s="120"/>
      <c r="BK159" s="120"/>
      <c r="BL159" s="120"/>
      <c r="BM159" s="120"/>
      <c r="BN159" s="120"/>
      <c r="BO159" s="120"/>
      <c r="BP159" s="120"/>
      <c r="BQ159" s="121"/>
      <c r="BS159" s="57"/>
      <c r="BT159" s="102" t="e">
        <f>+VLOOKUP(C159,[5]Listas_desplega!$AI$22:$AJ$44,2,0)</f>
        <v>#N/A</v>
      </c>
      <c r="BU159" s="102" t="e">
        <f>+VLOOKUP(I159,[5]Listas_desplega!$BY$2:$BZ$7,2,0)</f>
        <v>#N/A</v>
      </c>
      <c r="BV159" s="102" t="e">
        <f>+VLOOKUP(J159,[5]Listas_desplega!$BY$10:$BZ$23,2,0)</f>
        <v>#N/A</v>
      </c>
      <c r="BW159" s="102" t="e">
        <f>+VLOOKUP(K159,[5]Listas_desplega!$BY$27:$BZ$54,2,0)</f>
        <v>#N/A</v>
      </c>
      <c r="BX159" s="102" t="e">
        <f>+VLOOKUP(L159,[5]Listas_desplega!$BY$57:$BZ$105,2,0)</f>
        <v>#N/A</v>
      </c>
      <c r="BY159" s="92" t="e">
        <f>+VLOOKUP(M159,[5]Listas_desplega!$J$2:$K$11,2,FALSE)</f>
        <v>#N/A</v>
      </c>
      <c r="BZ159" s="92"/>
    </row>
    <row r="160" spans="1:78" s="6" customFormat="1" ht="15.75" hidden="1" x14ac:dyDescent="0.25">
      <c r="A160" s="56"/>
      <c r="B160" s="91"/>
      <c r="C160" s="93"/>
      <c r="D160" s="93"/>
      <c r="E160" s="163"/>
      <c r="F160" s="69"/>
      <c r="G160" s="69"/>
      <c r="H160" s="69"/>
      <c r="I160" s="69"/>
      <c r="J160" s="69"/>
      <c r="K160" s="69"/>
      <c r="L160" s="69"/>
      <c r="M160" s="91"/>
      <c r="N160" s="115"/>
      <c r="O160" s="94"/>
      <c r="P160" s="116"/>
      <c r="Q160" s="65"/>
      <c r="R160" s="69"/>
      <c r="S160" s="189"/>
      <c r="T160" s="91"/>
      <c r="U160" s="69"/>
      <c r="V160" s="69"/>
      <c r="W160" s="69"/>
      <c r="X160" s="7"/>
      <c r="Y160" s="69"/>
      <c r="Z160" s="7"/>
      <c r="AA160" s="91"/>
      <c r="AB160" s="91"/>
      <c r="AC160" s="91"/>
      <c r="AD160" s="91"/>
      <c r="AE160" s="91"/>
      <c r="AF160" s="91"/>
      <c r="AG160" s="91"/>
      <c r="AH160" s="91"/>
      <c r="AI160" s="91"/>
      <c r="AJ160" s="7"/>
      <c r="AK160" s="7"/>
      <c r="AL160" s="7"/>
      <c r="AM160" s="7"/>
      <c r="AN160" s="7"/>
      <c r="AO160" s="7"/>
      <c r="AP160" s="7"/>
      <c r="AQ160" s="7"/>
      <c r="AR160" s="7"/>
      <c r="AS160" s="7"/>
      <c r="AT160" s="117"/>
      <c r="AU160" s="7"/>
      <c r="AV160" s="72"/>
      <c r="AW160" s="67"/>
      <c r="AX160" s="67"/>
      <c r="AY160" s="67"/>
      <c r="AZ160" s="67"/>
      <c r="BA160" s="67"/>
      <c r="BB160" s="68"/>
      <c r="BC160" s="68"/>
      <c r="BD160" s="68"/>
      <c r="BE160" s="68"/>
      <c r="BF160" s="120"/>
      <c r="BG160" s="120"/>
      <c r="BH160" s="120"/>
      <c r="BI160" s="120"/>
      <c r="BJ160" s="120"/>
      <c r="BK160" s="120"/>
      <c r="BL160" s="120"/>
      <c r="BM160" s="120"/>
      <c r="BN160" s="120"/>
      <c r="BO160" s="120"/>
      <c r="BP160" s="120"/>
      <c r="BQ160" s="121"/>
      <c r="BS160" s="57"/>
      <c r="BT160" s="102" t="e">
        <f>+VLOOKUP(C160,[5]Listas_desplega!$AI$22:$AJ$44,2,0)</f>
        <v>#N/A</v>
      </c>
      <c r="BU160" s="102" t="e">
        <f>+VLOOKUP(I160,[5]Listas_desplega!$BY$2:$BZ$7,2,0)</f>
        <v>#N/A</v>
      </c>
      <c r="BV160" s="102" t="e">
        <f>+VLOOKUP(J160,[5]Listas_desplega!$BY$10:$BZ$23,2,0)</f>
        <v>#N/A</v>
      </c>
      <c r="BW160" s="102" t="e">
        <f>+VLOOKUP(K160,[5]Listas_desplega!$BY$27:$BZ$54,2,0)</f>
        <v>#N/A</v>
      </c>
      <c r="BX160" s="102" t="e">
        <f>+VLOOKUP(L160,[5]Listas_desplega!$BY$57:$BZ$105,2,0)</f>
        <v>#N/A</v>
      </c>
      <c r="BY160" s="92" t="e">
        <f>+VLOOKUP(M160,[5]Listas_desplega!$J$2:$K$11,2,FALSE)</f>
        <v>#N/A</v>
      </c>
      <c r="BZ160" s="92"/>
    </row>
    <row r="161" spans="1:78" s="6" customFormat="1" ht="15.75" hidden="1" x14ac:dyDescent="0.25">
      <c r="A161" s="56"/>
      <c r="B161" s="91"/>
      <c r="C161" s="93"/>
      <c r="D161" s="93"/>
      <c r="E161" s="163"/>
      <c r="F161" s="69"/>
      <c r="G161" s="69"/>
      <c r="H161" s="69"/>
      <c r="I161" s="69"/>
      <c r="J161" s="69"/>
      <c r="K161" s="69"/>
      <c r="L161" s="69"/>
      <c r="M161" s="91"/>
      <c r="N161" s="115"/>
      <c r="O161" s="94"/>
      <c r="P161" s="116"/>
      <c r="Q161" s="65"/>
      <c r="R161" s="69"/>
      <c r="S161" s="189"/>
      <c r="T161" s="91"/>
      <c r="U161" s="69"/>
      <c r="V161" s="69"/>
      <c r="W161" s="69"/>
      <c r="X161" s="7"/>
      <c r="Y161" s="69"/>
      <c r="Z161" s="7"/>
      <c r="AA161" s="91"/>
      <c r="AB161" s="91"/>
      <c r="AC161" s="91"/>
      <c r="AD161" s="91"/>
      <c r="AE161" s="91"/>
      <c r="AF161" s="91"/>
      <c r="AG161" s="91"/>
      <c r="AH161" s="91"/>
      <c r="AI161" s="91"/>
      <c r="AJ161" s="7"/>
      <c r="AK161" s="7"/>
      <c r="AL161" s="7"/>
      <c r="AM161" s="7"/>
      <c r="AN161" s="7"/>
      <c r="AO161" s="7"/>
      <c r="AP161" s="7"/>
      <c r="AQ161" s="7"/>
      <c r="AR161" s="7"/>
      <c r="AS161" s="7"/>
      <c r="AT161" s="117"/>
      <c r="AU161" s="7"/>
      <c r="AV161" s="72"/>
      <c r="AW161" s="67"/>
      <c r="AX161" s="67"/>
      <c r="AY161" s="67"/>
      <c r="AZ161" s="67"/>
      <c r="BA161" s="67"/>
      <c r="BB161" s="68"/>
      <c r="BC161" s="68"/>
      <c r="BD161" s="68"/>
      <c r="BE161" s="68"/>
      <c r="BF161" s="120"/>
      <c r="BG161" s="120"/>
      <c r="BH161" s="120"/>
      <c r="BI161" s="120"/>
      <c r="BJ161" s="120"/>
      <c r="BK161" s="120"/>
      <c r="BL161" s="120"/>
      <c r="BM161" s="120"/>
      <c r="BN161" s="120"/>
      <c r="BO161" s="120"/>
      <c r="BP161" s="120"/>
      <c r="BQ161" s="121"/>
      <c r="BS161" s="57"/>
      <c r="BT161" s="102" t="e">
        <f>+VLOOKUP(C161,[5]Listas_desplega!$AI$22:$AJ$44,2,0)</f>
        <v>#N/A</v>
      </c>
      <c r="BU161" s="102" t="e">
        <f>+VLOOKUP(I161,[5]Listas_desplega!$BY$2:$BZ$7,2,0)</f>
        <v>#N/A</v>
      </c>
      <c r="BV161" s="102" t="e">
        <f>+VLOOKUP(J161,[5]Listas_desplega!$BY$10:$BZ$23,2,0)</f>
        <v>#N/A</v>
      </c>
      <c r="BW161" s="102" t="e">
        <f>+VLOOKUP(K161,[5]Listas_desplega!$BY$27:$BZ$54,2,0)</f>
        <v>#N/A</v>
      </c>
      <c r="BX161" s="102" t="e">
        <f>+VLOOKUP(L161,[5]Listas_desplega!$BY$57:$BZ$105,2,0)</f>
        <v>#N/A</v>
      </c>
      <c r="BY161" s="92" t="e">
        <f>+VLOOKUP(M161,[5]Listas_desplega!$J$2:$K$11,2,FALSE)</f>
        <v>#N/A</v>
      </c>
      <c r="BZ161" s="92"/>
    </row>
    <row r="162" spans="1:78" s="6" customFormat="1" ht="15.75" hidden="1" x14ac:dyDescent="0.25">
      <c r="A162" s="56"/>
      <c r="B162" s="91"/>
      <c r="C162" s="93"/>
      <c r="D162" s="93"/>
      <c r="E162" s="163"/>
      <c r="F162" s="69"/>
      <c r="G162" s="69"/>
      <c r="H162" s="69"/>
      <c r="I162" s="69"/>
      <c r="J162" s="69"/>
      <c r="K162" s="69"/>
      <c r="L162" s="69"/>
      <c r="M162" s="91"/>
      <c r="N162" s="115"/>
      <c r="O162" s="94"/>
      <c r="P162" s="116"/>
      <c r="Q162" s="65"/>
      <c r="R162" s="69"/>
      <c r="S162" s="189"/>
      <c r="T162" s="91"/>
      <c r="U162" s="69"/>
      <c r="V162" s="69"/>
      <c r="W162" s="69"/>
      <c r="X162" s="7"/>
      <c r="Y162" s="69"/>
      <c r="Z162" s="7"/>
      <c r="AA162" s="91"/>
      <c r="AB162" s="91"/>
      <c r="AC162" s="91"/>
      <c r="AD162" s="91"/>
      <c r="AE162" s="91"/>
      <c r="AF162" s="91"/>
      <c r="AG162" s="91"/>
      <c r="AH162" s="91"/>
      <c r="AI162" s="91"/>
      <c r="AJ162" s="7"/>
      <c r="AK162" s="7"/>
      <c r="AL162" s="7"/>
      <c r="AM162" s="7"/>
      <c r="AN162" s="7"/>
      <c r="AO162" s="7"/>
      <c r="AP162" s="7"/>
      <c r="AQ162" s="7"/>
      <c r="AR162" s="7"/>
      <c r="AS162" s="7"/>
      <c r="AT162" s="117"/>
      <c r="AU162" s="7"/>
      <c r="AV162" s="66"/>
      <c r="AW162" s="84"/>
      <c r="AX162" s="67"/>
      <c r="AY162" s="67"/>
      <c r="AZ162" s="67"/>
      <c r="BA162" s="85"/>
      <c r="BB162" s="73"/>
      <c r="BC162" s="73"/>
      <c r="BD162" s="73"/>
      <c r="BE162" s="73"/>
      <c r="BF162" s="120"/>
      <c r="BG162" s="125"/>
      <c r="BH162" s="125"/>
      <c r="BI162" s="120"/>
      <c r="BJ162" s="120"/>
      <c r="BK162" s="120"/>
      <c r="BL162" s="120"/>
      <c r="BM162" s="120"/>
      <c r="BN162" s="120"/>
      <c r="BO162" s="120"/>
      <c r="BP162" s="120"/>
      <c r="BQ162" s="121"/>
      <c r="BS162" s="57"/>
      <c r="BT162" s="102" t="e">
        <f>+VLOOKUP(C162,[5]Listas_desplega!$AI$22:$AJ$44,2,0)</f>
        <v>#N/A</v>
      </c>
      <c r="BU162" s="102" t="e">
        <f>+VLOOKUP(I162,[5]Listas_desplega!$BY$2:$BZ$7,2,0)</f>
        <v>#N/A</v>
      </c>
      <c r="BV162" s="102" t="e">
        <f>+VLOOKUP(J162,[5]Listas_desplega!$BY$10:$BZ$23,2,0)</f>
        <v>#N/A</v>
      </c>
      <c r="BW162" s="102" t="e">
        <f>+VLOOKUP(K162,[5]Listas_desplega!$BY$27:$BZ$54,2,0)</f>
        <v>#N/A</v>
      </c>
      <c r="BX162" s="102" t="e">
        <f>+VLOOKUP(L162,[5]Listas_desplega!$BY$57:$BZ$105,2,0)</f>
        <v>#N/A</v>
      </c>
      <c r="BY162" s="92" t="e">
        <f>+VLOOKUP(M162,[5]Listas_desplega!$J$2:$K$11,2,FALSE)</f>
        <v>#N/A</v>
      </c>
      <c r="BZ162" s="92"/>
    </row>
    <row r="163" spans="1:78" s="6" customFormat="1" ht="15.75" hidden="1" x14ac:dyDescent="0.25">
      <c r="A163" s="56"/>
      <c r="B163" s="91"/>
      <c r="C163" s="93"/>
      <c r="D163" s="93"/>
      <c r="E163" s="163"/>
      <c r="F163" s="69"/>
      <c r="G163" s="69"/>
      <c r="H163" s="69"/>
      <c r="I163" s="69"/>
      <c r="J163" s="69"/>
      <c r="K163" s="69"/>
      <c r="L163" s="69"/>
      <c r="M163" s="91"/>
      <c r="N163" s="115"/>
      <c r="O163" s="94"/>
      <c r="P163" s="116"/>
      <c r="Q163" s="65"/>
      <c r="R163" s="69"/>
      <c r="S163" s="189"/>
      <c r="T163" s="91"/>
      <c r="U163" s="69"/>
      <c r="V163" s="69"/>
      <c r="W163" s="69"/>
      <c r="X163" s="7"/>
      <c r="Y163" s="69"/>
      <c r="Z163" s="7"/>
      <c r="AA163" s="91"/>
      <c r="AB163" s="91"/>
      <c r="AC163" s="91"/>
      <c r="AD163" s="91"/>
      <c r="AE163" s="91"/>
      <c r="AF163" s="91"/>
      <c r="AG163" s="91"/>
      <c r="AH163" s="91"/>
      <c r="AI163" s="91"/>
      <c r="AJ163" s="7"/>
      <c r="AK163" s="7"/>
      <c r="AL163" s="7"/>
      <c r="AM163" s="7"/>
      <c r="AN163" s="7"/>
      <c r="AO163" s="7"/>
      <c r="AP163" s="7"/>
      <c r="AQ163" s="7"/>
      <c r="AR163" s="7"/>
      <c r="AS163" s="7"/>
      <c r="AT163" s="117"/>
      <c r="AU163" s="7"/>
      <c r="AV163" s="66"/>
      <c r="AW163" s="7"/>
      <c r="AX163" s="67"/>
      <c r="AY163" s="67"/>
      <c r="AZ163" s="67"/>
      <c r="BA163" s="85"/>
      <c r="BB163" s="73"/>
      <c r="BC163" s="73"/>
      <c r="BD163" s="73"/>
      <c r="BE163" s="73"/>
      <c r="BF163" s="120"/>
      <c r="BG163" s="120"/>
      <c r="BH163" s="120"/>
      <c r="BI163" s="120"/>
      <c r="BJ163" s="120"/>
      <c r="BK163" s="120"/>
      <c r="BL163" s="120"/>
      <c r="BM163" s="120"/>
      <c r="BN163" s="120"/>
      <c r="BO163" s="120"/>
      <c r="BP163" s="120"/>
      <c r="BQ163" s="121"/>
      <c r="BS163" s="57"/>
      <c r="BT163" s="102" t="e">
        <f>+VLOOKUP(C163,[5]Listas_desplega!$AI$22:$AJ$44,2,0)</f>
        <v>#N/A</v>
      </c>
      <c r="BU163" s="102" t="e">
        <f>+VLOOKUP(I163,[5]Listas_desplega!$BY$2:$BZ$7,2,0)</f>
        <v>#N/A</v>
      </c>
      <c r="BV163" s="102" t="e">
        <f>+VLOOKUP(J163,[5]Listas_desplega!$BY$10:$BZ$23,2,0)</f>
        <v>#N/A</v>
      </c>
      <c r="BW163" s="102" t="e">
        <f>+VLOOKUP(K163,[5]Listas_desplega!$BY$27:$BZ$54,2,0)</f>
        <v>#N/A</v>
      </c>
      <c r="BX163" s="102" t="e">
        <f>+VLOOKUP(L163,[5]Listas_desplega!$BY$57:$BZ$105,2,0)</f>
        <v>#N/A</v>
      </c>
      <c r="BY163" s="92" t="e">
        <f>+VLOOKUP(M163,[5]Listas_desplega!$J$2:$K$11,2,FALSE)</f>
        <v>#N/A</v>
      </c>
      <c r="BZ163" s="92"/>
    </row>
    <row r="164" spans="1:78" s="6" customFormat="1" ht="15.75" hidden="1" x14ac:dyDescent="0.25">
      <c r="A164" s="56"/>
      <c r="B164" s="91"/>
      <c r="C164" s="93"/>
      <c r="D164" s="93"/>
      <c r="E164" s="163"/>
      <c r="F164" s="69"/>
      <c r="G164" s="69"/>
      <c r="H164" s="69"/>
      <c r="I164" s="69"/>
      <c r="J164" s="69"/>
      <c r="K164" s="69"/>
      <c r="L164" s="69"/>
      <c r="M164" s="91"/>
      <c r="N164" s="115"/>
      <c r="O164" s="94"/>
      <c r="P164" s="116"/>
      <c r="Q164" s="65"/>
      <c r="R164" s="69"/>
      <c r="S164" s="189"/>
      <c r="T164" s="91"/>
      <c r="U164" s="69"/>
      <c r="V164" s="69"/>
      <c r="W164" s="69"/>
      <c r="X164" s="7"/>
      <c r="Y164" s="69"/>
      <c r="Z164" s="7"/>
      <c r="AA164" s="91"/>
      <c r="AB164" s="91"/>
      <c r="AC164" s="91"/>
      <c r="AD164" s="91"/>
      <c r="AE164" s="91"/>
      <c r="AF164" s="91"/>
      <c r="AG164" s="91"/>
      <c r="AH164" s="91"/>
      <c r="AI164" s="91"/>
      <c r="AJ164" s="7"/>
      <c r="AK164" s="7"/>
      <c r="AL164" s="7"/>
      <c r="AM164" s="7"/>
      <c r="AN164" s="7"/>
      <c r="AO164" s="7"/>
      <c r="AP164" s="7"/>
      <c r="AQ164" s="7"/>
      <c r="AR164" s="7"/>
      <c r="AS164" s="7"/>
      <c r="AT164" s="117"/>
      <c r="AU164" s="7"/>
      <c r="AV164" s="72"/>
      <c r="AW164" s="67"/>
      <c r="AX164" s="67"/>
      <c r="AY164" s="67"/>
      <c r="AZ164" s="67"/>
      <c r="BA164" s="67"/>
      <c r="BB164" s="68"/>
      <c r="BC164" s="68"/>
      <c r="BD164" s="68"/>
      <c r="BE164" s="68"/>
      <c r="BF164" s="120"/>
      <c r="BG164" s="120"/>
      <c r="BH164" s="120"/>
      <c r="BI164" s="120"/>
      <c r="BJ164" s="120"/>
      <c r="BK164" s="120"/>
      <c r="BL164" s="120"/>
      <c r="BM164" s="120"/>
      <c r="BN164" s="120"/>
      <c r="BO164" s="120"/>
      <c r="BP164" s="120"/>
      <c r="BQ164" s="121"/>
      <c r="BS164" s="57"/>
      <c r="BT164" s="102" t="e">
        <f>+VLOOKUP(C164,[5]Listas_desplega!$AI$22:$AJ$44,2,0)</f>
        <v>#N/A</v>
      </c>
      <c r="BU164" s="102" t="e">
        <f>+VLOOKUP(I164,[5]Listas_desplega!$BY$2:$BZ$7,2,0)</f>
        <v>#N/A</v>
      </c>
      <c r="BV164" s="102" t="e">
        <f>+VLOOKUP(J164,[5]Listas_desplega!$BY$10:$BZ$23,2,0)</f>
        <v>#N/A</v>
      </c>
      <c r="BW164" s="102" t="e">
        <f>+VLOOKUP(K164,[5]Listas_desplega!$BY$27:$BZ$54,2,0)</f>
        <v>#N/A</v>
      </c>
      <c r="BX164" s="102" t="e">
        <f>+VLOOKUP(L164,[5]Listas_desplega!$BY$57:$BZ$105,2,0)</f>
        <v>#N/A</v>
      </c>
      <c r="BY164" s="92" t="e">
        <f>+VLOOKUP(M164,[5]Listas_desplega!$J$2:$K$11,2,FALSE)</f>
        <v>#N/A</v>
      </c>
      <c r="BZ164" s="92"/>
    </row>
    <row r="165" spans="1:78" s="6" customFormat="1" ht="15.75" hidden="1" x14ac:dyDescent="0.25">
      <c r="A165" s="56"/>
      <c r="B165" s="91"/>
      <c r="C165" s="93"/>
      <c r="D165" s="93"/>
      <c r="E165" s="163"/>
      <c r="F165" s="69"/>
      <c r="G165" s="69"/>
      <c r="H165" s="69"/>
      <c r="I165" s="69"/>
      <c r="J165" s="69"/>
      <c r="K165" s="69"/>
      <c r="L165" s="69"/>
      <c r="M165" s="91"/>
      <c r="N165" s="115"/>
      <c r="O165" s="94"/>
      <c r="P165" s="116"/>
      <c r="Q165" s="65"/>
      <c r="R165" s="69"/>
      <c r="S165" s="189"/>
      <c r="T165" s="91"/>
      <c r="U165" s="69"/>
      <c r="V165" s="69"/>
      <c r="W165" s="69"/>
      <c r="X165" s="7"/>
      <c r="Y165" s="69"/>
      <c r="Z165" s="7"/>
      <c r="AA165" s="91"/>
      <c r="AB165" s="91"/>
      <c r="AC165" s="91"/>
      <c r="AD165" s="91"/>
      <c r="AE165" s="91"/>
      <c r="AF165" s="91"/>
      <c r="AG165" s="91"/>
      <c r="AH165" s="91"/>
      <c r="AI165" s="91"/>
      <c r="AJ165" s="7"/>
      <c r="AK165" s="7"/>
      <c r="AL165" s="7"/>
      <c r="AM165" s="7"/>
      <c r="AN165" s="7"/>
      <c r="AO165" s="7"/>
      <c r="AP165" s="7"/>
      <c r="AQ165" s="7"/>
      <c r="AR165" s="7"/>
      <c r="AS165" s="7"/>
      <c r="AT165" s="117"/>
      <c r="AU165" s="7"/>
      <c r="AV165" s="72"/>
      <c r="AW165" s="67"/>
      <c r="AX165" s="67"/>
      <c r="AY165" s="67"/>
      <c r="AZ165" s="67"/>
      <c r="BA165" s="67"/>
      <c r="BB165" s="68"/>
      <c r="BC165" s="68"/>
      <c r="BD165" s="68"/>
      <c r="BE165" s="68"/>
      <c r="BF165" s="120"/>
      <c r="BG165" s="120"/>
      <c r="BH165" s="120"/>
      <c r="BI165" s="120"/>
      <c r="BJ165" s="120"/>
      <c r="BK165" s="120"/>
      <c r="BL165" s="120"/>
      <c r="BM165" s="120"/>
      <c r="BN165" s="120"/>
      <c r="BO165" s="120"/>
      <c r="BP165" s="120"/>
      <c r="BQ165" s="121"/>
      <c r="BS165" s="57"/>
      <c r="BT165" s="102" t="e">
        <f>+VLOOKUP(C165,[5]Listas_desplega!$AI$22:$AJ$44,2,0)</f>
        <v>#N/A</v>
      </c>
      <c r="BU165" s="102" t="e">
        <f>+VLOOKUP(I165,[5]Listas_desplega!$BY$2:$BZ$7,2,0)</f>
        <v>#N/A</v>
      </c>
      <c r="BV165" s="102" t="e">
        <f>+VLOOKUP(J165,[5]Listas_desplega!$BY$10:$BZ$23,2,0)</f>
        <v>#N/A</v>
      </c>
      <c r="BW165" s="102" t="e">
        <f>+VLOOKUP(K165,[5]Listas_desplega!$BY$27:$BZ$54,2,0)</f>
        <v>#N/A</v>
      </c>
      <c r="BX165" s="102" t="e">
        <f>+VLOOKUP(L165,[5]Listas_desplega!$BY$57:$BZ$105,2,0)</f>
        <v>#N/A</v>
      </c>
      <c r="BY165" s="92" t="e">
        <f>+VLOOKUP(M165,[5]Listas_desplega!$J$2:$K$11,2,FALSE)</f>
        <v>#N/A</v>
      </c>
      <c r="BZ165" s="92"/>
    </row>
    <row r="166" spans="1:78" s="6" customFormat="1" ht="15.75" hidden="1" x14ac:dyDescent="0.25">
      <c r="A166" s="56"/>
      <c r="B166" s="91"/>
      <c r="C166" s="93"/>
      <c r="D166" s="93"/>
      <c r="E166" s="163"/>
      <c r="F166" s="69"/>
      <c r="G166" s="69"/>
      <c r="H166" s="69"/>
      <c r="I166" s="69"/>
      <c r="J166" s="69"/>
      <c r="K166" s="69"/>
      <c r="L166" s="69"/>
      <c r="M166" s="91"/>
      <c r="N166" s="115"/>
      <c r="O166" s="94"/>
      <c r="P166" s="116"/>
      <c r="Q166" s="65"/>
      <c r="R166" s="69"/>
      <c r="S166" s="189"/>
      <c r="T166" s="91"/>
      <c r="U166" s="69"/>
      <c r="V166" s="69"/>
      <c r="W166" s="69"/>
      <c r="X166" s="7"/>
      <c r="Y166" s="69"/>
      <c r="Z166" s="7"/>
      <c r="AA166" s="91"/>
      <c r="AB166" s="91"/>
      <c r="AC166" s="91"/>
      <c r="AD166" s="91"/>
      <c r="AE166" s="91"/>
      <c r="AF166" s="91"/>
      <c r="AG166" s="91"/>
      <c r="AH166" s="91"/>
      <c r="AI166" s="91"/>
      <c r="AJ166" s="7"/>
      <c r="AK166" s="7"/>
      <c r="AL166" s="7"/>
      <c r="AM166" s="7"/>
      <c r="AN166" s="7"/>
      <c r="AO166" s="7"/>
      <c r="AP166" s="7"/>
      <c r="AQ166" s="7"/>
      <c r="AR166" s="7"/>
      <c r="AS166" s="7"/>
      <c r="AT166" s="117"/>
      <c r="AU166" s="7"/>
      <c r="AV166" s="72"/>
      <c r="AW166" s="67"/>
      <c r="AX166" s="67"/>
      <c r="AY166" s="67"/>
      <c r="AZ166" s="67"/>
      <c r="BA166" s="67"/>
      <c r="BB166" s="68"/>
      <c r="BC166" s="68"/>
      <c r="BD166" s="68"/>
      <c r="BE166" s="68"/>
      <c r="BF166" s="120"/>
      <c r="BG166" s="120"/>
      <c r="BH166" s="120"/>
      <c r="BI166" s="120"/>
      <c r="BJ166" s="120"/>
      <c r="BK166" s="120"/>
      <c r="BL166" s="120"/>
      <c r="BM166" s="120"/>
      <c r="BN166" s="120"/>
      <c r="BO166" s="120"/>
      <c r="BP166" s="120"/>
      <c r="BQ166" s="121"/>
      <c r="BS166" s="57"/>
      <c r="BT166" s="102" t="e">
        <f>+VLOOKUP(C166,[5]Listas_desplega!$AI$22:$AJ$44,2,0)</f>
        <v>#N/A</v>
      </c>
      <c r="BU166" s="102" t="e">
        <f>+VLOOKUP(I166,[5]Listas_desplega!$BY$2:$BZ$7,2,0)</f>
        <v>#N/A</v>
      </c>
      <c r="BV166" s="102" t="e">
        <f>+VLOOKUP(J166,[5]Listas_desplega!$BY$10:$BZ$23,2,0)</f>
        <v>#N/A</v>
      </c>
      <c r="BW166" s="102" t="e">
        <f>+VLOOKUP(K166,[5]Listas_desplega!$BY$27:$BZ$54,2,0)</f>
        <v>#N/A</v>
      </c>
      <c r="BX166" s="102" t="e">
        <f>+VLOOKUP(L166,[5]Listas_desplega!$BY$57:$BZ$105,2,0)</f>
        <v>#N/A</v>
      </c>
      <c r="BY166" s="92" t="e">
        <f>+VLOOKUP(M166,[5]Listas_desplega!$J$2:$K$11,2,FALSE)</f>
        <v>#N/A</v>
      </c>
      <c r="BZ166" s="92"/>
    </row>
    <row r="167" spans="1:78" s="6" customFormat="1" ht="15.75" hidden="1" x14ac:dyDescent="0.25">
      <c r="A167" s="56"/>
      <c r="B167" s="91"/>
      <c r="C167" s="93"/>
      <c r="D167" s="93"/>
      <c r="E167" s="163"/>
      <c r="F167" s="69"/>
      <c r="G167" s="69"/>
      <c r="H167" s="69"/>
      <c r="I167" s="69"/>
      <c r="J167" s="69"/>
      <c r="K167" s="69"/>
      <c r="L167" s="69"/>
      <c r="M167" s="91"/>
      <c r="N167" s="115"/>
      <c r="O167" s="94"/>
      <c r="P167" s="116"/>
      <c r="Q167" s="65"/>
      <c r="R167" s="69"/>
      <c r="S167" s="189"/>
      <c r="T167" s="91"/>
      <c r="U167" s="69"/>
      <c r="V167" s="69"/>
      <c r="W167" s="69"/>
      <c r="X167" s="7"/>
      <c r="Y167" s="69"/>
      <c r="Z167" s="7"/>
      <c r="AA167" s="91"/>
      <c r="AB167" s="91"/>
      <c r="AC167" s="91"/>
      <c r="AD167" s="91"/>
      <c r="AE167" s="91"/>
      <c r="AF167" s="91"/>
      <c r="AG167" s="91"/>
      <c r="AH167" s="91"/>
      <c r="AI167" s="91"/>
      <c r="AJ167" s="7"/>
      <c r="AK167" s="7"/>
      <c r="AL167" s="7"/>
      <c r="AM167" s="7"/>
      <c r="AN167" s="7"/>
      <c r="AO167" s="7"/>
      <c r="AP167" s="7"/>
      <c r="AQ167" s="7"/>
      <c r="AR167" s="7"/>
      <c r="AS167" s="7"/>
      <c r="AT167" s="117"/>
      <c r="AU167" s="7"/>
      <c r="AV167" s="72"/>
      <c r="AW167" s="67"/>
      <c r="AX167" s="67"/>
      <c r="AY167" s="67"/>
      <c r="AZ167" s="67"/>
      <c r="BA167" s="67"/>
      <c r="BB167" s="68"/>
      <c r="BC167" s="68"/>
      <c r="BD167" s="68"/>
      <c r="BE167" s="68"/>
      <c r="BF167" s="120"/>
      <c r="BG167" s="120"/>
      <c r="BH167" s="120"/>
      <c r="BI167" s="120"/>
      <c r="BJ167" s="120"/>
      <c r="BK167" s="120"/>
      <c r="BL167" s="120"/>
      <c r="BM167" s="120"/>
      <c r="BN167" s="120"/>
      <c r="BO167" s="120"/>
      <c r="BP167" s="120"/>
      <c r="BQ167" s="121"/>
      <c r="BS167" s="57"/>
      <c r="BT167" s="102" t="e">
        <f>+VLOOKUP(C167,[5]Listas_desplega!$AI$22:$AJ$44,2,0)</f>
        <v>#N/A</v>
      </c>
      <c r="BU167" s="102" t="e">
        <f>+VLOOKUP(I167,[5]Listas_desplega!$BY$2:$BZ$7,2,0)</f>
        <v>#N/A</v>
      </c>
      <c r="BV167" s="102" t="e">
        <f>+VLOOKUP(J167,[5]Listas_desplega!$BY$10:$BZ$23,2,0)</f>
        <v>#N/A</v>
      </c>
      <c r="BW167" s="102" t="e">
        <f>+VLOOKUP(K167,[5]Listas_desplega!$BY$27:$BZ$54,2,0)</f>
        <v>#N/A</v>
      </c>
      <c r="BX167" s="102" t="e">
        <f>+VLOOKUP(L167,[5]Listas_desplega!$BY$57:$BZ$105,2,0)</f>
        <v>#N/A</v>
      </c>
      <c r="BY167" s="92" t="e">
        <f>+VLOOKUP(M167,[5]Listas_desplega!$J$2:$K$11,2,FALSE)</f>
        <v>#N/A</v>
      </c>
      <c r="BZ167" s="92"/>
    </row>
    <row r="168" spans="1:78" s="6" customFormat="1" ht="15.75" hidden="1" x14ac:dyDescent="0.25">
      <c r="A168" s="56"/>
      <c r="B168" s="91"/>
      <c r="C168" s="93"/>
      <c r="D168" s="93"/>
      <c r="E168" s="163"/>
      <c r="F168" s="69"/>
      <c r="G168" s="69"/>
      <c r="H168" s="69"/>
      <c r="I168" s="69"/>
      <c r="J168" s="69"/>
      <c r="K168" s="69"/>
      <c r="L168" s="69"/>
      <c r="M168" s="91"/>
      <c r="N168" s="115"/>
      <c r="O168" s="94"/>
      <c r="P168" s="116"/>
      <c r="Q168" s="65"/>
      <c r="R168" s="69"/>
      <c r="S168" s="189"/>
      <c r="T168" s="91"/>
      <c r="U168" s="69"/>
      <c r="V168" s="69"/>
      <c r="W168" s="69"/>
      <c r="X168" s="7"/>
      <c r="Y168" s="69"/>
      <c r="Z168" s="7"/>
      <c r="AA168" s="91"/>
      <c r="AB168" s="91"/>
      <c r="AC168" s="91"/>
      <c r="AD168" s="91"/>
      <c r="AE168" s="91"/>
      <c r="AF168" s="91"/>
      <c r="AG168" s="91"/>
      <c r="AH168" s="91"/>
      <c r="AI168" s="91"/>
      <c r="AJ168" s="7"/>
      <c r="AK168" s="7"/>
      <c r="AL168" s="7"/>
      <c r="AM168" s="7"/>
      <c r="AN168" s="7"/>
      <c r="AO168" s="7"/>
      <c r="AP168" s="7"/>
      <c r="AQ168" s="7"/>
      <c r="AR168" s="7"/>
      <c r="AS168" s="7"/>
      <c r="AT168" s="117"/>
      <c r="AU168" s="7"/>
      <c r="AV168" s="72"/>
      <c r="AW168" s="67"/>
      <c r="AX168" s="67"/>
      <c r="AY168" s="67"/>
      <c r="AZ168" s="67"/>
      <c r="BA168" s="67"/>
      <c r="BB168" s="68"/>
      <c r="BC168" s="68"/>
      <c r="BD168" s="68"/>
      <c r="BE168" s="68"/>
      <c r="BF168" s="120"/>
      <c r="BG168" s="120"/>
      <c r="BH168" s="120"/>
      <c r="BI168" s="120"/>
      <c r="BJ168" s="120"/>
      <c r="BK168" s="120"/>
      <c r="BL168" s="120"/>
      <c r="BM168" s="120"/>
      <c r="BN168" s="120"/>
      <c r="BO168" s="120"/>
      <c r="BP168" s="120"/>
      <c r="BQ168" s="121"/>
      <c r="BS168" s="57"/>
      <c r="BT168" s="102" t="e">
        <f>+VLOOKUP(C168,[5]Listas_desplega!$AI$22:$AJ$44,2,0)</f>
        <v>#N/A</v>
      </c>
      <c r="BU168" s="102" t="e">
        <f>+VLOOKUP(I168,[5]Listas_desplega!$BY$2:$BZ$7,2,0)</f>
        <v>#N/A</v>
      </c>
      <c r="BV168" s="102" t="e">
        <f>+VLOOKUP(J168,[5]Listas_desplega!$BY$10:$BZ$23,2,0)</f>
        <v>#N/A</v>
      </c>
      <c r="BW168" s="102" t="e">
        <f>+VLOOKUP(K168,[5]Listas_desplega!$BY$27:$BZ$54,2,0)</f>
        <v>#N/A</v>
      </c>
      <c r="BX168" s="102" t="e">
        <f>+VLOOKUP(L168,[5]Listas_desplega!$BY$57:$BZ$105,2,0)</f>
        <v>#N/A</v>
      </c>
      <c r="BY168" s="92" t="e">
        <f>+VLOOKUP(M168,[5]Listas_desplega!$J$2:$K$11,2,FALSE)</f>
        <v>#N/A</v>
      </c>
      <c r="BZ168" s="92"/>
    </row>
    <row r="169" spans="1:78" s="6" customFormat="1" ht="15.75" hidden="1" x14ac:dyDescent="0.25">
      <c r="A169" s="56"/>
      <c r="B169" s="91"/>
      <c r="C169" s="93"/>
      <c r="D169" s="93"/>
      <c r="E169" s="163"/>
      <c r="F169" s="69"/>
      <c r="G169" s="69"/>
      <c r="H169" s="69"/>
      <c r="I169" s="69"/>
      <c r="J169" s="69"/>
      <c r="K169" s="69"/>
      <c r="L169" s="69"/>
      <c r="M169" s="91"/>
      <c r="N169" s="115"/>
      <c r="O169" s="94"/>
      <c r="P169" s="116"/>
      <c r="Q169" s="65"/>
      <c r="R169" s="64"/>
      <c r="S169" s="189"/>
      <c r="T169" s="91"/>
      <c r="U169" s="64"/>
      <c r="V169" s="64"/>
      <c r="W169" s="64"/>
      <c r="X169" s="66"/>
      <c r="Y169" s="64"/>
      <c r="Z169" s="7"/>
      <c r="AA169" s="91"/>
      <c r="AB169" s="91"/>
      <c r="AC169" s="91"/>
      <c r="AD169" s="91"/>
      <c r="AE169" s="91"/>
      <c r="AF169" s="91"/>
      <c r="AG169" s="91"/>
      <c r="AH169" s="91"/>
      <c r="AI169" s="91"/>
      <c r="AJ169" s="7"/>
      <c r="AK169" s="7"/>
      <c r="AL169" s="7"/>
      <c r="AM169" s="7"/>
      <c r="AN169" s="7"/>
      <c r="AO169" s="7"/>
      <c r="AP169" s="7"/>
      <c r="AQ169" s="7"/>
      <c r="AR169" s="7"/>
      <c r="AS169" s="7"/>
      <c r="AT169" s="117"/>
      <c r="AU169" s="7"/>
      <c r="AV169" s="70"/>
      <c r="AW169" s="70"/>
      <c r="AX169" s="70"/>
      <c r="AY169" s="70"/>
      <c r="AZ169" s="70"/>
      <c r="BA169" s="70"/>
      <c r="BB169" s="71"/>
      <c r="BC169" s="71"/>
      <c r="BD169" s="71"/>
      <c r="BE169" s="71"/>
      <c r="BF169" s="120"/>
      <c r="BG169" s="120"/>
      <c r="BH169" s="122"/>
      <c r="BI169" s="122"/>
      <c r="BJ169" s="122"/>
      <c r="BK169" s="122"/>
      <c r="BL169" s="122"/>
      <c r="BM169" s="122"/>
      <c r="BN169" s="122"/>
      <c r="BO169" s="122"/>
      <c r="BP169" s="122"/>
      <c r="BQ169" s="123"/>
      <c r="BS169" s="57"/>
      <c r="BT169" s="102" t="e">
        <f>+VLOOKUP(C169,[5]Listas_desplega!$AI$22:$AJ$44,2,0)</f>
        <v>#N/A</v>
      </c>
      <c r="BU169" s="102" t="e">
        <f>+VLOOKUP(I169,[5]Listas_desplega!$BY$2:$BZ$7,2,0)</f>
        <v>#N/A</v>
      </c>
      <c r="BV169" s="102" t="e">
        <f>+VLOOKUP(J169,[5]Listas_desplega!$BY$10:$BZ$23,2,0)</f>
        <v>#N/A</v>
      </c>
      <c r="BW169" s="102" t="e">
        <f>+VLOOKUP(K169,[5]Listas_desplega!$BY$27:$BZ$54,2,0)</f>
        <v>#N/A</v>
      </c>
      <c r="BX169" s="102" t="e">
        <f>+VLOOKUP(L169,[5]Listas_desplega!$BY$57:$BZ$105,2,0)</f>
        <v>#N/A</v>
      </c>
      <c r="BY169" s="92" t="e">
        <f>+VLOOKUP(M169,[5]Listas_desplega!$J$2:$K$11,2,FALSE)</f>
        <v>#N/A</v>
      </c>
      <c r="BZ169" s="92"/>
    </row>
    <row r="170" spans="1:78" s="6" customFormat="1" ht="15.75" hidden="1" x14ac:dyDescent="0.25">
      <c r="A170" s="56"/>
      <c r="B170" s="91"/>
      <c r="C170" s="93"/>
      <c r="D170" s="93"/>
      <c r="E170" s="163"/>
      <c r="F170" s="69"/>
      <c r="G170" s="69"/>
      <c r="H170" s="69"/>
      <c r="I170" s="69"/>
      <c r="J170" s="69"/>
      <c r="K170" s="69"/>
      <c r="L170" s="69"/>
      <c r="M170" s="91"/>
      <c r="N170" s="115"/>
      <c r="O170" s="94"/>
      <c r="P170" s="116"/>
      <c r="Q170" s="65"/>
      <c r="R170" s="64"/>
      <c r="S170" s="189"/>
      <c r="T170" s="91"/>
      <c r="U170" s="64"/>
      <c r="V170" s="64"/>
      <c r="W170" s="64"/>
      <c r="X170" s="66"/>
      <c r="Y170" s="64"/>
      <c r="Z170" s="7"/>
      <c r="AA170" s="91"/>
      <c r="AB170" s="91"/>
      <c r="AC170" s="91"/>
      <c r="AD170" s="91"/>
      <c r="AE170" s="91"/>
      <c r="AF170" s="91"/>
      <c r="AG170" s="91"/>
      <c r="AH170" s="91"/>
      <c r="AI170" s="91"/>
      <c r="AJ170" s="7"/>
      <c r="AK170" s="7"/>
      <c r="AL170" s="7"/>
      <c r="AM170" s="7"/>
      <c r="AN170" s="7"/>
      <c r="AO170" s="7"/>
      <c r="AP170" s="7"/>
      <c r="AQ170" s="7"/>
      <c r="AR170" s="7"/>
      <c r="AS170" s="7"/>
      <c r="AT170" s="117"/>
      <c r="AU170" s="7"/>
      <c r="AV170" s="66"/>
      <c r="AW170" s="66"/>
      <c r="AX170" s="66"/>
      <c r="AY170" s="66"/>
      <c r="AZ170" s="66"/>
      <c r="BA170" s="66"/>
      <c r="BB170" s="64"/>
      <c r="BC170" s="64"/>
      <c r="BD170" s="64"/>
      <c r="BE170" s="64"/>
      <c r="BF170" s="120"/>
      <c r="BG170" s="120"/>
      <c r="BH170" s="120"/>
      <c r="BI170" s="120"/>
      <c r="BJ170" s="120"/>
      <c r="BK170" s="120"/>
      <c r="BL170" s="120"/>
      <c r="BM170" s="120"/>
      <c r="BN170" s="120"/>
      <c r="BO170" s="120"/>
      <c r="BP170" s="120"/>
      <c r="BQ170" s="121"/>
      <c r="BS170" s="57"/>
      <c r="BT170" s="102" t="e">
        <f>+VLOOKUP(C170,[5]Listas_desplega!$AI$22:$AJ$44,2,0)</f>
        <v>#N/A</v>
      </c>
      <c r="BU170" s="102" t="e">
        <f>+VLOOKUP(I170,[5]Listas_desplega!$BY$2:$BZ$7,2,0)</f>
        <v>#N/A</v>
      </c>
      <c r="BV170" s="102" t="e">
        <f>+VLOOKUP(J170,[5]Listas_desplega!$BY$10:$BZ$23,2,0)</f>
        <v>#N/A</v>
      </c>
      <c r="BW170" s="102" t="e">
        <f>+VLOOKUP(K170,[5]Listas_desplega!$BY$27:$BZ$54,2,0)</f>
        <v>#N/A</v>
      </c>
      <c r="BX170" s="102" t="e">
        <f>+VLOOKUP(L170,[5]Listas_desplega!$BY$57:$BZ$105,2,0)</f>
        <v>#N/A</v>
      </c>
      <c r="BY170" s="92" t="e">
        <f>+VLOOKUP(M170,[5]Listas_desplega!$J$2:$K$11,2,FALSE)</f>
        <v>#N/A</v>
      </c>
      <c r="BZ170" s="92"/>
    </row>
    <row r="171" spans="1:78" s="6" customFormat="1" ht="15.75" hidden="1" x14ac:dyDescent="0.25">
      <c r="A171" s="56"/>
      <c r="B171" s="91"/>
      <c r="C171" s="93"/>
      <c r="D171" s="93"/>
      <c r="E171" s="163"/>
      <c r="F171" s="69"/>
      <c r="G171" s="69"/>
      <c r="H171" s="69"/>
      <c r="I171" s="69"/>
      <c r="J171" s="69"/>
      <c r="K171" s="69"/>
      <c r="L171" s="69"/>
      <c r="M171" s="91"/>
      <c r="N171" s="115"/>
      <c r="O171" s="94"/>
      <c r="P171" s="116"/>
      <c r="Q171" s="65"/>
      <c r="R171" s="64"/>
      <c r="S171" s="189"/>
      <c r="T171" s="91"/>
      <c r="U171" s="64"/>
      <c r="V171" s="64"/>
      <c r="W171" s="64"/>
      <c r="X171" s="66"/>
      <c r="Y171" s="64"/>
      <c r="Z171" s="7"/>
      <c r="AA171" s="91"/>
      <c r="AB171" s="91"/>
      <c r="AC171" s="91"/>
      <c r="AD171" s="91"/>
      <c r="AE171" s="91"/>
      <c r="AF171" s="91"/>
      <c r="AG171" s="91"/>
      <c r="AH171" s="91"/>
      <c r="AI171" s="91"/>
      <c r="AJ171" s="7"/>
      <c r="AK171" s="7"/>
      <c r="AL171" s="7"/>
      <c r="AM171" s="7"/>
      <c r="AN171" s="7"/>
      <c r="AO171" s="7"/>
      <c r="AP171" s="7"/>
      <c r="AQ171" s="7"/>
      <c r="AR171" s="7"/>
      <c r="AS171" s="7"/>
      <c r="AT171" s="117"/>
      <c r="AU171" s="7"/>
      <c r="AV171" s="66"/>
      <c r="AW171" s="66"/>
      <c r="AX171" s="66"/>
      <c r="AY171" s="66"/>
      <c r="AZ171" s="66"/>
      <c r="BA171" s="66"/>
      <c r="BB171" s="64"/>
      <c r="BC171" s="64"/>
      <c r="BD171" s="64"/>
      <c r="BE171" s="64"/>
      <c r="BF171" s="120"/>
      <c r="BG171" s="120"/>
      <c r="BH171" s="120"/>
      <c r="BI171" s="120"/>
      <c r="BJ171" s="120"/>
      <c r="BK171" s="120"/>
      <c r="BL171" s="120"/>
      <c r="BM171" s="120"/>
      <c r="BN171" s="120"/>
      <c r="BO171" s="120"/>
      <c r="BP171" s="120"/>
      <c r="BQ171" s="121"/>
      <c r="BS171" s="57"/>
      <c r="BT171" s="102" t="e">
        <f>+VLOOKUP(C171,[5]Listas_desplega!$AI$22:$AJ$44,2,0)</f>
        <v>#N/A</v>
      </c>
      <c r="BU171" s="102" t="e">
        <f>+VLOOKUP(I171,[5]Listas_desplega!$BY$2:$BZ$7,2,0)</f>
        <v>#N/A</v>
      </c>
      <c r="BV171" s="102" t="e">
        <f>+VLOOKUP(J171,[5]Listas_desplega!$BY$10:$BZ$23,2,0)</f>
        <v>#N/A</v>
      </c>
      <c r="BW171" s="102" t="e">
        <f>+VLOOKUP(K171,[5]Listas_desplega!$BY$27:$BZ$54,2,0)</f>
        <v>#N/A</v>
      </c>
      <c r="BX171" s="102" t="e">
        <f>+VLOOKUP(L171,[5]Listas_desplega!$BY$57:$BZ$105,2,0)</f>
        <v>#N/A</v>
      </c>
      <c r="BY171" s="92" t="e">
        <f>+VLOOKUP(M171,[5]Listas_desplega!$J$2:$K$11,2,FALSE)</f>
        <v>#N/A</v>
      </c>
      <c r="BZ171" s="92"/>
    </row>
    <row r="172" spans="1:78" s="6" customFormat="1" ht="15.75" hidden="1" x14ac:dyDescent="0.25">
      <c r="A172" s="56"/>
      <c r="B172" s="91"/>
      <c r="C172" s="93"/>
      <c r="D172" s="93"/>
      <c r="E172" s="163"/>
      <c r="F172" s="69"/>
      <c r="G172" s="69"/>
      <c r="H172" s="69"/>
      <c r="I172" s="69"/>
      <c r="J172" s="69"/>
      <c r="K172" s="69"/>
      <c r="L172" s="69"/>
      <c r="M172" s="91"/>
      <c r="N172" s="115"/>
      <c r="O172" s="94"/>
      <c r="P172" s="116"/>
      <c r="Q172" s="65"/>
      <c r="R172" s="69"/>
      <c r="S172" s="189"/>
      <c r="T172" s="91"/>
      <c r="U172" s="69"/>
      <c r="V172" s="69"/>
      <c r="W172" s="69"/>
      <c r="X172" s="7"/>
      <c r="Y172" s="69"/>
      <c r="Z172" s="7"/>
      <c r="AA172" s="91"/>
      <c r="AB172" s="91"/>
      <c r="AC172" s="91"/>
      <c r="AD172" s="91"/>
      <c r="AE172" s="91"/>
      <c r="AF172" s="91"/>
      <c r="AG172" s="91"/>
      <c r="AH172" s="91"/>
      <c r="AI172" s="91"/>
      <c r="AJ172" s="7"/>
      <c r="AK172" s="7"/>
      <c r="AL172" s="7"/>
      <c r="AM172" s="7"/>
      <c r="AN172" s="7"/>
      <c r="AO172" s="7"/>
      <c r="AP172" s="7"/>
      <c r="AQ172" s="7"/>
      <c r="AR172" s="7"/>
      <c r="AS172" s="7"/>
      <c r="AT172" s="117"/>
      <c r="AU172" s="7"/>
      <c r="AV172" s="66"/>
      <c r="AW172" s="67"/>
      <c r="AX172" s="67"/>
      <c r="AY172" s="67"/>
      <c r="AZ172" s="67"/>
      <c r="BA172" s="67"/>
      <c r="BB172" s="68"/>
      <c r="BC172" s="68"/>
      <c r="BD172" s="68"/>
      <c r="BE172" s="68"/>
      <c r="BF172" s="120"/>
      <c r="BG172" s="120"/>
      <c r="BH172" s="120"/>
      <c r="BI172" s="120"/>
      <c r="BJ172" s="120"/>
      <c r="BK172" s="120"/>
      <c r="BL172" s="120"/>
      <c r="BM172" s="120"/>
      <c r="BN172" s="120"/>
      <c r="BO172" s="120"/>
      <c r="BP172" s="120"/>
      <c r="BQ172" s="121"/>
      <c r="BS172" s="57"/>
      <c r="BT172" s="102" t="e">
        <f>+VLOOKUP(C172,[5]Listas_desplega!$AI$22:$AJ$44,2,0)</f>
        <v>#N/A</v>
      </c>
      <c r="BU172" s="102" t="e">
        <f>+VLOOKUP(I172,[5]Listas_desplega!$BY$2:$BZ$7,2,0)</f>
        <v>#N/A</v>
      </c>
      <c r="BV172" s="102" t="e">
        <f>+VLOOKUP(J172,[5]Listas_desplega!$BY$10:$BZ$23,2,0)</f>
        <v>#N/A</v>
      </c>
      <c r="BW172" s="102" t="e">
        <f>+VLOOKUP(K172,[5]Listas_desplega!$BY$27:$BZ$54,2,0)</f>
        <v>#N/A</v>
      </c>
      <c r="BX172" s="102" t="e">
        <f>+VLOOKUP(L172,[5]Listas_desplega!$BY$57:$BZ$105,2,0)</f>
        <v>#N/A</v>
      </c>
      <c r="BY172" s="92" t="e">
        <f>+VLOOKUP(M172,[5]Listas_desplega!$J$2:$K$11,2,FALSE)</f>
        <v>#N/A</v>
      </c>
      <c r="BZ172" s="92"/>
    </row>
    <row r="173" spans="1:78" s="6" customFormat="1" ht="15.75" hidden="1" x14ac:dyDescent="0.25">
      <c r="A173" s="56"/>
      <c r="B173" s="91"/>
      <c r="C173" s="93"/>
      <c r="D173" s="93"/>
      <c r="E173" s="163"/>
      <c r="F173" s="69"/>
      <c r="G173" s="69"/>
      <c r="H173" s="69"/>
      <c r="I173" s="69"/>
      <c r="J173" s="69"/>
      <c r="K173" s="69"/>
      <c r="L173" s="69"/>
      <c r="M173" s="91"/>
      <c r="N173" s="115"/>
      <c r="O173" s="94"/>
      <c r="P173" s="116"/>
      <c r="Q173" s="65"/>
      <c r="R173" s="69"/>
      <c r="S173" s="189"/>
      <c r="T173" s="91"/>
      <c r="U173" s="69"/>
      <c r="V173" s="69"/>
      <c r="W173" s="69"/>
      <c r="X173" s="7"/>
      <c r="Y173" s="69"/>
      <c r="Z173" s="7"/>
      <c r="AA173" s="91"/>
      <c r="AB173" s="91"/>
      <c r="AC173" s="91"/>
      <c r="AD173" s="91"/>
      <c r="AE173" s="91"/>
      <c r="AF173" s="91"/>
      <c r="AG173" s="91"/>
      <c r="AH173" s="91"/>
      <c r="AI173" s="91"/>
      <c r="AJ173" s="7"/>
      <c r="AK173" s="7"/>
      <c r="AL173" s="7"/>
      <c r="AM173" s="7"/>
      <c r="AN173" s="7"/>
      <c r="AO173" s="7"/>
      <c r="AP173" s="7"/>
      <c r="AQ173" s="7"/>
      <c r="AR173" s="7"/>
      <c r="AS173" s="7"/>
      <c r="AT173" s="117"/>
      <c r="AU173" s="7"/>
      <c r="AV173" s="66"/>
      <c r="AW173" s="67"/>
      <c r="AX173" s="67"/>
      <c r="AY173" s="67"/>
      <c r="AZ173" s="67"/>
      <c r="BA173" s="67"/>
      <c r="BB173" s="68"/>
      <c r="BC173" s="68"/>
      <c r="BD173" s="68"/>
      <c r="BE173" s="68"/>
      <c r="BF173" s="120"/>
      <c r="BG173" s="120"/>
      <c r="BH173" s="120"/>
      <c r="BI173" s="120"/>
      <c r="BJ173" s="120"/>
      <c r="BK173" s="120"/>
      <c r="BL173" s="120"/>
      <c r="BM173" s="120"/>
      <c r="BN173" s="120"/>
      <c r="BO173" s="120"/>
      <c r="BP173" s="120"/>
      <c r="BQ173" s="121"/>
      <c r="BS173" s="57"/>
      <c r="BT173" s="102" t="e">
        <f>+VLOOKUP(C173,[5]Listas_desplega!$AI$22:$AJ$44,2,0)</f>
        <v>#N/A</v>
      </c>
      <c r="BU173" s="102" t="e">
        <f>+VLOOKUP(I173,[5]Listas_desplega!$BY$2:$BZ$7,2,0)</f>
        <v>#N/A</v>
      </c>
      <c r="BV173" s="102" t="e">
        <f>+VLOOKUP(J173,[5]Listas_desplega!$BY$10:$BZ$23,2,0)</f>
        <v>#N/A</v>
      </c>
      <c r="BW173" s="102" t="e">
        <f>+VLOOKUP(K173,[5]Listas_desplega!$BY$27:$BZ$54,2,0)</f>
        <v>#N/A</v>
      </c>
      <c r="BX173" s="102" t="e">
        <f>+VLOOKUP(L173,[5]Listas_desplega!$BY$57:$BZ$105,2,0)</f>
        <v>#N/A</v>
      </c>
      <c r="BY173" s="92" t="e">
        <f>+VLOOKUP(M173,[5]Listas_desplega!$J$2:$K$11,2,FALSE)</f>
        <v>#N/A</v>
      </c>
      <c r="BZ173" s="92"/>
    </row>
    <row r="174" spans="1:78" s="6" customFormat="1" ht="15.75" hidden="1" x14ac:dyDescent="0.25">
      <c r="A174" s="56"/>
      <c r="B174" s="91"/>
      <c r="C174" s="93"/>
      <c r="D174" s="93"/>
      <c r="E174" s="163"/>
      <c r="F174" s="69"/>
      <c r="G174" s="69"/>
      <c r="H174" s="69"/>
      <c r="I174" s="69"/>
      <c r="J174" s="69"/>
      <c r="K174" s="69"/>
      <c r="L174" s="69"/>
      <c r="M174" s="91"/>
      <c r="N174" s="115"/>
      <c r="O174" s="94"/>
      <c r="P174" s="116"/>
      <c r="Q174" s="65"/>
      <c r="R174" s="69"/>
      <c r="S174" s="189"/>
      <c r="T174" s="91"/>
      <c r="U174" s="69"/>
      <c r="V174" s="69"/>
      <c r="W174" s="69"/>
      <c r="X174" s="7"/>
      <c r="Y174" s="69"/>
      <c r="Z174" s="7"/>
      <c r="AA174" s="91"/>
      <c r="AB174" s="91"/>
      <c r="AC174" s="91"/>
      <c r="AD174" s="91"/>
      <c r="AE174" s="91"/>
      <c r="AF174" s="91"/>
      <c r="AG174" s="91"/>
      <c r="AH174" s="91"/>
      <c r="AI174" s="91"/>
      <c r="AJ174" s="7"/>
      <c r="AK174" s="7"/>
      <c r="AL174" s="7"/>
      <c r="AM174" s="7"/>
      <c r="AN174" s="7"/>
      <c r="AO174" s="7"/>
      <c r="AP174" s="7"/>
      <c r="AQ174" s="7"/>
      <c r="AR174" s="7"/>
      <c r="AS174" s="7"/>
      <c r="AT174" s="117"/>
      <c r="AU174" s="7"/>
      <c r="AV174" s="66"/>
      <c r="AW174" s="67"/>
      <c r="AX174" s="67"/>
      <c r="AY174" s="67"/>
      <c r="AZ174" s="67"/>
      <c r="BA174" s="67"/>
      <c r="BB174" s="68"/>
      <c r="BC174" s="68"/>
      <c r="BD174" s="68"/>
      <c r="BE174" s="68"/>
      <c r="BF174" s="120"/>
      <c r="BG174" s="120"/>
      <c r="BH174" s="120"/>
      <c r="BI174" s="120"/>
      <c r="BJ174" s="120"/>
      <c r="BK174" s="120"/>
      <c r="BL174" s="120"/>
      <c r="BM174" s="120"/>
      <c r="BN174" s="120"/>
      <c r="BO174" s="120"/>
      <c r="BP174" s="120"/>
      <c r="BQ174" s="121"/>
      <c r="BS174" s="57"/>
      <c r="BT174" s="102" t="e">
        <f>+VLOOKUP(C174,[5]Listas_desplega!$AI$22:$AJ$44,2,0)</f>
        <v>#N/A</v>
      </c>
      <c r="BU174" s="102" t="e">
        <f>+VLOOKUP(I174,[5]Listas_desplega!$BY$2:$BZ$7,2,0)</f>
        <v>#N/A</v>
      </c>
      <c r="BV174" s="102" t="e">
        <f>+VLOOKUP(J174,[5]Listas_desplega!$BY$10:$BZ$23,2,0)</f>
        <v>#N/A</v>
      </c>
      <c r="BW174" s="102" t="e">
        <f>+VLOOKUP(K174,[5]Listas_desplega!$BY$27:$BZ$54,2,0)</f>
        <v>#N/A</v>
      </c>
      <c r="BX174" s="102" t="e">
        <f>+VLOOKUP(L174,[5]Listas_desplega!$BY$57:$BZ$105,2,0)</f>
        <v>#N/A</v>
      </c>
      <c r="BY174" s="92" t="e">
        <f>+VLOOKUP(M174,[5]Listas_desplega!$J$2:$K$11,2,FALSE)</f>
        <v>#N/A</v>
      </c>
      <c r="BZ174" s="92"/>
    </row>
    <row r="175" spans="1:78" s="6" customFormat="1" ht="15.75" hidden="1" x14ac:dyDescent="0.25">
      <c r="A175" s="56"/>
      <c r="B175" s="91"/>
      <c r="C175" s="93"/>
      <c r="D175" s="93"/>
      <c r="E175" s="163"/>
      <c r="F175" s="69"/>
      <c r="G175" s="69"/>
      <c r="H175" s="69"/>
      <c r="I175" s="69"/>
      <c r="J175" s="69"/>
      <c r="K175" s="69"/>
      <c r="L175" s="69"/>
      <c r="M175" s="91"/>
      <c r="N175" s="115"/>
      <c r="O175" s="94"/>
      <c r="P175" s="116"/>
      <c r="Q175" s="65"/>
      <c r="R175" s="69"/>
      <c r="S175" s="189"/>
      <c r="T175" s="91"/>
      <c r="U175" s="69"/>
      <c r="V175" s="69"/>
      <c r="W175" s="69"/>
      <c r="X175" s="7"/>
      <c r="Y175" s="69"/>
      <c r="Z175" s="7"/>
      <c r="AA175" s="91"/>
      <c r="AB175" s="91"/>
      <c r="AC175" s="91"/>
      <c r="AD175" s="91"/>
      <c r="AE175" s="91"/>
      <c r="AF175" s="91"/>
      <c r="AG175" s="91"/>
      <c r="AH175" s="91"/>
      <c r="AI175" s="91"/>
      <c r="AJ175" s="7"/>
      <c r="AK175" s="7"/>
      <c r="AL175" s="7"/>
      <c r="AM175" s="7"/>
      <c r="AN175" s="7"/>
      <c r="AO175" s="7"/>
      <c r="AP175" s="7"/>
      <c r="AQ175" s="7"/>
      <c r="AR175" s="7"/>
      <c r="AS175" s="7"/>
      <c r="AT175" s="117"/>
      <c r="AU175" s="7"/>
      <c r="AV175" s="66"/>
      <c r="AW175" s="67"/>
      <c r="AX175" s="67"/>
      <c r="AY175" s="67"/>
      <c r="AZ175" s="67"/>
      <c r="BA175" s="67"/>
      <c r="BB175" s="68"/>
      <c r="BC175" s="68"/>
      <c r="BD175" s="68"/>
      <c r="BE175" s="68"/>
      <c r="BF175" s="120"/>
      <c r="BG175" s="120"/>
      <c r="BH175" s="120"/>
      <c r="BI175" s="120"/>
      <c r="BJ175" s="120"/>
      <c r="BK175" s="120"/>
      <c r="BL175" s="120"/>
      <c r="BM175" s="120"/>
      <c r="BN175" s="120"/>
      <c r="BO175" s="120"/>
      <c r="BP175" s="120"/>
      <c r="BQ175" s="121"/>
      <c r="BS175" s="57"/>
      <c r="BT175" s="102" t="e">
        <f>+VLOOKUP(C175,[5]Listas_desplega!$AI$22:$AJ$44,2,0)</f>
        <v>#N/A</v>
      </c>
      <c r="BU175" s="102" t="e">
        <f>+VLOOKUP(I175,[5]Listas_desplega!$BY$2:$BZ$7,2,0)</f>
        <v>#N/A</v>
      </c>
      <c r="BV175" s="102" t="e">
        <f>+VLOOKUP(J175,[5]Listas_desplega!$BY$10:$BZ$23,2,0)</f>
        <v>#N/A</v>
      </c>
      <c r="BW175" s="102" t="e">
        <f>+VLOOKUP(K175,[5]Listas_desplega!$BY$27:$BZ$54,2,0)</f>
        <v>#N/A</v>
      </c>
      <c r="BX175" s="102" t="e">
        <f>+VLOOKUP(L175,[5]Listas_desplega!$BY$57:$BZ$105,2,0)</f>
        <v>#N/A</v>
      </c>
      <c r="BY175" s="92" t="e">
        <f>+VLOOKUP(M175,[5]Listas_desplega!$J$2:$K$11,2,FALSE)</f>
        <v>#N/A</v>
      </c>
      <c r="BZ175" s="92"/>
    </row>
    <row r="176" spans="1:78" s="6" customFormat="1" ht="15.75" hidden="1" x14ac:dyDescent="0.25">
      <c r="A176" s="56"/>
      <c r="B176" s="91"/>
      <c r="C176" s="93"/>
      <c r="D176" s="93"/>
      <c r="E176" s="163"/>
      <c r="F176" s="69"/>
      <c r="G176" s="69"/>
      <c r="H176" s="69"/>
      <c r="I176" s="69"/>
      <c r="J176" s="69"/>
      <c r="K176" s="69"/>
      <c r="L176" s="69"/>
      <c r="M176" s="91"/>
      <c r="N176" s="115"/>
      <c r="O176" s="94"/>
      <c r="P176" s="116"/>
      <c r="Q176" s="65"/>
      <c r="R176" s="69"/>
      <c r="S176" s="189"/>
      <c r="T176" s="91"/>
      <c r="U176" s="69"/>
      <c r="V176" s="69"/>
      <c r="W176" s="69"/>
      <c r="X176" s="7"/>
      <c r="Y176" s="69"/>
      <c r="Z176" s="7"/>
      <c r="AA176" s="91"/>
      <c r="AB176" s="91"/>
      <c r="AC176" s="91"/>
      <c r="AD176" s="91"/>
      <c r="AE176" s="91"/>
      <c r="AF176" s="91"/>
      <c r="AG176" s="91"/>
      <c r="AH176" s="91"/>
      <c r="AI176" s="91"/>
      <c r="AJ176" s="7"/>
      <c r="AK176" s="7"/>
      <c r="AL176" s="7"/>
      <c r="AM176" s="7"/>
      <c r="AN176" s="7"/>
      <c r="AO176" s="7"/>
      <c r="AP176" s="7"/>
      <c r="AQ176" s="7"/>
      <c r="AR176" s="7"/>
      <c r="AS176" s="7"/>
      <c r="AT176" s="117"/>
      <c r="AU176" s="7"/>
      <c r="AV176" s="66"/>
      <c r="AW176" s="67"/>
      <c r="AX176" s="67"/>
      <c r="AY176" s="67"/>
      <c r="AZ176" s="67"/>
      <c r="BA176" s="67"/>
      <c r="BB176" s="68"/>
      <c r="BC176" s="68"/>
      <c r="BD176" s="68"/>
      <c r="BE176" s="68"/>
      <c r="BF176" s="120"/>
      <c r="BG176" s="120"/>
      <c r="BH176" s="120"/>
      <c r="BI176" s="120"/>
      <c r="BJ176" s="120"/>
      <c r="BK176" s="120"/>
      <c r="BL176" s="120"/>
      <c r="BM176" s="120"/>
      <c r="BN176" s="120"/>
      <c r="BO176" s="120"/>
      <c r="BP176" s="120"/>
      <c r="BQ176" s="121"/>
      <c r="BS176" s="57"/>
      <c r="BT176" s="102" t="e">
        <f>+VLOOKUP(C176,[5]Listas_desplega!$AI$22:$AJ$44,2,0)</f>
        <v>#N/A</v>
      </c>
      <c r="BU176" s="102" t="e">
        <f>+VLOOKUP(I176,[5]Listas_desplega!$BY$2:$BZ$7,2,0)</f>
        <v>#N/A</v>
      </c>
      <c r="BV176" s="102" t="e">
        <f>+VLOOKUP(J176,[5]Listas_desplega!$BY$10:$BZ$23,2,0)</f>
        <v>#N/A</v>
      </c>
      <c r="BW176" s="102" t="e">
        <f>+VLOOKUP(K176,[5]Listas_desplega!$BY$27:$BZ$54,2,0)</f>
        <v>#N/A</v>
      </c>
      <c r="BX176" s="102" t="e">
        <f>+VLOOKUP(L176,[5]Listas_desplega!$BY$57:$BZ$105,2,0)</f>
        <v>#N/A</v>
      </c>
      <c r="BY176" s="92" t="e">
        <f>+VLOOKUP(M176,[5]Listas_desplega!$J$2:$K$11,2,FALSE)</f>
        <v>#N/A</v>
      </c>
      <c r="BZ176" s="92"/>
    </row>
    <row r="177" spans="1:78" s="6" customFormat="1" ht="15.75" hidden="1" x14ac:dyDescent="0.25">
      <c r="A177" s="56"/>
      <c r="B177" s="91"/>
      <c r="C177" s="93"/>
      <c r="D177" s="93"/>
      <c r="E177" s="163"/>
      <c r="F177" s="69"/>
      <c r="G177" s="69"/>
      <c r="H177" s="69"/>
      <c r="I177" s="69"/>
      <c r="J177" s="69"/>
      <c r="K177" s="69"/>
      <c r="L177" s="69"/>
      <c r="M177" s="91"/>
      <c r="N177" s="115"/>
      <c r="O177" s="94"/>
      <c r="P177" s="116"/>
      <c r="Q177" s="65"/>
      <c r="R177" s="69"/>
      <c r="S177" s="189"/>
      <c r="T177" s="91"/>
      <c r="U177" s="69"/>
      <c r="V177" s="69"/>
      <c r="W177" s="69"/>
      <c r="X177" s="7"/>
      <c r="Y177" s="69"/>
      <c r="Z177" s="7"/>
      <c r="AA177" s="91"/>
      <c r="AB177" s="91"/>
      <c r="AC177" s="91"/>
      <c r="AD177" s="91"/>
      <c r="AE177" s="91"/>
      <c r="AF177" s="91"/>
      <c r="AG177" s="91"/>
      <c r="AH177" s="91"/>
      <c r="AI177" s="91"/>
      <c r="AJ177" s="7"/>
      <c r="AK177" s="7"/>
      <c r="AL177" s="7"/>
      <c r="AM177" s="7"/>
      <c r="AN177" s="7"/>
      <c r="AO177" s="7"/>
      <c r="AP177" s="7"/>
      <c r="AQ177" s="7"/>
      <c r="AR177" s="7"/>
      <c r="AS177" s="7"/>
      <c r="AT177" s="117"/>
      <c r="AU177" s="7"/>
      <c r="AV177" s="66"/>
      <c r="AW177" s="67"/>
      <c r="AX177" s="67"/>
      <c r="AY177" s="67"/>
      <c r="AZ177" s="67"/>
      <c r="BA177" s="67"/>
      <c r="BB177" s="68"/>
      <c r="BC177" s="68"/>
      <c r="BD177" s="68"/>
      <c r="BE177" s="68"/>
      <c r="BF177" s="120"/>
      <c r="BG177" s="120"/>
      <c r="BH177" s="120"/>
      <c r="BI177" s="120"/>
      <c r="BJ177" s="120"/>
      <c r="BK177" s="120"/>
      <c r="BL177" s="120"/>
      <c r="BM177" s="120"/>
      <c r="BN177" s="120"/>
      <c r="BO177" s="120"/>
      <c r="BP177" s="120"/>
      <c r="BQ177" s="121"/>
      <c r="BS177" s="57"/>
      <c r="BT177" s="102" t="e">
        <f>+VLOOKUP(C177,[5]Listas_desplega!$AI$22:$AJ$44,2,0)</f>
        <v>#N/A</v>
      </c>
      <c r="BU177" s="102" t="e">
        <f>+VLOOKUP(I177,[5]Listas_desplega!$BY$2:$BZ$7,2,0)</f>
        <v>#N/A</v>
      </c>
      <c r="BV177" s="102" t="e">
        <f>+VLOOKUP(J177,[5]Listas_desplega!$BY$10:$BZ$23,2,0)</f>
        <v>#N/A</v>
      </c>
      <c r="BW177" s="102" t="e">
        <f>+VLOOKUP(K177,[5]Listas_desplega!$BY$27:$BZ$54,2,0)</f>
        <v>#N/A</v>
      </c>
      <c r="BX177" s="102" t="e">
        <f>+VLOOKUP(L177,[5]Listas_desplega!$BY$57:$BZ$105,2,0)</f>
        <v>#N/A</v>
      </c>
      <c r="BY177" s="92" t="e">
        <f>+VLOOKUP(M177,[5]Listas_desplega!$J$2:$K$11,2,FALSE)</f>
        <v>#N/A</v>
      </c>
      <c r="BZ177" s="92"/>
    </row>
    <row r="178" spans="1:78" s="6" customFormat="1" ht="15.75" hidden="1" x14ac:dyDescent="0.25">
      <c r="A178" s="56"/>
      <c r="B178" s="91"/>
      <c r="C178" s="93"/>
      <c r="D178" s="93"/>
      <c r="E178" s="163"/>
      <c r="F178" s="69"/>
      <c r="G178" s="69"/>
      <c r="H178" s="69"/>
      <c r="I178" s="69"/>
      <c r="J178" s="69"/>
      <c r="K178" s="69"/>
      <c r="L178" s="69"/>
      <c r="M178" s="91"/>
      <c r="N178" s="115"/>
      <c r="O178" s="94"/>
      <c r="P178" s="116"/>
      <c r="Q178" s="65"/>
      <c r="R178" s="69"/>
      <c r="S178" s="189"/>
      <c r="T178" s="91"/>
      <c r="U178" s="69"/>
      <c r="V178" s="69"/>
      <c r="W178" s="69"/>
      <c r="X178" s="7"/>
      <c r="Y178" s="69"/>
      <c r="Z178" s="7"/>
      <c r="AA178" s="91"/>
      <c r="AB178" s="91"/>
      <c r="AC178" s="91"/>
      <c r="AD178" s="91"/>
      <c r="AE178" s="91"/>
      <c r="AF178" s="91"/>
      <c r="AG178" s="91"/>
      <c r="AH178" s="91"/>
      <c r="AI178" s="91"/>
      <c r="AJ178" s="7"/>
      <c r="AK178" s="7"/>
      <c r="AL178" s="7"/>
      <c r="AM178" s="7"/>
      <c r="AN178" s="7"/>
      <c r="AO178" s="7"/>
      <c r="AP178" s="7"/>
      <c r="AQ178" s="7"/>
      <c r="AR178" s="7"/>
      <c r="AS178" s="7"/>
      <c r="AT178" s="117"/>
      <c r="AU178" s="7"/>
      <c r="AV178" s="66"/>
      <c r="AW178" s="86"/>
      <c r="AX178" s="86"/>
      <c r="AY178" s="86"/>
      <c r="AZ178" s="86"/>
      <c r="BA178" s="86"/>
      <c r="BB178" s="87"/>
      <c r="BC178" s="87"/>
      <c r="BD178" s="87"/>
      <c r="BE178" s="87"/>
      <c r="BF178" s="120"/>
      <c r="BG178" s="120"/>
      <c r="BH178" s="120"/>
      <c r="BI178" s="120"/>
      <c r="BJ178" s="120"/>
      <c r="BK178" s="120"/>
      <c r="BL178" s="120"/>
      <c r="BM178" s="120"/>
      <c r="BN178" s="120"/>
      <c r="BO178" s="120"/>
      <c r="BP178" s="120"/>
      <c r="BQ178" s="121"/>
      <c r="BS178" s="57"/>
      <c r="BT178" s="102" t="e">
        <f>+VLOOKUP(C178,[5]Listas_desplega!$AI$22:$AJ$44,2,0)</f>
        <v>#N/A</v>
      </c>
      <c r="BU178" s="102" t="e">
        <f>+VLOOKUP(I178,[5]Listas_desplega!$BY$2:$BZ$7,2,0)</f>
        <v>#N/A</v>
      </c>
      <c r="BV178" s="102" t="e">
        <f>+VLOOKUP(J178,[5]Listas_desplega!$BY$10:$BZ$23,2,0)</f>
        <v>#N/A</v>
      </c>
      <c r="BW178" s="102" t="e">
        <f>+VLOOKUP(K178,[5]Listas_desplega!$BY$27:$BZ$54,2,0)</f>
        <v>#N/A</v>
      </c>
      <c r="BX178" s="102" t="e">
        <f>+VLOOKUP(L178,[5]Listas_desplega!$BY$57:$BZ$105,2,0)</f>
        <v>#N/A</v>
      </c>
      <c r="BY178" s="92" t="e">
        <f>+VLOOKUP(M178,[5]Listas_desplega!$J$2:$K$11,2,FALSE)</f>
        <v>#N/A</v>
      </c>
      <c r="BZ178" s="92"/>
    </row>
    <row r="179" spans="1:78" s="6" customFormat="1" ht="15.75" hidden="1" x14ac:dyDescent="0.25">
      <c r="A179" s="56"/>
      <c r="B179" s="91"/>
      <c r="C179" s="93"/>
      <c r="D179" s="93"/>
      <c r="E179" s="163"/>
      <c r="F179" s="69"/>
      <c r="G179" s="69"/>
      <c r="H179" s="69"/>
      <c r="I179" s="69"/>
      <c r="J179" s="69"/>
      <c r="K179" s="69"/>
      <c r="L179" s="69"/>
      <c r="M179" s="91"/>
      <c r="N179" s="115"/>
      <c r="O179" s="94"/>
      <c r="P179" s="116"/>
      <c r="Q179" s="65"/>
      <c r="R179" s="69"/>
      <c r="S179" s="189"/>
      <c r="T179" s="91"/>
      <c r="U179" s="69"/>
      <c r="V179" s="69"/>
      <c r="W179" s="69"/>
      <c r="X179" s="7"/>
      <c r="Y179" s="69"/>
      <c r="Z179" s="7"/>
      <c r="AA179" s="91"/>
      <c r="AB179" s="91"/>
      <c r="AC179" s="91"/>
      <c r="AD179" s="91"/>
      <c r="AE179" s="91"/>
      <c r="AF179" s="91"/>
      <c r="AG179" s="91"/>
      <c r="AH179" s="91"/>
      <c r="AI179" s="91"/>
      <c r="AJ179" s="7"/>
      <c r="AK179" s="7"/>
      <c r="AL179" s="7"/>
      <c r="AM179" s="7"/>
      <c r="AN179" s="7"/>
      <c r="AO179" s="7"/>
      <c r="AP179" s="7"/>
      <c r="AQ179" s="7"/>
      <c r="AR179" s="7"/>
      <c r="AS179" s="7"/>
      <c r="AT179" s="117"/>
      <c r="AU179" s="7"/>
      <c r="AV179" s="66"/>
      <c r="AW179" s="67"/>
      <c r="AX179" s="67"/>
      <c r="AY179" s="67"/>
      <c r="AZ179" s="67"/>
      <c r="BA179" s="67"/>
      <c r="BB179" s="68"/>
      <c r="BC179" s="68"/>
      <c r="BD179" s="68"/>
      <c r="BE179" s="68"/>
      <c r="BF179" s="120"/>
      <c r="BG179" s="120"/>
      <c r="BH179" s="120"/>
      <c r="BI179" s="120"/>
      <c r="BJ179" s="120"/>
      <c r="BK179" s="120"/>
      <c r="BL179" s="120"/>
      <c r="BM179" s="120"/>
      <c r="BN179" s="120"/>
      <c r="BO179" s="120"/>
      <c r="BP179" s="120"/>
      <c r="BQ179" s="121"/>
      <c r="BS179" s="57"/>
      <c r="BT179" s="102" t="e">
        <f>+VLOOKUP(C179,[5]Listas_desplega!$AI$22:$AJ$44,2,0)</f>
        <v>#N/A</v>
      </c>
      <c r="BU179" s="102" t="e">
        <f>+VLOOKUP(I179,[5]Listas_desplega!$BY$2:$BZ$7,2,0)</f>
        <v>#N/A</v>
      </c>
      <c r="BV179" s="102" t="e">
        <f>+VLOOKUP(J179,[5]Listas_desplega!$BY$10:$BZ$23,2,0)</f>
        <v>#N/A</v>
      </c>
      <c r="BW179" s="102" t="e">
        <f>+VLOOKUP(K179,[5]Listas_desplega!$BY$27:$BZ$54,2,0)</f>
        <v>#N/A</v>
      </c>
      <c r="BX179" s="102" t="e">
        <f>+VLOOKUP(L179,[5]Listas_desplega!$BY$57:$BZ$105,2,0)</f>
        <v>#N/A</v>
      </c>
      <c r="BY179" s="92" t="e">
        <f>+VLOOKUP(M179,[5]Listas_desplega!$J$2:$K$11,2,FALSE)</f>
        <v>#N/A</v>
      </c>
      <c r="BZ179" s="92"/>
    </row>
    <row r="180" spans="1:78" s="6" customFormat="1" ht="15.75" hidden="1" x14ac:dyDescent="0.25">
      <c r="A180" s="56"/>
      <c r="B180" s="91"/>
      <c r="C180" s="93"/>
      <c r="D180" s="93"/>
      <c r="E180" s="163"/>
      <c r="F180" s="69"/>
      <c r="G180" s="69"/>
      <c r="H180" s="69"/>
      <c r="I180" s="69"/>
      <c r="J180" s="69"/>
      <c r="K180" s="69"/>
      <c r="L180" s="69"/>
      <c r="M180" s="91"/>
      <c r="N180" s="115"/>
      <c r="O180" s="94"/>
      <c r="P180" s="116"/>
      <c r="Q180" s="65"/>
      <c r="R180" s="69"/>
      <c r="S180" s="189"/>
      <c r="T180" s="91"/>
      <c r="U180" s="69"/>
      <c r="V180" s="69"/>
      <c r="W180" s="69"/>
      <c r="X180" s="7"/>
      <c r="Y180" s="69"/>
      <c r="Z180" s="7"/>
      <c r="AA180" s="91"/>
      <c r="AB180" s="91"/>
      <c r="AC180" s="91"/>
      <c r="AD180" s="91"/>
      <c r="AE180" s="91"/>
      <c r="AF180" s="91"/>
      <c r="AG180" s="91"/>
      <c r="AH180" s="91"/>
      <c r="AI180" s="91"/>
      <c r="AJ180" s="7"/>
      <c r="AK180" s="7"/>
      <c r="AL180" s="7"/>
      <c r="AM180" s="7"/>
      <c r="AN180" s="7"/>
      <c r="AO180" s="7"/>
      <c r="AP180" s="7"/>
      <c r="AQ180" s="7"/>
      <c r="AR180" s="7"/>
      <c r="AS180" s="7"/>
      <c r="AT180" s="117"/>
      <c r="AU180" s="7"/>
      <c r="AV180" s="66"/>
      <c r="AW180" s="67"/>
      <c r="AX180" s="67"/>
      <c r="AY180" s="67"/>
      <c r="AZ180" s="67"/>
      <c r="BA180" s="67"/>
      <c r="BB180" s="68"/>
      <c r="BC180" s="68"/>
      <c r="BD180" s="68"/>
      <c r="BE180" s="68"/>
      <c r="BF180" s="120"/>
      <c r="BG180" s="120"/>
      <c r="BH180" s="120"/>
      <c r="BI180" s="120"/>
      <c r="BJ180" s="120"/>
      <c r="BK180" s="120"/>
      <c r="BL180" s="120"/>
      <c r="BM180" s="120"/>
      <c r="BN180" s="120"/>
      <c r="BO180" s="120"/>
      <c r="BP180" s="120"/>
      <c r="BQ180" s="121"/>
      <c r="BS180" s="57"/>
      <c r="BT180" s="102" t="e">
        <f>+VLOOKUP(C180,[5]Listas_desplega!$AI$22:$AJ$44,2,0)</f>
        <v>#N/A</v>
      </c>
      <c r="BU180" s="102" t="e">
        <f>+VLOOKUP(I180,[5]Listas_desplega!$BY$2:$BZ$7,2,0)</f>
        <v>#N/A</v>
      </c>
      <c r="BV180" s="102" t="e">
        <f>+VLOOKUP(J180,[5]Listas_desplega!$BY$10:$BZ$23,2,0)</f>
        <v>#N/A</v>
      </c>
      <c r="BW180" s="102" t="e">
        <f>+VLOOKUP(K180,[5]Listas_desplega!$BY$27:$BZ$54,2,0)</f>
        <v>#N/A</v>
      </c>
      <c r="BX180" s="102" t="e">
        <f>+VLOOKUP(L180,[5]Listas_desplega!$BY$57:$BZ$105,2,0)</f>
        <v>#N/A</v>
      </c>
      <c r="BY180" s="92" t="e">
        <f>+VLOOKUP(M180,[5]Listas_desplega!$J$2:$K$11,2,FALSE)</f>
        <v>#N/A</v>
      </c>
      <c r="BZ180" s="92"/>
    </row>
    <row r="181" spans="1:78" s="6" customFormat="1" ht="15.75" hidden="1" x14ac:dyDescent="0.25">
      <c r="A181" s="56"/>
      <c r="B181" s="91"/>
      <c r="C181" s="93"/>
      <c r="D181" s="93"/>
      <c r="E181" s="163"/>
      <c r="F181" s="69"/>
      <c r="G181" s="69"/>
      <c r="H181" s="69"/>
      <c r="I181" s="69"/>
      <c r="J181" s="69"/>
      <c r="K181" s="69"/>
      <c r="L181" s="69"/>
      <c r="M181" s="91"/>
      <c r="N181" s="115"/>
      <c r="O181" s="94"/>
      <c r="P181" s="116"/>
      <c r="Q181" s="65"/>
      <c r="R181" s="69"/>
      <c r="S181" s="189"/>
      <c r="T181" s="91"/>
      <c r="U181" s="69"/>
      <c r="V181" s="69"/>
      <c r="W181" s="69"/>
      <c r="X181" s="7"/>
      <c r="Y181" s="69"/>
      <c r="Z181" s="7"/>
      <c r="AA181" s="91"/>
      <c r="AB181" s="91"/>
      <c r="AC181" s="91"/>
      <c r="AD181" s="91"/>
      <c r="AE181" s="91"/>
      <c r="AF181" s="91"/>
      <c r="AG181" s="91"/>
      <c r="AH181" s="91"/>
      <c r="AI181" s="91"/>
      <c r="AJ181" s="7"/>
      <c r="AK181" s="7"/>
      <c r="AL181" s="7"/>
      <c r="AM181" s="7"/>
      <c r="AN181" s="7"/>
      <c r="AO181" s="7"/>
      <c r="AP181" s="7"/>
      <c r="AQ181" s="7"/>
      <c r="AR181" s="7"/>
      <c r="AS181" s="7"/>
      <c r="AT181" s="117"/>
      <c r="AU181" s="7"/>
      <c r="AV181" s="72"/>
      <c r="AW181" s="67"/>
      <c r="AX181" s="67"/>
      <c r="AY181" s="67"/>
      <c r="AZ181" s="67"/>
      <c r="BA181" s="72"/>
      <c r="BB181" s="88"/>
      <c r="BC181" s="88"/>
      <c r="BD181" s="88"/>
      <c r="BE181" s="88"/>
      <c r="BF181" s="120"/>
      <c r="BG181" s="120"/>
      <c r="BH181" s="120"/>
      <c r="BI181" s="120"/>
      <c r="BJ181" s="120"/>
      <c r="BK181" s="120"/>
      <c r="BL181" s="120"/>
      <c r="BM181" s="120"/>
      <c r="BN181" s="120"/>
      <c r="BO181" s="120"/>
      <c r="BP181" s="120"/>
      <c r="BQ181" s="121"/>
      <c r="BS181" s="57"/>
      <c r="BT181" s="102" t="e">
        <f>+VLOOKUP(C181,[5]Listas_desplega!$AI$22:$AJ$44,2,0)</f>
        <v>#N/A</v>
      </c>
      <c r="BU181" s="102" t="e">
        <f>+VLOOKUP(I181,[5]Listas_desplega!$BY$2:$BZ$7,2,0)</f>
        <v>#N/A</v>
      </c>
      <c r="BV181" s="102" t="e">
        <f>+VLOOKUP(J181,[5]Listas_desplega!$BY$10:$BZ$23,2,0)</f>
        <v>#N/A</v>
      </c>
      <c r="BW181" s="102" t="e">
        <f>+VLOOKUP(K181,[5]Listas_desplega!$BY$27:$BZ$54,2,0)</f>
        <v>#N/A</v>
      </c>
      <c r="BX181" s="102" t="e">
        <f>+VLOOKUP(L181,[5]Listas_desplega!$BY$57:$BZ$105,2,0)</f>
        <v>#N/A</v>
      </c>
      <c r="BY181" s="92" t="e">
        <f>+VLOOKUP(M181,[5]Listas_desplega!$J$2:$K$11,2,FALSE)</f>
        <v>#N/A</v>
      </c>
      <c r="BZ181" s="92"/>
    </row>
    <row r="182" spans="1:78" s="6" customFormat="1" ht="15.75" hidden="1" x14ac:dyDescent="0.25">
      <c r="A182" s="56"/>
      <c r="B182" s="91"/>
      <c r="C182" s="93"/>
      <c r="D182" s="93"/>
      <c r="E182" s="163"/>
      <c r="F182" s="69"/>
      <c r="G182" s="69"/>
      <c r="H182" s="69"/>
      <c r="I182" s="69"/>
      <c r="J182" s="69"/>
      <c r="K182" s="69"/>
      <c r="L182" s="69"/>
      <c r="M182" s="91"/>
      <c r="N182" s="115"/>
      <c r="O182" s="94"/>
      <c r="P182" s="116"/>
      <c r="Q182" s="65"/>
      <c r="R182" s="69"/>
      <c r="S182" s="189"/>
      <c r="T182" s="91"/>
      <c r="U182" s="69"/>
      <c r="V182" s="69"/>
      <c r="W182" s="69"/>
      <c r="X182" s="7"/>
      <c r="Y182" s="69"/>
      <c r="Z182" s="7"/>
      <c r="AA182" s="91"/>
      <c r="AB182" s="91"/>
      <c r="AC182" s="91"/>
      <c r="AD182" s="91"/>
      <c r="AE182" s="91"/>
      <c r="AF182" s="91"/>
      <c r="AG182" s="91"/>
      <c r="AH182" s="91"/>
      <c r="AI182" s="91"/>
      <c r="AJ182" s="7"/>
      <c r="AK182" s="7"/>
      <c r="AL182" s="7"/>
      <c r="AM182" s="7"/>
      <c r="AN182" s="7"/>
      <c r="AO182" s="7"/>
      <c r="AP182" s="7"/>
      <c r="AQ182" s="7"/>
      <c r="AR182" s="7"/>
      <c r="AS182" s="7"/>
      <c r="AT182" s="117"/>
      <c r="AU182" s="7"/>
      <c r="AV182" s="72"/>
      <c r="AW182" s="67"/>
      <c r="AX182" s="67"/>
      <c r="AY182" s="67"/>
      <c r="AZ182" s="67"/>
      <c r="BA182" s="72"/>
      <c r="BB182" s="88"/>
      <c r="BC182" s="88"/>
      <c r="BD182" s="88"/>
      <c r="BE182" s="88"/>
      <c r="BF182" s="120"/>
      <c r="BG182" s="120"/>
      <c r="BH182" s="120"/>
      <c r="BI182" s="120"/>
      <c r="BJ182" s="120"/>
      <c r="BK182" s="120"/>
      <c r="BL182" s="120"/>
      <c r="BM182" s="120"/>
      <c r="BN182" s="120"/>
      <c r="BO182" s="120"/>
      <c r="BP182" s="120"/>
      <c r="BQ182" s="121"/>
      <c r="BS182" s="57"/>
      <c r="BT182" s="102" t="e">
        <f>+VLOOKUP(C182,[5]Listas_desplega!$AI$22:$AJ$44,2,0)</f>
        <v>#N/A</v>
      </c>
      <c r="BU182" s="102" t="e">
        <f>+VLOOKUP(I182,[5]Listas_desplega!$BY$2:$BZ$7,2,0)</f>
        <v>#N/A</v>
      </c>
      <c r="BV182" s="102" t="e">
        <f>+VLOOKUP(J182,[5]Listas_desplega!$BY$10:$BZ$23,2,0)</f>
        <v>#N/A</v>
      </c>
      <c r="BW182" s="102" t="e">
        <f>+VLOOKUP(K182,[5]Listas_desplega!$BY$27:$BZ$54,2,0)</f>
        <v>#N/A</v>
      </c>
      <c r="BX182" s="102" t="e">
        <f>+VLOOKUP(L182,[5]Listas_desplega!$BY$57:$BZ$105,2,0)</f>
        <v>#N/A</v>
      </c>
      <c r="BY182" s="92" t="e">
        <f>+VLOOKUP(M182,[5]Listas_desplega!$J$2:$K$11,2,FALSE)</f>
        <v>#N/A</v>
      </c>
      <c r="BZ182" s="92"/>
    </row>
    <row r="183" spans="1:78" s="6" customFormat="1" ht="15.75" hidden="1" x14ac:dyDescent="0.25">
      <c r="A183" s="56"/>
      <c r="B183" s="91"/>
      <c r="C183" s="93"/>
      <c r="D183" s="93"/>
      <c r="E183" s="163"/>
      <c r="F183" s="69"/>
      <c r="G183" s="69"/>
      <c r="H183" s="69"/>
      <c r="I183" s="69"/>
      <c r="J183" s="69"/>
      <c r="K183" s="69"/>
      <c r="L183" s="69"/>
      <c r="M183" s="91"/>
      <c r="N183" s="115"/>
      <c r="O183" s="94"/>
      <c r="P183" s="116"/>
      <c r="Q183" s="65"/>
      <c r="R183" s="69"/>
      <c r="S183" s="189"/>
      <c r="T183" s="91"/>
      <c r="U183" s="69"/>
      <c r="V183" s="69"/>
      <c r="W183" s="69"/>
      <c r="X183" s="7"/>
      <c r="Y183" s="69"/>
      <c r="Z183" s="7"/>
      <c r="AA183" s="91"/>
      <c r="AB183" s="91"/>
      <c r="AC183" s="91"/>
      <c r="AD183" s="91"/>
      <c r="AE183" s="91"/>
      <c r="AF183" s="91"/>
      <c r="AG183" s="91"/>
      <c r="AH183" s="91"/>
      <c r="AI183" s="91"/>
      <c r="AJ183" s="7"/>
      <c r="AK183" s="7"/>
      <c r="AL183" s="7"/>
      <c r="AM183" s="7"/>
      <c r="AN183" s="7"/>
      <c r="AO183" s="7"/>
      <c r="AP183" s="7"/>
      <c r="AQ183" s="7"/>
      <c r="AR183" s="7"/>
      <c r="AS183" s="7"/>
      <c r="AT183" s="117"/>
      <c r="AU183" s="7"/>
      <c r="AV183" s="72"/>
      <c r="AW183" s="67"/>
      <c r="AX183" s="67"/>
      <c r="AY183" s="67"/>
      <c r="AZ183" s="67"/>
      <c r="BA183" s="72"/>
      <c r="BB183" s="88"/>
      <c r="BC183" s="88"/>
      <c r="BD183" s="88"/>
      <c r="BE183" s="88"/>
      <c r="BF183" s="120"/>
      <c r="BG183" s="120"/>
      <c r="BH183" s="120"/>
      <c r="BI183" s="120"/>
      <c r="BJ183" s="120"/>
      <c r="BK183" s="120"/>
      <c r="BL183" s="120"/>
      <c r="BM183" s="120"/>
      <c r="BN183" s="120"/>
      <c r="BO183" s="120"/>
      <c r="BP183" s="120"/>
      <c r="BQ183" s="121"/>
      <c r="BS183" s="57"/>
      <c r="BT183" s="102" t="e">
        <f>+VLOOKUP(C183,[5]Listas_desplega!$AI$22:$AJ$44,2,0)</f>
        <v>#N/A</v>
      </c>
      <c r="BU183" s="102" t="e">
        <f>+VLOOKUP(I183,[5]Listas_desplega!$BY$2:$BZ$7,2,0)</f>
        <v>#N/A</v>
      </c>
      <c r="BV183" s="102" t="e">
        <f>+VLOOKUP(J183,[5]Listas_desplega!$BY$10:$BZ$23,2,0)</f>
        <v>#N/A</v>
      </c>
      <c r="BW183" s="102" t="e">
        <f>+VLOOKUP(K183,[5]Listas_desplega!$BY$27:$BZ$54,2,0)</f>
        <v>#N/A</v>
      </c>
      <c r="BX183" s="102" t="e">
        <f>+VLOOKUP(L183,[5]Listas_desplega!$BY$57:$BZ$105,2,0)</f>
        <v>#N/A</v>
      </c>
      <c r="BY183" s="92" t="e">
        <f>+VLOOKUP(M183,[5]Listas_desplega!$J$2:$K$11,2,FALSE)</f>
        <v>#N/A</v>
      </c>
      <c r="BZ183" s="92"/>
    </row>
    <row r="184" spans="1:78" s="6" customFormat="1" ht="15.75" hidden="1" x14ac:dyDescent="0.25">
      <c r="A184" s="56"/>
      <c r="B184" s="91"/>
      <c r="C184" s="93"/>
      <c r="D184" s="93"/>
      <c r="E184" s="163"/>
      <c r="F184" s="69"/>
      <c r="G184" s="69"/>
      <c r="H184" s="69"/>
      <c r="I184" s="69"/>
      <c r="J184" s="69"/>
      <c r="K184" s="69"/>
      <c r="L184" s="69"/>
      <c r="M184" s="91"/>
      <c r="N184" s="115"/>
      <c r="O184" s="94"/>
      <c r="P184" s="116"/>
      <c r="Q184" s="65"/>
      <c r="R184" s="69"/>
      <c r="S184" s="189"/>
      <c r="T184" s="91"/>
      <c r="U184" s="69"/>
      <c r="V184" s="69"/>
      <c r="W184" s="69"/>
      <c r="X184" s="7"/>
      <c r="Y184" s="69"/>
      <c r="Z184" s="7"/>
      <c r="AA184" s="91"/>
      <c r="AB184" s="91"/>
      <c r="AC184" s="91"/>
      <c r="AD184" s="91"/>
      <c r="AE184" s="91"/>
      <c r="AF184" s="91"/>
      <c r="AG184" s="91"/>
      <c r="AH184" s="91"/>
      <c r="AI184" s="91"/>
      <c r="AJ184" s="7"/>
      <c r="AK184" s="7"/>
      <c r="AL184" s="7"/>
      <c r="AM184" s="7"/>
      <c r="AN184" s="7"/>
      <c r="AO184" s="7"/>
      <c r="AP184" s="7"/>
      <c r="AQ184" s="7"/>
      <c r="AR184" s="7"/>
      <c r="AS184" s="7"/>
      <c r="AT184" s="117"/>
      <c r="AU184" s="7"/>
      <c r="AV184" s="72"/>
      <c r="AW184" s="67"/>
      <c r="AX184" s="67"/>
      <c r="AY184" s="67"/>
      <c r="AZ184" s="67"/>
      <c r="BA184" s="72"/>
      <c r="BB184" s="88"/>
      <c r="BC184" s="88"/>
      <c r="BD184" s="88"/>
      <c r="BE184" s="88"/>
      <c r="BF184" s="120"/>
      <c r="BG184" s="120"/>
      <c r="BH184" s="120"/>
      <c r="BI184" s="120"/>
      <c r="BJ184" s="120"/>
      <c r="BK184" s="120"/>
      <c r="BL184" s="120"/>
      <c r="BM184" s="120"/>
      <c r="BN184" s="120"/>
      <c r="BO184" s="120"/>
      <c r="BP184" s="120"/>
      <c r="BQ184" s="121"/>
      <c r="BS184" s="57"/>
      <c r="BT184" s="102" t="e">
        <f>+VLOOKUP(C184,[5]Listas_desplega!$AI$22:$AJ$44,2,0)</f>
        <v>#N/A</v>
      </c>
      <c r="BU184" s="102" t="e">
        <f>+VLOOKUP(I184,[5]Listas_desplega!$BY$2:$BZ$7,2,0)</f>
        <v>#N/A</v>
      </c>
      <c r="BV184" s="102" t="e">
        <f>+VLOOKUP(J184,[5]Listas_desplega!$BY$10:$BZ$23,2,0)</f>
        <v>#N/A</v>
      </c>
      <c r="BW184" s="102" t="e">
        <f>+VLOOKUP(K184,[5]Listas_desplega!$BY$27:$BZ$54,2,0)</f>
        <v>#N/A</v>
      </c>
      <c r="BX184" s="102" t="e">
        <f>+VLOOKUP(L184,[5]Listas_desplega!$BY$57:$BZ$105,2,0)</f>
        <v>#N/A</v>
      </c>
      <c r="BY184" s="92" t="e">
        <f>+VLOOKUP(M184,[5]Listas_desplega!$J$2:$K$11,2,FALSE)</f>
        <v>#N/A</v>
      </c>
      <c r="BZ184" s="92"/>
    </row>
    <row r="185" spans="1:78" s="6" customFormat="1" ht="15.75" hidden="1" x14ac:dyDescent="0.25">
      <c r="A185" s="56"/>
      <c r="B185" s="91"/>
      <c r="C185" s="93"/>
      <c r="D185" s="93"/>
      <c r="E185" s="163"/>
      <c r="F185" s="69"/>
      <c r="G185" s="69"/>
      <c r="H185" s="69"/>
      <c r="I185" s="69"/>
      <c r="J185" s="69"/>
      <c r="K185" s="69"/>
      <c r="L185" s="69"/>
      <c r="M185" s="91"/>
      <c r="N185" s="115"/>
      <c r="O185" s="94"/>
      <c r="P185" s="116"/>
      <c r="Q185" s="65"/>
      <c r="R185" s="69"/>
      <c r="S185" s="189"/>
      <c r="T185" s="91"/>
      <c r="U185" s="69"/>
      <c r="V185" s="69"/>
      <c r="W185" s="69"/>
      <c r="X185" s="7"/>
      <c r="Y185" s="69"/>
      <c r="Z185" s="7"/>
      <c r="AA185" s="91"/>
      <c r="AB185" s="91"/>
      <c r="AC185" s="91"/>
      <c r="AD185" s="91"/>
      <c r="AE185" s="91"/>
      <c r="AF185" s="91"/>
      <c r="AG185" s="91"/>
      <c r="AH185" s="91"/>
      <c r="AI185" s="91"/>
      <c r="AJ185" s="7"/>
      <c r="AK185" s="7"/>
      <c r="AL185" s="7"/>
      <c r="AM185" s="7"/>
      <c r="AN185" s="7"/>
      <c r="AO185" s="7"/>
      <c r="AP185" s="7"/>
      <c r="AQ185" s="7"/>
      <c r="AR185" s="7"/>
      <c r="AS185" s="7"/>
      <c r="AT185" s="117"/>
      <c r="AU185" s="7"/>
      <c r="AV185" s="72"/>
      <c r="AW185" s="67"/>
      <c r="AX185" s="67"/>
      <c r="AY185" s="67"/>
      <c r="AZ185" s="67"/>
      <c r="BA185" s="72"/>
      <c r="BB185" s="88"/>
      <c r="BC185" s="88"/>
      <c r="BD185" s="88"/>
      <c r="BE185" s="88"/>
      <c r="BF185" s="120"/>
      <c r="BG185" s="120"/>
      <c r="BH185" s="120"/>
      <c r="BI185" s="120"/>
      <c r="BJ185" s="120"/>
      <c r="BK185" s="120"/>
      <c r="BL185" s="120"/>
      <c r="BM185" s="120"/>
      <c r="BN185" s="120"/>
      <c r="BO185" s="120"/>
      <c r="BP185" s="120"/>
      <c r="BQ185" s="121"/>
      <c r="BS185" s="57"/>
      <c r="BT185" s="102" t="e">
        <f>+VLOOKUP(C185,[5]Listas_desplega!$AI$22:$AJ$44,2,0)</f>
        <v>#N/A</v>
      </c>
      <c r="BU185" s="102" t="e">
        <f>+VLOOKUP(I185,[5]Listas_desplega!$BY$2:$BZ$7,2,0)</f>
        <v>#N/A</v>
      </c>
      <c r="BV185" s="102" t="e">
        <f>+VLOOKUP(J185,[5]Listas_desplega!$BY$10:$BZ$23,2,0)</f>
        <v>#N/A</v>
      </c>
      <c r="BW185" s="102" t="e">
        <f>+VLOOKUP(K185,[5]Listas_desplega!$BY$27:$BZ$54,2,0)</f>
        <v>#N/A</v>
      </c>
      <c r="BX185" s="102" t="e">
        <f>+VLOOKUP(L185,[5]Listas_desplega!$BY$57:$BZ$105,2,0)</f>
        <v>#N/A</v>
      </c>
      <c r="BY185" s="92" t="e">
        <f>+VLOOKUP(M185,[5]Listas_desplega!$J$2:$K$11,2,FALSE)</f>
        <v>#N/A</v>
      </c>
      <c r="BZ185" s="92"/>
    </row>
    <row r="186" spans="1:78" s="6" customFormat="1" ht="15.75" hidden="1" x14ac:dyDescent="0.25">
      <c r="A186" s="56"/>
      <c r="B186" s="91"/>
      <c r="C186" s="93"/>
      <c r="D186" s="93"/>
      <c r="E186" s="163"/>
      <c r="F186" s="69"/>
      <c r="G186" s="69"/>
      <c r="H186" s="69"/>
      <c r="I186" s="69"/>
      <c r="J186" s="69"/>
      <c r="K186" s="69"/>
      <c r="L186" s="69"/>
      <c r="M186" s="91"/>
      <c r="N186" s="115"/>
      <c r="O186" s="94"/>
      <c r="P186" s="116"/>
      <c r="Q186" s="65"/>
      <c r="R186" s="69"/>
      <c r="S186" s="189"/>
      <c r="T186" s="91"/>
      <c r="U186" s="69"/>
      <c r="V186" s="69"/>
      <c r="W186" s="69"/>
      <c r="X186" s="7"/>
      <c r="Y186" s="69"/>
      <c r="Z186" s="7"/>
      <c r="AA186" s="91"/>
      <c r="AB186" s="91"/>
      <c r="AC186" s="91"/>
      <c r="AD186" s="91"/>
      <c r="AE186" s="91"/>
      <c r="AF186" s="91"/>
      <c r="AG186" s="91"/>
      <c r="AH186" s="91"/>
      <c r="AI186" s="91"/>
      <c r="AJ186" s="7"/>
      <c r="AK186" s="7"/>
      <c r="AL186" s="7"/>
      <c r="AM186" s="7"/>
      <c r="AN186" s="7"/>
      <c r="AO186" s="7"/>
      <c r="AP186" s="7"/>
      <c r="AQ186" s="7"/>
      <c r="AR186" s="7"/>
      <c r="AS186" s="7"/>
      <c r="AT186" s="117"/>
      <c r="AU186" s="7"/>
      <c r="AV186" s="66"/>
      <c r="AW186" s="67"/>
      <c r="AX186" s="67"/>
      <c r="AY186" s="67"/>
      <c r="AZ186" s="67"/>
      <c r="BA186" s="67"/>
      <c r="BB186" s="68"/>
      <c r="BC186" s="68"/>
      <c r="BD186" s="68"/>
      <c r="BE186" s="68"/>
      <c r="BF186" s="120"/>
      <c r="BG186" s="120"/>
      <c r="BH186" s="120"/>
      <c r="BI186" s="120"/>
      <c r="BJ186" s="120"/>
      <c r="BK186" s="120"/>
      <c r="BL186" s="120"/>
      <c r="BM186" s="120"/>
      <c r="BN186" s="120"/>
      <c r="BO186" s="120"/>
      <c r="BP186" s="120"/>
      <c r="BQ186" s="121"/>
      <c r="BS186" s="57"/>
      <c r="BT186" s="102" t="e">
        <f>+VLOOKUP(C186,[5]Listas_desplega!$AI$22:$AJ$44,2,0)</f>
        <v>#N/A</v>
      </c>
      <c r="BU186" s="102" t="e">
        <f>+VLOOKUP(I186,[5]Listas_desplega!$BY$2:$BZ$7,2,0)</f>
        <v>#N/A</v>
      </c>
      <c r="BV186" s="102" t="e">
        <f>+VLOOKUP(J186,[5]Listas_desplega!$BY$10:$BZ$23,2,0)</f>
        <v>#N/A</v>
      </c>
      <c r="BW186" s="102" t="e">
        <f>+VLOOKUP(K186,[5]Listas_desplega!$BY$27:$BZ$54,2,0)</f>
        <v>#N/A</v>
      </c>
      <c r="BX186" s="102" t="e">
        <f>+VLOOKUP(L186,[5]Listas_desplega!$BY$57:$BZ$105,2,0)</f>
        <v>#N/A</v>
      </c>
      <c r="BY186" s="92" t="e">
        <f>+VLOOKUP(M186,[5]Listas_desplega!$J$2:$K$11,2,FALSE)</f>
        <v>#N/A</v>
      </c>
      <c r="BZ186" s="92"/>
    </row>
    <row r="187" spans="1:78" s="6" customFormat="1" ht="15.75" hidden="1" x14ac:dyDescent="0.25">
      <c r="A187" s="56"/>
      <c r="B187" s="91"/>
      <c r="C187" s="93"/>
      <c r="D187" s="93"/>
      <c r="E187" s="163"/>
      <c r="F187" s="69"/>
      <c r="G187" s="69"/>
      <c r="H187" s="69"/>
      <c r="I187" s="69"/>
      <c r="J187" s="69"/>
      <c r="K187" s="69"/>
      <c r="L187" s="69"/>
      <c r="M187" s="91"/>
      <c r="N187" s="115"/>
      <c r="O187" s="94"/>
      <c r="P187" s="116"/>
      <c r="Q187" s="65"/>
      <c r="R187" s="69"/>
      <c r="S187" s="189"/>
      <c r="T187" s="91"/>
      <c r="U187" s="69"/>
      <c r="V187" s="69"/>
      <c r="W187" s="69"/>
      <c r="X187" s="7"/>
      <c r="Y187" s="69"/>
      <c r="Z187" s="7"/>
      <c r="AA187" s="91"/>
      <c r="AB187" s="91"/>
      <c r="AC187" s="91"/>
      <c r="AD187" s="91"/>
      <c r="AE187" s="91"/>
      <c r="AF187" s="91"/>
      <c r="AG187" s="91"/>
      <c r="AH187" s="91"/>
      <c r="AI187" s="91"/>
      <c r="AJ187" s="7"/>
      <c r="AK187" s="7"/>
      <c r="AL187" s="7"/>
      <c r="AM187" s="7"/>
      <c r="AN187" s="7"/>
      <c r="AO187" s="7"/>
      <c r="AP187" s="7"/>
      <c r="AQ187" s="7"/>
      <c r="AR187" s="7"/>
      <c r="AS187" s="7"/>
      <c r="AT187" s="117"/>
      <c r="AU187" s="7"/>
      <c r="AV187" s="66"/>
      <c r="AW187" s="89"/>
      <c r="AX187" s="89"/>
      <c r="AY187" s="89"/>
      <c r="AZ187" s="89"/>
      <c r="BA187" s="89"/>
      <c r="BB187" s="90"/>
      <c r="BC187" s="90"/>
      <c r="BD187" s="90"/>
      <c r="BE187" s="90"/>
      <c r="BF187" s="120"/>
      <c r="BG187" s="120"/>
      <c r="BH187" s="120"/>
      <c r="BI187" s="120"/>
      <c r="BJ187" s="120"/>
      <c r="BK187" s="120"/>
      <c r="BL187" s="120"/>
      <c r="BM187" s="120"/>
      <c r="BN187" s="120"/>
      <c r="BO187" s="120"/>
      <c r="BP187" s="120"/>
      <c r="BQ187" s="121"/>
      <c r="BS187" s="57"/>
      <c r="BT187" s="102" t="e">
        <f>+VLOOKUP(C187,[5]Listas_desplega!$AI$22:$AJ$44,2,0)</f>
        <v>#N/A</v>
      </c>
      <c r="BU187" s="102" t="e">
        <f>+VLOOKUP(I187,[5]Listas_desplega!$BY$2:$BZ$7,2,0)</f>
        <v>#N/A</v>
      </c>
      <c r="BV187" s="102" t="e">
        <f>+VLOOKUP(J187,[5]Listas_desplega!$BY$10:$BZ$23,2,0)</f>
        <v>#N/A</v>
      </c>
      <c r="BW187" s="102" t="e">
        <f>+VLOOKUP(K187,[5]Listas_desplega!$BY$27:$BZ$54,2,0)</f>
        <v>#N/A</v>
      </c>
      <c r="BX187" s="102" t="e">
        <f>+VLOOKUP(L187,[5]Listas_desplega!$BY$57:$BZ$105,2,0)</f>
        <v>#N/A</v>
      </c>
      <c r="BY187" s="92" t="e">
        <f>+VLOOKUP(M187,[5]Listas_desplega!$J$2:$K$11,2,FALSE)</f>
        <v>#N/A</v>
      </c>
      <c r="BZ187" s="92"/>
    </row>
    <row r="188" spans="1:78" s="6" customFormat="1" ht="15.75" hidden="1" x14ac:dyDescent="0.25">
      <c r="A188" s="56"/>
      <c r="B188" s="91"/>
      <c r="C188" s="93"/>
      <c r="D188" s="93"/>
      <c r="E188" s="163"/>
      <c r="F188" s="69"/>
      <c r="G188" s="69"/>
      <c r="H188" s="69"/>
      <c r="I188" s="69"/>
      <c r="J188" s="69"/>
      <c r="K188" s="69"/>
      <c r="L188" s="69"/>
      <c r="M188" s="91"/>
      <c r="N188" s="115"/>
      <c r="O188" s="94"/>
      <c r="P188" s="116"/>
      <c r="Q188" s="65"/>
      <c r="R188" s="69"/>
      <c r="S188" s="189"/>
      <c r="T188" s="91"/>
      <c r="U188" s="69"/>
      <c r="V188" s="69"/>
      <c r="W188" s="69"/>
      <c r="X188" s="7"/>
      <c r="Y188" s="69"/>
      <c r="Z188" s="7"/>
      <c r="AA188" s="91"/>
      <c r="AB188" s="91"/>
      <c r="AC188" s="91"/>
      <c r="AD188" s="91"/>
      <c r="AE188" s="91"/>
      <c r="AF188" s="91"/>
      <c r="AG188" s="91"/>
      <c r="AH188" s="91"/>
      <c r="AI188" s="91"/>
      <c r="AJ188" s="7"/>
      <c r="AK188" s="7"/>
      <c r="AL188" s="7"/>
      <c r="AM188" s="7"/>
      <c r="AN188" s="7"/>
      <c r="AO188" s="7"/>
      <c r="AP188" s="7"/>
      <c r="AQ188" s="7"/>
      <c r="AR188" s="7"/>
      <c r="AS188" s="7"/>
      <c r="AT188" s="117"/>
      <c r="AU188" s="7"/>
      <c r="AV188" s="66"/>
      <c r="AW188" s="67"/>
      <c r="AX188" s="67"/>
      <c r="AY188" s="67"/>
      <c r="AZ188" s="67"/>
      <c r="BA188" s="67"/>
      <c r="BB188" s="68"/>
      <c r="BC188" s="68"/>
      <c r="BD188" s="68"/>
      <c r="BE188" s="68"/>
      <c r="BF188" s="120"/>
      <c r="BG188" s="120"/>
      <c r="BH188" s="120"/>
      <c r="BI188" s="120"/>
      <c r="BJ188" s="120"/>
      <c r="BK188" s="120"/>
      <c r="BL188" s="120"/>
      <c r="BM188" s="120"/>
      <c r="BN188" s="120"/>
      <c r="BO188" s="120"/>
      <c r="BP188" s="120"/>
      <c r="BQ188" s="121"/>
      <c r="BS188" s="57"/>
      <c r="BT188" s="102" t="e">
        <f>+VLOOKUP(C188,[5]Listas_desplega!$AI$22:$AJ$44,2,0)</f>
        <v>#N/A</v>
      </c>
      <c r="BU188" s="102" t="e">
        <f>+VLOOKUP(I188,[5]Listas_desplega!$BY$2:$BZ$7,2,0)</f>
        <v>#N/A</v>
      </c>
      <c r="BV188" s="102" t="e">
        <f>+VLOOKUP(J188,[5]Listas_desplega!$BY$10:$BZ$23,2,0)</f>
        <v>#N/A</v>
      </c>
      <c r="BW188" s="102" t="e">
        <f>+VLOOKUP(K188,[5]Listas_desplega!$BY$27:$BZ$54,2,0)</f>
        <v>#N/A</v>
      </c>
      <c r="BX188" s="102" t="e">
        <f>+VLOOKUP(L188,[5]Listas_desplega!$BY$57:$BZ$105,2,0)</f>
        <v>#N/A</v>
      </c>
      <c r="BY188" s="92" t="e">
        <f>+VLOOKUP(M188,[5]Listas_desplega!$J$2:$K$11,2,FALSE)</f>
        <v>#N/A</v>
      </c>
      <c r="BZ188" s="92"/>
    </row>
    <row r="189" spans="1:78" s="6" customFormat="1" ht="15.75" hidden="1" x14ac:dyDescent="0.25">
      <c r="A189" s="56"/>
      <c r="B189" s="91"/>
      <c r="C189" s="93"/>
      <c r="D189" s="93"/>
      <c r="E189" s="163"/>
      <c r="F189" s="69"/>
      <c r="G189" s="69"/>
      <c r="H189" s="69"/>
      <c r="I189" s="69"/>
      <c r="J189" s="69"/>
      <c r="K189" s="69"/>
      <c r="L189" s="69"/>
      <c r="M189" s="91"/>
      <c r="N189" s="115"/>
      <c r="O189" s="94"/>
      <c r="P189" s="116"/>
      <c r="Q189" s="65"/>
      <c r="R189" s="69"/>
      <c r="S189" s="189"/>
      <c r="T189" s="91"/>
      <c r="U189" s="69"/>
      <c r="V189" s="69"/>
      <c r="W189" s="69"/>
      <c r="X189" s="7"/>
      <c r="Y189" s="69"/>
      <c r="Z189" s="7"/>
      <c r="AA189" s="91"/>
      <c r="AB189" s="91"/>
      <c r="AC189" s="91"/>
      <c r="AD189" s="91"/>
      <c r="AE189" s="91"/>
      <c r="AF189" s="91"/>
      <c r="AG189" s="91"/>
      <c r="AH189" s="91"/>
      <c r="AI189" s="91"/>
      <c r="AJ189" s="7"/>
      <c r="AK189" s="7"/>
      <c r="AL189" s="7"/>
      <c r="AM189" s="7"/>
      <c r="AN189" s="7"/>
      <c r="AO189" s="7"/>
      <c r="AP189" s="7"/>
      <c r="AQ189" s="7"/>
      <c r="AR189" s="7"/>
      <c r="AS189" s="7"/>
      <c r="AT189" s="117"/>
      <c r="AU189" s="7"/>
      <c r="AV189" s="72"/>
      <c r="AW189" s="67"/>
      <c r="AX189" s="67"/>
      <c r="AY189" s="67"/>
      <c r="AZ189" s="67"/>
      <c r="BA189" s="67"/>
      <c r="BB189" s="68"/>
      <c r="BC189" s="68"/>
      <c r="BD189" s="68"/>
      <c r="BE189" s="68"/>
      <c r="BF189" s="120"/>
      <c r="BG189" s="120"/>
      <c r="BH189" s="120"/>
      <c r="BI189" s="120"/>
      <c r="BJ189" s="120"/>
      <c r="BK189" s="120"/>
      <c r="BL189" s="120"/>
      <c r="BM189" s="120"/>
      <c r="BN189" s="120"/>
      <c r="BO189" s="120"/>
      <c r="BP189" s="120"/>
      <c r="BQ189" s="121"/>
      <c r="BS189" s="57"/>
      <c r="BT189" s="102" t="e">
        <f>+VLOOKUP(C189,[5]Listas_desplega!$AI$22:$AJ$44,2,0)</f>
        <v>#N/A</v>
      </c>
      <c r="BU189" s="102" t="e">
        <f>+VLOOKUP(I189,[5]Listas_desplega!$BY$2:$BZ$7,2,0)</f>
        <v>#N/A</v>
      </c>
      <c r="BV189" s="102" t="e">
        <f>+VLOOKUP(J189,[5]Listas_desplega!$BY$10:$BZ$23,2,0)</f>
        <v>#N/A</v>
      </c>
      <c r="BW189" s="102" t="e">
        <f>+VLOOKUP(K189,[5]Listas_desplega!$BY$27:$BZ$54,2,0)</f>
        <v>#N/A</v>
      </c>
      <c r="BX189" s="102" t="e">
        <f>+VLOOKUP(L189,[5]Listas_desplega!$BY$57:$BZ$105,2,0)</f>
        <v>#N/A</v>
      </c>
      <c r="BY189" s="92" t="e">
        <f>+VLOOKUP(M189,[5]Listas_desplega!$J$2:$K$11,2,FALSE)</f>
        <v>#N/A</v>
      </c>
      <c r="BZ189" s="92"/>
    </row>
    <row r="190" spans="1:78" s="6" customFormat="1" ht="15.75" hidden="1" x14ac:dyDescent="0.25">
      <c r="A190" s="56"/>
      <c r="B190" s="91"/>
      <c r="C190" s="93"/>
      <c r="D190" s="93"/>
      <c r="E190" s="163"/>
      <c r="F190" s="69"/>
      <c r="G190" s="69"/>
      <c r="H190" s="69"/>
      <c r="I190" s="69"/>
      <c r="J190" s="69"/>
      <c r="K190" s="69"/>
      <c r="L190" s="69"/>
      <c r="M190" s="91"/>
      <c r="N190" s="115"/>
      <c r="O190" s="94"/>
      <c r="P190" s="116"/>
      <c r="Q190" s="65"/>
      <c r="R190" s="69"/>
      <c r="S190" s="189"/>
      <c r="T190" s="91"/>
      <c r="U190" s="69"/>
      <c r="V190" s="69"/>
      <c r="W190" s="69"/>
      <c r="X190" s="7"/>
      <c r="Y190" s="69"/>
      <c r="Z190" s="7"/>
      <c r="AA190" s="91"/>
      <c r="AB190" s="91"/>
      <c r="AC190" s="91"/>
      <c r="AD190" s="91"/>
      <c r="AE190" s="91"/>
      <c r="AF190" s="91"/>
      <c r="AG190" s="91"/>
      <c r="AH190" s="91"/>
      <c r="AI190" s="91"/>
      <c r="AJ190" s="7"/>
      <c r="AK190" s="7"/>
      <c r="AL190" s="7"/>
      <c r="AM190" s="7"/>
      <c r="AN190" s="7"/>
      <c r="AO190" s="7"/>
      <c r="AP190" s="7"/>
      <c r="AQ190" s="7"/>
      <c r="AR190" s="7"/>
      <c r="AS190" s="7"/>
      <c r="AT190" s="117"/>
      <c r="AU190" s="7"/>
      <c r="AV190" s="72"/>
      <c r="AW190" s="67"/>
      <c r="AX190" s="67"/>
      <c r="AY190" s="67"/>
      <c r="AZ190" s="67"/>
      <c r="BA190" s="67"/>
      <c r="BB190" s="68"/>
      <c r="BC190" s="68"/>
      <c r="BD190" s="68"/>
      <c r="BE190" s="68"/>
      <c r="BF190" s="120"/>
      <c r="BG190" s="120"/>
      <c r="BH190" s="120"/>
      <c r="BI190" s="120"/>
      <c r="BJ190" s="120"/>
      <c r="BK190" s="120"/>
      <c r="BL190" s="120"/>
      <c r="BM190" s="120"/>
      <c r="BN190" s="120"/>
      <c r="BO190" s="120"/>
      <c r="BP190" s="120"/>
      <c r="BQ190" s="121"/>
      <c r="BS190" s="57"/>
      <c r="BT190" s="102" t="e">
        <f>+VLOOKUP(C190,[5]Listas_desplega!$AI$22:$AJ$44,2,0)</f>
        <v>#N/A</v>
      </c>
      <c r="BU190" s="102" t="e">
        <f>+VLOOKUP(I190,[5]Listas_desplega!$BY$2:$BZ$7,2,0)</f>
        <v>#N/A</v>
      </c>
      <c r="BV190" s="102" t="e">
        <f>+VLOOKUP(J190,[5]Listas_desplega!$BY$10:$BZ$23,2,0)</f>
        <v>#N/A</v>
      </c>
      <c r="BW190" s="102" t="e">
        <f>+VLOOKUP(K190,[5]Listas_desplega!$BY$27:$BZ$54,2,0)</f>
        <v>#N/A</v>
      </c>
      <c r="BX190" s="102" t="e">
        <f>+VLOOKUP(L190,[5]Listas_desplega!$BY$57:$BZ$105,2,0)</f>
        <v>#N/A</v>
      </c>
      <c r="BY190" s="92" t="e">
        <f>+VLOOKUP(M190,[5]Listas_desplega!$J$2:$K$11,2,FALSE)</f>
        <v>#N/A</v>
      </c>
      <c r="BZ190" s="92"/>
    </row>
    <row r="191" spans="1:78" s="6" customFormat="1" ht="15.75" hidden="1" x14ac:dyDescent="0.25">
      <c r="A191" s="56"/>
      <c r="B191" s="91"/>
      <c r="C191" s="93"/>
      <c r="D191" s="93"/>
      <c r="E191" s="163"/>
      <c r="F191" s="69"/>
      <c r="G191" s="69"/>
      <c r="H191" s="69"/>
      <c r="I191" s="69"/>
      <c r="J191" s="69"/>
      <c r="K191" s="69"/>
      <c r="L191" s="69"/>
      <c r="M191" s="91"/>
      <c r="N191" s="115"/>
      <c r="O191" s="94"/>
      <c r="P191" s="116"/>
      <c r="Q191" s="65"/>
      <c r="R191" s="64"/>
      <c r="S191" s="189"/>
      <c r="T191" s="91"/>
      <c r="U191" s="64"/>
      <c r="V191" s="64"/>
      <c r="W191" s="64"/>
      <c r="X191" s="66"/>
      <c r="Y191" s="64"/>
      <c r="Z191" s="7"/>
      <c r="AA191" s="91"/>
      <c r="AB191" s="91"/>
      <c r="AC191" s="91"/>
      <c r="AD191" s="91"/>
      <c r="AE191" s="91"/>
      <c r="AF191" s="91"/>
      <c r="AG191" s="91"/>
      <c r="AH191" s="91"/>
      <c r="AI191" s="91"/>
      <c r="AJ191" s="7"/>
      <c r="AK191" s="7"/>
      <c r="AL191" s="7"/>
      <c r="AM191" s="7"/>
      <c r="AN191" s="7"/>
      <c r="AO191" s="7"/>
      <c r="AP191" s="7"/>
      <c r="AQ191" s="7"/>
      <c r="AR191" s="7"/>
      <c r="AS191" s="7"/>
      <c r="AT191" s="117"/>
      <c r="AU191" s="7"/>
      <c r="AV191" s="72"/>
      <c r="AW191" s="67"/>
      <c r="AX191" s="67"/>
      <c r="AY191" s="67"/>
      <c r="AZ191" s="67"/>
      <c r="BA191" s="67"/>
      <c r="BB191" s="68"/>
      <c r="BC191" s="68"/>
      <c r="BD191" s="68"/>
      <c r="BE191" s="68"/>
      <c r="BF191" s="120"/>
      <c r="BG191" s="120"/>
      <c r="BH191" s="120"/>
      <c r="BI191" s="120"/>
      <c r="BJ191" s="120"/>
      <c r="BK191" s="120"/>
      <c r="BL191" s="120"/>
      <c r="BM191" s="120"/>
      <c r="BN191" s="120"/>
      <c r="BO191" s="120"/>
      <c r="BP191" s="120"/>
      <c r="BQ191" s="121"/>
      <c r="BS191" s="57"/>
      <c r="BT191" s="102" t="e">
        <f>+VLOOKUP(C191,[5]Listas_desplega!$AI$22:$AJ$44,2,0)</f>
        <v>#N/A</v>
      </c>
      <c r="BU191" s="102" t="e">
        <f>+VLOOKUP(I191,[5]Listas_desplega!$BY$2:$BZ$7,2,0)</f>
        <v>#N/A</v>
      </c>
      <c r="BV191" s="102" t="e">
        <f>+VLOOKUP(J191,[5]Listas_desplega!$BY$10:$BZ$23,2,0)</f>
        <v>#N/A</v>
      </c>
      <c r="BW191" s="102" t="e">
        <f>+VLOOKUP(K191,[5]Listas_desplega!$BY$27:$BZ$54,2,0)</f>
        <v>#N/A</v>
      </c>
      <c r="BX191" s="102" t="e">
        <f>+VLOOKUP(L191,[5]Listas_desplega!$BY$57:$BZ$105,2,0)</f>
        <v>#N/A</v>
      </c>
      <c r="BY191" s="92" t="e">
        <f>+VLOOKUP(M191,[5]Listas_desplega!$J$2:$K$11,2,FALSE)</f>
        <v>#N/A</v>
      </c>
      <c r="BZ191" s="92"/>
    </row>
    <row r="192" spans="1:78" s="6" customFormat="1" ht="15.75" hidden="1" x14ac:dyDescent="0.25">
      <c r="A192" s="56"/>
      <c r="B192" s="91"/>
      <c r="C192" s="93"/>
      <c r="D192" s="93"/>
      <c r="E192" s="163"/>
      <c r="F192" s="69"/>
      <c r="G192" s="69"/>
      <c r="H192" s="69"/>
      <c r="I192" s="69"/>
      <c r="J192" s="69"/>
      <c r="K192" s="69"/>
      <c r="L192" s="69"/>
      <c r="M192" s="91"/>
      <c r="N192" s="115"/>
      <c r="O192" s="94"/>
      <c r="P192" s="116"/>
      <c r="Q192" s="65"/>
      <c r="R192" s="64"/>
      <c r="S192" s="189"/>
      <c r="T192" s="91"/>
      <c r="U192" s="64"/>
      <c r="V192" s="64"/>
      <c r="W192" s="64"/>
      <c r="X192" s="66"/>
      <c r="Y192" s="64"/>
      <c r="Z192" s="7"/>
      <c r="AA192" s="91"/>
      <c r="AB192" s="91"/>
      <c r="AC192" s="91"/>
      <c r="AD192" s="91"/>
      <c r="AE192" s="91"/>
      <c r="AF192" s="91"/>
      <c r="AG192" s="91"/>
      <c r="AH192" s="91"/>
      <c r="AI192" s="91"/>
      <c r="AJ192" s="7"/>
      <c r="AK192" s="7"/>
      <c r="AL192" s="7"/>
      <c r="AM192" s="7"/>
      <c r="AN192" s="7"/>
      <c r="AO192" s="7"/>
      <c r="AP192" s="7"/>
      <c r="AQ192" s="7"/>
      <c r="AR192" s="7"/>
      <c r="AS192" s="7"/>
      <c r="AT192" s="117"/>
      <c r="AU192" s="7"/>
      <c r="AV192" s="67"/>
      <c r="AW192" s="67"/>
      <c r="AX192" s="67"/>
      <c r="AY192" s="67"/>
      <c r="AZ192" s="67"/>
      <c r="BA192" s="67"/>
      <c r="BB192" s="68"/>
      <c r="BC192" s="68"/>
      <c r="BD192" s="68"/>
      <c r="BE192" s="68"/>
      <c r="BF192" s="120"/>
      <c r="BG192" s="120"/>
      <c r="BH192" s="120"/>
      <c r="BI192" s="120"/>
      <c r="BJ192" s="120"/>
      <c r="BK192" s="120"/>
      <c r="BL192" s="120"/>
      <c r="BM192" s="120"/>
      <c r="BN192" s="120"/>
      <c r="BO192" s="120"/>
      <c r="BP192" s="120"/>
      <c r="BQ192" s="121"/>
      <c r="BS192" s="57"/>
      <c r="BT192" s="102" t="e">
        <f>+VLOOKUP(C192,[5]Listas_desplega!$AI$22:$AJ$44,2,0)</f>
        <v>#N/A</v>
      </c>
      <c r="BU192" s="102" t="e">
        <f>+VLOOKUP(I192,[5]Listas_desplega!$BY$2:$BZ$7,2,0)</f>
        <v>#N/A</v>
      </c>
      <c r="BV192" s="102" t="e">
        <f>+VLOOKUP(J192,[5]Listas_desplega!$BY$10:$BZ$23,2,0)</f>
        <v>#N/A</v>
      </c>
      <c r="BW192" s="102" t="e">
        <f>+VLOOKUP(K192,[5]Listas_desplega!$BY$27:$BZ$54,2,0)</f>
        <v>#N/A</v>
      </c>
      <c r="BX192" s="102" t="e">
        <f>+VLOOKUP(L192,[5]Listas_desplega!$BY$57:$BZ$105,2,0)</f>
        <v>#N/A</v>
      </c>
      <c r="BY192" s="92" t="e">
        <f>+VLOOKUP(M192,[5]Listas_desplega!$J$2:$K$11,2,FALSE)</f>
        <v>#N/A</v>
      </c>
      <c r="BZ192" s="92"/>
    </row>
    <row r="193" spans="1:78" s="6" customFormat="1" ht="15.75" hidden="1" x14ac:dyDescent="0.25">
      <c r="A193" s="56"/>
      <c r="B193" s="91"/>
      <c r="C193" s="93"/>
      <c r="D193" s="93"/>
      <c r="E193" s="163"/>
      <c r="F193" s="69"/>
      <c r="G193" s="69"/>
      <c r="H193" s="69"/>
      <c r="I193" s="69"/>
      <c r="J193" s="69"/>
      <c r="K193" s="69"/>
      <c r="L193" s="69"/>
      <c r="M193" s="91"/>
      <c r="N193" s="115"/>
      <c r="O193" s="94"/>
      <c r="P193" s="116"/>
      <c r="Q193" s="65"/>
      <c r="R193" s="69"/>
      <c r="S193" s="189"/>
      <c r="T193" s="91"/>
      <c r="U193" s="69"/>
      <c r="V193" s="69"/>
      <c r="W193" s="69"/>
      <c r="X193" s="7"/>
      <c r="Y193" s="69"/>
      <c r="Z193" s="7"/>
      <c r="AA193" s="91"/>
      <c r="AB193" s="91"/>
      <c r="AC193" s="91"/>
      <c r="AD193" s="91"/>
      <c r="AE193" s="91"/>
      <c r="AF193" s="91"/>
      <c r="AG193" s="91"/>
      <c r="AH193" s="91"/>
      <c r="AI193" s="91"/>
      <c r="AJ193" s="7"/>
      <c r="AK193" s="7"/>
      <c r="AL193" s="7"/>
      <c r="AM193" s="7"/>
      <c r="AN193" s="7"/>
      <c r="AO193" s="7"/>
      <c r="AP193" s="7"/>
      <c r="AQ193" s="7"/>
      <c r="AR193" s="7"/>
      <c r="AS193" s="7"/>
      <c r="AT193" s="117"/>
      <c r="AU193" s="7"/>
      <c r="AV193" s="72"/>
      <c r="AW193" s="67"/>
      <c r="AX193" s="67"/>
      <c r="AY193" s="67"/>
      <c r="AZ193" s="67"/>
      <c r="BA193" s="67"/>
      <c r="BB193" s="68"/>
      <c r="BC193" s="68"/>
      <c r="BD193" s="68"/>
      <c r="BE193" s="68"/>
      <c r="BF193" s="120"/>
      <c r="BG193" s="120"/>
      <c r="BH193" s="120"/>
      <c r="BI193" s="120"/>
      <c r="BJ193" s="120"/>
      <c r="BK193" s="120"/>
      <c r="BL193" s="120"/>
      <c r="BM193" s="120"/>
      <c r="BN193" s="120"/>
      <c r="BO193" s="120"/>
      <c r="BP193" s="120"/>
      <c r="BQ193" s="121"/>
      <c r="BS193" s="57"/>
      <c r="BT193" s="102" t="e">
        <f>+VLOOKUP(C193,[5]Listas_desplega!$AI$22:$AJ$44,2,0)</f>
        <v>#N/A</v>
      </c>
      <c r="BU193" s="102" t="e">
        <f>+VLOOKUP(I193,[5]Listas_desplega!$BY$2:$BZ$7,2,0)</f>
        <v>#N/A</v>
      </c>
      <c r="BV193" s="102" t="e">
        <f>+VLOOKUP(J193,[5]Listas_desplega!$BY$10:$BZ$23,2,0)</f>
        <v>#N/A</v>
      </c>
      <c r="BW193" s="102" t="e">
        <f>+VLOOKUP(K193,[5]Listas_desplega!$BY$27:$BZ$54,2,0)</f>
        <v>#N/A</v>
      </c>
      <c r="BX193" s="102" t="e">
        <f>+VLOOKUP(L193,[5]Listas_desplega!$BY$57:$BZ$105,2,0)</f>
        <v>#N/A</v>
      </c>
      <c r="BY193" s="92" t="e">
        <f>+VLOOKUP(M193,[5]Listas_desplega!$J$2:$K$11,2,FALSE)</f>
        <v>#N/A</v>
      </c>
      <c r="BZ193" s="92"/>
    </row>
    <row r="194" spans="1:78" s="6" customFormat="1" ht="15.75" hidden="1" x14ac:dyDescent="0.25">
      <c r="A194" s="56"/>
      <c r="B194" s="91"/>
      <c r="C194" s="93"/>
      <c r="D194" s="93"/>
      <c r="E194" s="163"/>
      <c r="F194" s="69"/>
      <c r="G194" s="69"/>
      <c r="H194" s="69"/>
      <c r="I194" s="69"/>
      <c r="J194" s="69"/>
      <c r="K194" s="69"/>
      <c r="L194" s="69"/>
      <c r="M194" s="91"/>
      <c r="N194" s="115"/>
      <c r="O194" s="94"/>
      <c r="P194" s="116"/>
      <c r="Q194" s="65"/>
      <c r="R194" s="69"/>
      <c r="S194" s="189"/>
      <c r="T194" s="91"/>
      <c r="U194" s="69"/>
      <c r="V194" s="69"/>
      <c r="W194" s="69"/>
      <c r="X194" s="7"/>
      <c r="Y194" s="69"/>
      <c r="Z194" s="7"/>
      <c r="AA194" s="91"/>
      <c r="AB194" s="91"/>
      <c r="AC194" s="91"/>
      <c r="AD194" s="91"/>
      <c r="AE194" s="91"/>
      <c r="AF194" s="91"/>
      <c r="AG194" s="91"/>
      <c r="AH194" s="91"/>
      <c r="AI194" s="91"/>
      <c r="AJ194" s="7"/>
      <c r="AK194" s="7"/>
      <c r="AL194" s="7"/>
      <c r="AM194" s="7"/>
      <c r="AN194" s="7"/>
      <c r="AO194" s="7"/>
      <c r="AP194" s="7"/>
      <c r="AQ194" s="7"/>
      <c r="AR194" s="7"/>
      <c r="AS194" s="7"/>
      <c r="AT194" s="117"/>
      <c r="AU194" s="7"/>
      <c r="AV194" s="72"/>
      <c r="AW194" s="67"/>
      <c r="AX194" s="67"/>
      <c r="AY194" s="67"/>
      <c r="AZ194" s="67"/>
      <c r="BA194" s="67"/>
      <c r="BB194" s="68"/>
      <c r="BC194" s="68"/>
      <c r="BD194" s="68"/>
      <c r="BE194" s="68"/>
      <c r="BF194" s="120"/>
      <c r="BG194" s="120"/>
      <c r="BH194" s="120"/>
      <c r="BI194" s="120"/>
      <c r="BJ194" s="120"/>
      <c r="BK194" s="120"/>
      <c r="BL194" s="120"/>
      <c r="BM194" s="120"/>
      <c r="BN194" s="120"/>
      <c r="BO194" s="120"/>
      <c r="BP194" s="120"/>
      <c r="BQ194" s="121"/>
      <c r="BS194" s="57"/>
      <c r="BT194" s="102" t="e">
        <f>+VLOOKUP(C194,[5]Listas_desplega!$AI$22:$AJ$44,2,0)</f>
        <v>#N/A</v>
      </c>
      <c r="BU194" s="102" t="e">
        <f>+VLOOKUP(I194,[5]Listas_desplega!$BY$2:$BZ$7,2,0)</f>
        <v>#N/A</v>
      </c>
      <c r="BV194" s="102" t="e">
        <f>+VLOOKUP(J194,[5]Listas_desplega!$BY$10:$BZ$23,2,0)</f>
        <v>#N/A</v>
      </c>
      <c r="BW194" s="102" t="e">
        <f>+VLOOKUP(K194,[5]Listas_desplega!$BY$27:$BZ$54,2,0)</f>
        <v>#N/A</v>
      </c>
      <c r="BX194" s="102" t="e">
        <f>+VLOOKUP(L194,[5]Listas_desplega!$BY$57:$BZ$105,2,0)</f>
        <v>#N/A</v>
      </c>
      <c r="BY194" s="92" t="e">
        <f>+VLOOKUP(M194,[5]Listas_desplega!$J$2:$K$11,2,FALSE)</f>
        <v>#N/A</v>
      </c>
      <c r="BZ194" s="92"/>
    </row>
    <row r="195" spans="1:78" s="6" customFormat="1" ht="15.75" hidden="1" x14ac:dyDescent="0.25">
      <c r="A195" s="56"/>
      <c r="B195" s="91"/>
      <c r="C195" s="93"/>
      <c r="D195" s="93"/>
      <c r="E195" s="163"/>
      <c r="F195" s="69"/>
      <c r="G195" s="69"/>
      <c r="H195" s="69"/>
      <c r="I195" s="69"/>
      <c r="J195" s="69"/>
      <c r="K195" s="69"/>
      <c r="L195" s="69"/>
      <c r="M195" s="91"/>
      <c r="N195" s="115"/>
      <c r="O195" s="94"/>
      <c r="P195" s="116"/>
      <c r="Q195" s="65"/>
      <c r="R195" s="69"/>
      <c r="S195" s="189"/>
      <c r="T195" s="91"/>
      <c r="U195" s="69"/>
      <c r="V195" s="69"/>
      <c r="W195" s="69"/>
      <c r="X195" s="7"/>
      <c r="Y195" s="69"/>
      <c r="Z195" s="7"/>
      <c r="AA195" s="91"/>
      <c r="AB195" s="91"/>
      <c r="AC195" s="91"/>
      <c r="AD195" s="91"/>
      <c r="AE195" s="91"/>
      <c r="AF195" s="91"/>
      <c r="AG195" s="91"/>
      <c r="AH195" s="91"/>
      <c r="AI195" s="91"/>
      <c r="AJ195" s="7"/>
      <c r="AK195" s="7"/>
      <c r="AL195" s="7"/>
      <c r="AM195" s="7"/>
      <c r="AN195" s="7"/>
      <c r="AO195" s="7"/>
      <c r="AP195" s="7"/>
      <c r="AQ195" s="7"/>
      <c r="AR195" s="7"/>
      <c r="AS195" s="7"/>
      <c r="AT195" s="117"/>
      <c r="AU195" s="7"/>
      <c r="AV195" s="72"/>
      <c r="AW195" s="67"/>
      <c r="AX195" s="67"/>
      <c r="AY195" s="67"/>
      <c r="AZ195" s="67"/>
      <c r="BA195" s="67"/>
      <c r="BB195" s="68"/>
      <c r="BC195" s="68"/>
      <c r="BD195" s="68"/>
      <c r="BE195" s="68"/>
      <c r="BF195" s="120"/>
      <c r="BG195" s="120"/>
      <c r="BH195" s="120"/>
      <c r="BI195" s="120"/>
      <c r="BJ195" s="120"/>
      <c r="BK195" s="120"/>
      <c r="BL195" s="120"/>
      <c r="BM195" s="120"/>
      <c r="BN195" s="120"/>
      <c r="BO195" s="120"/>
      <c r="BP195" s="120"/>
      <c r="BQ195" s="121"/>
      <c r="BS195" s="57"/>
      <c r="BT195" s="102" t="e">
        <f>+VLOOKUP(C195,[5]Listas_desplega!$AI$22:$AJ$44,2,0)</f>
        <v>#N/A</v>
      </c>
      <c r="BU195" s="102" t="e">
        <f>+VLOOKUP(I195,[5]Listas_desplega!$BY$2:$BZ$7,2,0)</f>
        <v>#N/A</v>
      </c>
      <c r="BV195" s="102" t="e">
        <f>+VLOOKUP(J195,[5]Listas_desplega!$BY$10:$BZ$23,2,0)</f>
        <v>#N/A</v>
      </c>
      <c r="BW195" s="102" t="e">
        <f>+VLOOKUP(K195,[5]Listas_desplega!$BY$27:$BZ$54,2,0)</f>
        <v>#N/A</v>
      </c>
      <c r="BX195" s="102" t="e">
        <f>+VLOOKUP(L195,[5]Listas_desplega!$BY$57:$BZ$105,2,0)</f>
        <v>#N/A</v>
      </c>
      <c r="BY195" s="92" t="e">
        <f>+VLOOKUP(M195,[5]Listas_desplega!$J$2:$K$11,2,FALSE)</f>
        <v>#N/A</v>
      </c>
      <c r="BZ195" s="92"/>
    </row>
    <row r="196" spans="1:78" s="6" customFormat="1" ht="15.75" hidden="1" x14ac:dyDescent="0.25">
      <c r="A196" s="56"/>
      <c r="B196" s="91"/>
      <c r="C196" s="93"/>
      <c r="D196" s="93"/>
      <c r="E196" s="163"/>
      <c r="F196" s="69"/>
      <c r="G196" s="69"/>
      <c r="H196" s="69"/>
      <c r="I196" s="69"/>
      <c r="J196" s="69"/>
      <c r="K196" s="69"/>
      <c r="L196" s="69"/>
      <c r="M196" s="91"/>
      <c r="N196" s="115"/>
      <c r="O196" s="94"/>
      <c r="P196" s="116"/>
      <c r="Q196" s="65"/>
      <c r="R196" s="69"/>
      <c r="S196" s="189"/>
      <c r="T196" s="91"/>
      <c r="U196" s="69"/>
      <c r="V196" s="69"/>
      <c r="W196" s="69"/>
      <c r="X196" s="7"/>
      <c r="Y196" s="69"/>
      <c r="Z196" s="7"/>
      <c r="AA196" s="91"/>
      <c r="AB196" s="91"/>
      <c r="AC196" s="91"/>
      <c r="AD196" s="91"/>
      <c r="AE196" s="91"/>
      <c r="AF196" s="91"/>
      <c r="AG196" s="91"/>
      <c r="AH196" s="91"/>
      <c r="AI196" s="91"/>
      <c r="AJ196" s="7"/>
      <c r="AK196" s="7"/>
      <c r="AL196" s="7"/>
      <c r="AM196" s="7"/>
      <c r="AN196" s="7"/>
      <c r="AO196" s="7"/>
      <c r="AP196" s="7"/>
      <c r="AQ196" s="7"/>
      <c r="AR196" s="7"/>
      <c r="AS196" s="7"/>
      <c r="AT196" s="117"/>
      <c r="AU196" s="7"/>
      <c r="AV196" s="72"/>
      <c r="AW196" s="67"/>
      <c r="AX196" s="67"/>
      <c r="AY196" s="67"/>
      <c r="AZ196" s="67"/>
      <c r="BA196" s="67"/>
      <c r="BB196" s="68"/>
      <c r="BC196" s="68"/>
      <c r="BD196" s="68"/>
      <c r="BE196" s="68"/>
      <c r="BF196" s="120"/>
      <c r="BG196" s="120"/>
      <c r="BH196" s="120"/>
      <c r="BI196" s="120"/>
      <c r="BJ196" s="120"/>
      <c r="BK196" s="120"/>
      <c r="BL196" s="120"/>
      <c r="BM196" s="120"/>
      <c r="BN196" s="120"/>
      <c r="BO196" s="120"/>
      <c r="BP196" s="120"/>
      <c r="BQ196" s="121"/>
      <c r="BS196" s="57"/>
      <c r="BT196" s="102" t="e">
        <f>+VLOOKUP(C196,[5]Listas_desplega!$AI$22:$AJ$44,2,0)</f>
        <v>#N/A</v>
      </c>
      <c r="BU196" s="102" t="e">
        <f>+VLOOKUP(I196,[5]Listas_desplega!$BY$2:$BZ$7,2,0)</f>
        <v>#N/A</v>
      </c>
      <c r="BV196" s="102" t="e">
        <f>+VLOOKUP(J196,[5]Listas_desplega!$BY$10:$BZ$23,2,0)</f>
        <v>#N/A</v>
      </c>
      <c r="BW196" s="102" t="e">
        <f>+VLOOKUP(K196,[5]Listas_desplega!$BY$27:$BZ$54,2,0)</f>
        <v>#N/A</v>
      </c>
      <c r="BX196" s="102" t="e">
        <f>+VLOOKUP(L196,[5]Listas_desplega!$BY$57:$BZ$105,2,0)</f>
        <v>#N/A</v>
      </c>
      <c r="BY196" s="92" t="e">
        <f>+VLOOKUP(M196,[5]Listas_desplega!$J$2:$K$11,2,FALSE)</f>
        <v>#N/A</v>
      </c>
      <c r="BZ196" s="92"/>
    </row>
    <row r="197" spans="1:78" s="6" customFormat="1" ht="15.75" hidden="1" x14ac:dyDescent="0.25">
      <c r="A197" s="56"/>
      <c r="B197" s="91"/>
      <c r="C197" s="93"/>
      <c r="D197" s="93"/>
      <c r="E197" s="163"/>
      <c r="F197" s="69"/>
      <c r="G197" s="69"/>
      <c r="H197" s="69"/>
      <c r="I197" s="69"/>
      <c r="J197" s="69"/>
      <c r="K197" s="69"/>
      <c r="L197" s="69"/>
      <c r="M197" s="91"/>
      <c r="N197" s="115"/>
      <c r="O197" s="94"/>
      <c r="P197" s="116"/>
      <c r="Q197" s="65"/>
      <c r="R197" s="69"/>
      <c r="S197" s="189"/>
      <c r="T197" s="91"/>
      <c r="U197" s="69"/>
      <c r="V197" s="69"/>
      <c r="W197" s="69"/>
      <c r="X197" s="7"/>
      <c r="Y197" s="69"/>
      <c r="Z197" s="7"/>
      <c r="AA197" s="91"/>
      <c r="AB197" s="91"/>
      <c r="AC197" s="91"/>
      <c r="AD197" s="91"/>
      <c r="AE197" s="91"/>
      <c r="AF197" s="91"/>
      <c r="AG197" s="91"/>
      <c r="AH197" s="91"/>
      <c r="AI197" s="91"/>
      <c r="AJ197" s="7"/>
      <c r="AK197" s="7"/>
      <c r="AL197" s="7"/>
      <c r="AM197" s="7"/>
      <c r="AN197" s="7"/>
      <c r="AO197" s="7"/>
      <c r="AP197" s="7"/>
      <c r="AQ197" s="7"/>
      <c r="AR197" s="7"/>
      <c r="AS197" s="7"/>
      <c r="AT197" s="117"/>
      <c r="AU197" s="7"/>
      <c r="AV197" s="72"/>
      <c r="AW197" s="67"/>
      <c r="AX197" s="67"/>
      <c r="AY197" s="67"/>
      <c r="AZ197" s="67"/>
      <c r="BA197" s="67"/>
      <c r="BB197" s="68"/>
      <c r="BC197" s="68"/>
      <c r="BD197" s="68"/>
      <c r="BE197" s="68"/>
      <c r="BF197" s="120"/>
      <c r="BG197" s="120"/>
      <c r="BH197" s="120"/>
      <c r="BI197" s="120"/>
      <c r="BJ197" s="120"/>
      <c r="BK197" s="120"/>
      <c r="BL197" s="120"/>
      <c r="BM197" s="120"/>
      <c r="BN197" s="120"/>
      <c r="BO197" s="120"/>
      <c r="BP197" s="120"/>
      <c r="BQ197" s="121"/>
      <c r="BS197" s="57"/>
      <c r="BT197" s="102" t="e">
        <f>+VLOOKUP(C197,[5]Listas_desplega!$AI$22:$AJ$44,2,0)</f>
        <v>#N/A</v>
      </c>
      <c r="BU197" s="102" t="e">
        <f>+VLOOKUP(I197,[5]Listas_desplega!$BY$2:$BZ$7,2,0)</f>
        <v>#N/A</v>
      </c>
      <c r="BV197" s="102" t="e">
        <f>+VLOOKUP(J197,[5]Listas_desplega!$BY$10:$BZ$23,2,0)</f>
        <v>#N/A</v>
      </c>
      <c r="BW197" s="102" t="e">
        <f>+VLOOKUP(K197,[5]Listas_desplega!$BY$27:$BZ$54,2,0)</f>
        <v>#N/A</v>
      </c>
      <c r="BX197" s="102" t="e">
        <f>+VLOOKUP(L197,[5]Listas_desplega!$BY$57:$BZ$105,2,0)</f>
        <v>#N/A</v>
      </c>
      <c r="BY197" s="92" t="e">
        <f>+VLOOKUP(M197,[5]Listas_desplega!$J$2:$K$11,2,FALSE)</f>
        <v>#N/A</v>
      </c>
      <c r="BZ197" s="92"/>
    </row>
    <row r="198" spans="1:78" s="6" customFormat="1" ht="15.75" hidden="1" x14ac:dyDescent="0.25">
      <c r="A198" s="56"/>
      <c r="B198" s="91"/>
      <c r="C198" s="93"/>
      <c r="D198" s="93"/>
      <c r="E198" s="163"/>
      <c r="F198" s="69"/>
      <c r="G198" s="69"/>
      <c r="H198" s="69"/>
      <c r="I198" s="69"/>
      <c r="J198" s="69"/>
      <c r="K198" s="69"/>
      <c r="L198" s="69"/>
      <c r="M198" s="91"/>
      <c r="N198" s="115"/>
      <c r="O198" s="94"/>
      <c r="P198" s="116"/>
      <c r="Q198" s="65"/>
      <c r="R198" s="69"/>
      <c r="S198" s="189"/>
      <c r="T198" s="91"/>
      <c r="U198" s="69"/>
      <c r="V198" s="69"/>
      <c r="W198" s="69"/>
      <c r="X198" s="7"/>
      <c r="Y198" s="69"/>
      <c r="Z198" s="7"/>
      <c r="AA198" s="91"/>
      <c r="AB198" s="91"/>
      <c r="AC198" s="91"/>
      <c r="AD198" s="91"/>
      <c r="AE198" s="91"/>
      <c r="AF198" s="91"/>
      <c r="AG198" s="91"/>
      <c r="AH198" s="91"/>
      <c r="AI198" s="91"/>
      <c r="AJ198" s="7"/>
      <c r="AK198" s="7"/>
      <c r="AL198" s="7"/>
      <c r="AM198" s="7"/>
      <c r="AN198" s="7"/>
      <c r="AO198" s="7"/>
      <c r="AP198" s="7"/>
      <c r="AQ198" s="7"/>
      <c r="AR198" s="7"/>
      <c r="AS198" s="7"/>
      <c r="AT198" s="117"/>
      <c r="AU198" s="7"/>
      <c r="AV198" s="72"/>
      <c r="AW198" s="67"/>
      <c r="AX198" s="67"/>
      <c r="AY198" s="67"/>
      <c r="AZ198" s="67"/>
      <c r="BA198" s="67"/>
      <c r="BB198" s="68"/>
      <c r="BC198" s="68"/>
      <c r="BD198" s="68"/>
      <c r="BE198" s="68"/>
      <c r="BF198" s="120"/>
      <c r="BG198" s="120"/>
      <c r="BH198" s="120"/>
      <c r="BI198" s="120"/>
      <c r="BJ198" s="120"/>
      <c r="BK198" s="120"/>
      <c r="BL198" s="120"/>
      <c r="BM198" s="120"/>
      <c r="BN198" s="120"/>
      <c r="BO198" s="120"/>
      <c r="BP198" s="120"/>
      <c r="BQ198" s="121"/>
      <c r="BS198" s="57"/>
      <c r="BT198" s="102" t="e">
        <f>+VLOOKUP(C198,[5]Listas_desplega!$AI$22:$AJ$44,2,0)</f>
        <v>#N/A</v>
      </c>
      <c r="BU198" s="102" t="e">
        <f>+VLOOKUP(I198,[5]Listas_desplega!$BY$2:$BZ$7,2,0)</f>
        <v>#N/A</v>
      </c>
      <c r="BV198" s="102" t="e">
        <f>+VLOOKUP(J198,[5]Listas_desplega!$BY$10:$BZ$23,2,0)</f>
        <v>#N/A</v>
      </c>
      <c r="BW198" s="102" t="e">
        <f>+VLOOKUP(K198,[5]Listas_desplega!$BY$27:$BZ$54,2,0)</f>
        <v>#N/A</v>
      </c>
      <c r="BX198" s="102" t="e">
        <f>+VLOOKUP(L198,[5]Listas_desplega!$BY$57:$BZ$105,2,0)</f>
        <v>#N/A</v>
      </c>
      <c r="BY198" s="92" t="e">
        <f>+VLOOKUP(M198,[5]Listas_desplega!$J$2:$K$11,2,FALSE)</f>
        <v>#N/A</v>
      </c>
      <c r="BZ198" s="92"/>
    </row>
    <row r="199" spans="1:78" s="6" customFormat="1" ht="15.75" hidden="1" x14ac:dyDescent="0.25">
      <c r="A199" s="56"/>
      <c r="B199" s="91"/>
      <c r="C199" s="93"/>
      <c r="D199" s="93"/>
      <c r="E199" s="163"/>
      <c r="F199" s="69"/>
      <c r="G199" s="69"/>
      <c r="H199" s="69"/>
      <c r="I199" s="69"/>
      <c r="J199" s="69"/>
      <c r="K199" s="69"/>
      <c r="L199" s="69"/>
      <c r="M199" s="91"/>
      <c r="N199" s="115"/>
      <c r="O199" s="94"/>
      <c r="P199" s="116"/>
      <c r="Q199" s="65"/>
      <c r="R199" s="69"/>
      <c r="S199" s="189"/>
      <c r="T199" s="91"/>
      <c r="U199" s="69"/>
      <c r="V199" s="69"/>
      <c r="W199" s="69"/>
      <c r="X199" s="7"/>
      <c r="Y199" s="69"/>
      <c r="Z199" s="7"/>
      <c r="AA199" s="91"/>
      <c r="AB199" s="91"/>
      <c r="AC199" s="91"/>
      <c r="AD199" s="91"/>
      <c r="AE199" s="91"/>
      <c r="AF199" s="91"/>
      <c r="AG199" s="91"/>
      <c r="AH199" s="91"/>
      <c r="AI199" s="91"/>
      <c r="AJ199" s="7"/>
      <c r="AK199" s="7"/>
      <c r="AL199" s="7"/>
      <c r="AM199" s="7"/>
      <c r="AN199" s="7"/>
      <c r="AO199" s="7"/>
      <c r="AP199" s="7"/>
      <c r="AQ199" s="7"/>
      <c r="AR199" s="7"/>
      <c r="AS199" s="7"/>
      <c r="AT199" s="117"/>
      <c r="AU199" s="7"/>
      <c r="AV199" s="72"/>
      <c r="AW199" s="67"/>
      <c r="AX199" s="67"/>
      <c r="AY199" s="67"/>
      <c r="AZ199" s="67"/>
      <c r="BA199" s="67"/>
      <c r="BB199" s="68"/>
      <c r="BC199" s="68"/>
      <c r="BD199" s="68"/>
      <c r="BE199" s="68"/>
      <c r="BF199" s="120"/>
      <c r="BG199" s="120"/>
      <c r="BH199" s="120"/>
      <c r="BI199" s="120"/>
      <c r="BJ199" s="120"/>
      <c r="BK199" s="120"/>
      <c r="BL199" s="120"/>
      <c r="BM199" s="120"/>
      <c r="BN199" s="120"/>
      <c r="BO199" s="120"/>
      <c r="BP199" s="120"/>
      <c r="BQ199" s="121"/>
      <c r="BS199" s="57"/>
      <c r="BT199" s="102" t="e">
        <f>+VLOOKUP(C199,[5]Listas_desplega!$AI$22:$AJ$44,2,0)</f>
        <v>#N/A</v>
      </c>
      <c r="BU199" s="102" t="e">
        <f>+VLOOKUP(I199,[5]Listas_desplega!$BY$2:$BZ$7,2,0)</f>
        <v>#N/A</v>
      </c>
      <c r="BV199" s="102" t="e">
        <f>+VLOOKUP(J199,[5]Listas_desplega!$BY$10:$BZ$23,2,0)</f>
        <v>#N/A</v>
      </c>
      <c r="BW199" s="102" t="e">
        <f>+VLOOKUP(K199,[5]Listas_desplega!$BY$27:$BZ$54,2,0)</f>
        <v>#N/A</v>
      </c>
      <c r="BX199" s="102" t="e">
        <f>+VLOOKUP(L199,[5]Listas_desplega!$BY$57:$BZ$105,2,0)</f>
        <v>#N/A</v>
      </c>
      <c r="BY199" s="92" t="e">
        <f>+VLOOKUP(M199,[5]Listas_desplega!$J$2:$K$11,2,FALSE)</f>
        <v>#N/A</v>
      </c>
      <c r="BZ199" s="92"/>
    </row>
    <row r="200" spans="1:78" s="6" customFormat="1" ht="15.75" hidden="1" x14ac:dyDescent="0.25">
      <c r="A200" s="56"/>
      <c r="B200" s="91"/>
      <c r="C200" s="93"/>
      <c r="D200" s="93"/>
      <c r="E200" s="163"/>
      <c r="F200" s="69"/>
      <c r="G200" s="69"/>
      <c r="H200" s="69"/>
      <c r="I200" s="69"/>
      <c r="J200" s="69"/>
      <c r="K200" s="69"/>
      <c r="L200" s="69"/>
      <c r="M200" s="91"/>
      <c r="N200" s="115"/>
      <c r="O200" s="94"/>
      <c r="P200" s="116"/>
      <c r="Q200" s="65"/>
      <c r="R200" s="69"/>
      <c r="S200" s="189"/>
      <c r="T200" s="91"/>
      <c r="U200" s="69"/>
      <c r="V200" s="69"/>
      <c r="W200" s="69"/>
      <c r="X200" s="7"/>
      <c r="Y200" s="69"/>
      <c r="Z200" s="7"/>
      <c r="AA200" s="91"/>
      <c r="AB200" s="91"/>
      <c r="AC200" s="91"/>
      <c r="AD200" s="91"/>
      <c r="AE200" s="91"/>
      <c r="AF200" s="91"/>
      <c r="AG200" s="91"/>
      <c r="AH200" s="91"/>
      <c r="AI200" s="91"/>
      <c r="AJ200" s="7"/>
      <c r="AK200" s="7"/>
      <c r="AL200" s="7"/>
      <c r="AM200" s="7"/>
      <c r="AN200" s="7"/>
      <c r="AO200" s="7"/>
      <c r="AP200" s="7"/>
      <c r="AQ200" s="7"/>
      <c r="AR200" s="7"/>
      <c r="AS200" s="7"/>
      <c r="AT200" s="117"/>
      <c r="AU200" s="7"/>
      <c r="AV200" s="72"/>
      <c r="AW200" s="67"/>
      <c r="AX200" s="67"/>
      <c r="AY200" s="67"/>
      <c r="AZ200" s="67"/>
      <c r="BA200" s="67"/>
      <c r="BB200" s="68"/>
      <c r="BC200" s="68"/>
      <c r="BD200" s="68"/>
      <c r="BE200" s="68"/>
      <c r="BF200" s="120"/>
      <c r="BG200" s="120"/>
      <c r="BH200" s="120"/>
      <c r="BI200" s="120"/>
      <c r="BJ200" s="120"/>
      <c r="BK200" s="120"/>
      <c r="BL200" s="120"/>
      <c r="BM200" s="120"/>
      <c r="BN200" s="120"/>
      <c r="BO200" s="120"/>
      <c r="BP200" s="120"/>
      <c r="BQ200" s="121"/>
      <c r="BS200" s="57"/>
      <c r="BT200" s="102" t="e">
        <f>+VLOOKUP(C200,[5]Listas_desplega!$AI$22:$AJ$44,2,0)</f>
        <v>#N/A</v>
      </c>
      <c r="BU200" s="102" t="e">
        <f>+VLOOKUP(I200,[5]Listas_desplega!$BY$2:$BZ$7,2,0)</f>
        <v>#N/A</v>
      </c>
      <c r="BV200" s="102" t="e">
        <f>+VLOOKUP(J200,[5]Listas_desplega!$BY$10:$BZ$23,2,0)</f>
        <v>#N/A</v>
      </c>
      <c r="BW200" s="102" t="e">
        <f>+VLOOKUP(K200,[5]Listas_desplega!$BY$27:$BZ$54,2,0)</f>
        <v>#N/A</v>
      </c>
      <c r="BX200" s="102" t="e">
        <f>+VLOOKUP(L200,[5]Listas_desplega!$BY$57:$BZ$105,2,0)</f>
        <v>#N/A</v>
      </c>
      <c r="BY200" s="92" t="e">
        <f>+VLOOKUP(M200,[5]Listas_desplega!$J$2:$K$11,2,FALSE)</f>
        <v>#N/A</v>
      </c>
      <c r="BZ200" s="92"/>
    </row>
    <row r="201" spans="1:78" s="6" customFormat="1" ht="15.75" hidden="1" x14ac:dyDescent="0.25">
      <c r="A201" s="56"/>
      <c r="B201" s="91"/>
      <c r="C201" s="93"/>
      <c r="D201" s="93"/>
      <c r="E201" s="163"/>
      <c r="F201" s="69"/>
      <c r="G201" s="69"/>
      <c r="H201" s="69"/>
      <c r="I201" s="69"/>
      <c r="J201" s="69"/>
      <c r="K201" s="69"/>
      <c r="L201" s="69"/>
      <c r="M201" s="91"/>
      <c r="N201" s="115"/>
      <c r="O201" s="94"/>
      <c r="P201" s="116"/>
      <c r="Q201" s="65"/>
      <c r="R201" s="69"/>
      <c r="S201" s="189"/>
      <c r="T201" s="91"/>
      <c r="U201" s="69"/>
      <c r="V201" s="69"/>
      <c r="W201" s="69"/>
      <c r="X201" s="7"/>
      <c r="Y201" s="69"/>
      <c r="Z201" s="7"/>
      <c r="AA201" s="91"/>
      <c r="AB201" s="91"/>
      <c r="AC201" s="91"/>
      <c r="AD201" s="91"/>
      <c r="AE201" s="91"/>
      <c r="AF201" s="91"/>
      <c r="AG201" s="91"/>
      <c r="AH201" s="91"/>
      <c r="AI201" s="91"/>
      <c r="AJ201" s="7"/>
      <c r="AK201" s="7"/>
      <c r="AL201" s="7"/>
      <c r="AM201" s="7"/>
      <c r="AN201" s="7"/>
      <c r="AO201" s="7"/>
      <c r="AP201" s="7"/>
      <c r="AQ201" s="7"/>
      <c r="AR201" s="7"/>
      <c r="AS201" s="7"/>
      <c r="AT201" s="117"/>
      <c r="AU201" s="7"/>
      <c r="AV201" s="72"/>
      <c r="AW201" s="67"/>
      <c r="AX201" s="67"/>
      <c r="AY201" s="67"/>
      <c r="AZ201" s="67"/>
      <c r="BA201" s="67"/>
      <c r="BB201" s="68"/>
      <c r="BC201" s="68"/>
      <c r="BD201" s="68"/>
      <c r="BE201" s="68"/>
      <c r="BF201" s="120"/>
      <c r="BG201" s="120"/>
      <c r="BH201" s="120"/>
      <c r="BI201" s="120"/>
      <c r="BJ201" s="120"/>
      <c r="BK201" s="120"/>
      <c r="BL201" s="120"/>
      <c r="BM201" s="120"/>
      <c r="BN201" s="120"/>
      <c r="BO201" s="120"/>
      <c r="BP201" s="120"/>
      <c r="BQ201" s="121"/>
      <c r="BS201" s="57"/>
      <c r="BT201" s="102" t="e">
        <f>+VLOOKUP(C201,[5]Listas_desplega!$AI$22:$AJ$44,2,0)</f>
        <v>#N/A</v>
      </c>
      <c r="BU201" s="102" t="e">
        <f>+VLOOKUP(I201,[5]Listas_desplega!$BY$2:$BZ$7,2,0)</f>
        <v>#N/A</v>
      </c>
      <c r="BV201" s="102" t="e">
        <f>+VLOOKUP(J201,[5]Listas_desplega!$BY$10:$BZ$23,2,0)</f>
        <v>#N/A</v>
      </c>
      <c r="BW201" s="102" t="e">
        <f>+VLOOKUP(K201,[5]Listas_desplega!$BY$27:$BZ$54,2,0)</f>
        <v>#N/A</v>
      </c>
      <c r="BX201" s="102" t="e">
        <f>+VLOOKUP(L201,[5]Listas_desplega!$BY$57:$BZ$105,2,0)</f>
        <v>#N/A</v>
      </c>
      <c r="BY201" s="92" t="e">
        <f>+VLOOKUP(M201,[5]Listas_desplega!$J$2:$K$11,2,FALSE)</f>
        <v>#N/A</v>
      </c>
      <c r="BZ201" s="92"/>
    </row>
    <row r="202" spans="1:78" s="6" customFormat="1" ht="15.75" hidden="1" x14ac:dyDescent="0.25">
      <c r="A202" s="56"/>
      <c r="B202" s="91"/>
      <c r="C202" s="93"/>
      <c r="D202" s="93"/>
      <c r="E202" s="163"/>
      <c r="F202" s="69"/>
      <c r="G202" s="69"/>
      <c r="H202" s="69"/>
      <c r="I202" s="69"/>
      <c r="J202" s="69"/>
      <c r="K202" s="69"/>
      <c r="L202" s="69"/>
      <c r="M202" s="91"/>
      <c r="N202" s="115"/>
      <c r="O202" s="94"/>
      <c r="P202" s="116"/>
      <c r="Q202" s="65"/>
      <c r="R202" s="69"/>
      <c r="S202" s="189"/>
      <c r="T202" s="91"/>
      <c r="U202" s="69"/>
      <c r="V202" s="69"/>
      <c r="W202" s="69"/>
      <c r="X202" s="7"/>
      <c r="Y202" s="69"/>
      <c r="Z202" s="7"/>
      <c r="AA202" s="91"/>
      <c r="AB202" s="91"/>
      <c r="AC202" s="91"/>
      <c r="AD202" s="91"/>
      <c r="AE202" s="91"/>
      <c r="AF202" s="91"/>
      <c r="AG202" s="91"/>
      <c r="AH202" s="91"/>
      <c r="AI202" s="91"/>
      <c r="AJ202" s="7"/>
      <c r="AK202" s="7"/>
      <c r="AL202" s="7"/>
      <c r="AM202" s="7"/>
      <c r="AN202" s="7"/>
      <c r="AO202" s="7"/>
      <c r="AP202" s="7"/>
      <c r="AQ202" s="7"/>
      <c r="AR202" s="7"/>
      <c r="AS202" s="7"/>
      <c r="AT202" s="117"/>
      <c r="AU202" s="7"/>
      <c r="AV202" s="72"/>
      <c r="AW202" s="67"/>
      <c r="AX202" s="67"/>
      <c r="AY202" s="67"/>
      <c r="AZ202" s="67"/>
      <c r="BA202" s="67"/>
      <c r="BB202" s="68"/>
      <c r="BC202" s="68"/>
      <c r="BD202" s="68"/>
      <c r="BE202" s="68"/>
      <c r="BF202" s="120"/>
      <c r="BG202" s="120"/>
      <c r="BH202" s="120"/>
      <c r="BI202" s="120"/>
      <c r="BJ202" s="120"/>
      <c r="BK202" s="120"/>
      <c r="BL202" s="120"/>
      <c r="BM202" s="120"/>
      <c r="BN202" s="120"/>
      <c r="BO202" s="120"/>
      <c r="BP202" s="120"/>
      <c r="BQ202" s="121"/>
      <c r="BS202" s="57"/>
      <c r="BT202" s="102" t="e">
        <f>+VLOOKUP(C202,[5]Listas_desplega!$AI$22:$AJ$44,2,0)</f>
        <v>#N/A</v>
      </c>
      <c r="BU202" s="102" t="e">
        <f>+VLOOKUP(I202,[5]Listas_desplega!$BY$2:$BZ$7,2,0)</f>
        <v>#N/A</v>
      </c>
      <c r="BV202" s="102" t="e">
        <f>+VLOOKUP(J202,[5]Listas_desplega!$BY$10:$BZ$23,2,0)</f>
        <v>#N/A</v>
      </c>
      <c r="BW202" s="102" t="e">
        <f>+VLOOKUP(K202,[5]Listas_desplega!$BY$27:$BZ$54,2,0)</f>
        <v>#N/A</v>
      </c>
      <c r="BX202" s="102" t="e">
        <f>+VLOOKUP(L202,[5]Listas_desplega!$BY$57:$BZ$105,2,0)</f>
        <v>#N/A</v>
      </c>
      <c r="BY202" s="92" t="e">
        <f>+VLOOKUP(M202,[5]Listas_desplega!$J$2:$K$11,2,FALSE)</f>
        <v>#N/A</v>
      </c>
      <c r="BZ202" s="92"/>
    </row>
    <row r="203" spans="1:78" s="6" customFormat="1" ht="15.75" hidden="1" x14ac:dyDescent="0.25">
      <c r="A203" s="56"/>
      <c r="B203" s="91"/>
      <c r="C203" s="93"/>
      <c r="D203" s="93"/>
      <c r="E203" s="163"/>
      <c r="F203" s="69"/>
      <c r="G203" s="69"/>
      <c r="H203" s="69"/>
      <c r="I203" s="69"/>
      <c r="J203" s="69"/>
      <c r="K203" s="69"/>
      <c r="L203" s="69"/>
      <c r="M203" s="91"/>
      <c r="N203" s="115"/>
      <c r="O203" s="94"/>
      <c r="P203" s="116"/>
      <c r="Q203" s="65"/>
      <c r="R203" s="69"/>
      <c r="S203" s="189"/>
      <c r="T203" s="91"/>
      <c r="U203" s="69"/>
      <c r="V203" s="69"/>
      <c r="W203" s="69"/>
      <c r="X203" s="7"/>
      <c r="Y203" s="69"/>
      <c r="Z203" s="7"/>
      <c r="AA203" s="91"/>
      <c r="AB203" s="91"/>
      <c r="AC203" s="91"/>
      <c r="AD203" s="91"/>
      <c r="AE203" s="91"/>
      <c r="AF203" s="91"/>
      <c r="AG203" s="91"/>
      <c r="AH203" s="91"/>
      <c r="AI203" s="91"/>
      <c r="AJ203" s="7"/>
      <c r="AK203" s="7"/>
      <c r="AL203" s="7"/>
      <c r="AM203" s="7"/>
      <c r="AN203" s="7"/>
      <c r="AO203" s="7"/>
      <c r="AP203" s="7"/>
      <c r="AQ203" s="7"/>
      <c r="AR203" s="7"/>
      <c r="AS203" s="7"/>
      <c r="AT203" s="117"/>
      <c r="AU203" s="7"/>
      <c r="AV203" s="72"/>
      <c r="AW203" s="67"/>
      <c r="AX203" s="67"/>
      <c r="AY203" s="67"/>
      <c r="AZ203" s="67"/>
      <c r="BA203" s="67"/>
      <c r="BB203" s="68"/>
      <c r="BC203" s="68"/>
      <c r="BD203" s="68"/>
      <c r="BE203" s="68"/>
      <c r="BF203" s="120"/>
      <c r="BG203" s="120"/>
      <c r="BH203" s="120"/>
      <c r="BI203" s="120"/>
      <c r="BJ203" s="120"/>
      <c r="BK203" s="120"/>
      <c r="BL203" s="120"/>
      <c r="BM203" s="120"/>
      <c r="BN203" s="120"/>
      <c r="BO203" s="120"/>
      <c r="BP203" s="120"/>
      <c r="BQ203" s="121"/>
      <c r="BS203" s="57"/>
      <c r="BT203" s="102" t="e">
        <f>+VLOOKUP(C203,[5]Listas_desplega!$AI$22:$AJ$44,2,0)</f>
        <v>#N/A</v>
      </c>
      <c r="BU203" s="102" t="e">
        <f>+VLOOKUP(I203,[5]Listas_desplega!$BY$2:$BZ$7,2,0)</f>
        <v>#N/A</v>
      </c>
      <c r="BV203" s="102" t="e">
        <f>+VLOOKUP(J203,[5]Listas_desplega!$BY$10:$BZ$23,2,0)</f>
        <v>#N/A</v>
      </c>
      <c r="BW203" s="102" t="e">
        <f>+VLOOKUP(K203,[5]Listas_desplega!$BY$27:$BZ$54,2,0)</f>
        <v>#N/A</v>
      </c>
      <c r="BX203" s="102" t="e">
        <f>+VLOOKUP(L203,[5]Listas_desplega!$BY$57:$BZ$105,2,0)</f>
        <v>#N/A</v>
      </c>
      <c r="BY203" s="92" t="e">
        <f>+VLOOKUP(M203,[5]Listas_desplega!$J$2:$K$11,2,FALSE)</f>
        <v>#N/A</v>
      </c>
      <c r="BZ203" s="92"/>
    </row>
    <row r="204" spans="1:78" s="6" customFormat="1" ht="15.75" hidden="1" x14ac:dyDescent="0.25">
      <c r="A204" s="56"/>
      <c r="B204" s="91"/>
      <c r="C204" s="93"/>
      <c r="D204" s="93"/>
      <c r="E204" s="163"/>
      <c r="F204" s="69"/>
      <c r="G204" s="69"/>
      <c r="H204" s="69"/>
      <c r="I204" s="69"/>
      <c r="J204" s="69"/>
      <c r="K204" s="69"/>
      <c r="L204" s="69"/>
      <c r="M204" s="91"/>
      <c r="N204" s="115"/>
      <c r="O204" s="94"/>
      <c r="P204" s="116"/>
      <c r="Q204" s="65"/>
      <c r="R204" s="69"/>
      <c r="S204" s="189"/>
      <c r="T204" s="91"/>
      <c r="U204" s="69"/>
      <c r="V204" s="69"/>
      <c r="W204" s="69"/>
      <c r="X204" s="7"/>
      <c r="Y204" s="69"/>
      <c r="Z204" s="7"/>
      <c r="AA204" s="91"/>
      <c r="AB204" s="91"/>
      <c r="AC204" s="91"/>
      <c r="AD204" s="91"/>
      <c r="AE204" s="91"/>
      <c r="AF204" s="91"/>
      <c r="AG204" s="91"/>
      <c r="AH204" s="91"/>
      <c r="AI204" s="91"/>
      <c r="AJ204" s="7"/>
      <c r="AK204" s="7"/>
      <c r="AL204" s="7"/>
      <c r="AM204" s="7"/>
      <c r="AN204" s="7"/>
      <c r="AO204" s="7"/>
      <c r="AP204" s="7"/>
      <c r="AQ204" s="7"/>
      <c r="AR204" s="7"/>
      <c r="AS204" s="7"/>
      <c r="AT204" s="117"/>
      <c r="AU204" s="7"/>
      <c r="AV204" s="66"/>
      <c r="AW204" s="67"/>
      <c r="AX204" s="67"/>
      <c r="AY204" s="67"/>
      <c r="AZ204" s="67"/>
      <c r="BA204" s="67"/>
      <c r="BB204" s="68"/>
      <c r="BC204" s="68"/>
      <c r="BD204" s="68"/>
      <c r="BE204" s="68"/>
      <c r="BF204" s="120"/>
      <c r="BG204" s="120"/>
      <c r="BH204" s="120"/>
      <c r="BI204" s="120"/>
      <c r="BJ204" s="120"/>
      <c r="BK204" s="120"/>
      <c r="BL204" s="120"/>
      <c r="BM204" s="120"/>
      <c r="BN204" s="120"/>
      <c r="BO204" s="120"/>
      <c r="BP204" s="120"/>
      <c r="BQ204" s="121"/>
      <c r="BS204" s="57"/>
      <c r="BT204" s="102" t="e">
        <f>+VLOOKUP(C204,[5]Listas_desplega!$AI$22:$AJ$44,2,0)</f>
        <v>#N/A</v>
      </c>
      <c r="BU204" s="102" t="e">
        <f>+VLOOKUP(I204,[5]Listas_desplega!$BY$2:$BZ$7,2,0)</f>
        <v>#N/A</v>
      </c>
      <c r="BV204" s="102" t="e">
        <f>+VLOOKUP(J204,[5]Listas_desplega!$BY$10:$BZ$23,2,0)</f>
        <v>#N/A</v>
      </c>
      <c r="BW204" s="102" t="e">
        <f>+VLOOKUP(K204,[5]Listas_desplega!$BY$27:$BZ$54,2,0)</f>
        <v>#N/A</v>
      </c>
      <c r="BX204" s="102" t="e">
        <f>+VLOOKUP(L204,[5]Listas_desplega!$BY$57:$BZ$105,2,0)</f>
        <v>#N/A</v>
      </c>
      <c r="BY204" s="92" t="e">
        <f>+VLOOKUP(M204,[5]Listas_desplega!$J$2:$K$11,2,FALSE)</f>
        <v>#N/A</v>
      </c>
      <c r="BZ204" s="92"/>
    </row>
    <row r="205" spans="1:78" s="6" customFormat="1" ht="15.75" hidden="1" x14ac:dyDescent="0.25">
      <c r="A205" s="56"/>
      <c r="B205" s="91"/>
      <c r="C205" s="93"/>
      <c r="D205" s="93"/>
      <c r="E205" s="163"/>
      <c r="F205" s="69"/>
      <c r="G205" s="69"/>
      <c r="H205" s="69"/>
      <c r="I205" s="69"/>
      <c r="J205" s="69"/>
      <c r="K205" s="69"/>
      <c r="L205" s="69"/>
      <c r="M205" s="91"/>
      <c r="N205" s="115"/>
      <c r="O205" s="94"/>
      <c r="P205" s="116"/>
      <c r="Q205" s="63"/>
      <c r="R205" s="64"/>
      <c r="S205" s="189"/>
      <c r="T205" s="91"/>
      <c r="U205" s="64"/>
      <c r="V205" s="64"/>
      <c r="W205" s="64"/>
      <c r="X205" s="66"/>
      <c r="Y205" s="64"/>
      <c r="Z205" s="7"/>
      <c r="AA205" s="91"/>
      <c r="AB205" s="91"/>
      <c r="AC205" s="91"/>
      <c r="AD205" s="91"/>
      <c r="AE205" s="91"/>
      <c r="AF205" s="91"/>
      <c r="AG205" s="91"/>
      <c r="AH205" s="91"/>
      <c r="AI205" s="91"/>
      <c r="AJ205" s="66"/>
      <c r="AK205" s="66"/>
      <c r="AL205" s="66"/>
      <c r="AM205" s="66"/>
      <c r="AN205" s="66"/>
      <c r="AO205" s="66"/>
      <c r="AP205" s="66"/>
      <c r="AQ205" s="66"/>
      <c r="AR205" s="66"/>
      <c r="AS205" s="66"/>
      <c r="AT205" s="117"/>
      <c r="AU205" s="7"/>
      <c r="AV205" s="66"/>
      <c r="AW205" s="66"/>
      <c r="AX205" s="66"/>
      <c r="AY205" s="66"/>
      <c r="AZ205" s="66"/>
      <c r="BA205" s="66"/>
      <c r="BB205" s="64"/>
      <c r="BC205" s="64"/>
      <c r="BD205" s="64"/>
      <c r="BE205" s="64"/>
      <c r="BF205" s="120"/>
      <c r="BG205" s="120"/>
      <c r="BH205" s="120"/>
      <c r="BI205" s="120"/>
      <c r="BJ205" s="120"/>
      <c r="BK205" s="120"/>
      <c r="BL205" s="120"/>
      <c r="BM205" s="120"/>
      <c r="BN205" s="120"/>
      <c r="BO205" s="120"/>
      <c r="BP205" s="120"/>
      <c r="BQ205" s="121"/>
      <c r="BS205" s="57"/>
      <c r="BT205" s="102" t="e">
        <f>+VLOOKUP(C205,[5]Listas_desplega!$AI$22:$AJ$44,2,0)</f>
        <v>#N/A</v>
      </c>
      <c r="BU205" s="102" t="e">
        <f>+VLOOKUP(I205,[5]Listas_desplega!$BY$2:$BZ$7,2,0)</f>
        <v>#N/A</v>
      </c>
      <c r="BV205" s="102" t="e">
        <f>+VLOOKUP(J205,[5]Listas_desplega!$BY$10:$BZ$23,2,0)</f>
        <v>#N/A</v>
      </c>
      <c r="BW205" s="102" t="e">
        <f>+VLOOKUP(K205,[5]Listas_desplega!$BY$27:$BZ$54,2,0)</f>
        <v>#N/A</v>
      </c>
      <c r="BX205" s="102" t="e">
        <f>+VLOOKUP(L205,[5]Listas_desplega!$BY$57:$BZ$105,2,0)</f>
        <v>#N/A</v>
      </c>
      <c r="BY205" s="92" t="e">
        <f>+VLOOKUP(M205,[5]Listas_desplega!$J$2:$K$11,2,FALSE)</f>
        <v>#N/A</v>
      </c>
      <c r="BZ205" s="92"/>
    </row>
    <row r="206" spans="1:78" s="6" customFormat="1" ht="15.75" hidden="1" x14ac:dyDescent="0.25">
      <c r="A206" s="56"/>
      <c r="B206" s="91"/>
      <c r="C206" s="93"/>
      <c r="D206" s="93"/>
      <c r="E206" s="163"/>
      <c r="F206" s="69"/>
      <c r="G206" s="69"/>
      <c r="H206" s="69"/>
      <c r="I206" s="69"/>
      <c r="J206" s="69"/>
      <c r="K206" s="69"/>
      <c r="L206" s="69"/>
      <c r="M206" s="91"/>
      <c r="N206" s="115"/>
      <c r="O206" s="94"/>
      <c r="P206" s="116"/>
      <c r="Q206" s="63"/>
      <c r="R206" s="64"/>
      <c r="S206" s="189"/>
      <c r="T206" s="91"/>
      <c r="U206" s="64"/>
      <c r="V206" s="64"/>
      <c r="W206" s="64"/>
      <c r="X206" s="66"/>
      <c r="Y206" s="64"/>
      <c r="Z206" s="7"/>
      <c r="AA206" s="91"/>
      <c r="AB206" s="91"/>
      <c r="AC206" s="91"/>
      <c r="AD206" s="91"/>
      <c r="AE206" s="91"/>
      <c r="AF206" s="91"/>
      <c r="AG206" s="91"/>
      <c r="AH206" s="91"/>
      <c r="AI206" s="91"/>
      <c r="AJ206" s="66"/>
      <c r="AK206" s="66"/>
      <c r="AL206" s="66"/>
      <c r="AM206" s="66"/>
      <c r="AN206" s="66"/>
      <c r="AO206" s="66"/>
      <c r="AP206" s="66"/>
      <c r="AQ206" s="66"/>
      <c r="AR206" s="66"/>
      <c r="AS206" s="66"/>
      <c r="AT206" s="117"/>
      <c r="AU206" s="7"/>
      <c r="AV206" s="66"/>
      <c r="AW206" s="66"/>
      <c r="AX206" s="66"/>
      <c r="AY206" s="66"/>
      <c r="AZ206" s="66"/>
      <c r="BA206" s="66"/>
      <c r="BB206" s="64"/>
      <c r="BC206" s="64"/>
      <c r="BD206" s="64"/>
      <c r="BE206" s="64"/>
      <c r="BF206" s="120"/>
      <c r="BG206" s="120"/>
      <c r="BH206" s="120"/>
      <c r="BI206" s="120"/>
      <c r="BJ206" s="120"/>
      <c r="BK206" s="120"/>
      <c r="BL206" s="120"/>
      <c r="BM206" s="120"/>
      <c r="BN206" s="120"/>
      <c r="BO206" s="120"/>
      <c r="BP206" s="120"/>
      <c r="BQ206" s="121"/>
      <c r="BS206" s="57"/>
      <c r="BT206" s="102" t="e">
        <f>+VLOOKUP(C206,[5]Listas_desplega!$AI$22:$AJ$44,2,0)</f>
        <v>#N/A</v>
      </c>
      <c r="BU206" s="102" t="e">
        <f>+VLOOKUP(I206,[5]Listas_desplega!$BY$2:$BZ$7,2,0)</f>
        <v>#N/A</v>
      </c>
      <c r="BV206" s="102" t="e">
        <f>+VLOOKUP(J206,[5]Listas_desplega!$BY$10:$BZ$23,2,0)</f>
        <v>#N/A</v>
      </c>
      <c r="BW206" s="102" t="e">
        <f>+VLOOKUP(K206,[5]Listas_desplega!$BY$27:$BZ$54,2,0)</f>
        <v>#N/A</v>
      </c>
      <c r="BX206" s="102" t="e">
        <f>+VLOOKUP(L206,[5]Listas_desplega!$BY$57:$BZ$105,2,0)</f>
        <v>#N/A</v>
      </c>
      <c r="BY206" s="92" t="e">
        <f>+VLOOKUP(M206,[5]Listas_desplega!$J$2:$K$11,2,FALSE)</f>
        <v>#N/A</v>
      </c>
      <c r="BZ206" s="92"/>
    </row>
    <row r="207" spans="1:78" s="6" customFormat="1" ht="15.75" hidden="1" x14ac:dyDescent="0.25">
      <c r="A207" s="56"/>
      <c r="B207" s="91"/>
      <c r="C207" s="93"/>
      <c r="D207" s="93"/>
      <c r="E207" s="163"/>
      <c r="F207" s="69"/>
      <c r="G207" s="69"/>
      <c r="H207" s="69"/>
      <c r="I207" s="69"/>
      <c r="J207" s="69"/>
      <c r="K207" s="69"/>
      <c r="L207" s="69"/>
      <c r="M207" s="91"/>
      <c r="N207" s="115"/>
      <c r="O207" s="94"/>
      <c r="P207" s="116"/>
      <c r="Q207" s="63"/>
      <c r="R207" s="64"/>
      <c r="S207" s="189"/>
      <c r="T207" s="91"/>
      <c r="U207" s="64"/>
      <c r="V207" s="64"/>
      <c r="W207" s="64"/>
      <c r="X207" s="66"/>
      <c r="Y207" s="64"/>
      <c r="Z207" s="7"/>
      <c r="AA207" s="91"/>
      <c r="AB207" s="91"/>
      <c r="AC207" s="91"/>
      <c r="AD207" s="91"/>
      <c r="AE207" s="91"/>
      <c r="AF207" s="91"/>
      <c r="AG207" s="91"/>
      <c r="AH207" s="91"/>
      <c r="AI207" s="91"/>
      <c r="AJ207" s="66"/>
      <c r="AK207" s="66"/>
      <c r="AL207" s="66"/>
      <c r="AM207" s="66"/>
      <c r="AN207" s="66"/>
      <c r="AO207" s="66"/>
      <c r="AP207" s="66"/>
      <c r="AQ207" s="66"/>
      <c r="AR207" s="66"/>
      <c r="AS207" s="66"/>
      <c r="AT207" s="117"/>
      <c r="AU207" s="7"/>
      <c r="AV207" s="66"/>
      <c r="AW207" s="66"/>
      <c r="AX207" s="66"/>
      <c r="AY207" s="66"/>
      <c r="AZ207" s="66"/>
      <c r="BA207" s="66"/>
      <c r="BB207" s="64"/>
      <c r="BC207" s="64"/>
      <c r="BD207" s="64"/>
      <c r="BE207" s="64"/>
      <c r="BF207" s="120"/>
      <c r="BG207" s="120"/>
      <c r="BH207" s="120"/>
      <c r="BI207" s="120"/>
      <c r="BJ207" s="120"/>
      <c r="BK207" s="120"/>
      <c r="BL207" s="120"/>
      <c r="BM207" s="120"/>
      <c r="BN207" s="120"/>
      <c r="BO207" s="120"/>
      <c r="BP207" s="120"/>
      <c r="BQ207" s="121"/>
      <c r="BS207" s="57"/>
      <c r="BT207" s="102" t="e">
        <f>+VLOOKUP(C207,[5]Listas_desplega!$AI$22:$AJ$44,2,0)</f>
        <v>#N/A</v>
      </c>
      <c r="BU207" s="102" t="e">
        <f>+VLOOKUP(I207,[5]Listas_desplega!$BY$2:$BZ$7,2,0)</f>
        <v>#N/A</v>
      </c>
      <c r="BV207" s="102" t="e">
        <f>+VLOOKUP(J207,[5]Listas_desplega!$BY$10:$BZ$23,2,0)</f>
        <v>#N/A</v>
      </c>
      <c r="BW207" s="102" t="e">
        <f>+VLOOKUP(K207,[5]Listas_desplega!$BY$27:$BZ$54,2,0)</f>
        <v>#N/A</v>
      </c>
      <c r="BX207" s="102" t="e">
        <f>+VLOOKUP(L207,[5]Listas_desplega!$BY$57:$BZ$105,2,0)</f>
        <v>#N/A</v>
      </c>
      <c r="BY207" s="92" t="e">
        <f>+VLOOKUP(M207,[5]Listas_desplega!$J$2:$K$11,2,FALSE)</f>
        <v>#N/A</v>
      </c>
      <c r="BZ207" s="92"/>
    </row>
    <row r="208" spans="1:78" s="6" customFormat="1" ht="15.75" hidden="1" x14ac:dyDescent="0.25">
      <c r="A208" s="56"/>
      <c r="B208" s="91"/>
      <c r="C208" s="93"/>
      <c r="D208" s="93"/>
      <c r="E208" s="163"/>
      <c r="F208" s="69"/>
      <c r="G208" s="69"/>
      <c r="H208" s="69"/>
      <c r="I208" s="69"/>
      <c r="J208" s="69"/>
      <c r="K208" s="69"/>
      <c r="L208" s="69"/>
      <c r="M208" s="91"/>
      <c r="N208" s="115"/>
      <c r="O208" s="94"/>
      <c r="P208" s="116"/>
      <c r="Q208" s="63"/>
      <c r="R208" s="64"/>
      <c r="S208" s="189"/>
      <c r="T208" s="91"/>
      <c r="U208" s="64"/>
      <c r="V208" s="64"/>
      <c r="W208" s="64"/>
      <c r="X208" s="66"/>
      <c r="Y208" s="64"/>
      <c r="Z208" s="7"/>
      <c r="AA208" s="91"/>
      <c r="AB208" s="91"/>
      <c r="AC208" s="91"/>
      <c r="AD208" s="91"/>
      <c r="AE208" s="91"/>
      <c r="AF208" s="91"/>
      <c r="AG208" s="91"/>
      <c r="AH208" s="91"/>
      <c r="AI208" s="91"/>
      <c r="AJ208" s="66"/>
      <c r="AK208" s="66"/>
      <c r="AL208" s="66"/>
      <c r="AM208" s="66"/>
      <c r="AN208" s="66"/>
      <c r="AO208" s="66"/>
      <c r="AP208" s="66"/>
      <c r="AQ208" s="66"/>
      <c r="AR208" s="66"/>
      <c r="AS208" s="66"/>
      <c r="AT208" s="117"/>
      <c r="AU208" s="7"/>
      <c r="AV208" s="66"/>
      <c r="AW208" s="66"/>
      <c r="AX208" s="66"/>
      <c r="AY208" s="66"/>
      <c r="AZ208" s="66"/>
      <c r="BA208" s="66"/>
      <c r="BB208" s="64"/>
      <c r="BC208" s="64"/>
      <c r="BD208" s="64"/>
      <c r="BE208" s="64"/>
      <c r="BF208" s="120"/>
      <c r="BG208" s="120"/>
      <c r="BH208" s="120"/>
      <c r="BI208" s="120"/>
      <c r="BJ208" s="120"/>
      <c r="BK208" s="120"/>
      <c r="BL208" s="120"/>
      <c r="BM208" s="120"/>
      <c r="BN208" s="120"/>
      <c r="BO208" s="120"/>
      <c r="BP208" s="120"/>
      <c r="BQ208" s="121"/>
      <c r="BS208" s="57"/>
      <c r="BT208" s="102" t="e">
        <f>+VLOOKUP(C208,[5]Listas_desplega!$AI$22:$AJ$44,2,0)</f>
        <v>#N/A</v>
      </c>
      <c r="BU208" s="102" t="e">
        <f>+VLOOKUP(I208,[5]Listas_desplega!$BY$2:$BZ$7,2,0)</f>
        <v>#N/A</v>
      </c>
      <c r="BV208" s="102" t="e">
        <f>+VLOOKUP(J208,[5]Listas_desplega!$BY$10:$BZ$23,2,0)</f>
        <v>#N/A</v>
      </c>
      <c r="BW208" s="102" t="e">
        <f>+VLOOKUP(K208,[5]Listas_desplega!$BY$27:$BZ$54,2,0)</f>
        <v>#N/A</v>
      </c>
      <c r="BX208" s="102" t="e">
        <f>+VLOOKUP(L208,[5]Listas_desplega!$BY$57:$BZ$105,2,0)</f>
        <v>#N/A</v>
      </c>
      <c r="BY208" s="92" t="e">
        <f>+VLOOKUP(M208,[5]Listas_desplega!$J$2:$K$11,2,FALSE)</f>
        <v>#N/A</v>
      </c>
      <c r="BZ208" s="92"/>
    </row>
    <row r="209" spans="1:78" s="6" customFormat="1" ht="15.75" hidden="1" x14ac:dyDescent="0.25">
      <c r="A209" s="56"/>
      <c r="B209" s="91"/>
      <c r="C209" s="93"/>
      <c r="D209" s="93"/>
      <c r="E209" s="163"/>
      <c r="F209" s="69"/>
      <c r="G209" s="69"/>
      <c r="H209" s="69"/>
      <c r="I209" s="69"/>
      <c r="J209" s="69"/>
      <c r="K209" s="69"/>
      <c r="L209" s="69"/>
      <c r="M209" s="91"/>
      <c r="N209" s="115"/>
      <c r="O209" s="94"/>
      <c r="P209" s="116"/>
      <c r="Q209" s="63"/>
      <c r="R209" s="64"/>
      <c r="S209" s="189"/>
      <c r="T209" s="91"/>
      <c r="U209" s="64"/>
      <c r="V209" s="64"/>
      <c r="W209" s="64"/>
      <c r="X209" s="66"/>
      <c r="Y209" s="64"/>
      <c r="Z209" s="7"/>
      <c r="AA209" s="91"/>
      <c r="AB209" s="91"/>
      <c r="AC209" s="91"/>
      <c r="AD209" s="91"/>
      <c r="AE209" s="91"/>
      <c r="AF209" s="91"/>
      <c r="AG209" s="91"/>
      <c r="AH209" s="91"/>
      <c r="AI209" s="91"/>
      <c r="AJ209" s="66"/>
      <c r="AK209" s="66"/>
      <c r="AL209" s="66"/>
      <c r="AM209" s="66"/>
      <c r="AN209" s="66"/>
      <c r="AO209" s="66"/>
      <c r="AP209" s="66"/>
      <c r="AQ209" s="66"/>
      <c r="AR209" s="66"/>
      <c r="AS209" s="66"/>
      <c r="AT209" s="117"/>
      <c r="AU209" s="7"/>
      <c r="AV209" s="66"/>
      <c r="AW209" s="66"/>
      <c r="AX209" s="66"/>
      <c r="AY209" s="66"/>
      <c r="AZ209" s="66"/>
      <c r="BA209" s="66"/>
      <c r="BB209" s="64"/>
      <c r="BC209" s="64"/>
      <c r="BD209" s="64"/>
      <c r="BE209" s="64"/>
      <c r="BF209" s="120"/>
      <c r="BG209" s="120"/>
      <c r="BH209" s="120"/>
      <c r="BI209" s="120"/>
      <c r="BJ209" s="120"/>
      <c r="BK209" s="120"/>
      <c r="BL209" s="120"/>
      <c r="BM209" s="120"/>
      <c r="BN209" s="120"/>
      <c r="BO209" s="120"/>
      <c r="BP209" s="120"/>
      <c r="BQ209" s="121"/>
      <c r="BS209" s="57"/>
      <c r="BT209" s="102" t="e">
        <f>+VLOOKUP(C209,[5]Listas_desplega!$AI$22:$AJ$44,2,0)</f>
        <v>#N/A</v>
      </c>
      <c r="BU209" s="102" t="e">
        <f>+VLOOKUP(I209,[5]Listas_desplega!$BY$2:$BZ$7,2,0)</f>
        <v>#N/A</v>
      </c>
      <c r="BV209" s="102" t="e">
        <f>+VLOOKUP(J209,[5]Listas_desplega!$BY$10:$BZ$23,2,0)</f>
        <v>#N/A</v>
      </c>
      <c r="BW209" s="102" t="e">
        <f>+VLOOKUP(K209,[5]Listas_desplega!$BY$27:$BZ$54,2,0)</f>
        <v>#N/A</v>
      </c>
      <c r="BX209" s="102" t="e">
        <f>+VLOOKUP(L209,[5]Listas_desplega!$BY$57:$BZ$105,2,0)</f>
        <v>#N/A</v>
      </c>
      <c r="BY209" s="92" t="e">
        <f>+VLOOKUP(M209,[5]Listas_desplega!$J$2:$K$11,2,FALSE)</f>
        <v>#N/A</v>
      </c>
      <c r="BZ209" s="92"/>
    </row>
    <row r="210" spans="1:78" s="6" customFormat="1" ht="15.75" hidden="1" x14ac:dyDescent="0.25">
      <c r="A210" s="56"/>
      <c r="B210" s="91"/>
      <c r="C210" s="93"/>
      <c r="D210" s="93"/>
      <c r="E210" s="163"/>
      <c r="F210" s="69"/>
      <c r="G210" s="69"/>
      <c r="H210" s="69"/>
      <c r="I210" s="69"/>
      <c r="J210" s="69"/>
      <c r="K210" s="69"/>
      <c r="L210" s="69"/>
      <c r="M210" s="91"/>
      <c r="N210" s="115"/>
      <c r="O210" s="94"/>
      <c r="P210" s="116"/>
      <c r="Q210" s="63"/>
      <c r="R210" s="64"/>
      <c r="S210" s="189"/>
      <c r="T210" s="91"/>
      <c r="U210" s="64"/>
      <c r="V210" s="64"/>
      <c r="W210" s="64"/>
      <c r="X210" s="66"/>
      <c r="Y210" s="64"/>
      <c r="Z210" s="7"/>
      <c r="AA210" s="91"/>
      <c r="AB210" s="91"/>
      <c r="AC210" s="91"/>
      <c r="AD210" s="91"/>
      <c r="AE210" s="91"/>
      <c r="AF210" s="91"/>
      <c r="AG210" s="91"/>
      <c r="AH210" s="91"/>
      <c r="AI210" s="91"/>
      <c r="AJ210" s="66"/>
      <c r="AK210" s="66"/>
      <c r="AL210" s="66"/>
      <c r="AM210" s="66"/>
      <c r="AN210" s="66"/>
      <c r="AO210" s="66"/>
      <c r="AP210" s="66"/>
      <c r="AQ210" s="66"/>
      <c r="AR210" s="66"/>
      <c r="AS210" s="66"/>
      <c r="AT210" s="117"/>
      <c r="AU210" s="7"/>
      <c r="AV210" s="66"/>
      <c r="AW210" s="66"/>
      <c r="AX210" s="66"/>
      <c r="AY210" s="66"/>
      <c r="AZ210" s="66"/>
      <c r="BA210" s="66"/>
      <c r="BB210" s="64"/>
      <c r="BC210" s="64"/>
      <c r="BD210" s="64"/>
      <c r="BE210" s="64"/>
      <c r="BF210" s="120"/>
      <c r="BG210" s="120"/>
      <c r="BH210" s="120"/>
      <c r="BI210" s="120"/>
      <c r="BJ210" s="120"/>
      <c r="BK210" s="120"/>
      <c r="BL210" s="120"/>
      <c r="BM210" s="120"/>
      <c r="BN210" s="120"/>
      <c r="BO210" s="120"/>
      <c r="BP210" s="120"/>
      <c r="BQ210" s="121"/>
      <c r="BS210" s="57"/>
      <c r="BT210" s="102" t="e">
        <f>+VLOOKUP(C210,[5]Listas_desplega!$AI$22:$AJ$44,2,0)</f>
        <v>#N/A</v>
      </c>
      <c r="BU210" s="102" t="e">
        <f>+VLOOKUP(I210,[5]Listas_desplega!$BY$2:$BZ$7,2,0)</f>
        <v>#N/A</v>
      </c>
      <c r="BV210" s="102" t="e">
        <f>+VLOOKUP(J210,[5]Listas_desplega!$BY$10:$BZ$23,2,0)</f>
        <v>#N/A</v>
      </c>
      <c r="BW210" s="102" t="e">
        <f>+VLOOKUP(K210,[5]Listas_desplega!$BY$27:$BZ$54,2,0)</f>
        <v>#N/A</v>
      </c>
      <c r="BX210" s="102" t="e">
        <f>+VLOOKUP(L210,[5]Listas_desplega!$BY$57:$BZ$105,2,0)</f>
        <v>#N/A</v>
      </c>
      <c r="BY210" s="92" t="e">
        <f>+VLOOKUP(M210,[5]Listas_desplega!$J$2:$K$11,2,FALSE)</f>
        <v>#N/A</v>
      </c>
      <c r="BZ210" s="92"/>
    </row>
    <row r="211" spans="1:78" s="6" customFormat="1" ht="15.75" hidden="1" x14ac:dyDescent="0.25">
      <c r="A211" s="56"/>
      <c r="B211" s="91"/>
      <c r="C211" s="93"/>
      <c r="D211" s="93"/>
      <c r="E211" s="163"/>
      <c r="F211" s="69"/>
      <c r="G211" s="69"/>
      <c r="H211" s="69"/>
      <c r="I211" s="69"/>
      <c r="J211" s="69"/>
      <c r="K211" s="69"/>
      <c r="L211" s="69"/>
      <c r="M211" s="91"/>
      <c r="N211" s="115"/>
      <c r="O211" s="94"/>
      <c r="P211" s="116"/>
      <c r="Q211" s="65"/>
      <c r="R211" s="64"/>
      <c r="S211" s="189"/>
      <c r="T211" s="91"/>
      <c r="U211" s="64"/>
      <c r="V211" s="64"/>
      <c r="W211" s="64"/>
      <c r="X211" s="66"/>
      <c r="Y211" s="64"/>
      <c r="Z211" s="7"/>
      <c r="AA211" s="91"/>
      <c r="AB211" s="91"/>
      <c r="AC211" s="91"/>
      <c r="AD211" s="91"/>
      <c r="AE211" s="91"/>
      <c r="AF211" s="91"/>
      <c r="AG211" s="91"/>
      <c r="AH211" s="91"/>
      <c r="AI211" s="91"/>
      <c r="AJ211" s="7"/>
      <c r="AK211" s="7"/>
      <c r="AL211" s="7"/>
      <c r="AM211" s="7"/>
      <c r="AN211" s="7"/>
      <c r="AO211" s="7"/>
      <c r="AP211" s="7"/>
      <c r="AQ211" s="7"/>
      <c r="AR211" s="7"/>
      <c r="AS211" s="7"/>
      <c r="AT211" s="117"/>
      <c r="AU211" s="7"/>
      <c r="AV211" s="66"/>
      <c r="AW211" s="66"/>
      <c r="AX211" s="67"/>
      <c r="AY211" s="67"/>
      <c r="AZ211" s="67"/>
      <c r="BA211" s="67"/>
      <c r="BB211" s="68"/>
      <c r="BC211" s="68"/>
      <c r="BD211" s="68"/>
      <c r="BE211" s="68"/>
      <c r="BF211" s="120"/>
      <c r="BG211" s="120"/>
      <c r="BH211" s="120"/>
      <c r="BI211" s="120"/>
      <c r="BJ211" s="120"/>
      <c r="BK211" s="120"/>
      <c r="BL211" s="120"/>
      <c r="BM211" s="120"/>
      <c r="BN211" s="120"/>
      <c r="BO211" s="120"/>
      <c r="BP211" s="120"/>
      <c r="BQ211" s="121"/>
      <c r="BS211" s="57"/>
      <c r="BT211" s="102" t="e">
        <f>+VLOOKUP(C211,[5]Listas_desplega!$AI$22:$AJ$44,2,0)</f>
        <v>#N/A</v>
      </c>
      <c r="BU211" s="102" t="e">
        <f>+VLOOKUP(I211,[5]Listas_desplega!$BY$2:$BZ$7,2,0)</f>
        <v>#N/A</v>
      </c>
      <c r="BV211" s="102" t="e">
        <f>+VLOOKUP(J211,[5]Listas_desplega!$BY$10:$BZ$23,2,0)</f>
        <v>#N/A</v>
      </c>
      <c r="BW211" s="102" t="e">
        <f>+VLOOKUP(K211,[5]Listas_desplega!$BY$27:$BZ$54,2,0)</f>
        <v>#N/A</v>
      </c>
      <c r="BX211" s="102" t="e">
        <f>+VLOOKUP(L211,[5]Listas_desplega!$BY$57:$BZ$105,2,0)</f>
        <v>#N/A</v>
      </c>
      <c r="BY211" s="92" t="e">
        <f>+VLOOKUP(M211,[5]Listas_desplega!$J$2:$K$11,2,FALSE)</f>
        <v>#N/A</v>
      </c>
      <c r="BZ211" s="92"/>
    </row>
    <row r="212" spans="1:78" s="6" customFormat="1" ht="15.75" hidden="1" x14ac:dyDescent="0.25">
      <c r="A212" s="56"/>
      <c r="B212" s="91"/>
      <c r="C212" s="93"/>
      <c r="D212" s="93"/>
      <c r="E212" s="163"/>
      <c r="F212" s="69"/>
      <c r="G212" s="69"/>
      <c r="H212" s="69"/>
      <c r="I212" s="69"/>
      <c r="J212" s="69"/>
      <c r="K212" s="69"/>
      <c r="L212" s="69"/>
      <c r="M212" s="91"/>
      <c r="N212" s="115"/>
      <c r="O212" s="94"/>
      <c r="P212" s="116"/>
      <c r="Q212" s="65"/>
      <c r="R212" s="64"/>
      <c r="S212" s="189"/>
      <c r="T212" s="91"/>
      <c r="U212" s="64"/>
      <c r="V212" s="64"/>
      <c r="W212" s="64"/>
      <c r="X212" s="66"/>
      <c r="Y212" s="64"/>
      <c r="Z212" s="7"/>
      <c r="AA212" s="91"/>
      <c r="AB212" s="91"/>
      <c r="AC212" s="91"/>
      <c r="AD212" s="91"/>
      <c r="AE212" s="91"/>
      <c r="AF212" s="91"/>
      <c r="AG212" s="91"/>
      <c r="AH212" s="91"/>
      <c r="AI212" s="91"/>
      <c r="AJ212" s="7"/>
      <c r="AK212" s="7"/>
      <c r="AL212" s="7"/>
      <c r="AM212" s="7"/>
      <c r="AN212" s="7"/>
      <c r="AO212" s="7"/>
      <c r="AP212" s="7"/>
      <c r="AQ212" s="7"/>
      <c r="AR212" s="7"/>
      <c r="AS212" s="7"/>
      <c r="AT212" s="117"/>
      <c r="AU212" s="7"/>
      <c r="AV212" s="66"/>
      <c r="AW212" s="66"/>
      <c r="AX212" s="67"/>
      <c r="AY212" s="67"/>
      <c r="AZ212" s="67"/>
      <c r="BA212" s="67"/>
      <c r="BB212" s="68"/>
      <c r="BC212" s="68"/>
      <c r="BD212" s="68"/>
      <c r="BE212" s="68"/>
      <c r="BF212" s="120"/>
      <c r="BG212" s="120"/>
      <c r="BH212" s="120"/>
      <c r="BI212" s="120"/>
      <c r="BJ212" s="120"/>
      <c r="BK212" s="120"/>
      <c r="BL212" s="120"/>
      <c r="BM212" s="120"/>
      <c r="BN212" s="120"/>
      <c r="BO212" s="120"/>
      <c r="BP212" s="120"/>
      <c r="BQ212" s="121"/>
      <c r="BS212" s="57"/>
      <c r="BT212" s="102" t="e">
        <f>+VLOOKUP(C212,[5]Listas_desplega!$AI$22:$AJ$44,2,0)</f>
        <v>#N/A</v>
      </c>
      <c r="BU212" s="102" t="e">
        <f>+VLOOKUP(I212,[5]Listas_desplega!$BY$2:$BZ$7,2,0)</f>
        <v>#N/A</v>
      </c>
      <c r="BV212" s="102" t="e">
        <f>+VLOOKUP(J212,[5]Listas_desplega!$BY$10:$BZ$23,2,0)</f>
        <v>#N/A</v>
      </c>
      <c r="BW212" s="102" t="e">
        <f>+VLOOKUP(K212,[5]Listas_desplega!$BY$27:$BZ$54,2,0)</f>
        <v>#N/A</v>
      </c>
      <c r="BX212" s="102" t="e">
        <f>+VLOOKUP(L212,[5]Listas_desplega!$BY$57:$BZ$105,2,0)</f>
        <v>#N/A</v>
      </c>
      <c r="BY212" s="92" t="e">
        <f>+VLOOKUP(M212,[5]Listas_desplega!$J$2:$K$11,2,FALSE)</f>
        <v>#N/A</v>
      </c>
      <c r="BZ212" s="92"/>
    </row>
    <row r="213" spans="1:78" s="6" customFormat="1" ht="15.75" hidden="1" x14ac:dyDescent="0.25">
      <c r="A213" s="56"/>
      <c r="B213" s="91"/>
      <c r="C213" s="93"/>
      <c r="D213" s="93"/>
      <c r="E213" s="163"/>
      <c r="F213" s="69"/>
      <c r="G213" s="69"/>
      <c r="H213" s="69"/>
      <c r="I213" s="69"/>
      <c r="J213" s="69"/>
      <c r="K213" s="69"/>
      <c r="L213" s="69"/>
      <c r="M213" s="91"/>
      <c r="N213" s="115"/>
      <c r="O213" s="94"/>
      <c r="P213" s="116"/>
      <c r="Q213" s="65"/>
      <c r="R213" s="64"/>
      <c r="S213" s="189"/>
      <c r="T213" s="91"/>
      <c r="U213" s="64"/>
      <c r="V213" s="64"/>
      <c r="W213" s="64"/>
      <c r="X213" s="66"/>
      <c r="Y213" s="64"/>
      <c r="Z213" s="7"/>
      <c r="AA213" s="91"/>
      <c r="AB213" s="91"/>
      <c r="AC213" s="91"/>
      <c r="AD213" s="91"/>
      <c r="AE213" s="91"/>
      <c r="AF213" s="91"/>
      <c r="AG213" s="91"/>
      <c r="AH213" s="91"/>
      <c r="AI213" s="91"/>
      <c r="AJ213" s="7"/>
      <c r="AK213" s="7"/>
      <c r="AL213" s="7"/>
      <c r="AM213" s="7"/>
      <c r="AN213" s="7"/>
      <c r="AO213" s="7"/>
      <c r="AP213" s="7"/>
      <c r="AQ213" s="7"/>
      <c r="AR213" s="7"/>
      <c r="AS213" s="7"/>
      <c r="AT213" s="117"/>
      <c r="AU213" s="7"/>
      <c r="AV213" s="66"/>
      <c r="AW213" s="66"/>
      <c r="AX213" s="67"/>
      <c r="AY213" s="67"/>
      <c r="AZ213" s="67"/>
      <c r="BA213" s="67"/>
      <c r="BB213" s="68"/>
      <c r="BC213" s="68"/>
      <c r="BD213" s="68"/>
      <c r="BE213" s="68"/>
      <c r="BF213" s="120"/>
      <c r="BG213" s="120"/>
      <c r="BH213" s="120"/>
      <c r="BI213" s="120"/>
      <c r="BJ213" s="120"/>
      <c r="BK213" s="120"/>
      <c r="BL213" s="120"/>
      <c r="BM213" s="120"/>
      <c r="BN213" s="120"/>
      <c r="BO213" s="120"/>
      <c r="BP213" s="120"/>
      <c r="BQ213" s="121"/>
      <c r="BS213" s="57"/>
      <c r="BT213" s="102" t="e">
        <f>+VLOOKUP(C213,[5]Listas_desplega!$AI$22:$AJ$44,2,0)</f>
        <v>#N/A</v>
      </c>
      <c r="BU213" s="102" t="e">
        <f>+VLOOKUP(I213,[5]Listas_desplega!$BY$2:$BZ$7,2,0)</f>
        <v>#N/A</v>
      </c>
      <c r="BV213" s="102" t="e">
        <f>+VLOOKUP(J213,[5]Listas_desplega!$BY$10:$BZ$23,2,0)</f>
        <v>#N/A</v>
      </c>
      <c r="BW213" s="102" t="e">
        <f>+VLOOKUP(K213,[5]Listas_desplega!$BY$27:$BZ$54,2,0)</f>
        <v>#N/A</v>
      </c>
      <c r="BX213" s="102" t="e">
        <f>+VLOOKUP(L213,[5]Listas_desplega!$BY$57:$BZ$105,2,0)</f>
        <v>#N/A</v>
      </c>
      <c r="BY213" s="92" t="e">
        <f>+VLOOKUP(M213,[5]Listas_desplega!$J$2:$K$11,2,FALSE)</f>
        <v>#N/A</v>
      </c>
      <c r="BZ213" s="92"/>
    </row>
    <row r="214" spans="1:78" s="6" customFormat="1" ht="15.75" hidden="1" x14ac:dyDescent="0.25">
      <c r="A214" s="56"/>
      <c r="B214" s="91"/>
      <c r="C214" s="93"/>
      <c r="D214" s="93"/>
      <c r="E214" s="69"/>
      <c r="F214" s="69"/>
      <c r="G214" s="69"/>
      <c r="H214" s="69"/>
      <c r="I214" s="69"/>
      <c r="J214" s="69"/>
      <c r="K214" s="69"/>
      <c r="L214" s="69"/>
      <c r="M214" s="91"/>
      <c r="N214" s="115"/>
      <c r="O214" s="94"/>
      <c r="P214" s="116"/>
      <c r="Q214" s="65"/>
      <c r="R214" s="64"/>
      <c r="S214" s="189"/>
      <c r="T214" s="91"/>
      <c r="U214" s="64"/>
      <c r="V214" s="64"/>
      <c r="W214" s="64"/>
      <c r="X214" s="66"/>
      <c r="Y214" s="64"/>
      <c r="Z214" s="7"/>
      <c r="AA214" s="91"/>
      <c r="AB214" s="91"/>
      <c r="AC214" s="91"/>
      <c r="AD214" s="91"/>
      <c r="AE214" s="91"/>
      <c r="AF214" s="91"/>
      <c r="AG214" s="91"/>
      <c r="AH214" s="91"/>
      <c r="AI214" s="91"/>
      <c r="AJ214" s="7"/>
      <c r="AK214" s="7"/>
      <c r="AL214" s="7"/>
      <c r="AM214" s="7"/>
      <c r="AN214" s="7"/>
      <c r="AO214" s="7"/>
      <c r="AP214" s="7"/>
      <c r="AQ214" s="7"/>
      <c r="AR214" s="7"/>
      <c r="AS214" s="7"/>
      <c r="AT214" s="117"/>
      <c r="AU214" s="7"/>
      <c r="AV214" s="66"/>
      <c r="AW214" s="66"/>
      <c r="AX214" s="67"/>
      <c r="AY214" s="67"/>
      <c r="AZ214" s="67"/>
      <c r="BA214" s="67"/>
      <c r="BB214" s="68"/>
      <c r="BC214" s="68"/>
      <c r="BD214" s="68"/>
      <c r="BE214" s="68"/>
      <c r="BF214" s="120"/>
      <c r="BG214" s="120"/>
      <c r="BH214" s="120"/>
      <c r="BI214" s="120"/>
      <c r="BJ214" s="120"/>
      <c r="BK214" s="120"/>
      <c r="BL214" s="120"/>
      <c r="BM214" s="120"/>
      <c r="BN214" s="120"/>
      <c r="BO214" s="120"/>
      <c r="BP214" s="120"/>
      <c r="BQ214" s="121"/>
      <c r="BS214" s="57"/>
      <c r="BT214" s="102" t="e">
        <f>+VLOOKUP(C214,[5]Listas_desplega!$AI$22:$AJ$44,2,0)</f>
        <v>#N/A</v>
      </c>
      <c r="BU214" s="102" t="e">
        <f>+VLOOKUP(I214,[5]Listas_desplega!$BY$2:$BZ$7,2,0)</f>
        <v>#N/A</v>
      </c>
      <c r="BV214" s="102" t="e">
        <f>+VLOOKUP(J214,[5]Listas_desplega!$BY$10:$BZ$23,2,0)</f>
        <v>#N/A</v>
      </c>
      <c r="BW214" s="102" t="e">
        <f>+VLOOKUP(K214,[5]Listas_desplega!$BY$27:$BZ$54,2,0)</f>
        <v>#N/A</v>
      </c>
      <c r="BX214" s="102" t="e">
        <f>+VLOOKUP(L214,[5]Listas_desplega!$BY$57:$BZ$105,2,0)</f>
        <v>#N/A</v>
      </c>
      <c r="BY214" s="92" t="e">
        <f>+VLOOKUP(M214,[5]Listas_desplega!$J$2:$K$11,2,FALSE)</f>
        <v>#N/A</v>
      </c>
      <c r="BZ214" s="92"/>
    </row>
    <row r="215" spans="1:78" s="6" customFormat="1" ht="15.75" hidden="1" x14ac:dyDescent="0.25">
      <c r="A215" s="56"/>
      <c r="B215" s="91"/>
      <c r="C215" s="93"/>
      <c r="D215" s="93"/>
      <c r="E215" s="69"/>
      <c r="F215" s="69"/>
      <c r="G215" s="69"/>
      <c r="H215" s="69"/>
      <c r="I215" s="69"/>
      <c r="J215" s="69"/>
      <c r="K215" s="69"/>
      <c r="L215" s="69"/>
      <c r="M215" s="91"/>
      <c r="N215" s="115"/>
      <c r="O215" s="94"/>
      <c r="P215" s="116"/>
      <c r="Q215" s="65"/>
      <c r="R215" s="64"/>
      <c r="S215" s="189"/>
      <c r="T215" s="91"/>
      <c r="U215" s="64"/>
      <c r="V215" s="64"/>
      <c r="W215" s="64"/>
      <c r="X215" s="66"/>
      <c r="Y215" s="64"/>
      <c r="Z215" s="7"/>
      <c r="AA215" s="91"/>
      <c r="AB215" s="91"/>
      <c r="AC215" s="91"/>
      <c r="AD215" s="91"/>
      <c r="AE215" s="91"/>
      <c r="AF215" s="91"/>
      <c r="AG215" s="91"/>
      <c r="AH215" s="91"/>
      <c r="AI215" s="91"/>
      <c r="AJ215" s="7"/>
      <c r="AK215" s="7"/>
      <c r="AL215" s="7"/>
      <c r="AM215" s="7"/>
      <c r="AN215" s="7"/>
      <c r="AO215" s="7"/>
      <c r="AP215" s="7"/>
      <c r="AQ215" s="7"/>
      <c r="AR215" s="7"/>
      <c r="AS215" s="7"/>
      <c r="AT215" s="117"/>
      <c r="AU215" s="7"/>
      <c r="AV215" s="66"/>
      <c r="AW215" s="66"/>
      <c r="AX215" s="67"/>
      <c r="AY215" s="67"/>
      <c r="AZ215" s="67"/>
      <c r="BA215" s="67"/>
      <c r="BB215" s="68"/>
      <c r="BC215" s="68"/>
      <c r="BD215" s="68"/>
      <c r="BE215" s="68"/>
      <c r="BF215" s="120"/>
      <c r="BG215" s="120"/>
      <c r="BH215" s="120"/>
      <c r="BI215" s="120"/>
      <c r="BJ215" s="120"/>
      <c r="BK215" s="120"/>
      <c r="BL215" s="120"/>
      <c r="BM215" s="120"/>
      <c r="BN215" s="120"/>
      <c r="BO215" s="120"/>
      <c r="BP215" s="120"/>
      <c r="BQ215" s="121"/>
      <c r="BS215" s="57"/>
      <c r="BT215" s="102" t="e">
        <f>+VLOOKUP(C215,[5]Listas_desplega!$AI$22:$AJ$44,2,0)</f>
        <v>#N/A</v>
      </c>
      <c r="BU215" s="102" t="e">
        <f>+VLOOKUP(I215,[5]Listas_desplega!$BY$2:$BZ$7,2,0)</f>
        <v>#N/A</v>
      </c>
      <c r="BV215" s="102" t="e">
        <f>+VLOOKUP(J215,[5]Listas_desplega!$BY$10:$BZ$23,2,0)</f>
        <v>#N/A</v>
      </c>
      <c r="BW215" s="102" t="e">
        <f>+VLOOKUP(K215,[5]Listas_desplega!$BY$27:$BZ$54,2,0)</f>
        <v>#N/A</v>
      </c>
      <c r="BX215" s="102" t="e">
        <f>+VLOOKUP(L215,[5]Listas_desplega!$BY$57:$BZ$105,2,0)</f>
        <v>#N/A</v>
      </c>
      <c r="BY215" s="92" t="e">
        <f>+VLOOKUP(M215,[5]Listas_desplega!$J$2:$K$11,2,FALSE)</f>
        <v>#N/A</v>
      </c>
      <c r="BZ215" s="92"/>
    </row>
    <row r="216" spans="1:78" hidden="1" x14ac:dyDescent="0.25">
      <c r="BT216" s="102"/>
      <c r="BU216" s="102"/>
      <c r="BV216" s="102"/>
      <c r="BW216" s="102"/>
      <c r="BX216" s="102"/>
      <c r="BY216" s="92"/>
      <c r="BZ216" s="92"/>
    </row>
  </sheetData>
  <sheetProtection algorithmName="SHA-512" hashValue="BNNbzZAmjBT7kCBYbxy8Aq68bGEeVNVIeMYdWKUHp6RvkXZloJ5idh9CFVVI3uXEVeDMhKVVL5JtFP24UPy4Kg==" saltValue="9YIGvle+bbFHDNT1zTg1LQ==" spinCount="100000" sheet="1" formatCells="0" formatColumns="0" formatRows="0" autoFilter="0" pivotTables="0"/>
  <mergeCells count="72">
    <mergeCell ref="BP2:BP3"/>
    <mergeCell ref="BQ2:BQ3"/>
    <mergeCell ref="BJ2:BJ3"/>
    <mergeCell ref="BK2:BK3"/>
    <mergeCell ref="BL2:BL3"/>
    <mergeCell ref="BM2:BM3"/>
    <mergeCell ref="BN2:BN3"/>
    <mergeCell ref="BO2:BO3"/>
    <mergeCell ref="BI2:BI3"/>
    <mergeCell ref="AX2:AX3"/>
    <mergeCell ref="AY2:AY3"/>
    <mergeCell ref="AZ2:AZ3"/>
    <mergeCell ref="BA2:BA3"/>
    <mergeCell ref="BB2:BB3"/>
    <mergeCell ref="BC2:BC3"/>
    <mergeCell ref="BD2:BD3"/>
    <mergeCell ref="BE2:BE3"/>
    <mergeCell ref="BF2:BF3"/>
    <mergeCell ref="BG2:BG3"/>
    <mergeCell ref="BH2:BH3"/>
    <mergeCell ref="AW2:AW3"/>
    <mergeCell ref="AL2:AL3"/>
    <mergeCell ref="AM2:AM3"/>
    <mergeCell ref="AN2:AN3"/>
    <mergeCell ref="AO2:AO3"/>
    <mergeCell ref="AP2:AP3"/>
    <mergeCell ref="AQ2:AQ3"/>
    <mergeCell ref="AR2:AR3"/>
    <mergeCell ref="AS2:AS3"/>
    <mergeCell ref="AT2:AT3"/>
    <mergeCell ref="AU2:AU3"/>
    <mergeCell ref="AV2:AV3"/>
    <mergeCell ref="AK2:AK3"/>
    <mergeCell ref="U2:U3"/>
    <mergeCell ref="V2:V3"/>
    <mergeCell ref="W2:W3"/>
    <mergeCell ref="X2:X3"/>
    <mergeCell ref="Y2:Y3"/>
    <mergeCell ref="Z2:Z3"/>
    <mergeCell ref="AA2:AA3"/>
    <mergeCell ref="AB2:AG2"/>
    <mergeCell ref="AH2:AH3"/>
    <mergeCell ref="AI2:AI3"/>
    <mergeCell ref="AJ2:AJ3"/>
    <mergeCell ref="T2:T3"/>
    <mergeCell ref="I2:I3"/>
    <mergeCell ref="J2:J3"/>
    <mergeCell ref="K2:K3"/>
    <mergeCell ref="L2:L3"/>
    <mergeCell ref="M2:M3"/>
    <mergeCell ref="N2:N3"/>
    <mergeCell ref="O2:O3"/>
    <mergeCell ref="P2:P3"/>
    <mergeCell ref="Q2:Q3"/>
    <mergeCell ref="R2:R3"/>
    <mergeCell ref="S2:S3"/>
    <mergeCell ref="AV1:BA1"/>
    <mergeCell ref="BB1:BE1"/>
    <mergeCell ref="BF1:BQ1"/>
    <mergeCell ref="B2:B3"/>
    <mergeCell ref="C2:C3"/>
    <mergeCell ref="D2:D3"/>
    <mergeCell ref="E2:E3"/>
    <mergeCell ref="F2:F3"/>
    <mergeCell ref="G2:G3"/>
    <mergeCell ref="H2:H3"/>
    <mergeCell ref="B1:D1"/>
    <mergeCell ref="E1:G1"/>
    <mergeCell ref="H1:P1"/>
    <mergeCell ref="Q1:AA1"/>
    <mergeCell ref="AB1:AP1"/>
    <mergeCell ref="AQ1:AU1"/>
  </mergeCells>
  <dataValidations count="73">
    <dataValidation type="list" allowBlank="1" showInputMessage="1" showErrorMessage="1" sqref="C44" xr:uid="{60372CF4-D066-4BDD-A685-8CC10EDC377B}">
      <formula1>INDIRECT(BT43)</formula1>
    </dataValidation>
    <dataValidation allowBlank="1" showInputMessage="1" showErrorMessage="1" promptTitle="Origen" prompt="Instrumento en el cual se definió el indicador. Para 2024 se tienen:_x000a_Plan Marco de Implementación (PMI)_x000a_PND - Sectorial_x000a_PND - Indígenas_x000a_PND - NARP_x000a_PND - Rrom_x000a_Institucional (definidos en PAI)_x000a_" sqref="Z2:Z3" xr:uid="{B00CA27E-B33D-4F75-B971-CEF6595068A2}"/>
    <dataValidation allowBlank="1" showInputMessage="1" showErrorMessage="1" promptTitle="Macrometa" prompt="Si el indicador hace parte del reporte de alguna &quot;Macrometa&quot; de Presidencia, seleccione la que corresponda de la lista desplegable." sqref="AA2" xr:uid="{0A47614C-F4FA-48AE-9427-53CC6F2F737F}"/>
    <dataValidation allowBlank="1" showInputMessage="1" showErrorMessage="1" promptTitle="Medio de verificación" prompt="Documento que soporta el avance cuantitativo del indicador." sqref="Y2:Y3" xr:uid="{B9427F33-A63E-4B82-A007-1D67B4350975}"/>
    <dataValidation allowBlank="1" showInputMessage="1" showErrorMessage="1" promptTitle="Tipo de Indicador" prompt="Gestión: Mide cantidad de insumos/recursos utilizados o el avance de las actividades que agregan valor para lograr el producto._x000a_Producto : Bienes y servicios que permitirán alcanzar el resultado esperado._x000a_Resultado: Orientado a alcanzar situación deseada." sqref="S2:S3" xr:uid="{B4BA8EF4-419A-408D-8C03-BC4DF8EF7D34}"/>
    <dataValidation allowBlank="1" showInputMessage="1" showErrorMessage="1" promptTitle="ID Indicador" prompt="Campo registrado por la OAPF." sqref="Q2:Q3" xr:uid="{7A5C9268-0E6B-4B06-90B7-F9E70542EB4C}"/>
    <dataValidation allowBlank="1" showInputMessage="1" showErrorMessage="1" promptTitle="Nombre dependencia de afectación" prompt="Nombre de la dependencia de afectación en el SIIF - Nación correspondiente al ID seleccionado (campo pendiente por validar)" sqref="P2:P3" xr:uid="{792989CE-9741-4E7D-9404-4C567CFF916A}"/>
    <dataValidation allowBlank="1" showInputMessage="1" showErrorMessage="1" promptTitle="MIPG" prompt="Seleccione de la lista desplegable la dimensión del Modelo Integrado de Planeación y Gestión (MIPG) a la cual se asocia el indicador." sqref="E2:E3" xr:uid="{919D46DD-7042-4A21-8DC4-4C3965F84688}"/>
    <dataValidation allowBlank="1" showInputMessage="1" showErrorMessage="1" promptTitle="CONPES (Número documento)" prompt="Diligencie el número del documento (s) CONPES asociados con el indicador." sqref="AT2:AT3" xr:uid="{2151193C-FB16-4F8F-985E-99369C8954D8}"/>
    <dataValidation allowBlank="1" showInputMessage="1" showErrorMessage="1" promptTitle="Pactos Territoriales" prompt="Marque con &quot;X&quot; si e indicador está asociado con acciones a desarrollar por el MEN en virtud de un Pacto Territorial (Ley 2294 de 2023 PND Art 279. Modifica el artículo 250 de la Ley 1955 de 2019)." sqref="AS2:AS3" xr:uid="{6E03488E-D66B-4123-964E-CF2B383F1FC0}"/>
    <dataValidation allowBlank="1" showInputMessage="1" showErrorMessage="1" promptTitle="Derechos Humanos" prompt="Marque con &quot;X&quot; si el indicador se relaciona con algún componente del Plan Nacional de Educación en Derechos Humanos (PLANEDH)" sqref="AR2:AR3" xr:uid="{9F940BC5-3B20-4AA0-82AB-895B544574E9}"/>
    <dataValidation allowBlank="1" showInputMessage="1" showErrorMessage="1" promptTitle="Iniciativas PPI" prompt="Marque con &quot;X&quot; si el indicador está asociado al cumplimiento de iniciativas planteadas en el Plan Plurianual de Inversión para 2024." sqref="AQ2:AQ3" xr:uid="{3759C02B-454A-414F-BD2F-4B202EC342C7}"/>
    <dataValidation allowBlank="1" showInputMessage="1" showErrorMessage="1" promptTitle="Discapacidad" prompt="Marque con &quot;X&quot; si el indicador responde a un compromiso del MEN en desarrollo de la Política de Discapacidad." sqref="AN2:AN3" xr:uid="{0B9C45D1-8A18-473A-A21F-B376D7F3B218}"/>
    <dataValidation allowBlank="1" showInputMessage="1" showErrorMessage="1" promptTitle="Víctimas" prompt="Marque con &quot;X&quot; si el indicador responde a un compromiso adquirido por el MEN en desarrollo de la Política de Víctimas." sqref="AL2:AL3" xr:uid="{DC6631CD-67E3-4EDD-926D-819AA702CE59}"/>
    <dataValidation allowBlank="1" showInputMessage="1" showErrorMessage="1" promptTitle="Equidad de la Mujer" prompt="Marque con &quot;X&quot; si el indicador responde la política de Equidad de la Mujer." sqref="AJ2:AJ3" xr:uid="{63E45215-3362-4738-8CD4-23C91109B35A}"/>
    <dataValidation allowBlank="1" showInputMessage="1" showErrorMessage="1" promptTitle="Otras mesas" prompt="Diligencie el nombre de otra instancia con Grupos Étnicos - Indígenas con compromisos asociados al indicador." sqref="AG3" xr:uid="{849225AF-C36D-463B-AF89-9CEC39F3A52F}"/>
    <dataValidation allowBlank="1" showInputMessage="1" showErrorMessage="1" promptTitle="Periodicidad" prompt="Corresponde a la temporalidad con la cual se reporta el avance cuantitativo del indicador." sqref="W2:W3" xr:uid="{B195781C-E608-4D01-AC40-BF323EE6BBCE}"/>
    <dataValidation allowBlank="1" showInputMessage="1" showErrorMessage="1" promptTitle="Nombre Indicador" prompt="Debe ser un reflejo de la estrategia que se quiere medir, además de ser sencillo y concreto._x000a__x000a_Un indicador debe ser Claro, Relevante, Económico, Medible, Adecuado y Sensible." sqref="R2:R3" xr:uid="{1103645F-70F6-493E-837D-250821D89DB5}"/>
    <dataValidation allowBlank="1" showInputMessage="1" showErrorMessage="1" promptTitle="Dias de rezago" prompt="Cantidad de días que se requiere para procesar la información y emitir el dato de avance cuantitativo después del cierre del periodo. " sqref="X2:X3" xr:uid="{FE84D17A-B1C1-4C20-8B95-E758280EC125}"/>
    <dataValidation allowBlank="1" showInputMessage="1" showErrorMessage="1" promptTitle="Unidad de medida" prompt="Parámetro de referencia para determina la magnitud del indicador (Ej: número, porcentaje,...)" sqref="V2:V3" xr:uid="{A044E749-D80C-43C3-995C-88A45CA284E3}"/>
    <dataValidation allowBlank="1" showInputMessage="1" showErrorMessage="1" promptTitle="Tipo de acumulación" prompt="Seleccione de la lista desplegable el tipo de acumulación:_x000a__x000a_• Mantenimiento (stock)_x000a_• Flujo _x000a_• Acumulado_x000a_• Capacidad_x000a_• Reducción" sqref="T2:T3" xr:uid="{A9CABB2D-1F8A-407E-A032-58F550CB89D7}"/>
    <dataValidation allowBlank="1" showInputMessage="1" showErrorMessage="1" promptTitle="Fórmula de cálculo" prompt="Es la representación matemática del cálculo a realizar para obtener el dato de avance cuantitativo del indicador." sqref="U2:U3" xr:uid="{9FADD38A-637C-4198-BF01-37AC78178EA3}"/>
    <dataValidation allowBlank="1" showInputMessage="1" showErrorMessage="1" promptTitle="ID Dependencia de afectación" prompt="Seleccione de la lista desplegable el ID asignado a la Dependencia de afectación en el SIIF - Nación (campo pendiente por validar)" sqref="O2:O3" xr:uid="{61161FC5-EE9E-4FC4-8415-A64720E6B784}"/>
    <dataValidation allowBlank="1" showInputMessage="1" showErrorMessage="1" promptTitle="Estrategia" prompt="Registre la estrategia que permitirá alcanzar el eje estratégico. Debe coincidir con la hoja de acciones._x000a_" sqref="N2:N3" xr:uid="{AF07FF01-9047-4B78-A10B-46961F405B35}"/>
    <dataValidation allowBlank="1" showInputMessage="1" showErrorMessage="1" promptTitle="Eje estratégico" prompt="Seleccione de la lista desplegable el eje estratégico del MEN al cual se asocia el indicador. Los ejes estratégicos fueron construidos en la Jornada de Planeación Estratégica." sqref="M2:M3" xr:uid="{15B42753-514F-4F00-8689-5C64B388D555}"/>
    <dataValidation allowBlank="1" showInputMessage="1" showErrorMessage="1" promptTitle="Componente PND" prompt="Seleccione de la lista desplegable el componente del eje de transformación al cual se asocia el indicador. Los componentes fueron definidos desde la OAPF para agrupar las iniciativas descritas en los catalizadores.  " sqref="L2:L3" xr:uid="{EAFCDA4E-4B2E-4CF4-A877-3719916588DC}"/>
    <dataValidation allowBlank="1" showInputMessage="1" showErrorMessage="1" promptTitle="Eje de transformación" prompt="Seleccione de la lista desplegable el eje de transformacion del catalizador al cual se asocia el indicador. Los ejes de transformación fueron definidos desde la OAPF para agrupar las iniciativas descritas en los catalizadores." sqref="K2:K3" xr:uid="{E20D9EE8-8B5E-475E-9B2D-1599585BFB46}"/>
    <dataValidation allowBlank="1" showInputMessage="1" showErrorMessage="1" promptTitle="Catalizador PND" prompt="Seleccione de la lista desplegable el catalizador de la transformación PND al cual se asocia el indicador. " sqref="J2:J3" xr:uid="{057453C7-D270-488E-9EC0-9F959E065F67}"/>
    <dataValidation allowBlank="1" showInputMessage="1" showErrorMessage="1" promptTitle="Transformación PND" prompt="Seleccione de la lista desplegable la transformación del Plan Nacional de Desarrollo (PND) a la cual se asocia el indicador." sqref="I2:I3" xr:uid="{58C91199-580B-4989-8E69-A73BD4A49718}"/>
    <dataValidation allowBlank="1" showInputMessage="1" showErrorMessage="1" promptTitle="Meta ODS" prompt="Seleccione de la lista desplegable la meta del Objetivo de Desarrollo Sostenible (ODS) al cual se asocia el indicador." sqref="H2:H3" xr:uid="{C82D9AEB-564B-4767-8C12-44225A6F4F8D}"/>
    <dataValidation allowBlank="1" showInputMessage="1" showErrorMessage="1" promptTitle="Objetivo SIG" prompt="Seleccione de la lista desplegable el objetivo del Sistema Integrado de Gestión (SIG) al cual se asocia el indicador." sqref="F2:F3" xr:uid="{B3D329FD-0338-4386-A035-341155C5576B}"/>
    <dataValidation allowBlank="1" showInputMessage="1" showErrorMessage="1" promptTitle="Dependencia" prompt="Seleccione de la lista desplegable la dependencia responsable del indicador." sqref="D2:D3" xr:uid="{2F9A5D62-8F27-433C-AD40-76AB53799A60}"/>
    <dataValidation allowBlank="1" showInputMessage="1" showErrorMessage="1" promptTitle="Despacho o dirección " prompt="Seleccione de la lista desplegable el despacho o la dirección responsable del indicador." sqref="C2:C3" xr:uid="{1A0CC87E-1C61-41B7-B4BC-31A0F9E5B512}"/>
    <dataValidation allowBlank="1" showInputMessage="1" showErrorMessage="1" promptTitle="Nivel" prompt="Seleccione de la lista desplegable el nivel al cual pertenece la dependencia, así:_x000a_VES: Viceministerio de Educación Superior_x000a_VPBM: Viceministerio de Educación Preescolar, Básica y Media_x000a_TRANSVERSALES: Oficinas asesoras y dependencias Secretaría General" sqref="B2:B4 C4:BR4" xr:uid="{EEF7336C-34F5-4CB6-A46C-E54100FE27FD}"/>
    <dataValidation allowBlank="1" showInputMessage="1" showErrorMessage="1" promptTitle="Otros" prompt="Seleccione de la lista a que otro compromiso responde el indicador formulado._x000a_" sqref="AU2" xr:uid="{DCB3B652-3AB0-40BF-B16A-7FAE98068F58}"/>
    <dataValidation allowBlank="1" showInputMessage="1" showErrorMessage="1" promptTitle="Primer infancia" prompt="Marque con &quot;X&quot; si el indicador se enmarca en alguna de  las categorias de la política de Primera Infancia, Infancia y Adolescencia " sqref="AK2" xr:uid="{D70CF08D-765C-4DB8-A406-6E7C04EA533A}"/>
    <dataValidation allowBlank="1" showInputMessage="1" showErrorMessage="1" promptTitle="Participación Ciudadana" prompt="Marque con &quot;X&quot; si el indicador responde a alguna estrategia o actividad, en el marco de la política de Participación Ciudadana " sqref="AM2" xr:uid="{F0806F28-B504-4B5F-866D-D03673F17210}"/>
    <dataValidation allowBlank="1" showInputMessage="1" showErrorMessage="1" promptTitle="TIC" prompt="Marque con &quot;X&quot; si el indicador se asocia con la política de Tecnologías de la Información y las Comunicaciones" sqref="AO2" xr:uid="{AEB6198E-4E14-4D03-B51E-B316DA272567}"/>
    <dataValidation allowBlank="1" showInputMessage="1" showErrorMessage="1" promptTitle="CTeI" prompt="Marque con &quot;X&quot; si el indicador se relaciona con algún componente de la política de Ciencia, Tecnología e Innovación " sqref="AP2:AP3" xr:uid="{91FE2012-CD3C-400A-9F0D-A3EA2B39BCA8}"/>
    <dataValidation allowBlank="1" showInputMessage="1" showErrorMessage="1" promptTitle="Étnicos - Rrom" prompt="Marque con &quot;X&quot; si el indicador responde a un compromiso adquirido por el MEN con una comunidad Rrom" sqref="AI2:AI3" xr:uid="{A43866AE-3AB7-4433-AD2F-F0925934CC16}"/>
    <dataValidation allowBlank="1" showInputMessage="1" showErrorMessage="1" promptTitle="Étnicos - NARP" prompt="Marque con &quot;X&quot; si el indicador responde a un compromiso adquirido por el MEN con una comunidad Negra, Afrocolombiana, Raizal y Palenquera" sqref="AH2:AH3" xr:uid="{EC01E8EC-889C-4D82-9CC4-75E07C5F0B1F}"/>
    <dataValidation allowBlank="1" showInputMessage="1" showErrorMessage="1" promptTitle="Proceso SIG" prompt="Seleccione de la lista desplegable el proceso del SIG al cual se asocia el indicador" sqref="G2" xr:uid="{FE68F358-9803-43E1-B9AD-4F8643B4E3C9}"/>
    <dataValidation allowBlank="1" showInputMessage="1" showErrorMessage="1" promptTitle="CRIC" prompt="Registre el número del compromiso adquirido por el MEN con el Consejo Regional Indígena del Cauca que esté asociado al indicador." sqref="AD3" xr:uid="{A6D81E03-5DE1-4428-BEB3-265578E54BA2}"/>
    <dataValidation allowBlank="1" showInputMessage="1" showErrorMessage="1" promptTitle="CRIHU" prompt="Registre el número del compromiso adquirido por el MEN con el Consejo Regional Indígena del Huila que esté asociado al indicador." sqref="AF3" xr:uid="{FFA4BE60-5579-48E6-A2AA-F44BA4B91C9F}"/>
    <dataValidation allowBlank="1" showInputMessage="1" showErrorMessage="1" promptTitle="CRIDEC" prompt="Registre el número del compromiso adquirido por el MEN con el Consejo Regional Indígena de Caldas que esté asociado al indicador._x000a_" sqref="AE3" xr:uid="{D288EB30-18B5-44B0-8B15-32D35323AD7B}"/>
    <dataValidation allowBlank="1" showInputMessage="1" showErrorMessage="1" promptTitle="MRA" prompt="Registre el número del compromiso adquirido por el MEN en la Mesa Regional Amazónica que esté asociado al indicador." sqref="AC3" xr:uid="{C7E5C93E-0267-4EE1-B64E-5EF745F4C42E}"/>
    <dataValidation allowBlank="1" showInputMessage="1" showErrorMessage="1" promptTitle="MPC" prompt="Registre el número del compromiso adquirido por el MEN en la Mesa Permanente de Concertación indígena que esté asociado al indicador." sqref="AB3" xr:uid="{84105360-D4A9-42BE-A936-E54B6806C396}"/>
    <dataValidation allowBlank="1" showInputMessage="1" showErrorMessage="1" promptTitle="Meta diciembre" prompt="Diligenciar el valor de la meta programada para la vigencia _x000a_" sqref="BQ2" xr:uid="{E2C8A9A7-49B2-4E80-87DA-CD17ACD09222}"/>
    <dataValidation allowBlank="1" showInputMessage="1" showErrorMessage="1" promptTitle="Meta noviembre" prompt="Diligenciar el valor de la meta programada para el mes. _x000a_Debe ser registrado de manera acumulada de acuerdo con la periodicidad del indicador  " sqref="BP2" xr:uid="{847D92B1-8825-4430-B12C-078AACCDA68A}"/>
    <dataValidation allowBlank="1" showInputMessage="1" showErrorMessage="1" promptTitle="Meta octubre" prompt="Diligenciar el valor de la meta programada para el mes. _x000a_Debe ser registrado de manera acumulada de acuerdo con la periodicidad del indicador  " sqref="BO2" xr:uid="{DD060272-1D4F-435F-8AA1-EC9600CBE127}"/>
    <dataValidation allowBlank="1" showInputMessage="1" showErrorMessage="1" promptTitle="Meta septiembre" prompt="Diligenciar el valor de la meta programada para el mes. _x000a_Debe ser registrado de manera acumulada de acuerdo con la periodicidad del indicador  " sqref="BN2" xr:uid="{B35DE32D-1635-4D0F-8857-F278A8AB5048}"/>
    <dataValidation allowBlank="1" showInputMessage="1" showErrorMessage="1" promptTitle="Meta agosto" prompt="Diligenciar el valor de la meta programada para el mes. _x000a_Debe ser registrado de manera acumulada de acuerdo con la periodicidad del indicador  " sqref="BM2" xr:uid="{6DFA7E9B-4BFE-4CAF-8B38-9F0EE6EC6D5B}"/>
    <dataValidation allowBlank="1" showInputMessage="1" showErrorMessage="1" promptTitle="Meta julio" prompt="Diligenciar el valor de la meta programada para el mes. _x000a_Debe ser registrado de manera acumulada de acuerdo con la periodicidad del indicador  " sqref="BL2" xr:uid="{B21CD380-E183-4DB3-BA8A-0B0A9EDEFFCE}"/>
    <dataValidation allowBlank="1" showInputMessage="1" showErrorMessage="1" promptTitle="Meta junio" prompt="Diligenciar el valor de la meta programada para el mes. _x000a_Debe ser registrado de manera acumulada de acuerdo con la periodicidad del indicador  " sqref="BK2" xr:uid="{5CD074FC-4546-4DE4-9E82-CE81811C19AB}"/>
    <dataValidation allowBlank="1" showInputMessage="1" showErrorMessage="1" promptTitle="Meta mayo" prompt="Diligenciar el valor de la meta programada para el mes. _x000a_Debe ser registrado de manera acumulada de acuerdo con la periodicidad del indicador  " sqref="BJ2" xr:uid="{28A20DA6-E2C0-46CC-A0B9-304742EEB5BF}"/>
    <dataValidation allowBlank="1" showInputMessage="1" showErrorMessage="1" promptTitle="Meta abril" prompt="Diligenciar el valor de la meta programada para el mes. _x000a_Debe ser registrado de manera acumulada de acuerdo con la periodicidad del indicador  " sqref="BI2" xr:uid="{C3849058-61C7-44C2-885B-C0BDB52E12F1}"/>
    <dataValidation allowBlank="1" showInputMessage="1" showErrorMessage="1" promptTitle="Meta marzo" prompt="Diligenciar el valor de la meta programada para el mes. _x000a_Debe ser registrado de manera acumulada de acuerdo con la periodicidad del indicador  " sqref="BH2" xr:uid="{351A6464-ED9A-41AF-BC66-C46C4F837BB1}"/>
    <dataValidation allowBlank="1" showInputMessage="1" showErrorMessage="1" promptTitle="Meta febrero" prompt="Diligenciar el valor de la meta programada para el mes. _x000a_Debe ser registrado de manera acumulada de acuerdo con la periodicidad del indicador  " sqref="BG2" xr:uid="{C3F2078C-759E-435A-BB0C-D70C3E35B8D4}"/>
    <dataValidation allowBlank="1" showInputMessage="1" showErrorMessage="1" promptTitle="Meta enero" prompt="Diligenciar el valor de la meta programada para el mes. _x000a_Debe ser registrado de manera acumulada de acuerdo con la periodicidad del indicador  " sqref="BF2" xr:uid="{D2A113E1-2DCC-46F1-9EF2-859574FEEE77}"/>
    <dataValidation allowBlank="1" showInputMessage="1" showErrorMessage="1" promptTitle="Avance 2025" prompt="Corresponde a la cantidad o resultado alcanzado del indicador para el año 2025" sqref="BD2:BE2" xr:uid="{79DB4691-9026-4C50-8173-59179338A5A5}"/>
    <dataValidation allowBlank="1" showInputMessage="1" showErrorMessage="1" promptTitle="Avance 2024" prompt="Corresponde a la cantidad o resultado alcanzado del indicador para el año 2024" sqref="BC2" xr:uid="{F031EF9F-9BE5-4BBF-909D-68765789DD61}"/>
    <dataValidation allowBlank="1" showInputMessage="1" showErrorMessage="1" promptTitle="Avance 2023" prompt="Corresponde a la cantidad o resultado alcanzado del indicador para el año 2023" sqref="BB2" xr:uid="{4C95C9C3-9D19-41A4-B353-86C4C6587994}"/>
    <dataValidation allowBlank="1" showInputMessage="1" showErrorMessage="1" promptTitle="Meta cuatrienio" prompt="Corresponde a la cantidad o resultado esperado del indicador para el cuatrienio" sqref="BA2" xr:uid="{C108ED9F-B356-458F-8CA6-8797E6CBFF01}"/>
    <dataValidation allowBlank="1" showInputMessage="1" showErrorMessage="1" promptTitle="Meta 2026" prompt="Corresponde a la cantidad o resultado esperado del indicador para el año 2026" sqref="AZ2" xr:uid="{57901520-55C5-4849-AE4B-004F100C1958}"/>
    <dataValidation allowBlank="1" showInputMessage="1" showErrorMessage="1" promptTitle="Meta 2025" prompt="Corresponde a la cantidad o resultado esperado del indicador para el año 2025" sqref="AY2" xr:uid="{E7A76FAC-E2C0-4AD6-B354-EEEEA88D89AB}"/>
    <dataValidation allowBlank="1" showInputMessage="1" showErrorMessage="1" promptTitle="Meta 2024" prompt="Corresponde a la cantidad o resultado esperado del indicador para el año 2024" sqref="AX2" xr:uid="{74CB4F5A-7713-4E85-B4C3-A50C21C677D1}"/>
    <dataValidation allowBlank="1" showInputMessage="1" showErrorMessage="1" promptTitle="Meta 2023" prompt="Corresponde a la cantidad o resultado esperado del indicador para el año 2023" sqref="AW2" xr:uid="{2B9E0147-4DF5-4EC7-A2AB-AE9389A93CED}"/>
    <dataValidation allowBlank="1" showInputMessage="1" showErrorMessage="1" promptTitle="Línea base" prompt="Corresponde al punto de partida o punto de referencia desde el cual se inicia la medición." sqref="AV2:AV3" xr:uid="{00F50CC8-0907-4E24-B7B9-4D9DD1CA1DE0}"/>
    <dataValidation allowBlank="1" showInputMessage="1" showErrorMessage="1" promptTitle="Meta 2021 Total" prompt="Corresponde a la Meta 2021 + Rezago en Meta 2020_x000a__x000a_" sqref="BF151 BQ27:BQ28" xr:uid="{822059B7-0AB4-4D33-A98C-BDA8B58A49C2}"/>
    <dataValidation allowBlank="1" showErrorMessage="1" promptTitle="Mín 300 máx 4000" prompt="Recuerda que debes escribir mínimo 300 caractateres y máximo 4000" sqref="BI58:BP58 BI20:BK25 BI5:BP14 BI64:BP85 BL20:BP50 BI27:BK50 BQ34:BQ85 BI122:BQ215 BK60:BP63 BI60:BI63 BQ5:BQ9 BQ27:BQ32 BQ11:BQ25 BT216 BI86:BQ117 BU5:BU216 BS3:BT215" xr:uid="{A6C1DDE4-D07C-4509-A1EB-E842586F0C76}"/>
    <dataValidation type="list" allowBlank="1" showInputMessage="1" showErrorMessage="1" sqref="N119:N215 J5:L215 N5:N116" xr:uid="{E62D27C3-D8CE-49BA-9103-469276EF2566}">
      <formula1>INDIRECT(BU5)</formula1>
    </dataValidation>
    <dataValidation type="list" allowBlank="1" showInputMessage="1" showErrorMessage="1" sqref="D5:D215" xr:uid="{5E87DDD8-108B-4F79-AF99-F835C1BE855D}">
      <formula1>INDIRECT(BT5)</formula1>
    </dataValidation>
    <dataValidation type="list" allowBlank="1" showInputMessage="1" showErrorMessage="1" sqref="C5:C215" xr:uid="{2A655C08-86B7-431A-9789-EB645E363D23}">
      <formula1>INDIRECT(B5)</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4CA83AC7-66C8-4E6B-98AC-F2B7DA7BFD9B}">
          <x14:formula1>
            <xm:f>Listas_desplega!$C$3:$C$10</xm:f>
          </x14:formula1>
          <xm:sqref>E56:E72 E5:E40 E86:E213</xm:sqref>
        </x14:dataValidation>
        <x14:dataValidation type="list" allowBlank="1" showInputMessage="1" showErrorMessage="1" xr:uid="{07AC6A9A-4DA0-4A85-A7B4-512716FDE8C8}">
          <x14:formula1>
            <xm:f>Listas_desplega!$H$3:$H$19</xm:f>
          </x14:formula1>
          <xm:sqref>G119:G156 G5:G116</xm:sqref>
        </x14:dataValidation>
        <x14:dataValidation type="list" allowBlank="1" showInputMessage="1" showErrorMessage="1" xr:uid="{24FA9197-8BF9-43AD-BF65-4E1DDF5868C2}">
          <x14:formula1>
            <xm:f>Listas_desplega!$BY$3:$BY$7</xm:f>
          </x14:formula1>
          <xm:sqref>I5:I46 I56:I121</xm:sqref>
        </x14:dataValidation>
        <x14:dataValidation type="list" allowBlank="1" showInputMessage="1" showErrorMessage="1" xr:uid="{E4BFD6AE-9593-4914-AF48-92C6B2FAAB81}">
          <x14:formula1>
            <xm:f>Listas_desplega!$A$3:$A$12</xm:f>
          </x14:formula1>
          <xm:sqref>H56:H72 H86:H93 H5:H46</xm:sqref>
        </x14:dataValidation>
        <x14:dataValidation type="list" allowBlank="1" showInputMessage="1" showErrorMessage="1" xr:uid="{B3F20750-E0D6-4A62-90EB-1C7C57A53C8A}">
          <x14:formula1>
            <xm:f>Listas_desplega!$J$3:$J$11</xm:f>
          </x14:formula1>
          <xm:sqref>M111:M121 M5:M85 M94:M107</xm:sqref>
        </x14:dataValidation>
        <x14:dataValidation type="list" allowBlank="1" showInputMessage="1" showErrorMessage="1" xr:uid="{61BC26AB-1ACB-4FE5-BBA0-D909095A7D17}">
          <x14:formula1>
            <xm:f>Listas_desplega!$AI$2:$AK$2</xm:f>
          </x14:formula1>
          <xm:sqref>B5:B95 B101:B214</xm:sqref>
        </x14:dataValidation>
        <x14:dataValidation type="list" allowBlank="1" showInputMessage="1" showErrorMessage="1" xr:uid="{2EC767F1-55B4-47C2-A48D-3446DA0A9A32}">
          <x14:formula1>
            <xm:f>Listas_desplega!$BW$3:$BW$5</xm:f>
          </x14:formula1>
          <xm:sqref>AA41:AA46 AA56:AA72 AA86 AA90 AA122 AA5:AA19</xm:sqref>
        </x14:dataValidation>
        <x14:dataValidation type="list" allowBlank="1" showInputMessage="1" showErrorMessage="1" xr:uid="{3BD7EFC3-09BF-4FC9-9BE5-C7B6365C7DDF}">
          <x14:formula1>
            <xm:f>Listas_desplega!$F$3:$F$6</xm:f>
          </x14:formula1>
          <xm:sqref>F5:F215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D697E-9A15-4C95-A9A7-4F12697DBB36}">
  <dimension ref="A1:CB442"/>
  <sheetViews>
    <sheetView showGridLines="0" topLeftCell="G1" zoomScale="60" zoomScaleNormal="60" workbookViewId="0">
      <pane ySplit="2" topLeftCell="A3" activePane="bottomLeft" state="frozen"/>
      <selection activeCell="C1" sqref="C1"/>
      <selection pane="bottomLeft" activeCell="N13" sqref="N13"/>
    </sheetView>
  </sheetViews>
  <sheetFormatPr baseColWidth="10" defaultColWidth="0" defaultRowHeight="15" zeroHeight="1" x14ac:dyDescent="0.25"/>
  <cols>
    <col min="1" max="1" width="20.85546875" style="60" hidden="1" customWidth="1"/>
    <col min="2" max="2" width="24.140625" style="60" hidden="1" customWidth="1"/>
    <col min="3" max="3" width="9.85546875" style="166" customWidth="1"/>
    <col min="4" max="5" width="28.42578125" style="62" customWidth="1"/>
    <col min="6" max="6" width="34.7109375" style="62" customWidth="1"/>
    <col min="7" max="7" width="36.140625" style="61" customWidth="1"/>
    <col min="8" max="8" width="17.42578125" style="62" customWidth="1"/>
    <col min="9" max="9" width="21.42578125" style="62" customWidth="1"/>
    <col min="10" max="10" width="7.85546875" style="180" customWidth="1"/>
    <col min="11" max="11" width="36.7109375" style="168" customWidth="1"/>
    <col min="12" max="12" width="45.7109375" style="166" customWidth="1"/>
    <col min="13" max="13" width="6.85546875" style="61" customWidth="1"/>
    <col min="14" max="14" width="16.28515625" style="181" bestFit="1" customWidth="1"/>
    <col min="15" max="15" width="14.42578125" style="181" bestFit="1" customWidth="1"/>
    <col min="16" max="16" width="8.42578125" style="61" customWidth="1"/>
    <col min="17" max="17" width="42.42578125" style="62" customWidth="1"/>
    <col min="18" max="18" width="10.42578125" style="61" hidden="1" customWidth="1"/>
    <col min="19" max="19" width="11" style="61" hidden="1" customWidth="1"/>
    <col min="20" max="20" width="30.140625" style="166" hidden="1" customWidth="1"/>
    <col min="21" max="21" width="14.85546875" style="166" hidden="1" customWidth="1"/>
    <col min="22" max="22" width="17" style="166" hidden="1" customWidth="1"/>
    <col min="23" max="24" width="11.42578125" style="178" hidden="1" customWidth="1"/>
    <col min="25" max="25" width="14.7109375" style="178" hidden="1" customWidth="1"/>
    <col min="26" max="26" width="11.42578125" style="178" hidden="1" customWidth="1"/>
    <col min="27" max="27" width="17.28515625" style="178" hidden="1" customWidth="1"/>
    <col min="28" max="29" width="11.42578125" style="178" hidden="1" customWidth="1"/>
    <col min="30" max="30" width="20.28515625" style="178" hidden="1" customWidth="1"/>
    <col min="31" max="31" width="11.42578125" style="178" hidden="1" customWidth="1"/>
    <col min="32" max="32" width="14.42578125" style="178" hidden="1" customWidth="1"/>
    <col min="33" max="33" width="10.85546875" style="178" hidden="1" customWidth="1"/>
    <col min="34" max="34" width="11.42578125" style="178" hidden="1" customWidth="1"/>
    <col min="35" max="35" width="18.85546875" style="178" hidden="1" customWidth="1"/>
    <col min="36" max="36" width="11.42578125" style="178" hidden="1" customWidth="1"/>
    <col min="37" max="37" width="17.140625" style="178" hidden="1" customWidth="1"/>
    <col min="38" max="41" width="11.42578125" style="178" hidden="1" customWidth="1"/>
    <col min="42" max="42" width="15.28515625" style="178" hidden="1" customWidth="1"/>
    <col min="43" max="46" width="11.42578125" style="178" hidden="1" customWidth="1"/>
    <col min="47" max="47" width="16" style="178" hidden="1" customWidth="1"/>
    <col min="48" max="51" width="11.42578125" style="178" hidden="1" customWidth="1"/>
    <col min="52" max="52" width="14.42578125" style="178" hidden="1" customWidth="1"/>
    <col min="53" max="56" width="11.42578125" style="178" hidden="1" customWidth="1"/>
    <col min="57" max="57" width="15.28515625" style="178" hidden="1" customWidth="1"/>
    <col min="58" max="58" width="12.42578125" style="178" hidden="1" customWidth="1"/>
    <col min="59" max="59" width="11.42578125" style="178" hidden="1" customWidth="1"/>
    <col min="60" max="60" width="13.140625" style="178" hidden="1" customWidth="1"/>
    <col min="61" max="61" width="11.42578125" style="178" hidden="1" customWidth="1"/>
    <col min="62" max="62" width="16.140625" style="178" hidden="1" customWidth="1"/>
    <col min="63" max="66" width="11.42578125" style="178" hidden="1" customWidth="1"/>
    <col min="67" max="67" width="14.85546875" style="178" hidden="1" customWidth="1"/>
    <col min="68" max="68" width="12.140625" style="178" hidden="1" customWidth="1"/>
    <col min="69" max="71" width="11.42578125" style="178" hidden="1" customWidth="1"/>
    <col min="72" max="72" width="16.7109375" style="178" hidden="1" customWidth="1"/>
    <col min="73" max="76" width="11.42578125" style="178" hidden="1" customWidth="1"/>
    <col min="77" max="77" width="10" style="178" hidden="1" customWidth="1"/>
    <col min="78" max="78" width="11.42578125" style="178" hidden="1" customWidth="1"/>
    <col min="79" max="16384" width="11.42578125" style="178" hidden="1"/>
  </cols>
  <sheetData>
    <row r="1" spans="1:80" s="171" customFormat="1" ht="18.75" x14ac:dyDescent="0.3">
      <c r="A1" s="22"/>
      <c r="B1" s="22"/>
      <c r="C1" s="431" t="s">
        <v>1</v>
      </c>
      <c r="D1" s="431"/>
      <c r="E1" s="431"/>
      <c r="F1" s="432" t="s">
        <v>21</v>
      </c>
      <c r="G1" s="432" t="s">
        <v>22</v>
      </c>
      <c r="H1" s="426" t="s">
        <v>626</v>
      </c>
      <c r="I1" s="427"/>
      <c r="J1" s="425" t="s">
        <v>627</v>
      </c>
      <c r="K1" s="425"/>
      <c r="L1" s="425"/>
      <c r="M1" s="425"/>
      <c r="N1" s="425"/>
      <c r="O1" s="425"/>
      <c r="P1" s="425"/>
      <c r="Q1" s="425"/>
      <c r="R1" s="428" t="s">
        <v>628</v>
      </c>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30"/>
      <c r="BV1" s="169"/>
      <c r="BW1" s="169"/>
      <c r="BX1" s="169"/>
      <c r="BY1" s="169"/>
      <c r="BZ1" s="170"/>
    </row>
    <row r="2" spans="1:80" s="187" customFormat="1" ht="47.25" x14ac:dyDescent="0.25">
      <c r="A2" s="172" t="s">
        <v>73</v>
      </c>
      <c r="B2" s="172" t="s">
        <v>629</v>
      </c>
      <c r="C2" s="182" t="s">
        <v>10</v>
      </c>
      <c r="D2" s="182" t="s">
        <v>11</v>
      </c>
      <c r="E2" s="182" t="s">
        <v>12</v>
      </c>
      <c r="F2" s="404"/>
      <c r="G2" s="404"/>
      <c r="H2" s="183" t="s">
        <v>23</v>
      </c>
      <c r="I2" s="183" t="s">
        <v>24</v>
      </c>
      <c r="J2" s="184" t="s">
        <v>630</v>
      </c>
      <c r="K2" s="184" t="s">
        <v>631</v>
      </c>
      <c r="L2" s="184" t="s">
        <v>632</v>
      </c>
      <c r="M2" s="184" t="s">
        <v>633</v>
      </c>
      <c r="N2" s="185" t="s">
        <v>634</v>
      </c>
      <c r="O2" s="185" t="s">
        <v>635</v>
      </c>
      <c r="P2" s="184" t="s">
        <v>636</v>
      </c>
      <c r="Q2" s="184" t="s">
        <v>33</v>
      </c>
      <c r="R2" s="173" t="s">
        <v>637</v>
      </c>
      <c r="S2" s="173" t="s">
        <v>638</v>
      </c>
      <c r="T2" s="173" t="s">
        <v>639</v>
      </c>
      <c r="U2" s="173" t="s">
        <v>640</v>
      </c>
      <c r="V2" s="173" t="s">
        <v>641</v>
      </c>
      <c r="W2" s="173" t="s">
        <v>642</v>
      </c>
      <c r="X2" s="173" t="s">
        <v>643</v>
      </c>
      <c r="Y2" s="173" t="s">
        <v>644</v>
      </c>
      <c r="Z2" s="173" t="s">
        <v>645</v>
      </c>
      <c r="AA2" s="173" t="s">
        <v>646</v>
      </c>
      <c r="AB2" s="173" t="s">
        <v>647</v>
      </c>
      <c r="AC2" s="173" t="s">
        <v>648</v>
      </c>
      <c r="AD2" s="173" t="s">
        <v>649</v>
      </c>
      <c r="AE2" s="173" t="s">
        <v>650</v>
      </c>
      <c r="AF2" s="173" t="s">
        <v>651</v>
      </c>
      <c r="AG2" s="173" t="s">
        <v>652</v>
      </c>
      <c r="AH2" s="173" t="s">
        <v>653</v>
      </c>
      <c r="AI2" s="173" t="s">
        <v>654</v>
      </c>
      <c r="AJ2" s="173" t="s">
        <v>655</v>
      </c>
      <c r="AK2" s="173" t="s">
        <v>656</v>
      </c>
      <c r="AL2" s="173" t="s">
        <v>657</v>
      </c>
      <c r="AM2" s="173" t="s">
        <v>658</v>
      </c>
      <c r="AN2" s="173" t="s">
        <v>659</v>
      </c>
      <c r="AO2" s="173" t="s">
        <v>660</v>
      </c>
      <c r="AP2" s="173" t="s">
        <v>661</v>
      </c>
      <c r="AQ2" s="173" t="s">
        <v>662</v>
      </c>
      <c r="AR2" s="173" t="s">
        <v>663</v>
      </c>
      <c r="AS2" s="173" t="s">
        <v>664</v>
      </c>
      <c r="AT2" s="173" t="s">
        <v>665</v>
      </c>
      <c r="AU2" s="173" t="s">
        <v>666</v>
      </c>
      <c r="AV2" s="173" t="s">
        <v>667</v>
      </c>
      <c r="AW2" s="173" t="s">
        <v>668</v>
      </c>
      <c r="AX2" s="173" t="s">
        <v>669</v>
      </c>
      <c r="AY2" s="173" t="s">
        <v>670</v>
      </c>
      <c r="AZ2" s="173" t="s">
        <v>671</v>
      </c>
      <c r="BA2" s="173" t="s">
        <v>672</v>
      </c>
      <c r="BB2" s="173" t="s">
        <v>673</v>
      </c>
      <c r="BC2" s="173" t="s">
        <v>674</v>
      </c>
      <c r="BD2" s="173" t="s">
        <v>675</v>
      </c>
      <c r="BE2" s="173" t="s">
        <v>676</v>
      </c>
      <c r="BF2" s="173" t="s">
        <v>677</v>
      </c>
      <c r="BG2" s="173" t="s">
        <v>678</v>
      </c>
      <c r="BH2" s="173" t="s">
        <v>679</v>
      </c>
      <c r="BI2" s="173" t="s">
        <v>680</v>
      </c>
      <c r="BJ2" s="173" t="s">
        <v>681</v>
      </c>
      <c r="BK2" s="173" t="s">
        <v>682</v>
      </c>
      <c r="BL2" s="173" t="s">
        <v>683</v>
      </c>
      <c r="BM2" s="173" t="s">
        <v>684</v>
      </c>
      <c r="BN2" s="173" t="s">
        <v>685</v>
      </c>
      <c r="BO2" s="173" t="s">
        <v>686</v>
      </c>
      <c r="BP2" s="173" t="s">
        <v>687</v>
      </c>
      <c r="BQ2" s="173" t="s">
        <v>688</v>
      </c>
      <c r="BR2" s="173" t="s">
        <v>689</v>
      </c>
      <c r="BS2" s="173" t="s">
        <v>690</v>
      </c>
      <c r="BT2" s="173" t="s">
        <v>691</v>
      </c>
      <c r="BU2" s="173" t="s">
        <v>692</v>
      </c>
      <c r="BV2" s="174" t="s">
        <v>693</v>
      </c>
      <c r="BW2" s="174" t="s">
        <v>694</v>
      </c>
      <c r="BX2" s="175" t="s">
        <v>695</v>
      </c>
      <c r="BY2" s="175" t="s">
        <v>696</v>
      </c>
      <c r="BZ2" s="176" t="s">
        <v>697</v>
      </c>
      <c r="CA2" s="186" t="s">
        <v>81</v>
      </c>
      <c r="CB2" s="186" t="s">
        <v>21</v>
      </c>
    </row>
    <row r="3" spans="1:80" s="187" customFormat="1" ht="27.75" customHeight="1" x14ac:dyDescent="0.25">
      <c r="A3" s="195"/>
      <c r="B3" s="195"/>
      <c r="C3" s="196" t="str">
        <f t="shared" ref="C3:AH3" si="0">+C2</f>
        <v>Nivel</v>
      </c>
      <c r="D3" s="196" t="str">
        <f t="shared" si="0"/>
        <v>Despacho o dirección</v>
      </c>
      <c r="E3" s="196" t="str">
        <f t="shared" si="0"/>
        <v>Dependencia</v>
      </c>
      <c r="F3" s="196">
        <f t="shared" si="0"/>
        <v>0</v>
      </c>
      <c r="G3" s="196">
        <f t="shared" si="0"/>
        <v>0</v>
      </c>
      <c r="H3" s="196" t="str">
        <f t="shared" si="0"/>
        <v>ID Dependencia de afectación</v>
      </c>
      <c r="I3" s="196" t="str">
        <f t="shared" si="0"/>
        <v>Nombre Dependencia de afectación</v>
      </c>
      <c r="J3" s="196" t="str">
        <f t="shared" si="0"/>
        <v>ID Acción</v>
      </c>
      <c r="K3" s="196" t="str">
        <f t="shared" si="0"/>
        <v xml:space="preserve">Línea de acción </v>
      </c>
      <c r="L3" s="196" t="str">
        <f t="shared" si="0"/>
        <v>Acción</v>
      </c>
      <c r="M3" s="196" t="str">
        <f t="shared" si="0"/>
        <v>Peso (%)</v>
      </c>
      <c r="N3" s="196" t="str">
        <f t="shared" si="0"/>
        <v>Fecha inicial</v>
      </c>
      <c r="O3" s="196" t="str">
        <f t="shared" si="0"/>
        <v>Fecha final</v>
      </c>
      <c r="P3" s="196" t="str">
        <f t="shared" si="0"/>
        <v>Punto crítico</v>
      </c>
      <c r="Q3" s="196" t="str">
        <f t="shared" si="0"/>
        <v>Medio de verificación</v>
      </c>
      <c r="R3" s="196" t="str">
        <f t="shared" si="0"/>
        <v>%Avance esperado enero</v>
      </c>
      <c r="S3" s="196" t="str">
        <f t="shared" si="0"/>
        <v>% Avance enero</v>
      </c>
      <c r="T3" s="196" t="str">
        <f t="shared" si="0"/>
        <v>Avance cualitativo Acción enero</v>
      </c>
      <c r="U3" s="196" t="str">
        <f t="shared" si="0"/>
        <v>Validado enero</v>
      </c>
      <c r="V3" s="196" t="str">
        <f t="shared" si="0"/>
        <v>Observaciones de validación enero</v>
      </c>
      <c r="W3" s="196" t="str">
        <f t="shared" si="0"/>
        <v>%Avance esperado febrero</v>
      </c>
      <c r="X3" s="196" t="str">
        <f t="shared" si="0"/>
        <v>% Avance febrero</v>
      </c>
      <c r="Y3" s="196" t="str">
        <f t="shared" si="0"/>
        <v>Avance cualitativo Acción febrero</v>
      </c>
      <c r="Z3" s="196" t="str">
        <f t="shared" si="0"/>
        <v>Validado febrero</v>
      </c>
      <c r="AA3" s="196" t="str">
        <f t="shared" si="0"/>
        <v>Observaciones de validación febrero</v>
      </c>
      <c r="AB3" s="196" t="str">
        <f t="shared" si="0"/>
        <v>%Avance esperado marzo</v>
      </c>
      <c r="AC3" s="196" t="str">
        <f t="shared" si="0"/>
        <v>% Avance marzo</v>
      </c>
      <c r="AD3" s="196" t="str">
        <f t="shared" si="0"/>
        <v>Avance cualitativo Acción marzo</v>
      </c>
      <c r="AE3" s="196" t="str">
        <f t="shared" si="0"/>
        <v>Validado marzo</v>
      </c>
      <c r="AF3" s="196" t="str">
        <f t="shared" si="0"/>
        <v>Observaciones de validación marzo</v>
      </c>
      <c r="AG3" s="196" t="str">
        <f t="shared" si="0"/>
        <v>%Avance esperado abril</v>
      </c>
      <c r="AH3" s="196" t="str">
        <f t="shared" si="0"/>
        <v>% Avance abril</v>
      </c>
      <c r="AI3" s="196" t="str">
        <f t="shared" ref="AI3:BN3" si="1">+AI2</f>
        <v>Avance cualitativo Acción abril</v>
      </c>
      <c r="AJ3" s="196" t="str">
        <f t="shared" si="1"/>
        <v>Validado abril</v>
      </c>
      <c r="AK3" s="196" t="str">
        <f t="shared" si="1"/>
        <v>Observaciones de validación abril</v>
      </c>
      <c r="AL3" s="196" t="str">
        <f t="shared" si="1"/>
        <v>%Avance esperado mayo</v>
      </c>
      <c r="AM3" s="196" t="str">
        <f t="shared" si="1"/>
        <v>% Avance mayo</v>
      </c>
      <c r="AN3" s="196" t="str">
        <f t="shared" si="1"/>
        <v>Avance cualitativo Acción mayo</v>
      </c>
      <c r="AO3" s="196" t="str">
        <f t="shared" si="1"/>
        <v>Validado mayo</v>
      </c>
      <c r="AP3" s="196" t="str">
        <f t="shared" si="1"/>
        <v>Observaciones de validación mayo</v>
      </c>
      <c r="AQ3" s="196" t="str">
        <f t="shared" si="1"/>
        <v>%Avance esperado junio</v>
      </c>
      <c r="AR3" s="196" t="str">
        <f t="shared" si="1"/>
        <v>% Avance junio</v>
      </c>
      <c r="AS3" s="196" t="str">
        <f t="shared" si="1"/>
        <v>Avance cualitativo Acción junio</v>
      </c>
      <c r="AT3" s="196" t="str">
        <f t="shared" si="1"/>
        <v>Validado junio</v>
      </c>
      <c r="AU3" s="196" t="str">
        <f t="shared" si="1"/>
        <v>Observaciones de validación junio</v>
      </c>
      <c r="AV3" s="196" t="str">
        <f t="shared" si="1"/>
        <v>%Avance esperado julio</v>
      </c>
      <c r="AW3" s="196" t="str">
        <f t="shared" si="1"/>
        <v>% Avance julio</v>
      </c>
      <c r="AX3" s="196" t="str">
        <f t="shared" si="1"/>
        <v>Avance cualitativo Acción julio</v>
      </c>
      <c r="AY3" s="196" t="str">
        <f t="shared" si="1"/>
        <v>Validado julio</v>
      </c>
      <c r="AZ3" s="196" t="str">
        <f t="shared" si="1"/>
        <v>Observaciones de validación julio</v>
      </c>
      <c r="BA3" s="196" t="str">
        <f t="shared" si="1"/>
        <v>%Avance esperado agosto</v>
      </c>
      <c r="BB3" s="196" t="str">
        <f t="shared" si="1"/>
        <v>% Avance agosto</v>
      </c>
      <c r="BC3" s="196" t="str">
        <f t="shared" si="1"/>
        <v>Avance cualitativo Acción agosto</v>
      </c>
      <c r="BD3" s="196" t="str">
        <f t="shared" si="1"/>
        <v>Validado agosto</v>
      </c>
      <c r="BE3" s="196" t="str">
        <f t="shared" si="1"/>
        <v>Observaciones de validación agosto</v>
      </c>
      <c r="BF3" s="196" t="str">
        <f t="shared" si="1"/>
        <v>%Avance esperado septiembre</v>
      </c>
      <c r="BG3" s="196" t="str">
        <f t="shared" si="1"/>
        <v>% Avance septiembre</v>
      </c>
      <c r="BH3" s="196" t="str">
        <f t="shared" si="1"/>
        <v>Avance cualitativo Acción septiembre</v>
      </c>
      <c r="BI3" s="196" t="str">
        <f t="shared" si="1"/>
        <v>Validado septiembre</v>
      </c>
      <c r="BJ3" s="196" t="str">
        <f t="shared" si="1"/>
        <v>Observaciones de validación septiembre</v>
      </c>
      <c r="BK3" s="196" t="str">
        <f t="shared" si="1"/>
        <v>%Avance esperado octubre</v>
      </c>
      <c r="BL3" s="196" t="str">
        <f t="shared" si="1"/>
        <v>% Avance octubre</v>
      </c>
      <c r="BM3" s="196" t="str">
        <f t="shared" si="1"/>
        <v>Avance cualitativo Acción octubre</v>
      </c>
      <c r="BN3" s="196" t="str">
        <f t="shared" si="1"/>
        <v>Validado octubre</v>
      </c>
      <c r="BO3" s="196" t="str">
        <f t="shared" ref="BO3:BZ3" si="2">+BO2</f>
        <v>Observaciones de validación octubre</v>
      </c>
      <c r="BP3" s="196" t="str">
        <f t="shared" si="2"/>
        <v>%Avance esperado noviembre</v>
      </c>
      <c r="BQ3" s="196" t="str">
        <f t="shared" si="2"/>
        <v>% Avance noviembre</v>
      </c>
      <c r="BR3" s="196" t="str">
        <f t="shared" si="2"/>
        <v>Avance cualitativo Acción noviembre</v>
      </c>
      <c r="BS3" s="196" t="str">
        <f t="shared" si="2"/>
        <v>Validado noviembre</v>
      </c>
      <c r="BT3" s="196" t="str">
        <f t="shared" si="2"/>
        <v>Observaciones de validación noviembre</v>
      </c>
      <c r="BU3" s="196" t="str">
        <f t="shared" si="2"/>
        <v>%Avance esperado diciembre</v>
      </c>
      <c r="BV3" s="196" t="str">
        <f t="shared" si="2"/>
        <v>% Avance diciembre</v>
      </c>
      <c r="BW3" s="196" t="str">
        <f t="shared" si="2"/>
        <v>Avance cualitativo Acción diciembre</v>
      </c>
      <c r="BX3" s="196" t="str">
        <f t="shared" si="2"/>
        <v>Validado diciembre</v>
      </c>
      <c r="BY3" s="196" t="str">
        <f t="shared" si="2"/>
        <v>Observaciones de validación diciembre</v>
      </c>
      <c r="BZ3" s="196" t="str">
        <f t="shared" si="2"/>
        <v>Incompleto</v>
      </c>
      <c r="CA3" s="186"/>
      <c r="CB3" s="186"/>
    </row>
    <row r="4" spans="1:80" s="200" customFormat="1" ht="18.75" customHeight="1" x14ac:dyDescent="0.35">
      <c r="A4" s="198"/>
      <c r="B4" s="198"/>
      <c r="C4" s="212" t="s">
        <v>83</v>
      </c>
      <c r="D4" s="213" t="s">
        <v>84</v>
      </c>
      <c r="E4" s="213" t="s">
        <v>112</v>
      </c>
      <c r="F4" s="212" t="s">
        <v>93</v>
      </c>
      <c r="G4" s="214" t="s">
        <v>148</v>
      </c>
      <c r="H4" s="215"/>
      <c r="I4" s="215"/>
      <c r="J4" s="216"/>
      <c r="K4" s="217" t="s">
        <v>698</v>
      </c>
      <c r="L4" s="218" t="s">
        <v>699</v>
      </c>
      <c r="M4" s="219">
        <v>100</v>
      </c>
      <c r="N4" s="220">
        <v>45366</v>
      </c>
      <c r="O4" s="220">
        <v>45626</v>
      </c>
      <c r="P4" s="221"/>
      <c r="Q4" s="222" t="s">
        <v>700</v>
      </c>
      <c r="R4" s="198"/>
      <c r="S4" s="198"/>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CA4" s="179" t="s">
        <v>1455</v>
      </c>
      <c r="CB4" s="201" t="s">
        <v>1799</v>
      </c>
    </row>
    <row r="5" spans="1:80" s="200" customFormat="1" ht="18.75" customHeight="1" x14ac:dyDescent="0.35">
      <c r="A5" s="198"/>
      <c r="B5" s="198"/>
      <c r="C5" s="212" t="s">
        <v>83</v>
      </c>
      <c r="D5" s="213" t="s">
        <v>84</v>
      </c>
      <c r="E5" s="213" t="s">
        <v>112</v>
      </c>
      <c r="F5" s="212" t="s">
        <v>118</v>
      </c>
      <c r="G5" s="214" t="s">
        <v>119</v>
      </c>
      <c r="H5" s="215"/>
      <c r="I5" s="215"/>
      <c r="J5" s="216"/>
      <c r="K5" s="217" t="s">
        <v>701</v>
      </c>
      <c r="L5" s="218" t="s">
        <v>120</v>
      </c>
      <c r="M5" s="219">
        <v>100</v>
      </c>
      <c r="N5" s="220">
        <v>45366</v>
      </c>
      <c r="O5" s="220">
        <v>45641</v>
      </c>
      <c r="P5" s="221"/>
      <c r="Q5" s="222" t="s">
        <v>702</v>
      </c>
      <c r="R5" s="198"/>
      <c r="S5" s="198"/>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CA5" s="179" t="s">
        <v>1455</v>
      </c>
      <c r="CB5" s="201" t="s">
        <v>1801</v>
      </c>
    </row>
    <row r="6" spans="1:80" s="200" customFormat="1" ht="18.75" customHeight="1" x14ac:dyDescent="0.35">
      <c r="A6" s="198"/>
      <c r="B6" s="198"/>
      <c r="C6" s="212" t="s">
        <v>83</v>
      </c>
      <c r="D6" s="213" t="s">
        <v>84</v>
      </c>
      <c r="E6" s="213" t="s">
        <v>117</v>
      </c>
      <c r="F6" s="212" t="s">
        <v>93</v>
      </c>
      <c r="G6" s="214" t="s">
        <v>94</v>
      </c>
      <c r="H6" s="215"/>
      <c r="I6" s="215"/>
      <c r="J6" s="216"/>
      <c r="K6" s="217" t="s">
        <v>703</v>
      </c>
      <c r="L6" s="218" t="s">
        <v>704</v>
      </c>
      <c r="M6" s="219">
        <v>0.2</v>
      </c>
      <c r="N6" s="220">
        <v>45355</v>
      </c>
      <c r="O6" s="220">
        <v>45596</v>
      </c>
      <c r="P6" s="221"/>
      <c r="Q6" s="222" t="s">
        <v>705</v>
      </c>
      <c r="R6" s="198"/>
      <c r="S6" s="198"/>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Z6" s="200" t="s">
        <v>122</v>
      </c>
      <c r="CA6" s="179" t="s">
        <v>1455</v>
      </c>
      <c r="CB6" s="201" t="s">
        <v>1799</v>
      </c>
    </row>
    <row r="7" spans="1:80" s="200" customFormat="1" ht="18.75" customHeight="1" x14ac:dyDescent="0.35">
      <c r="A7" s="198"/>
      <c r="B7" s="198"/>
      <c r="C7" s="212" t="s">
        <v>83</v>
      </c>
      <c r="D7" s="213" t="s">
        <v>84</v>
      </c>
      <c r="E7" s="213" t="s">
        <v>117</v>
      </c>
      <c r="F7" s="212" t="s">
        <v>93</v>
      </c>
      <c r="G7" s="214" t="s">
        <v>94</v>
      </c>
      <c r="H7" s="215"/>
      <c r="I7" s="215"/>
      <c r="J7" s="216"/>
      <c r="K7" s="217" t="s">
        <v>703</v>
      </c>
      <c r="L7" s="218" t="s">
        <v>706</v>
      </c>
      <c r="M7" s="219">
        <v>0.05</v>
      </c>
      <c r="N7" s="220">
        <v>45355</v>
      </c>
      <c r="O7" s="220">
        <v>45626</v>
      </c>
      <c r="P7" s="221"/>
      <c r="Q7" s="222" t="s">
        <v>707</v>
      </c>
      <c r="R7" s="198"/>
      <c r="S7" s="198"/>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CA7" s="179" t="s">
        <v>1455</v>
      </c>
      <c r="CB7" s="201" t="s">
        <v>1799</v>
      </c>
    </row>
    <row r="8" spans="1:80" s="200" customFormat="1" ht="18.75" customHeight="1" x14ac:dyDescent="0.35">
      <c r="A8" s="198"/>
      <c r="B8" s="198"/>
      <c r="C8" s="212" t="s">
        <v>83</v>
      </c>
      <c r="D8" s="213" t="s">
        <v>84</v>
      </c>
      <c r="E8" s="213" t="s">
        <v>117</v>
      </c>
      <c r="F8" s="212" t="s">
        <v>93</v>
      </c>
      <c r="G8" s="214" t="s">
        <v>94</v>
      </c>
      <c r="H8" s="215"/>
      <c r="I8" s="215"/>
      <c r="J8" s="216"/>
      <c r="K8" s="217" t="s">
        <v>703</v>
      </c>
      <c r="L8" s="218" t="s">
        <v>708</v>
      </c>
      <c r="M8" s="219">
        <v>0.05</v>
      </c>
      <c r="N8" s="220">
        <v>45355</v>
      </c>
      <c r="O8" s="220">
        <v>45626</v>
      </c>
      <c r="P8" s="221"/>
      <c r="Q8" s="222" t="s">
        <v>709</v>
      </c>
      <c r="R8" s="198"/>
      <c r="S8" s="198"/>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CA8" s="179" t="s">
        <v>1455</v>
      </c>
      <c r="CB8" s="201" t="s">
        <v>1799</v>
      </c>
    </row>
    <row r="9" spans="1:80" s="200" customFormat="1" ht="18.75" customHeight="1" x14ac:dyDescent="0.35">
      <c r="A9" s="198"/>
      <c r="B9" s="198"/>
      <c r="C9" s="212" t="s">
        <v>83</v>
      </c>
      <c r="D9" s="213" t="s">
        <v>84</v>
      </c>
      <c r="E9" s="213" t="s">
        <v>117</v>
      </c>
      <c r="F9" s="212" t="s">
        <v>118</v>
      </c>
      <c r="G9" s="214" t="s">
        <v>710</v>
      </c>
      <c r="H9" s="215"/>
      <c r="I9" s="215"/>
      <c r="J9" s="216"/>
      <c r="K9" s="217" t="s">
        <v>711</v>
      </c>
      <c r="L9" s="218" t="s">
        <v>712</v>
      </c>
      <c r="M9" s="219">
        <v>0.5</v>
      </c>
      <c r="N9" s="220">
        <v>45566</v>
      </c>
      <c r="O9" s="220">
        <v>45585</v>
      </c>
      <c r="P9" s="221"/>
      <c r="Q9" s="222" t="s">
        <v>713</v>
      </c>
      <c r="R9" s="198"/>
      <c r="S9" s="198"/>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CA9" s="179" t="s">
        <v>1455</v>
      </c>
      <c r="CB9" s="201" t="s">
        <v>1801</v>
      </c>
    </row>
    <row r="10" spans="1:80" s="200" customFormat="1" ht="18.75" customHeight="1" x14ac:dyDescent="0.35">
      <c r="A10" s="198"/>
      <c r="B10" s="198"/>
      <c r="C10" s="212" t="s">
        <v>83</v>
      </c>
      <c r="D10" s="213" t="s">
        <v>84</v>
      </c>
      <c r="E10" s="213" t="s">
        <v>117</v>
      </c>
      <c r="F10" s="212" t="s">
        <v>118</v>
      </c>
      <c r="G10" s="214" t="s">
        <v>710</v>
      </c>
      <c r="H10" s="215"/>
      <c r="I10" s="215"/>
      <c r="J10" s="216"/>
      <c r="K10" s="217" t="s">
        <v>711</v>
      </c>
      <c r="L10" s="218" t="s">
        <v>714</v>
      </c>
      <c r="M10" s="219">
        <v>0.25</v>
      </c>
      <c r="N10" s="220">
        <v>45323</v>
      </c>
      <c r="O10" s="220">
        <v>45641</v>
      </c>
      <c r="P10" s="221"/>
      <c r="Q10" s="222" t="s">
        <v>715</v>
      </c>
      <c r="R10" s="198"/>
      <c r="S10" s="198"/>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CA10" s="179" t="s">
        <v>1455</v>
      </c>
      <c r="CB10" s="201" t="s">
        <v>1801</v>
      </c>
    </row>
    <row r="11" spans="1:80" s="200" customFormat="1" ht="18.75" customHeight="1" x14ac:dyDescent="0.35">
      <c r="A11" s="198"/>
      <c r="B11" s="198"/>
      <c r="C11" s="212" t="s">
        <v>83</v>
      </c>
      <c r="D11" s="213" t="s">
        <v>84</v>
      </c>
      <c r="E11" s="213" t="s">
        <v>117</v>
      </c>
      <c r="F11" s="212" t="s">
        <v>118</v>
      </c>
      <c r="G11" s="214" t="s">
        <v>710</v>
      </c>
      <c r="H11" s="215"/>
      <c r="I11" s="215"/>
      <c r="J11" s="216"/>
      <c r="K11" s="217" t="s">
        <v>711</v>
      </c>
      <c r="L11" s="218" t="s">
        <v>716</v>
      </c>
      <c r="M11" s="219">
        <v>0.25</v>
      </c>
      <c r="N11" s="220">
        <v>45311</v>
      </c>
      <c r="O11" s="220">
        <v>45641</v>
      </c>
      <c r="P11" s="221"/>
      <c r="Q11" s="222" t="s">
        <v>717</v>
      </c>
      <c r="R11" s="198"/>
      <c r="S11" s="198"/>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CA11" s="179" t="s">
        <v>1455</v>
      </c>
      <c r="CB11" s="201" t="s">
        <v>1801</v>
      </c>
    </row>
    <row r="12" spans="1:80" s="200" customFormat="1" ht="18.75" customHeight="1" x14ac:dyDescent="0.35">
      <c r="A12" s="198"/>
      <c r="B12" s="198"/>
      <c r="C12" s="212" t="s">
        <v>83</v>
      </c>
      <c r="D12" s="213" t="s">
        <v>84</v>
      </c>
      <c r="E12" s="213" t="s">
        <v>117</v>
      </c>
      <c r="F12" s="212" t="s">
        <v>93</v>
      </c>
      <c r="G12" s="214" t="s">
        <v>94</v>
      </c>
      <c r="H12" s="215"/>
      <c r="I12" s="215"/>
      <c r="J12" s="216"/>
      <c r="K12" s="217" t="s">
        <v>718</v>
      </c>
      <c r="L12" s="218" t="s">
        <v>719</v>
      </c>
      <c r="M12" s="219">
        <v>0.05</v>
      </c>
      <c r="N12" s="220">
        <v>45323</v>
      </c>
      <c r="O12" s="220">
        <v>45641</v>
      </c>
      <c r="P12" s="221"/>
      <c r="Q12" s="222" t="s">
        <v>720</v>
      </c>
      <c r="R12" s="198"/>
      <c r="S12" s="198"/>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CA12" s="179" t="s">
        <v>1455</v>
      </c>
      <c r="CB12" s="201" t="s">
        <v>1799</v>
      </c>
    </row>
    <row r="13" spans="1:80" s="200" customFormat="1" ht="18.75" customHeight="1" x14ac:dyDescent="0.35">
      <c r="A13" s="198"/>
      <c r="B13" s="198"/>
      <c r="C13" s="212" t="s">
        <v>83</v>
      </c>
      <c r="D13" s="213" t="s">
        <v>84</v>
      </c>
      <c r="E13" s="213" t="s">
        <v>117</v>
      </c>
      <c r="F13" s="212" t="s">
        <v>93</v>
      </c>
      <c r="G13" s="214" t="s">
        <v>94</v>
      </c>
      <c r="H13" s="215"/>
      <c r="I13" s="215"/>
      <c r="J13" s="216"/>
      <c r="K13" s="217" t="s">
        <v>721</v>
      </c>
      <c r="L13" s="218" t="s">
        <v>722</v>
      </c>
      <c r="M13" s="219">
        <v>0.05</v>
      </c>
      <c r="N13" s="220">
        <v>45352</v>
      </c>
      <c r="O13" s="220">
        <v>45641</v>
      </c>
      <c r="P13" s="221"/>
      <c r="Q13" s="222" t="s">
        <v>723</v>
      </c>
      <c r="R13" s="198"/>
      <c r="S13" s="198"/>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CA13" s="179" t="s">
        <v>1455</v>
      </c>
      <c r="CB13" s="201" t="s">
        <v>1799</v>
      </c>
    </row>
    <row r="14" spans="1:80" s="200" customFormat="1" ht="18.75" customHeight="1" x14ac:dyDescent="0.35">
      <c r="A14" s="198"/>
      <c r="B14" s="198"/>
      <c r="C14" s="212" t="s">
        <v>83</v>
      </c>
      <c r="D14" s="213" t="s">
        <v>84</v>
      </c>
      <c r="E14" s="213" t="s">
        <v>117</v>
      </c>
      <c r="F14" s="212" t="s">
        <v>93</v>
      </c>
      <c r="G14" s="214" t="s">
        <v>94</v>
      </c>
      <c r="H14" s="215"/>
      <c r="I14" s="215"/>
      <c r="J14" s="216"/>
      <c r="K14" s="217" t="s">
        <v>724</v>
      </c>
      <c r="L14" s="218" t="s">
        <v>725</v>
      </c>
      <c r="M14" s="219">
        <v>0.05</v>
      </c>
      <c r="N14" s="220">
        <v>45306</v>
      </c>
      <c r="O14" s="220">
        <v>45641</v>
      </c>
      <c r="P14" s="221"/>
      <c r="Q14" s="222" t="s">
        <v>726</v>
      </c>
      <c r="R14" s="198"/>
      <c r="S14" s="198"/>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Z14" s="200" t="s">
        <v>727</v>
      </c>
      <c r="CA14" s="179" t="s">
        <v>1455</v>
      </c>
      <c r="CB14" s="201" t="s">
        <v>1799</v>
      </c>
    </row>
    <row r="15" spans="1:80" s="200" customFormat="1" ht="18.75" customHeight="1" x14ac:dyDescent="0.35">
      <c r="A15" s="198"/>
      <c r="B15" s="198"/>
      <c r="C15" s="212" t="s">
        <v>83</v>
      </c>
      <c r="D15" s="213" t="s">
        <v>84</v>
      </c>
      <c r="E15" s="213" t="s">
        <v>117</v>
      </c>
      <c r="F15" s="212" t="s">
        <v>93</v>
      </c>
      <c r="G15" s="214" t="s">
        <v>94</v>
      </c>
      <c r="H15" s="215"/>
      <c r="I15" s="215"/>
      <c r="J15" s="216"/>
      <c r="K15" s="217" t="s">
        <v>724</v>
      </c>
      <c r="L15" s="218" t="s">
        <v>728</v>
      </c>
      <c r="M15" s="219">
        <v>0.05</v>
      </c>
      <c r="N15" s="220">
        <v>45306</v>
      </c>
      <c r="O15" s="220">
        <v>45641</v>
      </c>
      <c r="P15" s="221"/>
      <c r="Q15" s="222" t="s">
        <v>726</v>
      </c>
      <c r="R15" s="198"/>
      <c r="S15" s="198"/>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Z15" s="200" t="s">
        <v>727</v>
      </c>
      <c r="CA15" s="179" t="s">
        <v>1455</v>
      </c>
      <c r="CB15" s="201" t="s">
        <v>1799</v>
      </c>
    </row>
    <row r="16" spans="1:80" s="200" customFormat="1" ht="18.75" customHeight="1" x14ac:dyDescent="0.35">
      <c r="A16" s="198"/>
      <c r="B16" s="198"/>
      <c r="C16" s="212" t="s">
        <v>83</v>
      </c>
      <c r="D16" s="213" t="s">
        <v>84</v>
      </c>
      <c r="E16" s="213" t="s">
        <v>117</v>
      </c>
      <c r="F16" s="212" t="s">
        <v>256</v>
      </c>
      <c r="G16" s="214" t="s">
        <v>1142</v>
      </c>
      <c r="H16" s="215"/>
      <c r="I16" s="215"/>
      <c r="J16" s="216"/>
      <c r="K16" s="217" t="s">
        <v>724</v>
      </c>
      <c r="L16" s="218" t="s">
        <v>729</v>
      </c>
      <c r="M16" s="219">
        <v>1</v>
      </c>
      <c r="N16" s="220">
        <v>45306</v>
      </c>
      <c r="O16" s="220">
        <v>45641</v>
      </c>
      <c r="P16" s="221"/>
      <c r="Q16" s="222" t="s">
        <v>726</v>
      </c>
      <c r="R16" s="198"/>
      <c r="S16" s="198"/>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Z16" s="200" t="s">
        <v>727</v>
      </c>
      <c r="CA16" s="179" t="s">
        <v>1455</v>
      </c>
      <c r="CB16" s="201" t="s">
        <v>1802</v>
      </c>
    </row>
    <row r="17" spans="1:80" s="200" customFormat="1" ht="18.75" customHeight="1" x14ac:dyDescent="0.35">
      <c r="A17" s="198"/>
      <c r="B17" s="198"/>
      <c r="C17" s="212" t="s">
        <v>83</v>
      </c>
      <c r="D17" s="213" t="s">
        <v>84</v>
      </c>
      <c r="E17" s="213" t="s">
        <v>117</v>
      </c>
      <c r="F17" s="212" t="s">
        <v>93</v>
      </c>
      <c r="G17" s="214" t="s">
        <v>94</v>
      </c>
      <c r="H17" s="215"/>
      <c r="I17" s="215"/>
      <c r="J17" s="216"/>
      <c r="K17" s="217" t="s">
        <v>730</v>
      </c>
      <c r="L17" s="218" t="s">
        <v>731</v>
      </c>
      <c r="M17" s="219">
        <v>0.15</v>
      </c>
      <c r="N17" s="220">
        <v>45306</v>
      </c>
      <c r="O17" s="220">
        <v>45458</v>
      </c>
      <c r="P17" s="221"/>
      <c r="Q17" s="222" t="s">
        <v>732</v>
      </c>
      <c r="R17" s="198"/>
      <c r="S17" s="198"/>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Z17" s="200" t="s">
        <v>727</v>
      </c>
      <c r="CA17" s="179" t="s">
        <v>1455</v>
      </c>
      <c r="CB17" s="201" t="s">
        <v>1799</v>
      </c>
    </row>
    <row r="18" spans="1:80" s="200" customFormat="1" ht="18.75" customHeight="1" x14ac:dyDescent="0.35">
      <c r="A18" s="198"/>
      <c r="B18" s="198"/>
      <c r="C18" s="212" t="s">
        <v>83</v>
      </c>
      <c r="D18" s="213" t="s">
        <v>84</v>
      </c>
      <c r="E18" s="213" t="s">
        <v>117</v>
      </c>
      <c r="F18" s="212" t="s">
        <v>93</v>
      </c>
      <c r="G18" s="214" t="s">
        <v>94</v>
      </c>
      <c r="H18" s="215"/>
      <c r="I18" s="215"/>
      <c r="J18" s="216"/>
      <c r="K18" s="217" t="s">
        <v>730</v>
      </c>
      <c r="L18" s="218" t="s">
        <v>733</v>
      </c>
      <c r="M18" s="219">
        <v>0.15</v>
      </c>
      <c r="N18" s="220">
        <v>45352</v>
      </c>
      <c r="O18" s="220">
        <v>45641</v>
      </c>
      <c r="P18" s="221"/>
      <c r="Q18" s="222" t="s">
        <v>734</v>
      </c>
      <c r="R18" s="198"/>
      <c r="S18" s="198"/>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Z18" s="200" t="s">
        <v>727</v>
      </c>
      <c r="CA18" s="179" t="s">
        <v>1455</v>
      </c>
      <c r="CB18" s="201" t="s">
        <v>1799</v>
      </c>
    </row>
    <row r="19" spans="1:80" s="200" customFormat="1" ht="18.75" customHeight="1" x14ac:dyDescent="0.35">
      <c r="A19" s="198"/>
      <c r="B19" s="198"/>
      <c r="C19" s="212" t="s">
        <v>83</v>
      </c>
      <c r="D19" s="213" t="s">
        <v>84</v>
      </c>
      <c r="E19" s="213" t="s">
        <v>117</v>
      </c>
      <c r="F19" s="212" t="s">
        <v>93</v>
      </c>
      <c r="G19" s="214" t="s">
        <v>115</v>
      </c>
      <c r="H19" s="215"/>
      <c r="I19" s="215"/>
      <c r="J19" s="216"/>
      <c r="K19" s="217" t="s">
        <v>735</v>
      </c>
      <c r="L19" s="218" t="s">
        <v>736</v>
      </c>
      <c r="M19" s="219">
        <v>1</v>
      </c>
      <c r="N19" s="220">
        <v>45306</v>
      </c>
      <c r="O19" s="220">
        <v>45641</v>
      </c>
      <c r="P19" s="221"/>
      <c r="Q19" s="222" t="s">
        <v>737</v>
      </c>
      <c r="R19" s="198"/>
      <c r="S19" s="198"/>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Z19" s="200" t="s">
        <v>727</v>
      </c>
      <c r="CA19" s="179" t="s">
        <v>1455</v>
      </c>
      <c r="CB19" s="201" t="s">
        <v>1799</v>
      </c>
    </row>
    <row r="20" spans="1:80" s="200" customFormat="1" ht="18.75" customHeight="1" x14ac:dyDescent="0.35">
      <c r="A20" s="198"/>
      <c r="B20" s="198"/>
      <c r="C20" s="212" t="s">
        <v>83</v>
      </c>
      <c r="D20" s="213" t="s">
        <v>84</v>
      </c>
      <c r="E20" s="213" t="s">
        <v>117</v>
      </c>
      <c r="F20" s="212" t="s">
        <v>93</v>
      </c>
      <c r="G20" s="214" t="s">
        <v>94</v>
      </c>
      <c r="H20" s="215"/>
      <c r="I20" s="215"/>
      <c r="J20" s="216"/>
      <c r="K20" s="217" t="s">
        <v>738</v>
      </c>
      <c r="L20" s="218" t="s">
        <v>739</v>
      </c>
      <c r="M20" s="219">
        <v>0.1</v>
      </c>
      <c r="N20" s="220">
        <v>45306</v>
      </c>
      <c r="O20" s="220">
        <v>45641</v>
      </c>
      <c r="P20" s="221"/>
      <c r="Q20" s="222" t="s">
        <v>740</v>
      </c>
      <c r="R20" s="198"/>
      <c r="S20" s="198"/>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Z20" s="200" t="s">
        <v>727</v>
      </c>
      <c r="CA20" s="179" t="s">
        <v>1455</v>
      </c>
      <c r="CB20" s="201" t="s">
        <v>1799</v>
      </c>
    </row>
    <row r="21" spans="1:80" s="200" customFormat="1" ht="18.75" customHeight="1" x14ac:dyDescent="0.35">
      <c r="A21" s="198"/>
      <c r="B21" s="198"/>
      <c r="C21" s="212" t="s">
        <v>83</v>
      </c>
      <c r="D21" s="213" t="s">
        <v>84</v>
      </c>
      <c r="E21" s="213" t="s">
        <v>117</v>
      </c>
      <c r="F21" s="212" t="s">
        <v>93</v>
      </c>
      <c r="G21" s="214" t="s">
        <v>94</v>
      </c>
      <c r="H21" s="215"/>
      <c r="I21" s="215"/>
      <c r="J21" s="216"/>
      <c r="K21" s="217" t="s">
        <v>738</v>
      </c>
      <c r="L21" s="218" t="s">
        <v>741</v>
      </c>
      <c r="M21" s="219">
        <v>0.1</v>
      </c>
      <c r="N21" s="220">
        <v>45306</v>
      </c>
      <c r="O21" s="220">
        <v>45641</v>
      </c>
      <c r="P21" s="221"/>
      <c r="Q21" s="222" t="s">
        <v>700</v>
      </c>
      <c r="R21" s="198"/>
      <c r="S21" s="198"/>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Z21" s="200" t="s">
        <v>727</v>
      </c>
      <c r="CA21" s="179" t="s">
        <v>1455</v>
      </c>
      <c r="CB21" s="201" t="s">
        <v>1799</v>
      </c>
    </row>
    <row r="22" spans="1:80" s="200" customFormat="1" ht="18" customHeight="1" x14ac:dyDescent="0.35">
      <c r="A22" s="198"/>
      <c r="B22" s="198"/>
      <c r="C22" s="212" t="s">
        <v>83</v>
      </c>
      <c r="D22" s="213" t="s">
        <v>169</v>
      </c>
      <c r="E22" s="213" t="s">
        <v>227</v>
      </c>
      <c r="F22" s="212" t="s">
        <v>105</v>
      </c>
      <c r="G22" s="214" t="s">
        <v>106</v>
      </c>
      <c r="H22" s="215"/>
      <c r="I22" s="215"/>
      <c r="J22" s="216"/>
      <c r="K22" s="223" t="s">
        <v>742</v>
      </c>
      <c r="L22" s="223" t="s">
        <v>743</v>
      </c>
      <c r="M22" s="219">
        <v>10</v>
      </c>
      <c r="N22" s="220">
        <v>45323</v>
      </c>
      <c r="O22" s="220">
        <v>45611</v>
      </c>
      <c r="P22" s="221"/>
      <c r="Q22" s="217" t="s">
        <v>744</v>
      </c>
      <c r="R22" s="198"/>
      <c r="S22" s="198"/>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CA22" s="179" t="s">
        <v>1456</v>
      </c>
      <c r="CB22" s="201" t="s">
        <v>1803</v>
      </c>
    </row>
    <row r="23" spans="1:80" s="200" customFormat="1" ht="18" customHeight="1" x14ac:dyDescent="0.35">
      <c r="A23" s="198"/>
      <c r="B23" s="198"/>
      <c r="C23" s="212" t="s">
        <v>83</v>
      </c>
      <c r="D23" s="213" t="s">
        <v>169</v>
      </c>
      <c r="E23" s="213" t="s">
        <v>227</v>
      </c>
      <c r="F23" s="212" t="s">
        <v>105</v>
      </c>
      <c r="G23" s="214" t="s">
        <v>106</v>
      </c>
      <c r="H23" s="215"/>
      <c r="I23" s="215"/>
      <c r="J23" s="216"/>
      <c r="K23" s="223" t="s">
        <v>742</v>
      </c>
      <c r="L23" s="223" t="s">
        <v>745</v>
      </c>
      <c r="M23" s="219">
        <v>7</v>
      </c>
      <c r="N23" s="220">
        <v>45323</v>
      </c>
      <c r="O23" s="220">
        <v>45350</v>
      </c>
      <c r="P23" s="221" t="s">
        <v>122</v>
      </c>
      <c r="Q23" s="217" t="s">
        <v>746</v>
      </c>
      <c r="R23" s="198"/>
      <c r="S23" s="198"/>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CA23" s="179" t="s">
        <v>1456</v>
      </c>
      <c r="CB23" s="201" t="s">
        <v>1803</v>
      </c>
    </row>
    <row r="24" spans="1:80" s="200" customFormat="1" ht="18" customHeight="1" x14ac:dyDescent="0.35">
      <c r="A24" s="198"/>
      <c r="B24" s="198"/>
      <c r="C24" s="212" t="s">
        <v>83</v>
      </c>
      <c r="D24" s="213" t="s">
        <v>169</v>
      </c>
      <c r="E24" s="213" t="s">
        <v>227</v>
      </c>
      <c r="F24" s="212" t="s">
        <v>105</v>
      </c>
      <c r="G24" s="214" t="s">
        <v>106</v>
      </c>
      <c r="H24" s="215"/>
      <c r="I24" s="215"/>
      <c r="J24" s="216"/>
      <c r="K24" s="223" t="s">
        <v>742</v>
      </c>
      <c r="L24" s="223" t="s">
        <v>747</v>
      </c>
      <c r="M24" s="219">
        <v>7</v>
      </c>
      <c r="N24" s="220">
        <v>45413</v>
      </c>
      <c r="O24" s="220">
        <v>45443</v>
      </c>
      <c r="P24" s="221" t="s">
        <v>122</v>
      </c>
      <c r="Q24" s="217" t="s">
        <v>746</v>
      </c>
      <c r="R24" s="198"/>
      <c r="S24" s="198"/>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CA24" s="179" t="s">
        <v>1456</v>
      </c>
      <c r="CB24" s="201" t="s">
        <v>1803</v>
      </c>
    </row>
    <row r="25" spans="1:80" s="200" customFormat="1" ht="18" customHeight="1" x14ac:dyDescent="0.35">
      <c r="A25" s="198"/>
      <c r="B25" s="198"/>
      <c r="C25" s="212" t="s">
        <v>83</v>
      </c>
      <c r="D25" s="213" t="s">
        <v>169</v>
      </c>
      <c r="E25" s="213" t="s">
        <v>227</v>
      </c>
      <c r="F25" s="212" t="s">
        <v>105</v>
      </c>
      <c r="G25" s="214" t="s">
        <v>106</v>
      </c>
      <c r="H25" s="215"/>
      <c r="I25" s="215"/>
      <c r="J25" s="216"/>
      <c r="K25" s="223" t="s">
        <v>742</v>
      </c>
      <c r="L25" s="223" t="s">
        <v>748</v>
      </c>
      <c r="M25" s="219">
        <v>7</v>
      </c>
      <c r="N25" s="220">
        <v>45505</v>
      </c>
      <c r="O25" s="220">
        <v>45535</v>
      </c>
      <c r="P25" s="221" t="s">
        <v>122</v>
      </c>
      <c r="Q25" s="217" t="s">
        <v>746</v>
      </c>
      <c r="R25" s="198"/>
      <c r="S25" s="198"/>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CA25" s="179" t="s">
        <v>1456</v>
      </c>
      <c r="CB25" s="201" t="s">
        <v>1803</v>
      </c>
    </row>
    <row r="26" spans="1:80" s="200" customFormat="1" ht="18" customHeight="1" x14ac:dyDescent="0.35">
      <c r="A26" s="198"/>
      <c r="B26" s="198"/>
      <c r="C26" s="212" t="s">
        <v>83</v>
      </c>
      <c r="D26" s="213" t="s">
        <v>169</v>
      </c>
      <c r="E26" s="213" t="s">
        <v>227</v>
      </c>
      <c r="F26" s="212" t="s">
        <v>105</v>
      </c>
      <c r="G26" s="214" t="s">
        <v>106</v>
      </c>
      <c r="H26" s="215"/>
      <c r="I26" s="224"/>
      <c r="J26" s="225" t="s">
        <v>187</v>
      </c>
      <c r="K26" s="226" t="s">
        <v>749</v>
      </c>
      <c r="L26" s="226" t="s">
        <v>750</v>
      </c>
      <c r="M26" s="227">
        <v>6</v>
      </c>
      <c r="N26" s="228">
        <v>45413</v>
      </c>
      <c r="O26" s="228">
        <v>45442</v>
      </c>
      <c r="P26" s="221" t="s">
        <v>122</v>
      </c>
      <c r="Q26" s="229" t="s">
        <v>751</v>
      </c>
      <c r="R26" s="198"/>
      <c r="S26" s="198"/>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CA26" s="179" t="s">
        <v>1456</v>
      </c>
      <c r="CB26" s="201" t="s">
        <v>1803</v>
      </c>
    </row>
    <row r="27" spans="1:80" s="200" customFormat="1" ht="18" customHeight="1" x14ac:dyDescent="0.35">
      <c r="A27" s="198"/>
      <c r="B27" s="198"/>
      <c r="C27" s="212" t="s">
        <v>83</v>
      </c>
      <c r="D27" s="213" t="s">
        <v>169</v>
      </c>
      <c r="E27" s="213" t="s">
        <v>227</v>
      </c>
      <c r="F27" s="212" t="s">
        <v>105</v>
      </c>
      <c r="G27" s="214" t="s">
        <v>106</v>
      </c>
      <c r="H27" s="215"/>
      <c r="I27" s="230"/>
      <c r="J27" s="231" t="s">
        <v>187</v>
      </c>
      <c r="K27" s="232" t="s">
        <v>749</v>
      </c>
      <c r="L27" s="232" t="s">
        <v>752</v>
      </c>
      <c r="M27" s="233">
        <v>7</v>
      </c>
      <c r="N27" s="234">
        <v>45413</v>
      </c>
      <c r="O27" s="234">
        <v>45442</v>
      </c>
      <c r="P27" s="221" t="s">
        <v>122</v>
      </c>
      <c r="Q27" s="235" t="s">
        <v>753</v>
      </c>
      <c r="R27" s="198"/>
      <c r="S27" s="198"/>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CA27" s="179" t="s">
        <v>1456</v>
      </c>
      <c r="CB27" s="201" t="s">
        <v>1803</v>
      </c>
    </row>
    <row r="28" spans="1:80" s="200" customFormat="1" ht="18" customHeight="1" x14ac:dyDescent="0.35">
      <c r="A28" s="198"/>
      <c r="B28" s="198"/>
      <c r="C28" s="212" t="s">
        <v>83</v>
      </c>
      <c r="D28" s="213" t="s">
        <v>169</v>
      </c>
      <c r="E28" s="213" t="s">
        <v>227</v>
      </c>
      <c r="F28" s="212" t="s">
        <v>105</v>
      </c>
      <c r="G28" s="214" t="s">
        <v>106</v>
      </c>
      <c r="H28" s="215"/>
      <c r="I28" s="230"/>
      <c r="J28" s="231" t="s">
        <v>187</v>
      </c>
      <c r="K28" s="232" t="s">
        <v>749</v>
      </c>
      <c r="L28" s="232" t="s">
        <v>754</v>
      </c>
      <c r="M28" s="233">
        <v>8</v>
      </c>
      <c r="N28" s="234">
        <v>45505</v>
      </c>
      <c r="O28" s="234">
        <v>45535</v>
      </c>
      <c r="P28" s="221" t="s">
        <v>122</v>
      </c>
      <c r="Q28" s="235" t="s">
        <v>755</v>
      </c>
      <c r="R28" s="198"/>
      <c r="S28" s="198"/>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CA28" s="179" t="s">
        <v>1456</v>
      </c>
      <c r="CB28" s="201" t="s">
        <v>1803</v>
      </c>
    </row>
    <row r="29" spans="1:80" s="200" customFormat="1" ht="18" customHeight="1" x14ac:dyDescent="0.35">
      <c r="A29" s="198"/>
      <c r="B29" s="198"/>
      <c r="C29" s="212" t="s">
        <v>83</v>
      </c>
      <c r="D29" s="213" t="s">
        <v>169</v>
      </c>
      <c r="E29" s="213" t="s">
        <v>227</v>
      </c>
      <c r="F29" s="212" t="s">
        <v>105</v>
      </c>
      <c r="G29" s="214" t="s">
        <v>106</v>
      </c>
      <c r="H29" s="215"/>
      <c r="I29" s="230"/>
      <c r="J29" s="231" t="s">
        <v>187</v>
      </c>
      <c r="K29" s="232" t="s">
        <v>749</v>
      </c>
      <c r="L29" s="232" t="s">
        <v>756</v>
      </c>
      <c r="M29" s="233">
        <v>8</v>
      </c>
      <c r="N29" s="234">
        <v>45536</v>
      </c>
      <c r="O29" s="234">
        <v>45565</v>
      </c>
      <c r="P29" s="221" t="s">
        <v>122</v>
      </c>
      <c r="Q29" s="235" t="s">
        <v>755</v>
      </c>
      <c r="R29" s="198"/>
      <c r="S29" s="198"/>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CA29" s="179" t="s">
        <v>1456</v>
      </c>
      <c r="CB29" s="201" t="s">
        <v>1803</v>
      </c>
    </row>
    <row r="30" spans="1:80" s="200" customFormat="1" ht="18" customHeight="1" x14ac:dyDescent="0.35">
      <c r="A30" s="198"/>
      <c r="B30" s="198"/>
      <c r="C30" s="212" t="s">
        <v>83</v>
      </c>
      <c r="D30" s="213" t="s">
        <v>169</v>
      </c>
      <c r="E30" s="213" t="s">
        <v>227</v>
      </c>
      <c r="F30" s="212" t="s">
        <v>105</v>
      </c>
      <c r="G30" s="214" t="s">
        <v>106</v>
      </c>
      <c r="H30" s="215"/>
      <c r="I30" s="230"/>
      <c r="J30" s="231" t="s">
        <v>187</v>
      </c>
      <c r="K30" s="232" t="s">
        <v>757</v>
      </c>
      <c r="L30" s="232" t="s">
        <v>758</v>
      </c>
      <c r="M30" s="233">
        <v>10</v>
      </c>
      <c r="N30" s="234">
        <v>45300</v>
      </c>
      <c r="O30" s="234">
        <v>45332</v>
      </c>
      <c r="P30" s="221" t="s">
        <v>122</v>
      </c>
      <c r="Q30" s="235" t="s">
        <v>759</v>
      </c>
      <c r="R30" s="198"/>
      <c r="S30" s="198"/>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CA30" s="179" t="s">
        <v>1456</v>
      </c>
      <c r="CB30" s="201" t="s">
        <v>1803</v>
      </c>
    </row>
    <row r="31" spans="1:80" s="200" customFormat="1" ht="18" customHeight="1" x14ac:dyDescent="0.35">
      <c r="A31" s="198"/>
      <c r="B31" s="198"/>
      <c r="C31" s="212" t="s">
        <v>83</v>
      </c>
      <c r="D31" s="213" t="s">
        <v>169</v>
      </c>
      <c r="E31" s="213" t="s">
        <v>227</v>
      </c>
      <c r="F31" s="212" t="s">
        <v>105</v>
      </c>
      <c r="G31" s="214" t="s">
        <v>106</v>
      </c>
      <c r="H31" s="215"/>
      <c r="I31" s="230"/>
      <c r="J31" s="231" t="s">
        <v>187</v>
      </c>
      <c r="K31" s="232" t="s">
        <v>757</v>
      </c>
      <c r="L31" s="232" t="s">
        <v>760</v>
      </c>
      <c r="M31" s="233">
        <v>10</v>
      </c>
      <c r="N31" s="234">
        <v>45544</v>
      </c>
      <c r="O31" s="234">
        <v>45562</v>
      </c>
      <c r="P31" s="221" t="s">
        <v>122</v>
      </c>
      <c r="Q31" s="235" t="s">
        <v>759</v>
      </c>
      <c r="R31" s="198"/>
      <c r="S31" s="198"/>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CA31" s="179" t="s">
        <v>1456</v>
      </c>
      <c r="CB31" s="201" t="s">
        <v>1803</v>
      </c>
    </row>
    <row r="32" spans="1:80" s="200" customFormat="1" ht="18" customHeight="1" x14ac:dyDescent="0.35">
      <c r="A32" s="198"/>
      <c r="B32" s="198"/>
      <c r="C32" s="212" t="s">
        <v>83</v>
      </c>
      <c r="D32" s="213" t="s">
        <v>169</v>
      </c>
      <c r="E32" s="213" t="s">
        <v>227</v>
      </c>
      <c r="F32" s="212" t="s">
        <v>105</v>
      </c>
      <c r="G32" s="214" t="s">
        <v>106</v>
      </c>
      <c r="H32" s="215"/>
      <c r="I32" s="230"/>
      <c r="J32" s="231" t="s">
        <v>187</v>
      </c>
      <c r="K32" s="232" t="s">
        <v>757</v>
      </c>
      <c r="L32" s="232" t="s">
        <v>761</v>
      </c>
      <c r="M32" s="233">
        <v>3</v>
      </c>
      <c r="N32" s="234">
        <v>45300</v>
      </c>
      <c r="O32" s="234">
        <v>45657</v>
      </c>
      <c r="P32" s="236" t="s">
        <v>187</v>
      </c>
      <c r="Q32" s="235" t="s">
        <v>187</v>
      </c>
      <c r="R32" s="198"/>
      <c r="S32" s="198"/>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CA32" s="179" t="s">
        <v>1456</v>
      </c>
      <c r="CB32" s="201" t="s">
        <v>1803</v>
      </c>
    </row>
    <row r="33" spans="1:80" s="200" customFormat="1" ht="18" customHeight="1" x14ac:dyDescent="0.35">
      <c r="A33" s="198"/>
      <c r="B33" s="198"/>
      <c r="C33" s="212" t="s">
        <v>83</v>
      </c>
      <c r="D33" s="213" t="s">
        <v>169</v>
      </c>
      <c r="E33" s="213" t="s">
        <v>227</v>
      </c>
      <c r="F33" s="212" t="s">
        <v>105</v>
      </c>
      <c r="G33" s="214" t="s">
        <v>106</v>
      </c>
      <c r="H33" s="215"/>
      <c r="I33" s="230"/>
      <c r="J33" s="231" t="s">
        <v>187</v>
      </c>
      <c r="K33" s="232" t="s">
        <v>757</v>
      </c>
      <c r="L33" s="232" t="s">
        <v>762</v>
      </c>
      <c r="M33" s="233">
        <v>8</v>
      </c>
      <c r="N33" s="234">
        <v>45382</v>
      </c>
      <c r="O33" s="234">
        <v>45412</v>
      </c>
      <c r="P33" s="221" t="s">
        <v>122</v>
      </c>
      <c r="Q33" s="235" t="s">
        <v>763</v>
      </c>
      <c r="R33" s="198"/>
      <c r="S33" s="198"/>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CA33" s="179" t="s">
        <v>1456</v>
      </c>
      <c r="CB33" s="201" t="s">
        <v>1803</v>
      </c>
    </row>
    <row r="34" spans="1:80" s="200" customFormat="1" ht="18" customHeight="1" x14ac:dyDescent="0.35">
      <c r="A34" s="198"/>
      <c r="B34" s="198"/>
      <c r="C34" s="212" t="s">
        <v>83</v>
      </c>
      <c r="D34" s="213" t="s">
        <v>169</v>
      </c>
      <c r="E34" s="213" t="s">
        <v>227</v>
      </c>
      <c r="F34" s="212" t="s">
        <v>105</v>
      </c>
      <c r="G34" s="214" t="s">
        <v>106</v>
      </c>
      <c r="H34" s="215"/>
      <c r="I34" s="230"/>
      <c r="J34" s="231" t="s">
        <v>187</v>
      </c>
      <c r="K34" s="232" t="s">
        <v>757</v>
      </c>
      <c r="L34" s="232" t="s">
        <v>764</v>
      </c>
      <c r="M34" s="233">
        <v>3</v>
      </c>
      <c r="N34" s="234">
        <v>45322</v>
      </c>
      <c r="O34" s="234">
        <v>45657</v>
      </c>
      <c r="P34" s="236" t="s">
        <v>187</v>
      </c>
      <c r="Q34" s="235" t="s">
        <v>187</v>
      </c>
      <c r="R34" s="198"/>
      <c r="S34" s="198"/>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CA34" s="179" t="s">
        <v>1456</v>
      </c>
      <c r="CB34" s="201" t="s">
        <v>1803</v>
      </c>
    </row>
    <row r="35" spans="1:80" s="200" customFormat="1" ht="18" customHeight="1" x14ac:dyDescent="0.35">
      <c r="A35" s="198"/>
      <c r="B35" s="198"/>
      <c r="C35" s="212" t="s">
        <v>83</v>
      </c>
      <c r="D35" s="213" t="s">
        <v>169</v>
      </c>
      <c r="E35" s="213" t="s">
        <v>227</v>
      </c>
      <c r="F35" s="212" t="s">
        <v>105</v>
      </c>
      <c r="G35" s="214" t="s">
        <v>106</v>
      </c>
      <c r="H35" s="215"/>
      <c r="I35" s="230"/>
      <c r="J35" s="231" t="s">
        <v>187</v>
      </c>
      <c r="K35" s="232" t="s">
        <v>757</v>
      </c>
      <c r="L35" s="232" t="s">
        <v>765</v>
      </c>
      <c r="M35" s="233">
        <v>3</v>
      </c>
      <c r="N35" s="234">
        <v>45322</v>
      </c>
      <c r="O35" s="234">
        <v>45657</v>
      </c>
      <c r="P35" s="236" t="s">
        <v>187</v>
      </c>
      <c r="Q35" s="235" t="s">
        <v>187</v>
      </c>
      <c r="R35" s="198"/>
      <c r="S35" s="198"/>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CA35" s="179" t="s">
        <v>1456</v>
      </c>
      <c r="CB35" s="201" t="s">
        <v>1803</v>
      </c>
    </row>
    <row r="36" spans="1:80" s="200" customFormat="1" ht="18" customHeight="1" x14ac:dyDescent="0.35">
      <c r="A36" s="198"/>
      <c r="B36" s="198"/>
      <c r="C36" s="212" t="s">
        <v>83</v>
      </c>
      <c r="D36" s="213" t="s">
        <v>169</v>
      </c>
      <c r="E36" s="213" t="s">
        <v>227</v>
      </c>
      <c r="F36" s="212" t="s">
        <v>105</v>
      </c>
      <c r="G36" s="214" t="s">
        <v>106</v>
      </c>
      <c r="H36" s="215"/>
      <c r="I36" s="230"/>
      <c r="J36" s="231" t="s">
        <v>187</v>
      </c>
      <c r="K36" s="232" t="s">
        <v>757</v>
      </c>
      <c r="L36" s="232" t="s">
        <v>766</v>
      </c>
      <c r="M36" s="233">
        <v>3</v>
      </c>
      <c r="N36" s="234">
        <v>45309</v>
      </c>
      <c r="O36" s="234">
        <v>45657</v>
      </c>
      <c r="P36" s="236" t="s">
        <v>187</v>
      </c>
      <c r="Q36" s="235" t="s">
        <v>187</v>
      </c>
      <c r="R36" s="198"/>
      <c r="S36" s="198"/>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CA36" s="179" t="s">
        <v>1456</v>
      </c>
      <c r="CB36" s="201" t="s">
        <v>1803</v>
      </c>
    </row>
    <row r="37" spans="1:80" s="200" customFormat="1" ht="18" customHeight="1" x14ac:dyDescent="0.35">
      <c r="A37" s="198"/>
      <c r="B37" s="198"/>
      <c r="C37" s="212" t="s">
        <v>83</v>
      </c>
      <c r="D37" s="213" t="s">
        <v>169</v>
      </c>
      <c r="E37" s="213" t="s">
        <v>227</v>
      </c>
      <c r="F37" s="212" t="s">
        <v>234</v>
      </c>
      <c r="G37" s="214" t="s">
        <v>587</v>
      </c>
      <c r="H37" s="215" t="s">
        <v>767</v>
      </c>
      <c r="I37" s="230"/>
      <c r="J37" s="216"/>
      <c r="K37" s="222" t="s">
        <v>768</v>
      </c>
      <c r="L37" s="237" t="s">
        <v>769</v>
      </c>
      <c r="M37" s="233">
        <v>10</v>
      </c>
      <c r="N37" s="234">
        <v>45306</v>
      </c>
      <c r="O37" s="234">
        <v>45657</v>
      </c>
      <c r="P37" s="221" t="s">
        <v>187</v>
      </c>
      <c r="Q37" s="222"/>
      <c r="R37" s="198"/>
      <c r="S37" s="198"/>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CA37" s="179" t="s">
        <v>1456</v>
      </c>
      <c r="CB37" s="201" t="s">
        <v>1804</v>
      </c>
    </row>
    <row r="38" spans="1:80" s="200" customFormat="1" ht="18" customHeight="1" x14ac:dyDescent="0.35">
      <c r="A38" s="198"/>
      <c r="B38" s="198"/>
      <c r="C38" s="212" t="s">
        <v>83</v>
      </c>
      <c r="D38" s="213" t="s">
        <v>169</v>
      </c>
      <c r="E38" s="213" t="s">
        <v>227</v>
      </c>
      <c r="F38" s="212" t="s">
        <v>234</v>
      </c>
      <c r="G38" s="214" t="s">
        <v>587</v>
      </c>
      <c r="H38" s="215"/>
      <c r="I38" s="230"/>
      <c r="J38" s="216"/>
      <c r="K38" s="222" t="s">
        <v>768</v>
      </c>
      <c r="L38" s="237" t="s">
        <v>770</v>
      </c>
      <c r="M38" s="233">
        <v>10</v>
      </c>
      <c r="N38" s="234">
        <v>45306</v>
      </c>
      <c r="O38" s="234">
        <v>45657</v>
      </c>
      <c r="P38" s="221" t="s">
        <v>187</v>
      </c>
      <c r="Q38" s="222"/>
      <c r="R38" s="198"/>
      <c r="S38" s="198"/>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CA38" s="179" t="s">
        <v>1456</v>
      </c>
      <c r="CB38" s="201" t="s">
        <v>1804</v>
      </c>
    </row>
    <row r="39" spans="1:80" s="200" customFormat="1" ht="18" customHeight="1" x14ac:dyDescent="0.35">
      <c r="A39" s="198"/>
      <c r="B39" s="198"/>
      <c r="C39" s="212" t="s">
        <v>83</v>
      </c>
      <c r="D39" s="213" t="s">
        <v>169</v>
      </c>
      <c r="E39" s="213" t="s">
        <v>227</v>
      </c>
      <c r="F39" s="212" t="s">
        <v>234</v>
      </c>
      <c r="G39" s="214" t="s">
        <v>587</v>
      </c>
      <c r="H39" s="215"/>
      <c r="I39" s="230"/>
      <c r="J39" s="216"/>
      <c r="K39" s="222" t="s">
        <v>768</v>
      </c>
      <c r="L39" s="237" t="s">
        <v>771</v>
      </c>
      <c r="M39" s="233">
        <v>20</v>
      </c>
      <c r="N39" s="234">
        <v>45293</v>
      </c>
      <c r="O39" s="234">
        <v>45504</v>
      </c>
      <c r="P39" s="221" t="s">
        <v>122</v>
      </c>
      <c r="Q39" s="222"/>
      <c r="R39" s="198"/>
      <c r="S39" s="198"/>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CA39" s="179" t="s">
        <v>1456</v>
      </c>
      <c r="CB39" s="201" t="s">
        <v>1804</v>
      </c>
    </row>
    <row r="40" spans="1:80" s="200" customFormat="1" ht="18" customHeight="1" x14ac:dyDescent="0.35">
      <c r="A40" s="198"/>
      <c r="B40" s="198"/>
      <c r="C40" s="212" t="s">
        <v>83</v>
      </c>
      <c r="D40" s="213" t="s">
        <v>169</v>
      </c>
      <c r="E40" s="213" t="s">
        <v>227</v>
      </c>
      <c r="F40" s="212" t="s">
        <v>234</v>
      </c>
      <c r="G40" s="214" t="s">
        <v>587</v>
      </c>
      <c r="H40" s="215"/>
      <c r="I40" s="230"/>
      <c r="J40" s="216"/>
      <c r="K40" s="222" t="s">
        <v>768</v>
      </c>
      <c r="L40" s="237" t="s">
        <v>772</v>
      </c>
      <c r="M40" s="233">
        <v>15</v>
      </c>
      <c r="N40" s="234">
        <v>45341</v>
      </c>
      <c r="O40" s="234">
        <v>45565</v>
      </c>
      <c r="P40" s="221" t="s">
        <v>122</v>
      </c>
      <c r="Q40" s="222"/>
      <c r="R40" s="198"/>
      <c r="S40" s="198"/>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CA40" s="179" t="s">
        <v>1456</v>
      </c>
      <c r="CB40" s="201" t="s">
        <v>1804</v>
      </c>
    </row>
    <row r="41" spans="1:80" s="200" customFormat="1" ht="18" customHeight="1" x14ac:dyDescent="0.35">
      <c r="A41" s="198"/>
      <c r="B41" s="198"/>
      <c r="C41" s="212" t="s">
        <v>83</v>
      </c>
      <c r="D41" s="213" t="s">
        <v>169</v>
      </c>
      <c r="E41" s="213" t="s">
        <v>227</v>
      </c>
      <c r="F41" s="212" t="s">
        <v>234</v>
      </c>
      <c r="G41" s="214" t="s">
        <v>587</v>
      </c>
      <c r="H41" s="215"/>
      <c r="I41" s="230"/>
      <c r="J41" s="216"/>
      <c r="K41" s="222" t="s">
        <v>768</v>
      </c>
      <c r="L41" s="237" t="s">
        <v>773</v>
      </c>
      <c r="M41" s="233">
        <v>30</v>
      </c>
      <c r="N41" s="234">
        <v>45351</v>
      </c>
      <c r="O41" s="234">
        <v>45657</v>
      </c>
      <c r="P41" s="221" t="s">
        <v>122</v>
      </c>
      <c r="Q41" s="222"/>
      <c r="R41" s="198"/>
      <c r="S41" s="198"/>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CA41" s="179" t="s">
        <v>1456</v>
      </c>
      <c r="CB41" s="201" t="s">
        <v>1804</v>
      </c>
    </row>
    <row r="42" spans="1:80" s="200" customFormat="1" ht="18" customHeight="1" x14ac:dyDescent="0.35">
      <c r="A42" s="198"/>
      <c r="B42" s="198"/>
      <c r="C42" s="212" t="s">
        <v>83</v>
      </c>
      <c r="D42" s="213" t="s">
        <v>169</v>
      </c>
      <c r="E42" s="213" t="s">
        <v>227</v>
      </c>
      <c r="F42" s="212" t="s">
        <v>234</v>
      </c>
      <c r="G42" s="214" t="s">
        <v>587</v>
      </c>
      <c r="H42" s="215"/>
      <c r="I42" s="230"/>
      <c r="J42" s="216"/>
      <c r="K42" s="222" t="s">
        <v>768</v>
      </c>
      <c r="L42" s="237" t="s">
        <v>774</v>
      </c>
      <c r="M42" s="233">
        <v>15</v>
      </c>
      <c r="N42" s="234">
        <v>45293</v>
      </c>
      <c r="O42" s="234">
        <v>45657</v>
      </c>
      <c r="P42" s="221" t="s">
        <v>187</v>
      </c>
      <c r="Q42" s="222"/>
      <c r="R42" s="198"/>
      <c r="S42" s="198"/>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CA42" s="179" t="s">
        <v>1456</v>
      </c>
      <c r="CB42" s="201" t="s">
        <v>1804</v>
      </c>
    </row>
    <row r="43" spans="1:80" s="200" customFormat="1" ht="18" customHeight="1" x14ac:dyDescent="0.35">
      <c r="A43" s="198"/>
      <c r="B43" s="198"/>
      <c r="C43" s="212" t="s">
        <v>83</v>
      </c>
      <c r="D43" s="213" t="s">
        <v>313</v>
      </c>
      <c r="E43" s="213" t="s">
        <v>313</v>
      </c>
      <c r="F43" s="212" t="s">
        <v>269</v>
      </c>
      <c r="G43" s="214" t="s">
        <v>315</v>
      </c>
      <c r="H43" s="215"/>
      <c r="I43" s="230"/>
      <c r="J43" s="216"/>
      <c r="K43" s="238" t="s">
        <v>775</v>
      </c>
      <c r="L43" s="237"/>
      <c r="M43" s="233"/>
      <c r="N43" s="234"/>
      <c r="O43" s="234"/>
      <c r="P43" s="221"/>
      <c r="Q43" s="222"/>
      <c r="R43" s="198"/>
      <c r="S43" s="198"/>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Z43" s="200" t="s">
        <v>122</v>
      </c>
      <c r="CA43" s="179" t="s">
        <v>1458</v>
      </c>
      <c r="CB43" s="201" t="s">
        <v>1798</v>
      </c>
    </row>
    <row r="44" spans="1:80" s="200" customFormat="1" ht="18" customHeight="1" x14ac:dyDescent="0.35">
      <c r="A44" s="198"/>
      <c r="B44" s="198"/>
      <c r="C44" s="212" t="s">
        <v>83</v>
      </c>
      <c r="D44" s="213" t="s">
        <v>313</v>
      </c>
      <c r="E44" s="213" t="s">
        <v>313</v>
      </c>
      <c r="F44" s="212" t="s">
        <v>269</v>
      </c>
      <c r="G44" s="214" t="s">
        <v>315</v>
      </c>
      <c r="H44" s="215"/>
      <c r="I44" s="230"/>
      <c r="J44" s="216"/>
      <c r="K44" s="238" t="s">
        <v>775</v>
      </c>
      <c r="L44" s="237"/>
      <c r="M44" s="233"/>
      <c r="N44" s="234"/>
      <c r="O44" s="234"/>
      <c r="P44" s="221"/>
      <c r="Q44" s="222"/>
      <c r="R44" s="198"/>
      <c r="S44" s="198"/>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Z44" s="200" t="s">
        <v>122</v>
      </c>
      <c r="CA44" s="179" t="s">
        <v>1458</v>
      </c>
      <c r="CB44" s="201" t="s">
        <v>1798</v>
      </c>
    </row>
    <row r="45" spans="1:80" s="200" customFormat="1" ht="18" customHeight="1" x14ac:dyDescent="0.35">
      <c r="A45" s="198"/>
      <c r="B45" s="198"/>
      <c r="C45" s="212" t="s">
        <v>83</v>
      </c>
      <c r="D45" s="213" t="s">
        <v>313</v>
      </c>
      <c r="E45" s="213" t="s">
        <v>313</v>
      </c>
      <c r="F45" s="212" t="s">
        <v>269</v>
      </c>
      <c r="G45" s="214" t="s">
        <v>315</v>
      </c>
      <c r="H45" s="215"/>
      <c r="I45" s="230"/>
      <c r="J45" s="216"/>
      <c r="K45" s="238" t="s">
        <v>775</v>
      </c>
      <c r="L45" s="237"/>
      <c r="M45" s="233"/>
      <c r="N45" s="234"/>
      <c r="O45" s="234"/>
      <c r="P45" s="221"/>
      <c r="Q45" s="222"/>
      <c r="R45" s="198"/>
      <c r="S45" s="198"/>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Z45" s="200" t="s">
        <v>122</v>
      </c>
      <c r="CA45" s="179" t="s">
        <v>1458</v>
      </c>
      <c r="CB45" s="201" t="s">
        <v>1798</v>
      </c>
    </row>
    <row r="46" spans="1:80" s="200" customFormat="1" ht="18" customHeight="1" x14ac:dyDescent="0.35">
      <c r="A46" s="198"/>
      <c r="B46" s="198"/>
      <c r="C46" s="212" t="s">
        <v>83</v>
      </c>
      <c r="D46" s="213" t="s">
        <v>313</v>
      </c>
      <c r="E46" s="213" t="s">
        <v>313</v>
      </c>
      <c r="F46" s="212" t="s">
        <v>269</v>
      </c>
      <c r="G46" s="214" t="s">
        <v>315</v>
      </c>
      <c r="H46" s="215"/>
      <c r="I46" s="230"/>
      <c r="J46" s="216"/>
      <c r="K46" s="238" t="s">
        <v>775</v>
      </c>
      <c r="L46" s="237"/>
      <c r="M46" s="233"/>
      <c r="N46" s="234"/>
      <c r="O46" s="234"/>
      <c r="P46" s="221"/>
      <c r="Q46" s="222"/>
      <c r="R46" s="198"/>
      <c r="S46" s="198"/>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Z46" s="200" t="s">
        <v>122</v>
      </c>
      <c r="CA46" s="179" t="s">
        <v>1458</v>
      </c>
      <c r="CB46" s="201" t="s">
        <v>1798</v>
      </c>
    </row>
    <row r="47" spans="1:80" s="200" customFormat="1" ht="18" customHeight="1" x14ac:dyDescent="0.35">
      <c r="A47" s="198"/>
      <c r="B47" s="198"/>
      <c r="C47" s="212" t="s">
        <v>83</v>
      </c>
      <c r="D47" s="213" t="s">
        <v>313</v>
      </c>
      <c r="E47" s="213" t="s">
        <v>313</v>
      </c>
      <c r="F47" s="212" t="s">
        <v>269</v>
      </c>
      <c r="G47" s="214" t="s">
        <v>315</v>
      </c>
      <c r="H47" s="215"/>
      <c r="I47" s="230"/>
      <c r="J47" s="216"/>
      <c r="K47" s="238" t="s">
        <v>776</v>
      </c>
      <c r="L47" s="237"/>
      <c r="M47" s="233"/>
      <c r="N47" s="234"/>
      <c r="O47" s="234"/>
      <c r="P47" s="221"/>
      <c r="Q47" s="222"/>
      <c r="R47" s="198"/>
      <c r="S47" s="198"/>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Z47" s="200" t="s">
        <v>122</v>
      </c>
      <c r="CA47" s="179" t="s">
        <v>1458</v>
      </c>
      <c r="CB47" s="201" t="s">
        <v>1798</v>
      </c>
    </row>
    <row r="48" spans="1:80" s="200" customFormat="1" ht="18" customHeight="1" x14ac:dyDescent="0.35">
      <c r="A48" s="198"/>
      <c r="B48" s="198"/>
      <c r="C48" s="212" t="s">
        <v>83</v>
      </c>
      <c r="D48" s="213" t="s">
        <v>313</v>
      </c>
      <c r="E48" s="213" t="s">
        <v>313</v>
      </c>
      <c r="F48" s="212" t="s">
        <v>269</v>
      </c>
      <c r="G48" s="214" t="s">
        <v>315</v>
      </c>
      <c r="H48" s="215"/>
      <c r="I48" s="230"/>
      <c r="J48" s="216"/>
      <c r="K48" s="238" t="s">
        <v>776</v>
      </c>
      <c r="L48" s="237"/>
      <c r="M48" s="233"/>
      <c r="N48" s="234"/>
      <c r="O48" s="234"/>
      <c r="P48" s="221"/>
      <c r="Q48" s="222"/>
      <c r="R48" s="198"/>
      <c r="S48" s="198"/>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Z48" s="200" t="s">
        <v>122</v>
      </c>
      <c r="CA48" s="179" t="s">
        <v>1458</v>
      </c>
      <c r="CB48" s="201" t="s">
        <v>1798</v>
      </c>
    </row>
    <row r="49" spans="1:80" s="200" customFormat="1" ht="18" customHeight="1" x14ac:dyDescent="0.35">
      <c r="A49" s="198"/>
      <c r="B49" s="198"/>
      <c r="C49" s="212" t="s">
        <v>83</v>
      </c>
      <c r="D49" s="213" t="s">
        <v>313</v>
      </c>
      <c r="E49" s="213" t="s">
        <v>313</v>
      </c>
      <c r="F49" s="212" t="s">
        <v>269</v>
      </c>
      <c r="G49" s="214" t="s">
        <v>315</v>
      </c>
      <c r="H49" s="215"/>
      <c r="I49" s="230"/>
      <c r="J49" s="216"/>
      <c r="K49" s="238" t="s">
        <v>776</v>
      </c>
      <c r="L49" s="237"/>
      <c r="M49" s="233"/>
      <c r="N49" s="234"/>
      <c r="O49" s="234"/>
      <c r="P49" s="221"/>
      <c r="Q49" s="222"/>
      <c r="R49" s="198"/>
      <c r="S49" s="198"/>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Z49" s="200" t="s">
        <v>122</v>
      </c>
      <c r="CA49" s="179" t="s">
        <v>1458</v>
      </c>
      <c r="CB49" s="201" t="s">
        <v>1798</v>
      </c>
    </row>
    <row r="50" spans="1:80" s="200" customFormat="1" ht="18" customHeight="1" x14ac:dyDescent="0.35">
      <c r="A50" s="198"/>
      <c r="B50" s="198"/>
      <c r="C50" s="212" t="s">
        <v>83</v>
      </c>
      <c r="D50" s="213" t="s">
        <v>313</v>
      </c>
      <c r="E50" s="213" t="s">
        <v>313</v>
      </c>
      <c r="F50" s="212" t="s">
        <v>269</v>
      </c>
      <c r="G50" s="214" t="s">
        <v>315</v>
      </c>
      <c r="H50" s="215"/>
      <c r="I50" s="230"/>
      <c r="J50" s="216"/>
      <c r="K50" s="238" t="s">
        <v>777</v>
      </c>
      <c r="L50" s="237"/>
      <c r="M50" s="233"/>
      <c r="N50" s="234"/>
      <c r="O50" s="234"/>
      <c r="P50" s="221"/>
      <c r="Q50" s="222"/>
      <c r="R50" s="198"/>
      <c r="S50" s="198"/>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Z50" s="200" t="s">
        <v>122</v>
      </c>
      <c r="CA50" s="179" t="s">
        <v>1458</v>
      </c>
      <c r="CB50" s="201" t="s">
        <v>1798</v>
      </c>
    </row>
    <row r="51" spans="1:80" s="200" customFormat="1" ht="18" customHeight="1" x14ac:dyDescent="0.35">
      <c r="A51" s="198"/>
      <c r="B51" s="198"/>
      <c r="C51" s="212" t="s">
        <v>83</v>
      </c>
      <c r="D51" s="213" t="s">
        <v>313</v>
      </c>
      <c r="E51" s="213" t="s">
        <v>313</v>
      </c>
      <c r="F51" s="212" t="s">
        <v>269</v>
      </c>
      <c r="G51" s="214" t="s">
        <v>315</v>
      </c>
      <c r="H51" s="215"/>
      <c r="I51" s="230"/>
      <c r="J51" s="216"/>
      <c r="K51" s="238" t="s">
        <v>777</v>
      </c>
      <c r="L51" s="237"/>
      <c r="M51" s="233"/>
      <c r="N51" s="234"/>
      <c r="O51" s="234"/>
      <c r="P51" s="221"/>
      <c r="Q51" s="222"/>
      <c r="R51" s="198"/>
      <c r="S51" s="198"/>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Z51" s="200" t="s">
        <v>122</v>
      </c>
      <c r="CA51" s="179" t="s">
        <v>1458</v>
      </c>
      <c r="CB51" s="201" t="s">
        <v>1798</v>
      </c>
    </row>
    <row r="52" spans="1:80" s="200" customFormat="1" ht="18" customHeight="1" x14ac:dyDescent="0.35">
      <c r="A52" s="198"/>
      <c r="B52" s="198"/>
      <c r="C52" s="212" t="s">
        <v>83</v>
      </c>
      <c r="D52" s="213" t="s">
        <v>313</v>
      </c>
      <c r="E52" s="213" t="s">
        <v>313</v>
      </c>
      <c r="F52" s="212" t="s">
        <v>269</v>
      </c>
      <c r="G52" s="214" t="s">
        <v>315</v>
      </c>
      <c r="H52" s="215"/>
      <c r="I52" s="215"/>
      <c r="J52" s="216"/>
      <c r="K52" s="238" t="s">
        <v>777</v>
      </c>
      <c r="L52" s="222"/>
      <c r="M52" s="219"/>
      <c r="N52" s="234"/>
      <c r="O52" s="234"/>
      <c r="P52" s="221"/>
      <c r="Q52" s="222"/>
      <c r="R52" s="198"/>
      <c r="S52" s="198"/>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Z52" s="200" t="s">
        <v>122</v>
      </c>
      <c r="CA52" s="179" t="s">
        <v>1458</v>
      </c>
      <c r="CB52" s="201" t="s">
        <v>1798</v>
      </c>
    </row>
    <row r="53" spans="1:80" s="200" customFormat="1" ht="18" customHeight="1" x14ac:dyDescent="0.35">
      <c r="A53" s="198"/>
      <c r="B53" s="198"/>
      <c r="C53" s="212" t="s">
        <v>83</v>
      </c>
      <c r="D53" s="213" t="s">
        <v>313</v>
      </c>
      <c r="E53" s="213" t="s">
        <v>313</v>
      </c>
      <c r="F53" s="212" t="s">
        <v>269</v>
      </c>
      <c r="G53" s="214" t="s">
        <v>270</v>
      </c>
      <c r="H53" s="215"/>
      <c r="I53" s="215"/>
      <c r="J53" s="216"/>
      <c r="K53" s="238" t="s">
        <v>778</v>
      </c>
      <c r="L53" s="222" t="s">
        <v>779</v>
      </c>
      <c r="M53" s="219"/>
      <c r="N53" s="234"/>
      <c r="O53" s="234"/>
      <c r="P53" s="221"/>
      <c r="Q53" s="222"/>
      <c r="R53" s="198"/>
      <c r="S53" s="198"/>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Z53" s="200" t="s">
        <v>122</v>
      </c>
      <c r="CA53" s="179" t="s">
        <v>1458</v>
      </c>
      <c r="CB53" s="201" t="s">
        <v>1798</v>
      </c>
    </row>
    <row r="54" spans="1:80" s="200" customFormat="1" ht="18" customHeight="1" x14ac:dyDescent="0.35">
      <c r="A54" s="198"/>
      <c r="B54" s="198"/>
      <c r="C54" s="212" t="s">
        <v>83</v>
      </c>
      <c r="D54" s="213" t="s">
        <v>313</v>
      </c>
      <c r="E54" s="213" t="s">
        <v>313</v>
      </c>
      <c r="F54" s="212" t="s">
        <v>269</v>
      </c>
      <c r="G54" s="214" t="s">
        <v>270</v>
      </c>
      <c r="H54" s="215"/>
      <c r="I54" s="215"/>
      <c r="J54" s="216"/>
      <c r="K54" s="238" t="s">
        <v>778</v>
      </c>
      <c r="L54" s="222" t="s">
        <v>780</v>
      </c>
      <c r="M54" s="219"/>
      <c r="N54" s="234"/>
      <c r="O54" s="234"/>
      <c r="P54" s="221"/>
      <c r="Q54" s="222"/>
      <c r="R54" s="198"/>
      <c r="S54" s="198"/>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Z54" s="200" t="s">
        <v>122</v>
      </c>
      <c r="CA54" s="179" t="s">
        <v>1458</v>
      </c>
      <c r="CB54" s="201" t="s">
        <v>1798</v>
      </c>
    </row>
    <row r="55" spans="1:80" s="200" customFormat="1" ht="18" customHeight="1" x14ac:dyDescent="0.35">
      <c r="A55" s="198"/>
      <c r="B55" s="198"/>
      <c r="C55" s="212" t="s">
        <v>83</v>
      </c>
      <c r="D55" s="213" t="s">
        <v>313</v>
      </c>
      <c r="E55" s="213" t="s">
        <v>313</v>
      </c>
      <c r="F55" s="212" t="s">
        <v>269</v>
      </c>
      <c r="G55" s="214" t="s">
        <v>270</v>
      </c>
      <c r="H55" s="215"/>
      <c r="I55" s="215"/>
      <c r="J55" s="216"/>
      <c r="K55" s="238" t="s">
        <v>778</v>
      </c>
      <c r="L55" s="222" t="s">
        <v>781</v>
      </c>
      <c r="M55" s="219"/>
      <c r="N55" s="234"/>
      <c r="O55" s="234"/>
      <c r="P55" s="221"/>
      <c r="Q55" s="222"/>
      <c r="R55" s="198"/>
      <c r="S55" s="198"/>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Z55" s="200" t="s">
        <v>122</v>
      </c>
      <c r="CA55" s="179" t="s">
        <v>1458</v>
      </c>
      <c r="CB55" s="201" t="s">
        <v>1798</v>
      </c>
    </row>
    <row r="56" spans="1:80" s="200" customFormat="1" ht="18" customHeight="1" x14ac:dyDescent="0.35">
      <c r="A56" s="198"/>
      <c r="B56" s="198"/>
      <c r="C56" s="212" t="s">
        <v>83</v>
      </c>
      <c r="D56" s="213" t="s">
        <v>313</v>
      </c>
      <c r="E56" s="213" t="s">
        <v>313</v>
      </c>
      <c r="F56" s="212" t="s">
        <v>269</v>
      </c>
      <c r="G56" s="214" t="s">
        <v>270</v>
      </c>
      <c r="H56" s="215"/>
      <c r="I56" s="215"/>
      <c r="J56" s="216"/>
      <c r="K56" s="238" t="s">
        <v>778</v>
      </c>
      <c r="L56" s="222"/>
      <c r="M56" s="219"/>
      <c r="N56" s="234"/>
      <c r="O56" s="234"/>
      <c r="P56" s="221"/>
      <c r="Q56" s="222"/>
      <c r="R56" s="198"/>
      <c r="S56" s="198"/>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Z56" s="200" t="s">
        <v>122</v>
      </c>
      <c r="CA56" s="179" t="s">
        <v>1458</v>
      </c>
      <c r="CB56" s="201" t="s">
        <v>1798</v>
      </c>
    </row>
    <row r="57" spans="1:80" s="200" customFormat="1" ht="18" customHeight="1" x14ac:dyDescent="0.35">
      <c r="A57" s="198"/>
      <c r="B57" s="198"/>
      <c r="C57" s="212" t="s">
        <v>83</v>
      </c>
      <c r="D57" s="213" t="s">
        <v>313</v>
      </c>
      <c r="E57" s="213" t="s">
        <v>313</v>
      </c>
      <c r="F57" s="212" t="s">
        <v>269</v>
      </c>
      <c r="G57" s="214" t="s">
        <v>270</v>
      </c>
      <c r="H57" s="215"/>
      <c r="I57" s="215"/>
      <c r="J57" s="216"/>
      <c r="K57" s="238" t="s">
        <v>782</v>
      </c>
      <c r="L57" s="222" t="s">
        <v>783</v>
      </c>
      <c r="M57" s="219"/>
      <c r="N57" s="234"/>
      <c r="O57" s="234"/>
      <c r="P57" s="221"/>
      <c r="Q57" s="222"/>
      <c r="R57" s="198"/>
      <c r="S57" s="198"/>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Z57" s="200" t="s">
        <v>122</v>
      </c>
      <c r="CA57" s="179" t="s">
        <v>1458</v>
      </c>
      <c r="CB57" s="201" t="s">
        <v>1798</v>
      </c>
    </row>
    <row r="58" spans="1:80" s="200" customFormat="1" ht="18" customHeight="1" x14ac:dyDescent="0.35">
      <c r="A58" s="198"/>
      <c r="B58" s="198"/>
      <c r="C58" s="212" t="s">
        <v>83</v>
      </c>
      <c r="D58" s="213" t="s">
        <v>313</v>
      </c>
      <c r="E58" s="213" t="s">
        <v>313</v>
      </c>
      <c r="F58" s="212" t="s">
        <v>269</v>
      </c>
      <c r="G58" s="214" t="s">
        <v>270</v>
      </c>
      <c r="H58" s="215"/>
      <c r="I58" s="215"/>
      <c r="J58" s="216"/>
      <c r="K58" s="238" t="s">
        <v>782</v>
      </c>
      <c r="L58" s="222" t="s">
        <v>784</v>
      </c>
      <c r="M58" s="219"/>
      <c r="N58" s="234"/>
      <c r="O58" s="234"/>
      <c r="P58" s="221"/>
      <c r="Q58" s="222"/>
      <c r="R58" s="198"/>
      <c r="S58" s="198"/>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Z58" s="200" t="s">
        <v>122</v>
      </c>
      <c r="CA58" s="179" t="s">
        <v>1458</v>
      </c>
      <c r="CB58" s="201" t="s">
        <v>1798</v>
      </c>
    </row>
    <row r="59" spans="1:80" s="200" customFormat="1" ht="18" customHeight="1" x14ac:dyDescent="0.35">
      <c r="A59" s="198"/>
      <c r="B59" s="198"/>
      <c r="C59" s="212" t="s">
        <v>83</v>
      </c>
      <c r="D59" s="213" t="s">
        <v>313</v>
      </c>
      <c r="E59" s="213" t="s">
        <v>313</v>
      </c>
      <c r="F59" s="212" t="s">
        <v>269</v>
      </c>
      <c r="G59" s="214" t="s">
        <v>270</v>
      </c>
      <c r="H59" s="215"/>
      <c r="I59" s="215"/>
      <c r="J59" s="216"/>
      <c r="K59" s="238" t="s">
        <v>782</v>
      </c>
      <c r="L59" s="222" t="s">
        <v>785</v>
      </c>
      <c r="M59" s="219"/>
      <c r="N59" s="234"/>
      <c r="O59" s="234"/>
      <c r="P59" s="221"/>
      <c r="Q59" s="222"/>
      <c r="R59" s="198"/>
      <c r="S59" s="198"/>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Z59" s="200" t="s">
        <v>122</v>
      </c>
      <c r="CA59" s="179" t="s">
        <v>1458</v>
      </c>
      <c r="CB59" s="201" t="s">
        <v>1798</v>
      </c>
    </row>
    <row r="60" spans="1:80" s="200" customFormat="1" ht="18" customHeight="1" x14ac:dyDescent="0.35">
      <c r="A60" s="198"/>
      <c r="B60" s="198"/>
      <c r="C60" s="212" t="s">
        <v>83</v>
      </c>
      <c r="D60" s="213" t="s">
        <v>313</v>
      </c>
      <c r="E60" s="213" t="s">
        <v>313</v>
      </c>
      <c r="F60" s="212" t="s">
        <v>269</v>
      </c>
      <c r="G60" s="214" t="s">
        <v>270</v>
      </c>
      <c r="H60" s="215"/>
      <c r="I60" s="215"/>
      <c r="J60" s="216"/>
      <c r="K60" s="238" t="s">
        <v>782</v>
      </c>
      <c r="L60" s="222" t="s">
        <v>786</v>
      </c>
      <c r="M60" s="219"/>
      <c r="N60" s="234"/>
      <c r="O60" s="234"/>
      <c r="P60" s="221"/>
      <c r="Q60" s="222"/>
      <c r="R60" s="198"/>
      <c r="S60" s="198"/>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Z60" s="200" t="s">
        <v>122</v>
      </c>
      <c r="CA60" s="179" t="s">
        <v>1458</v>
      </c>
      <c r="CB60" s="201" t="s">
        <v>1798</v>
      </c>
    </row>
    <row r="61" spans="1:80" s="200" customFormat="1" ht="18" customHeight="1" x14ac:dyDescent="0.35">
      <c r="A61" s="198"/>
      <c r="B61" s="198"/>
      <c r="C61" s="212" t="s">
        <v>83</v>
      </c>
      <c r="D61" s="213" t="s">
        <v>313</v>
      </c>
      <c r="E61" s="213" t="s">
        <v>313</v>
      </c>
      <c r="F61" s="212" t="s">
        <v>269</v>
      </c>
      <c r="G61" s="214" t="s">
        <v>270</v>
      </c>
      <c r="H61" s="215"/>
      <c r="I61" s="215"/>
      <c r="J61" s="216"/>
      <c r="K61" s="238" t="s">
        <v>782</v>
      </c>
      <c r="L61" s="222"/>
      <c r="M61" s="219"/>
      <c r="N61" s="234"/>
      <c r="O61" s="234"/>
      <c r="P61" s="221"/>
      <c r="Q61" s="222"/>
      <c r="R61" s="198"/>
      <c r="S61" s="198"/>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Z61" s="200" t="s">
        <v>122</v>
      </c>
      <c r="CA61" s="179" t="s">
        <v>1458</v>
      </c>
      <c r="CB61" s="201" t="s">
        <v>1798</v>
      </c>
    </row>
    <row r="62" spans="1:80" s="200" customFormat="1" ht="18" customHeight="1" x14ac:dyDescent="0.35">
      <c r="A62" s="198"/>
      <c r="B62" s="198"/>
      <c r="C62" s="212" t="s">
        <v>83</v>
      </c>
      <c r="D62" s="213" t="s">
        <v>313</v>
      </c>
      <c r="E62" s="213" t="s">
        <v>313</v>
      </c>
      <c r="F62" s="212" t="s">
        <v>269</v>
      </c>
      <c r="G62" s="214" t="s">
        <v>270</v>
      </c>
      <c r="H62" s="215"/>
      <c r="I62" s="215"/>
      <c r="J62" s="216"/>
      <c r="K62" s="238" t="s">
        <v>782</v>
      </c>
      <c r="L62" s="222" t="s">
        <v>187</v>
      </c>
      <c r="M62" s="219"/>
      <c r="N62" s="234"/>
      <c r="O62" s="234"/>
      <c r="P62" s="221"/>
      <c r="Q62" s="222"/>
      <c r="R62" s="198"/>
      <c r="S62" s="198"/>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Z62" s="200" t="s">
        <v>122</v>
      </c>
      <c r="CA62" s="179" t="s">
        <v>1458</v>
      </c>
      <c r="CB62" s="201" t="s">
        <v>1798</v>
      </c>
    </row>
    <row r="63" spans="1:80" s="200" customFormat="1" ht="18" customHeight="1" x14ac:dyDescent="0.35">
      <c r="A63" s="198"/>
      <c r="B63" s="198"/>
      <c r="C63" s="212" t="s">
        <v>83</v>
      </c>
      <c r="D63" s="213" t="s">
        <v>313</v>
      </c>
      <c r="E63" s="213" t="s">
        <v>313</v>
      </c>
      <c r="F63" s="212" t="s">
        <v>269</v>
      </c>
      <c r="G63" s="214" t="s">
        <v>270</v>
      </c>
      <c r="H63" s="215"/>
      <c r="I63" s="215"/>
      <c r="J63" s="216"/>
      <c r="K63" s="238" t="s">
        <v>782</v>
      </c>
      <c r="L63" s="222" t="s">
        <v>187</v>
      </c>
      <c r="M63" s="219"/>
      <c r="N63" s="234"/>
      <c r="O63" s="234"/>
      <c r="P63" s="221"/>
      <c r="Q63" s="222"/>
      <c r="R63" s="198"/>
      <c r="S63" s="198"/>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Z63" s="200" t="s">
        <v>122</v>
      </c>
      <c r="CA63" s="179" t="s">
        <v>1458</v>
      </c>
      <c r="CB63" s="201" t="s">
        <v>1798</v>
      </c>
    </row>
    <row r="64" spans="1:80" s="200" customFormat="1" ht="18" customHeight="1" x14ac:dyDescent="0.35">
      <c r="A64" s="198"/>
      <c r="B64" s="198"/>
      <c r="C64" s="212" t="s">
        <v>83</v>
      </c>
      <c r="D64" s="213" t="s">
        <v>313</v>
      </c>
      <c r="E64" s="213" t="s">
        <v>313</v>
      </c>
      <c r="F64" s="212" t="s">
        <v>269</v>
      </c>
      <c r="G64" s="214" t="s">
        <v>270</v>
      </c>
      <c r="H64" s="215"/>
      <c r="I64" s="215"/>
      <c r="J64" s="216"/>
      <c r="K64" s="238" t="s">
        <v>787</v>
      </c>
      <c r="L64" s="222" t="s">
        <v>788</v>
      </c>
      <c r="M64" s="219"/>
      <c r="N64" s="234"/>
      <c r="O64" s="234"/>
      <c r="P64" s="221"/>
      <c r="Q64" s="222"/>
      <c r="R64" s="198"/>
      <c r="S64" s="198"/>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Z64" s="200" t="s">
        <v>122</v>
      </c>
      <c r="CA64" s="179" t="s">
        <v>1458</v>
      </c>
      <c r="CB64" s="201" t="s">
        <v>1798</v>
      </c>
    </row>
    <row r="65" spans="1:80" s="200" customFormat="1" ht="18" customHeight="1" x14ac:dyDescent="0.35">
      <c r="A65" s="198"/>
      <c r="B65" s="198"/>
      <c r="C65" s="212" t="s">
        <v>83</v>
      </c>
      <c r="D65" s="213" t="s">
        <v>313</v>
      </c>
      <c r="E65" s="213" t="s">
        <v>313</v>
      </c>
      <c r="F65" s="212" t="s">
        <v>269</v>
      </c>
      <c r="G65" s="214" t="s">
        <v>270</v>
      </c>
      <c r="H65" s="215"/>
      <c r="I65" s="215"/>
      <c r="J65" s="216"/>
      <c r="K65" s="238" t="s">
        <v>787</v>
      </c>
      <c r="L65" s="222" t="s">
        <v>789</v>
      </c>
      <c r="M65" s="219"/>
      <c r="N65" s="234"/>
      <c r="O65" s="234"/>
      <c r="P65" s="221"/>
      <c r="Q65" s="222"/>
      <c r="R65" s="198"/>
      <c r="S65" s="198"/>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Z65" s="200" t="s">
        <v>122</v>
      </c>
      <c r="CA65" s="179" t="s">
        <v>1458</v>
      </c>
      <c r="CB65" s="201" t="s">
        <v>1798</v>
      </c>
    </row>
    <row r="66" spans="1:80" s="200" customFormat="1" ht="18" customHeight="1" x14ac:dyDescent="0.35">
      <c r="A66" s="198"/>
      <c r="B66" s="198"/>
      <c r="C66" s="212" t="s">
        <v>83</v>
      </c>
      <c r="D66" s="213" t="s">
        <v>313</v>
      </c>
      <c r="E66" s="213" t="s">
        <v>313</v>
      </c>
      <c r="F66" s="212" t="s">
        <v>269</v>
      </c>
      <c r="G66" s="214" t="s">
        <v>270</v>
      </c>
      <c r="H66" s="215"/>
      <c r="I66" s="215"/>
      <c r="J66" s="216"/>
      <c r="K66" s="238" t="s">
        <v>787</v>
      </c>
      <c r="L66" s="222" t="s">
        <v>790</v>
      </c>
      <c r="M66" s="219"/>
      <c r="N66" s="234"/>
      <c r="O66" s="234"/>
      <c r="P66" s="221"/>
      <c r="Q66" s="222"/>
      <c r="R66" s="198"/>
      <c r="S66" s="198"/>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Z66" s="200" t="s">
        <v>122</v>
      </c>
      <c r="CA66" s="179" t="s">
        <v>1458</v>
      </c>
      <c r="CB66" s="201" t="s">
        <v>1798</v>
      </c>
    </row>
    <row r="67" spans="1:80" s="200" customFormat="1" ht="18" customHeight="1" x14ac:dyDescent="0.35">
      <c r="A67" s="198"/>
      <c r="B67" s="198"/>
      <c r="C67" s="212" t="s">
        <v>83</v>
      </c>
      <c r="D67" s="213" t="s">
        <v>313</v>
      </c>
      <c r="E67" s="213" t="s">
        <v>313</v>
      </c>
      <c r="F67" s="212" t="s">
        <v>269</v>
      </c>
      <c r="G67" s="214" t="s">
        <v>270</v>
      </c>
      <c r="H67" s="215"/>
      <c r="I67" s="215"/>
      <c r="J67" s="216"/>
      <c r="K67" s="238" t="s">
        <v>787</v>
      </c>
      <c r="L67" s="222" t="s">
        <v>791</v>
      </c>
      <c r="M67" s="219"/>
      <c r="N67" s="234"/>
      <c r="O67" s="234"/>
      <c r="P67" s="221"/>
      <c r="Q67" s="222"/>
      <c r="R67" s="198"/>
      <c r="S67" s="198"/>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Z67" s="200" t="s">
        <v>122</v>
      </c>
      <c r="CA67" s="179" t="s">
        <v>1458</v>
      </c>
      <c r="CB67" s="201" t="s">
        <v>1798</v>
      </c>
    </row>
    <row r="68" spans="1:80" s="200" customFormat="1" ht="18" customHeight="1" x14ac:dyDescent="0.35">
      <c r="A68" s="198"/>
      <c r="B68" s="198"/>
      <c r="C68" s="212" t="s">
        <v>83</v>
      </c>
      <c r="D68" s="213" t="s">
        <v>313</v>
      </c>
      <c r="E68" s="213" t="s">
        <v>313</v>
      </c>
      <c r="F68" s="212" t="s">
        <v>269</v>
      </c>
      <c r="G68" s="214" t="s">
        <v>270</v>
      </c>
      <c r="H68" s="215"/>
      <c r="I68" s="215"/>
      <c r="J68" s="216"/>
      <c r="K68" s="238" t="s">
        <v>787</v>
      </c>
      <c r="L68" s="222" t="s">
        <v>792</v>
      </c>
      <c r="M68" s="219"/>
      <c r="N68" s="234"/>
      <c r="O68" s="234"/>
      <c r="P68" s="221"/>
      <c r="Q68" s="222"/>
      <c r="R68" s="198"/>
      <c r="S68" s="198"/>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Z68" s="200" t="s">
        <v>122</v>
      </c>
      <c r="CA68" s="179" t="s">
        <v>1458</v>
      </c>
      <c r="CB68" s="201" t="s">
        <v>1798</v>
      </c>
    </row>
    <row r="69" spans="1:80" s="200" customFormat="1" ht="18" customHeight="1" x14ac:dyDescent="0.35">
      <c r="A69" s="198"/>
      <c r="B69" s="198"/>
      <c r="C69" s="212" t="s">
        <v>83</v>
      </c>
      <c r="D69" s="213" t="s">
        <v>313</v>
      </c>
      <c r="E69" s="213" t="s">
        <v>313</v>
      </c>
      <c r="F69" s="212" t="s">
        <v>269</v>
      </c>
      <c r="G69" s="214" t="s">
        <v>270</v>
      </c>
      <c r="H69" s="215"/>
      <c r="I69" s="215"/>
      <c r="J69" s="216"/>
      <c r="K69" s="238" t="s">
        <v>793</v>
      </c>
      <c r="L69" s="222"/>
      <c r="M69" s="219"/>
      <c r="N69" s="234"/>
      <c r="O69" s="234"/>
      <c r="P69" s="221"/>
      <c r="Q69" s="222"/>
      <c r="R69" s="198"/>
      <c r="S69" s="198"/>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Z69" s="200" t="s">
        <v>122</v>
      </c>
      <c r="CA69" s="179" t="s">
        <v>1458</v>
      </c>
      <c r="CB69" s="201" t="s">
        <v>1798</v>
      </c>
    </row>
    <row r="70" spans="1:80" s="200" customFormat="1" ht="18" customHeight="1" x14ac:dyDescent="0.35">
      <c r="A70" s="198"/>
      <c r="B70" s="198"/>
      <c r="C70" s="212" t="s">
        <v>83</v>
      </c>
      <c r="D70" s="213" t="s">
        <v>313</v>
      </c>
      <c r="E70" s="213" t="s">
        <v>313</v>
      </c>
      <c r="F70" s="212" t="s">
        <v>269</v>
      </c>
      <c r="G70" s="214" t="s">
        <v>270</v>
      </c>
      <c r="H70" s="215"/>
      <c r="I70" s="215"/>
      <c r="J70" s="216"/>
      <c r="K70" s="238" t="s">
        <v>793</v>
      </c>
      <c r="L70" s="222"/>
      <c r="M70" s="219"/>
      <c r="N70" s="234"/>
      <c r="O70" s="234"/>
      <c r="P70" s="221"/>
      <c r="Q70" s="222"/>
      <c r="R70" s="198"/>
      <c r="S70" s="198"/>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Z70" s="200" t="s">
        <v>122</v>
      </c>
      <c r="CA70" s="179" t="s">
        <v>1458</v>
      </c>
      <c r="CB70" s="201" t="s">
        <v>1798</v>
      </c>
    </row>
    <row r="71" spans="1:80" s="200" customFormat="1" ht="18" customHeight="1" x14ac:dyDescent="0.35">
      <c r="A71" s="198"/>
      <c r="B71" s="198"/>
      <c r="C71" s="212" t="s">
        <v>83</v>
      </c>
      <c r="D71" s="213" t="s">
        <v>313</v>
      </c>
      <c r="E71" s="213" t="s">
        <v>313</v>
      </c>
      <c r="F71" s="212" t="s">
        <v>269</v>
      </c>
      <c r="G71" s="214" t="s">
        <v>270</v>
      </c>
      <c r="H71" s="215"/>
      <c r="I71" s="215"/>
      <c r="J71" s="216"/>
      <c r="K71" s="238" t="s">
        <v>794</v>
      </c>
      <c r="L71" s="222" t="s">
        <v>795</v>
      </c>
      <c r="M71" s="219"/>
      <c r="N71" s="234"/>
      <c r="O71" s="234"/>
      <c r="P71" s="221"/>
      <c r="Q71" s="222"/>
      <c r="R71" s="198"/>
      <c r="S71" s="198"/>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Z71" s="200" t="s">
        <v>122</v>
      </c>
      <c r="CA71" s="179" t="s">
        <v>1458</v>
      </c>
      <c r="CB71" s="201" t="s">
        <v>1798</v>
      </c>
    </row>
    <row r="72" spans="1:80" s="200" customFormat="1" ht="18" customHeight="1" x14ac:dyDescent="0.35">
      <c r="A72" s="198"/>
      <c r="B72" s="198"/>
      <c r="C72" s="212" t="s">
        <v>83</v>
      </c>
      <c r="D72" s="213" t="s">
        <v>313</v>
      </c>
      <c r="E72" s="213" t="s">
        <v>313</v>
      </c>
      <c r="F72" s="212" t="s">
        <v>269</v>
      </c>
      <c r="G72" s="214" t="s">
        <v>270</v>
      </c>
      <c r="H72" s="215"/>
      <c r="I72" s="215"/>
      <c r="J72" s="216"/>
      <c r="K72" s="238" t="s">
        <v>794</v>
      </c>
      <c r="L72" s="222" t="s">
        <v>796</v>
      </c>
      <c r="M72" s="219"/>
      <c r="N72" s="234"/>
      <c r="O72" s="234"/>
      <c r="P72" s="221"/>
      <c r="Q72" s="222"/>
      <c r="R72" s="198"/>
      <c r="S72" s="198"/>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Z72" s="200" t="s">
        <v>122</v>
      </c>
      <c r="CA72" s="179" t="s">
        <v>1458</v>
      </c>
      <c r="CB72" s="201" t="s">
        <v>1798</v>
      </c>
    </row>
    <row r="73" spans="1:80" s="200" customFormat="1" ht="18" customHeight="1" x14ac:dyDescent="0.35">
      <c r="A73" s="198"/>
      <c r="B73" s="198"/>
      <c r="C73" s="212" t="s">
        <v>83</v>
      </c>
      <c r="D73" s="213" t="s">
        <v>313</v>
      </c>
      <c r="E73" s="213" t="s">
        <v>313</v>
      </c>
      <c r="F73" s="212" t="s">
        <v>269</v>
      </c>
      <c r="G73" s="214" t="s">
        <v>270</v>
      </c>
      <c r="H73" s="215"/>
      <c r="I73" s="215"/>
      <c r="J73" s="216"/>
      <c r="K73" s="238" t="s">
        <v>794</v>
      </c>
      <c r="L73" s="222" t="s">
        <v>797</v>
      </c>
      <c r="M73" s="219"/>
      <c r="N73" s="234"/>
      <c r="O73" s="234"/>
      <c r="P73" s="221"/>
      <c r="Q73" s="222"/>
      <c r="R73" s="198"/>
      <c r="S73" s="198"/>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Z73" s="200" t="s">
        <v>122</v>
      </c>
      <c r="CA73" s="179" t="s">
        <v>1458</v>
      </c>
      <c r="CB73" s="201" t="s">
        <v>1798</v>
      </c>
    </row>
    <row r="74" spans="1:80" s="200" customFormat="1" ht="18" customHeight="1" x14ac:dyDescent="0.35">
      <c r="A74" s="198"/>
      <c r="B74" s="198"/>
      <c r="C74" s="212" t="s">
        <v>83</v>
      </c>
      <c r="D74" s="213" t="s">
        <v>313</v>
      </c>
      <c r="E74" s="213" t="s">
        <v>313</v>
      </c>
      <c r="F74" s="212" t="s">
        <v>269</v>
      </c>
      <c r="G74" s="214" t="s">
        <v>270</v>
      </c>
      <c r="H74" s="215"/>
      <c r="I74" s="215"/>
      <c r="J74" s="216"/>
      <c r="K74" s="238" t="s">
        <v>794</v>
      </c>
      <c r="L74" s="222" t="s">
        <v>798</v>
      </c>
      <c r="M74" s="219"/>
      <c r="N74" s="234"/>
      <c r="O74" s="234"/>
      <c r="P74" s="221"/>
      <c r="Q74" s="222"/>
      <c r="R74" s="198"/>
      <c r="S74" s="198"/>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Z74" s="200" t="s">
        <v>122</v>
      </c>
      <c r="CA74" s="179" t="s">
        <v>1458</v>
      </c>
      <c r="CB74" s="201" t="s">
        <v>1798</v>
      </c>
    </row>
    <row r="75" spans="1:80" s="200" customFormat="1" ht="18" customHeight="1" x14ac:dyDescent="0.35">
      <c r="A75" s="198"/>
      <c r="B75" s="198"/>
      <c r="C75" s="212" t="s">
        <v>373</v>
      </c>
      <c r="D75" s="213" t="s">
        <v>374</v>
      </c>
      <c r="E75" s="213" t="s">
        <v>375</v>
      </c>
      <c r="F75" s="212" t="s">
        <v>378</v>
      </c>
      <c r="G75" s="214" t="s">
        <v>408</v>
      </c>
      <c r="H75" s="215"/>
      <c r="I75" s="215"/>
      <c r="J75" s="216"/>
      <c r="K75" s="222"/>
      <c r="L75" s="222" t="s">
        <v>799</v>
      </c>
      <c r="M75" s="219">
        <v>50</v>
      </c>
      <c r="N75" s="234">
        <v>45292</v>
      </c>
      <c r="O75" s="234">
        <v>45382</v>
      </c>
      <c r="P75" s="221" t="s">
        <v>187</v>
      </c>
      <c r="Q75" s="222" t="s">
        <v>187</v>
      </c>
      <c r="R75" s="198"/>
      <c r="S75" s="198"/>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CA75" s="179" t="s">
        <v>1308</v>
      </c>
      <c r="CB75" s="201" t="s">
        <v>1309</v>
      </c>
    </row>
    <row r="76" spans="1:80" s="200" customFormat="1" ht="18" customHeight="1" x14ac:dyDescent="0.35">
      <c r="A76" s="198"/>
      <c r="B76" s="198"/>
      <c r="C76" s="212" t="s">
        <v>373</v>
      </c>
      <c r="D76" s="213" t="s">
        <v>374</v>
      </c>
      <c r="E76" s="213" t="s">
        <v>375</v>
      </c>
      <c r="F76" s="212" t="s">
        <v>378</v>
      </c>
      <c r="G76" s="214" t="s">
        <v>408</v>
      </c>
      <c r="H76" s="215"/>
      <c r="I76" s="215"/>
      <c r="J76" s="216"/>
      <c r="K76" s="222"/>
      <c r="L76" s="222" t="s">
        <v>800</v>
      </c>
      <c r="M76" s="219">
        <v>50</v>
      </c>
      <c r="N76" s="234">
        <v>45383</v>
      </c>
      <c r="O76" s="234">
        <v>45657</v>
      </c>
      <c r="P76" s="221" t="s">
        <v>122</v>
      </c>
      <c r="Q76" s="222" t="s">
        <v>801</v>
      </c>
      <c r="R76" s="198"/>
      <c r="S76" s="198"/>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CA76" s="179" t="s">
        <v>1308</v>
      </c>
      <c r="CB76" s="201" t="s">
        <v>1309</v>
      </c>
    </row>
    <row r="77" spans="1:80" s="200" customFormat="1" ht="18" customHeight="1" x14ac:dyDescent="0.35">
      <c r="A77" s="198"/>
      <c r="B77" s="198"/>
      <c r="C77" s="212" t="s">
        <v>373</v>
      </c>
      <c r="D77" s="213" t="s">
        <v>374</v>
      </c>
      <c r="E77" s="213" t="s">
        <v>396</v>
      </c>
      <c r="F77" s="212" t="s">
        <v>378</v>
      </c>
      <c r="G77" s="214" t="s">
        <v>408</v>
      </c>
      <c r="H77" s="215"/>
      <c r="I77" s="215"/>
      <c r="J77" s="216"/>
      <c r="K77" s="222"/>
      <c r="L77" s="222" t="s">
        <v>802</v>
      </c>
      <c r="M77" s="219">
        <v>40</v>
      </c>
      <c r="N77" s="234">
        <v>45352</v>
      </c>
      <c r="O77" s="234">
        <v>45382</v>
      </c>
      <c r="P77" s="221" t="s">
        <v>122</v>
      </c>
      <c r="Q77" s="222" t="s">
        <v>803</v>
      </c>
      <c r="R77" s="198"/>
      <c r="S77" s="198"/>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CA77" s="179" t="s">
        <v>1308</v>
      </c>
      <c r="CB77" s="201" t="s">
        <v>1309</v>
      </c>
    </row>
    <row r="78" spans="1:80" s="200" customFormat="1" ht="18" customHeight="1" x14ac:dyDescent="0.35">
      <c r="A78" s="198"/>
      <c r="B78" s="198"/>
      <c r="C78" s="212" t="s">
        <v>373</v>
      </c>
      <c r="D78" s="213" t="s">
        <v>374</v>
      </c>
      <c r="E78" s="213" t="s">
        <v>396</v>
      </c>
      <c r="F78" s="212" t="s">
        <v>378</v>
      </c>
      <c r="G78" s="214" t="s">
        <v>408</v>
      </c>
      <c r="H78" s="215"/>
      <c r="I78" s="215"/>
      <c r="J78" s="216"/>
      <c r="K78" s="222"/>
      <c r="L78" s="222" t="s">
        <v>397</v>
      </c>
      <c r="M78" s="219">
        <v>60</v>
      </c>
      <c r="N78" s="234">
        <v>45383</v>
      </c>
      <c r="O78" s="234">
        <v>45657</v>
      </c>
      <c r="P78" s="221" t="s">
        <v>122</v>
      </c>
      <c r="Q78" s="222" t="s">
        <v>400</v>
      </c>
      <c r="R78" s="198"/>
      <c r="S78" s="198"/>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CA78" s="179" t="s">
        <v>1308</v>
      </c>
      <c r="CB78" s="201" t="s">
        <v>1309</v>
      </c>
    </row>
    <row r="79" spans="1:80" s="200" customFormat="1" ht="18" customHeight="1" x14ac:dyDescent="0.35">
      <c r="A79" s="198"/>
      <c r="B79" s="198"/>
      <c r="C79" s="212" t="s">
        <v>373</v>
      </c>
      <c r="D79" s="213" t="s">
        <v>374</v>
      </c>
      <c r="E79" s="213" t="s">
        <v>396</v>
      </c>
      <c r="F79" s="212" t="s">
        <v>378</v>
      </c>
      <c r="G79" s="214" t="s">
        <v>379</v>
      </c>
      <c r="H79" s="215"/>
      <c r="I79" s="215"/>
      <c r="J79" s="216"/>
      <c r="K79" s="222"/>
      <c r="L79" s="222" t="s">
        <v>804</v>
      </c>
      <c r="M79" s="219">
        <v>20</v>
      </c>
      <c r="N79" s="234">
        <v>45413</v>
      </c>
      <c r="O79" s="234">
        <v>45473</v>
      </c>
      <c r="P79" s="221" t="s">
        <v>122</v>
      </c>
      <c r="Q79" s="222" t="s">
        <v>805</v>
      </c>
      <c r="R79" s="198"/>
      <c r="S79" s="198"/>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CA79" s="179" t="s">
        <v>1308</v>
      </c>
      <c r="CB79" s="201" t="s">
        <v>1309</v>
      </c>
    </row>
    <row r="80" spans="1:80" s="200" customFormat="1" ht="18" customHeight="1" x14ac:dyDescent="0.35">
      <c r="A80" s="198"/>
      <c r="B80" s="198"/>
      <c r="C80" s="212" t="s">
        <v>373</v>
      </c>
      <c r="D80" s="213" t="s">
        <v>374</v>
      </c>
      <c r="E80" s="213" t="s">
        <v>396</v>
      </c>
      <c r="F80" s="212" t="s">
        <v>378</v>
      </c>
      <c r="G80" s="214" t="s">
        <v>379</v>
      </c>
      <c r="H80" s="215"/>
      <c r="I80" s="215"/>
      <c r="J80" s="216"/>
      <c r="K80" s="222"/>
      <c r="L80" s="222" t="s">
        <v>806</v>
      </c>
      <c r="M80" s="219">
        <v>50</v>
      </c>
      <c r="N80" s="234">
        <v>45474</v>
      </c>
      <c r="O80" s="234">
        <v>45565</v>
      </c>
      <c r="P80" s="221" t="s">
        <v>122</v>
      </c>
      <c r="Q80" s="222" t="s">
        <v>807</v>
      </c>
      <c r="R80" s="198"/>
      <c r="S80" s="198"/>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CA80" s="179" t="s">
        <v>1308</v>
      </c>
      <c r="CB80" s="201" t="s">
        <v>1309</v>
      </c>
    </row>
    <row r="81" spans="1:80" s="200" customFormat="1" ht="18" customHeight="1" x14ac:dyDescent="0.35">
      <c r="A81" s="198"/>
      <c r="B81" s="198"/>
      <c r="C81" s="212" t="s">
        <v>373</v>
      </c>
      <c r="D81" s="213" t="s">
        <v>374</v>
      </c>
      <c r="E81" s="213" t="s">
        <v>396</v>
      </c>
      <c r="F81" s="212" t="s">
        <v>378</v>
      </c>
      <c r="G81" s="214" t="s">
        <v>379</v>
      </c>
      <c r="H81" s="215"/>
      <c r="I81" s="215"/>
      <c r="J81" s="216"/>
      <c r="K81" s="222"/>
      <c r="L81" s="222" t="s">
        <v>808</v>
      </c>
      <c r="M81" s="219">
        <v>30</v>
      </c>
      <c r="N81" s="234">
        <v>45566</v>
      </c>
      <c r="O81" s="234">
        <v>45626</v>
      </c>
      <c r="P81" s="221" t="s">
        <v>122</v>
      </c>
      <c r="Q81" s="222" t="s">
        <v>2185</v>
      </c>
      <c r="R81" s="198"/>
      <c r="S81" s="198"/>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CA81" s="179" t="s">
        <v>1308</v>
      </c>
      <c r="CB81" s="201" t="s">
        <v>1309</v>
      </c>
    </row>
    <row r="82" spans="1:80" s="200" customFormat="1" ht="18" customHeight="1" x14ac:dyDescent="0.35">
      <c r="A82" s="198"/>
      <c r="B82" s="198"/>
      <c r="C82" s="212" t="s">
        <v>373</v>
      </c>
      <c r="D82" s="213" t="s">
        <v>374</v>
      </c>
      <c r="E82" s="213" t="s">
        <v>396</v>
      </c>
      <c r="F82" s="212" t="s">
        <v>378</v>
      </c>
      <c r="G82" s="214" t="s">
        <v>379</v>
      </c>
      <c r="H82" s="215"/>
      <c r="I82" s="215"/>
      <c r="J82" s="216"/>
      <c r="K82" s="222"/>
      <c r="L82" s="222" t="s">
        <v>809</v>
      </c>
      <c r="M82" s="219">
        <v>50</v>
      </c>
      <c r="N82" s="234">
        <v>45323</v>
      </c>
      <c r="O82" s="234">
        <v>45535</v>
      </c>
      <c r="P82" s="221" t="s">
        <v>187</v>
      </c>
      <c r="Q82" s="222" t="s">
        <v>187</v>
      </c>
      <c r="R82" s="198"/>
      <c r="S82" s="198"/>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CA82" s="179" t="s">
        <v>1308</v>
      </c>
      <c r="CB82" s="201" t="s">
        <v>1309</v>
      </c>
    </row>
    <row r="83" spans="1:80" s="200" customFormat="1" ht="18" customHeight="1" x14ac:dyDescent="0.35">
      <c r="A83" s="198"/>
      <c r="B83" s="198"/>
      <c r="C83" s="212" t="s">
        <v>373</v>
      </c>
      <c r="D83" s="213" t="s">
        <v>374</v>
      </c>
      <c r="E83" s="213" t="s">
        <v>396</v>
      </c>
      <c r="F83" s="212" t="s">
        <v>378</v>
      </c>
      <c r="G83" s="214" t="s">
        <v>379</v>
      </c>
      <c r="H83" s="215"/>
      <c r="I83" s="215"/>
      <c r="J83" s="216"/>
      <c r="K83" s="222"/>
      <c r="L83" s="222" t="s">
        <v>810</v>
      </c>
      <c r="M83" s="219">
        <v>50</v>
      </c>
      <c r="N83" s="234">
        <v>45444</v>
      </c>
      <c r="O83" s="234">
        <v>45596</v>
      </c>
      <c r="P83" s="221" t="s">
        <v>122</v>
      </c>
      <c r="Q83" s="222" t="s">
        <v>811</v>
      </c>
      <c r="R83" s="198"/>
      <c r="S83" s="198"/>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CA83" s="179" t="s">
        <v>1308</v>
      </c>
      <c r="CB83" s="201" t="s">
        <v>1309</v>
      </c>
    </row>
    <row r="84" spans="1:80" s="200" customFormat="1" ht="18" customHeight="1" x14ac:dyDescent="0.35">
      <c r="A84" s="198"/>
      <c r="B84" s="198"/>
      <c r="C84" s="212" t="s">
        <v>373</v>
      </c>
      <c r="D84" s="213" t="s">
        <v>374</v>
      </c>
      <c r="E84" s="213" t="s">
        <v>375</v>
      </c>
      <c r="F84" s="212" t="s">
        <v>378</v>
      </c>
      <c r="G84" s="214" t="s">
        <v>379</v>
      </c>
      <c r="H84" s="215"/>
      <c r="I84" s="215"/>
      <c r="J84" s="216"/>
      <c r="K84" s="222"/>
      <c r="L84" s="222" t="s">
        <v>812</v>
      </c>
      <c r="M84" s="219">
        <v>33.33</v>
      </c>
      <c r="N84" s="234">
        <v>45292</v>
      </c>
      <c r="O84" s="234">
        <v>45657</v>
      </c>
      <c r="P84" s="221" t="s">
        <v>122</v>
      </c>
      <c r="Q84" s="222" t="s">
        <v>813</v>
      </c>
      <c r="R84" s="198"/>
      <c r="S84" s="198"/>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CA84" s="179" t="s">
        <v>1308</v>
      </c>
      <c r="CB84" s="201" t="s">
        <v>1309</v>
      </c>
    </row>
    <row r="85" spans="1:80" s="200" customFormat="1" ht="18" customHeight="1" x14ac:dyDescent="0.35">
      <c r="A85" s="198"/>
      <c r="B85" s="198"/>
      <c r="C85" s="212" t="s">
        <v>373</v>
      </c>
      <c r="D85" s="213" t="s">
        <v>374</v>
      </c>
      <c r="E85" s="213" t="s">
        <v>375</v>
      </c>
      <c r="F85" s="212" t="s">
        <v>378</v>
      </c>
      <c r="G85" s="214" t="s">
        <v>379</v>
      </c>
      <c r="H85" s="215"/>
      <c r="I85" s="215"/>
      <c r="J85" s="216"/>
      <c r="K85" s="222"/>
      <c r="L85" s="222" t="s">
        <v>814</v>
      </c>
      <c r="M85" s="219">
        <v>33.33</v>
      </c>
      <c r="N85" s="234">
        <v>45352</v>
      </c>
      <c r="O85" s="234">
        <v>45626</v>
      </c>
      <c r="P85" s="221" t="s">
        <v>122</v>
      </c>
      <c r="Q85" s="222" t="s">
        <v>815</v>
      </c>
      <c r="R85" s="198"/>
      <c r="S85" s="198"/>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CA85" s="179" t="s">
        <v>1308</v>
      </c>
      <c r="CB85" s="201" t="s">
        <v>1309</v>
      </c>
    </row>
    <row r="86" spans="1:80" s="200" customFormat="1" ht="18" customHeight="1" x14ac:dyDescent="0.35">
      <c r="A86" s="198"/>
      <c r="B86" s="198"/>
      <c r="C86" s="212" t="s">
        <v>373</v>
      </c>
      <c r="D86" s="213" t="s">
        <v>374</v>
      </c>
      <c r="E86" s="213" t="s">
        <v>375</v>
      </c>
      <c r="F86" s="212" t="s">
        <v>378</v>
      </c>
      <c r="G86" s="214" t="s">
        <v>379</v>
      </c>
      <c r="H86" s="215"/>
      <c r="I86" s="215"/>
      <c r="J86" s="216"/>
      <c r="K86" s="222"/>
      <c r="L86" s="222" t="s">
        <v>816</v>
      </c>
      <c r="M86" s="219">
        <v>33.33</v>
      </c>
      <c r="N86" s="234">
        <v>45292</v>
      </c>
      <c r="O86" s="234">
        <v>45626</v>
      </c>
      <c r="P86" s="221" t="s">
        <v>122</v>
      </c>
      <c r="Q86" s="222" t="s">
        <v>817</v>
      </c>
      <c r="R86" s="198"/>
      <c r="S86" s="198"/>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CA86" s="179" t="s">
        <v>1308</v>
      </c>
      <c r="CB86" s="201" t="s">
        <v>1309</v>
      </c>
    </row>
    <row r="87" spans="1:80" s="200" customFormat="1" ht="18" customHeight="1" x14ac:dyDescent="0.35">
      <c r="A87" s="198"/>
      <c r="B87" s="198"/>
      <c r="C87" s="212" t="s">
        <v>373</v>
      </c>
      <c r="D87" s="213" t="s">
        <v>374</v>
      </c>
      <c r="E87" s="213" t="s">
        <v>375</v>
      </c>
      <c r="F87" s="212" t="s">
        <v>378</v>
      </c>
      <c r="G87" s="214" t="s">
        <v>379</v>
      </c>
      <c r="H87" s="215"/>
      <c r="I87" s="215"/>
      <c r="J87" s="216"/>
      <c r="K87" s="222"/>
      <c r="L87" s="222" t="s">
        <v>818</v>
      </c>
      <c r="M87" s="219">
        <v>50</v>
      </c>
      <c r="N87" s="234">
        <v>45292</v>
      </c>
      <c r="O87" s="234">
        <v>45350</v>
      </c>
      <c r="P87" s="221" t="s">
        <v>122</v>
      </c>
      <c r="Q87" s="222" t="s">
        <v>819</v>
      </c>
      <c r="R87" s="198"/>
      <c r="S87" s="198"/>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CA87" s="179" t="s">
        <v>1308</v>
      </c>
      <c r="CB87" s="201" t="s">
        <v>1309</v>
      </c>
    </row>
    <row r="88" spans="1:80" s="200" customFormat="1" ht="18" customHeight="1" x14ac:dyDescent="0.35">
      <c r="A88" s="198"/>
      <c r="B88" s="198"/>
      <c r="C88" s="212" t="s">
        <v>373</v>
      </c>
      <c r="D88" s="213" t="s">
        <v>374</v>
      </c>
      <c r="E88" s="213" t="s">
        <v>375</v>
      </c>
      <c r="F88" s="212" t="s">
        <v>378</v>
      </c>
      <c r="G88" s="214" t="s">
        <v>379</v>
      </c>
      <c r="H88" s="215"/>
      <c r="I88" s="215"/>
      <c r="J88" s="216"/>
      <c r="K88" s="222"/>
      <c r="L88" s="222" t="s">
        <v>820</v>
      </c>
      <c r="M88" s="219">
        <v>50</v>
      </c>
      <c r="N88" s="234">
        <v>45352</v>
      </c>
      <c r="O88" s="234">
        <v>45641</v>
      </c>
      <c r="P88" s="221" t="s">
        <v>122</v>
      </c>
      <c r="Q88" s="222" t="s">
        <v>821</v>
      </c>
      <c r="R88" s="198"/>
      <c r="S88" s="198"/>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CA88" s="179" t="s">
        <v>1308</v>
      </c>
      <c r="CB88" s="201" t="s">
        <v>1309</v>
      </c>
    </row>
    <row r="89" spans="1:80" s="200" customFormat="1" ht="18" customHeight="1" x14ac:dyDescent="0.35">
      <c r="A89" s="198"/>
      <c r="B89" s="198"/>
      <c r="C89" s="212" t="s">
        <v>373</v>
      </c>
      <c r="D89" s="213" t="s">
        <v>374</v>
      </c>
      <c r="E89" s="213" t="s">
        <v>375</v>
      </c>
      <c r="F89" s="212" t="s">
        <v>378</v>
      </c>
      <c r="G89" s="214" t="s">
        <v>379</v>
      </c>
      <c r="H89" s="215"/>
      <c r="I89" s="215"/>
      <c r="J89" s="216"/>
      <c r="K89" s="222"/>
      <c r="L89" s="222" t="s">
        <v>822</v>
      </c>
      <c r="M89" s="219">
        <v>33.33</v>
      </c>
      <c r="N89" s="234">
        <v>45323</v>
      </c>
      <c r="O89" s="234">
        <v>45657</v>
      </c>
      <c r="P89" s="221" t="s">
        <v>122</v>
      </c>
      <c r="Q89" s="222" t="s">
        <v>823</v>
      </c>
      <c r="R89" s="198"/>
      <c r="S89" s="198"/>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CA89" s="179" t="s">
        <v>1308</v>
      </c>
      <c r="CB89" s="201" t="s">
        <v>1309</v>
      </c>
    </row>
    <row r="90" spans="1:80" s="200" customFormat="1" ht="18" customHeight="1" x14ac:dyDescent="0.35">
      <c r="A90" s="198"/>
      <c r="B90" s="198"/>
      <c r="C90" s="212" t="s">
        <v>373</v>
      </c>
      <c r="D90" s="213" t="s">
        <v>374</v>
      </c>
      <c r="E90" s="213" t="s">
        <v>375</v>
      </c>
      <c r="F90" s="212" t="s">
        <v>378</v>
      </c>
      <c r="G90" s="214" t="s">
        <v>379</v>
      </c>
      <c r="H90" s="215"/>
      <c r="I90" s="215"/>
      <c r="J90" s="216"/>
      <c r="K90" s="222"/>
      <c r="L90" s="222" t="s">
        <v>824</v>
      </c>
      <c r="M90" s="219">
        <v>33.33</v>
      </c>
      <c r="N90" s="234">
        <v>45323</v>
      </c>
      <c r="O90" s="234">
        <v>45657</v>
      </c>
      <c r="P90" s="221" t="s">
        <v>122</v>
      </c>
      <c r="Q90" s="222" t="s">
        <v>825</v>
      </c>
      <c r="R90" s="198"/>
      <c r="S90" s="198"/>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9"/>
      <c r="BS90" s="199"/>
      <c r="BT90" s="199"/>
      <c r="BU90" s="199"/>
      <c r="CA90" s="179" t="s">
        <v>1308</v>
      </c>
      <c r="CB90" s="201" t="s">
        <v>1309</v>
      </c>
    </row>
    <row r="91" spans="1:80" s="200" customFormat="1" ht="18" customHeight="1" x14ac:dyDescent="0.35">
      <c r="A91" s="198"/>
      <c r="B91" s="198"/>
      <c r="C91" s="212" t="s">
        <v>373</v>
      </c>
      <c r="D91" s="213" t="s">
        <v>374</v>
      </c>
      <c r="E91" s="213" t="s">
        <v>375</v>
      </c>
      <c r="F91" s="212" t="s">
        <v>378</v>
      </c>
      <c r="G91" s="214" t="s">
        <v>408</v>
      </c>
      <c r="H91" s="215"/>
      <c r="I91" s="215"/>
      <c r="J91" s="216"/>
      <c r="K91" s="222"/>
      <c r="L91" s="222" t="s">
        <v>826</v>
      </c>
      <c r="M91" s="219">
        <v>33.33</v>
      </c>
      <c r="N91" s="234">
        <v>45323</v>
      </c>
      <c r="O91" s="234">
        <v>45657</v>
      </c>
      <c r="P91" s="221" t="s">
        <v>122</v>
      </c>
      <c r="Q91" s="222" t="s">
        <v>827</v>
      </c>
      <c r="R91" s="198"/>
      <c r="S91" s="198"/>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9"/>
      <c r="BS91" s="199"/>
      <c r="BT91" s="199"/>
      <c r="BU91" s="199"/>
      <c r="CA91" s="179" t="s">
        <v>1308</v>
      </c>
      <c r="CB91" s="201" t="s">
        <v>1309</v>
      </c>
    </row>
    <row r="92" spans="1:80" s="200" customFormat="1" ht="18" customHeight="1" x14ac:dyDescent="0.35">
      <c r="A92" s="198"/>
      <c r="B92" s="198"/>
      <c r="C92" s="212" t="s">
        <v>373</v>
      </c>
      <c r="D92" s="213" t="s">
        <v>374</v>
      </c>
      <c r="E92" s="213" t="s">
        <v>375</v>
      </c>
      <c r="F92" s="212" t="s">
        <v>378</v>
      </c>
      <c r="G92" s="214" t="s">
        <v>408</v>
      </c>
      <c r="H92" s="215"/>
      <c r="I92" s="215"/>
      <c r="J92" s="216"/>
      <c r="K92" s="222"/>
      <c r="L92" s="222" t="s">
        <v>828</v>
      </c>
      <c r="M92" s="219">
        <v>20</v>
      </c>
      <c r="N92" s="234">
        <v>45323</v>
      </c>
      <c r="O92" s="234">
        <v>45626</v>
      </c>
      <c r="P92" s="221" t="s">
        <v>122</v>
      </c>
      <c r="Q92" s="222" t="s">
        <v>829</v>
      </c>
      <c r="R92" s="198"/>
      <c r="S92" s="198"/>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CA92" s="179" t="s">
        <v>1308</v>
      </c>
      <c r="CB92" s="201" t="s">
        <v>1309</v>
      </c>
    </row>
    <row r="93" spans="1:80" s="200" customFormat="1" ht="18" customHeight="1" x14ac:dyDescent="0.35">
      <c r="A93" s="198"/>
      <c r="B93" s="198"/>
      <c r="C93" s="212" t="s">
        <v>373</v>
      </c>
      <c r="D93" s="213" t="s">
        <v>374</v>
      </c>
      <c r="E93" s="213" t="s">
        <v>375</v>
      </c>
      <c r="F93" s="212" t="s">
        <v>378</v>
      </c>
      <c r="G93" s="214" t="s">
        <v>408</v>
      </c>
      <c r="H93" s="215"/>
      <c r="I93" s="215"/>
      <c r="J93" s="216"/>
      <c r="K93" s="222"/>
      <c r="L93" s="222" t="s">
        <v>830</v>
      </c>
      <c r="M93" s="219">
        <v>40</v>
      </c>
      <c r="N93" s="234">
        <v>45383</v>
      </c>
      <c r="O93" s="234">
        <v>45443</v>
      </c>
      <c r="P93" s="221" t="s">
        <v>122</v>
      </c>
      <c r="Q93" s="222" t="s">
        <v>831</v>
      </c>
      <c r="R93" s="198"/>
      <c r="S93" s="198"/>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CA93" s="179" t="s">
        <v>1308</v>
      </c>
      <c r="CB93" s="201" t="s">
        <v>1309</v>
      </c>
    </row>
    <row r="94" spans="1:80" s="200" customFormat="1" ht="18" customHeight="1" x14ac:dyDescent="0.35">
      <c r="A94" s="198"/>
      <c r="B94" s="198"/>
      <c r="C94" s="212" t="s">
        <v>373</v>
      </c>
      <c r="D94" s="213" t="s">
        <v>374</v>
      </c>
      <c r="E94" s="213" t="s">
        <v>375</v>
      </c>
      <c r="F94" s="212" t="s">
        <v>378</v>
      </c>
      <c r="G94" s="214" t="s">
        <v>408</v>
      </c>
      <c r="H94" s="215"/>
      <c r="I94" s="215"/>
      <c r="J94" s="216"/>
      <c r="K94" s="222"/>
      <c r="L94" s="222" t="s">
        <v>832</v>
      </c>
      <c r="M94" s="219">
        <v>40</v>
      </c>
      <c r="N94" s="234">
        <v>45536</v>
      </c>
      <c r="O94" s="234">
        <v>45596</v>
      </c>
      <c r="P94" s="221" t="s">
        <v>122</v>
      </c>
      <c r="Q94" s="222" t="s">
        <v>833</v>
      </c>
      <c r="R94" s="198"/>
      <c r="S94" s="198"/>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CA94" s="179" t="s">
        <v>1308</v>
      </c>
      <c r="CB94" s="201" t="s">
        <v>1309</v>
      </c>
    </row>
    <row r="95" spans="1:80" s="200" customFormat="1" ht="18" customHeight="1" x14ac:dyDescent="0.35">
      <c r="A95" s="198"/>
      <c r="B95" s="198"/>
      <c r="C95" s="212" t="s">
        <v>373</v>
      </c>
      <c r="D95" s="213" t="s">
        <v>374</v>
      </c>
      <c r="E95" s="213" t="s">
        <v>375</v>
      </c>
      <c r="F95" s="212" t="s">
        <v>234</v>
      </c>
      <c r="G95" s="214" t="s">
        <v>408</v>
      </c>
      <c r="H95" s="215"/>
      <c r="I95" s="215"/>
      <c r="J95" s="216"/>
      <c r="K95" s="222"/>
      <c r="L95" s="222" t="s">
        <v>834</v>
      </c>
      <c r="M95" s="219">
        <v>30</v>
      </c>
      <c r="N95" s="234">
        <v>45323</v>
      </c>
      <c r="O95" s="234">
        <v>45412</v>
      </c>
      <c r="P95" s="221" t="s">
        <v>187</v>
      </c>
      <c r="Q95" s="222" t="s">
        <v>187</v>
      </c>
      <c r="R95" s="198"/>
      <c r="S95" s="198"/>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CA95" s="179" t="s">
        <v>1308</v>
      </c>
      <c r="CB95" s="201" t="s">
        <v>1804</v>
      </c>
    </row>
    <row r="96" spans="1:80" s="200" customFormat="1" ht="18" customHeight="1" x14ac:dyDescent="0.35">
      <c r="A96" s="198"/>
      <c r="B96" s="198"/>
      <c r="C96" s="212" t="s">
        <v>373</v>
      </c>
      <c r="D96" s="213" t="s">
        <v>374</v>
      </c>
      <c r="E96" s="213" t="s">
        <v>375</v>
      </c>
      <c r="F96" s="212" t="s">
        <v>234</v>
      </c>
      <c r="G96" s="214" t="s">
        <v>408</v>
      </c>
      <c r="H96" s="215"/>
      <c r="I96" s="215"/>
      <c r="J96" s="216"/>
      <c r="K96" s="222"/>
      <c r="L96" s="222" t="s">
        <v>835</v>
      </c>
      <c r="M96" s="219">
        <v>70</v>
      </c>
      <c r="N96" s="234">
        <v>45352</v>
      </c>
      <c r="O96" s="234">
        <v>45657</v>
      </c>
      <c r="P96" s="221" t="s">
        <v>122</v>
      </c>
      <c r="Q96" s="222" t="s">
        <v>836</v>
      </c>
      <c r="R96" s="198"/>
      <c r="S96" s="198"/>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CA96" s="179" t="s">
        <v>1308</v>
      </c>
      <c r="CB96" s="201" t="s">
        <v>1804</v>
      </c>
    </row>
    <row r="97" spans="1:80" s="200" customFormat="1" ht="18" customHeight="1" x14ac:dyDescent="0.35">
      <c r="A97" s="198"/>
      <c r="B97" s="198"/>
      <c r="C97" s="212" t="s">
        <v>373</v>
      </c>
      <c r="D97" s="213" t="s">
        <v>374</v>
      </c>
      <c r="E97" s="213" t="s">
        <v>375</v>
      </c>
      <c r="F97" s="212" t="s">
        <v>378</v>
      </c>
      <c r="G97" s="214" t="s">
        <v>408</v>
      </c>
      <c r="H97" s="215"/>
      <c r="I97" s="215"/>
      <c r="J97" s="216"/>
      <c r="K97" s="222"/>
      <c r="L97" s="222" t="s">
        <v>837</v>
      </c>
      <c r="M97" s="219">
        <v>50</v>
      </c>
      <c r="N97" s="234">
        <v>45292</v>
      </c>
      <c r="O97" s="234">
        <v>45473</v>
      </c>
      <c r="P97" s="221" t="s">
        <v>122</v>
      </c>
      <c r="Q97" s="222" t="s">
        <v>838</v>
      </c>
      <c r="R97" s="198"/>
      <c r="S97" s="198"/>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CA97" s="179" t="s">
        <v>1308</v>
      </c>
      <c r="CB97" s="201" t="s">
        <v>1309</v>
      </c>
    </row>
    <row r="98" spans="1:80" s="200" customFormat="1" ht="18" customHeight="1" x14ac:dyDescent="0.35">
      <c r="A98" s="198"/>
      <c r="B98" s="198"/>
      <c r="C98" s="212" t="s">
        <v>373</v>
      </c>
      <c r="D98" s="213" t="s">
        <v>374</v>
      </c>
      <c r="E98" s="213" t="s">
        <v>375</v>
      </c>
      <c r="F98" s="212" t="s">
        <v>378</v>
      </c>
      <c r="G98" s="214" t="s">
        <v>408</v>
      </c>
      <c r="H98" s="215"/>
      <c r="I98" s="215"/>
      <c r="J98" s="216"/>
      <c r="K98" s="222"/>
      <c r="L98" s="222" t="s">
        <v>839</v>
      </c>
      <c r="M98" s="219">
        <v>50</v>
      </c>
      <c r="N98" s="234">
        <v>45474</v>
      </c>
      <c r="O98" s="234">
        <v>45657</v>
      </c>
      <c r="P98" s="221" t="s">
        <v>122</v>
      </c>
      <c r="Q98" s="222" t="s">
        <v>840</v>
      </c>
      <c r="R98" s="198"/>
      <c r="S98" s="198"/>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CA98" s="179" t="s">
        <v>1308</v>
      </c>
      <c r="CB98" s="201" t="s">
        <v>1309</v>
      </c>
    </row>
    <row r="99" spans="1:80" s="200" customFormat="1" ht="18" customHeight="1" x14ac:dyDescent="0.35">
      <c r="A99" s="198"/>
      <c r="B99" s="198"/>
      <c r="C99" s="212" t="s">
        <v>373</v>
      </c>
      <c r="D99" s="213" t="s">
        <v>374</v>
      </c>
      <c r="E99" s="213" t="s">
        <v>375</v>
      </c>
      <c r="F99" s="212" t="s">
        <v>378</v>
      </c>
      <c r="G99" s="214" t="s">
        <v>379</v>
      </c>
      <c r="H99" s="215"/>
      <c r="I99" s="215"/>
      <c r="J99" s="216"/>
      <c r="K99" s="222"/>
      <c r="L99" s="222" t="s">
        <v>841</v>
      </c>
      <c r="M99" s="219">
        <v>40</v>
      </c>
      <c r="N99" s="234">
        <v>45352</v>
      </c>
      <c r="O99" s="234">
        <v>45657</v>
      </c>
      <c r="P99" s="221" t="s">
        <v>122</v>
      </c>
      <c r="Q99" s="222" t="s">
        <v>842</v>
      </c>
      <c r="R99" s="198"/>
      <c r="S99" s="198"/>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CA99" s="179" t="s">
        <v>1308</v>
      </c>
      <c r="CB99" s="201" t="s">
        <v>1309</v>
      </c>
    </row>
    <row r="100" spans="1:80" s="200" customFormat="1" ht="18" customHeight="1" x14ac:dyDescent="0.35">
      <c r="A100" s="198"/>
      <c r="B100" s="198"/>
      <c r="C100" s="212" t="s">
        <v>373</v>
      </c>
      <c r="D100" s="213" t="s">
        <v>374</v>
      </c>
      <c r="E100" s="213" t="s">
        <v>375</v>
      </c>
      <c r="F100" s="212" t="s">
        <v>378</v>
      </c>
      <c r="G100" s="214" t="s">
        <v>379</v>
      </c>
      <c r="H100" s="215"/>
      <c r="I100" s="215"/>
      <c r="J100" s="216"/>
      <c r="K100" s="222"/>
      <c r="L100" s="222" t="s">
        <v>843</v>
      </c>
      <c r="M100" s="219">
        <v>30</v>
      </c>
      <c r="N100" s="234">
        <v>45352</v>
      </c>
      <c r="O100" s="234">
        <v>45657</v>
      </c>
      <c r="P100" s="221" t="s">
        <v>122</v>
      </c>
      <c r="Q100" s="222" t="s">
        <v>844</v>
      </c>
      <c r="R100" s="198"/>
      <c r="S100" s="198"/>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CA100" s="179" t="s">
        <v>1308</v>
      </c>
      <c r="CB100" s="201" t="s">
        <v>1309</v>
      </c>
    </row>
    <row r="101" spans="1:80" s="200" customFormat="1" ht="18" customHeight="1" x14ac:dyDescent="0.35">
      <c r="A101" s="198"/>
      <c r="B101" s="198"/>
      <c r="C101" s="212" t="s">
        <v>373</v>
      </c>
      <c r="D101" s="213" t="s">
        <v>374</v>
      </c>
      <c r="E101" s="213" t="s">
        <v>375</v>
      </c>
      <c r="F101" s="212" t="s">
        <v>378</v>
      </c>
      <c r="G101" s="214" t="s">
        <v>379</v>
      </c>
      <c r="H101" s="215"/>
      <c r="I101" s="215"/>
      <c r="J101" s="216"/>
      <c r="K101" s="222"/>
      <c r="L101" s="222" t="s">
        <v>845</v>
      </c>
      <c r="M101" s="219">
        <v>30</v>
      </c>
      <c r="N101" s="234">
        <v>45292</v>
      </c>
      <c r="O101" s="234">
        <v>45657</v>
      </c>
      <c r="P101" s="221" t="s">
        <v>122</v>
      </c>
      <c r="Q101" s="222" t="s">
        <v>846</v>
      </c>
      <c r="R101" s="198"/>
      <c r="S101" s="198"/>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CA101" s="179" t="s">
        <v>1308</v>
      </c>
      <c r="CB101" s="201" t="s">
        <v>1309</v>
      </c>
    </row>
    <row r="102" spans="1:80" s="200" customFormat="1" ht="23.25" x14ac:dyDescent="0.35">
      <c r="A102" s="198"/>
      <c r="B102" s="198"/>
      <c r="C102" s="212" t="s">
        <v>373</v>
      </c>
      <c r="D102" s="218" t="s">
        <v>423</v>
      </c>
      <c r="E102" s="218" t="s">
        <v>423</v>
      </c>
      <c r="F102" s="212" t="s">
        <v>378</v>
      </c>
      <c r="G102" s="239" t="s">
        <v>408</v>
      </c>
      <c r="H102" s="239" t="s">
        <v>2144</v>
      </c>
      <c r="I102" s="239" t="s">
        <v>2153</v>
      </c>
      <c r="J102" s="239"/>
      <c r="K102" s="218" t="s">
        <v>847</v>
      </c>
      <c r="L102" s="218" t="s">
        <v>848</v>
      </c>
      <c r="M102" s="240">
        <v>20</v>
      </c>
      <c r="N102" s="220">
        <v>45292</v>
      </c>
      <c r="O102" s="220">
        <v>45596</v>
      </c>
      <c r="P102" s="221" t="s">
        <v>122</v>
      </c>
      <c r="Q102" s="238" t="s">
        <v>849</v>
      </c>
      <c r="R102" s="167"/>
      <c r="S102" s="167"/>
      <c r="T102" s="165"/>
      <c r="U102" s="165"/>
      <c r="V102" s="165"/>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202"/>
      <c r="CA102" s="179" t="s">
        <v>1459</v>
      </c>
      <c r="CB102" s="201" t="s">
        <v>1309</v>
      </c>
    </row>
    <row r="103" spans="1:80" s="200" customFormat="1" ht="23.25" x14ac:dyDescent="0.35">
      <c r="A103" s="198"/>
      <c r="B103" s="198"/>
      <c r="C103" s="212" t="s">
        <v>373</v>
      </c>
      <c r="D103" s="218" t="s">
        <v>423</v>
      </c>
      <c r="E103" s="218" t="s">
        <v>423</v>
      </c>
      <c r="F103" s="212" t="s">
        <v>378</v>
      </c>
      <c r="G103" s="239" t="s">
        <v>408</v>
      </c>
      <c r="H103" s="239" t="s">
        <v>2144</v>
      </c>
      <c r="I103" s="239" t="s">
        <v>2153</v>
      </c>
      <c r="J103" s="239"/>
      <c r="K103" s="218" t="s">
        <v>847</v>
      </c>
      <c r="L103" s="218" t="s">
        <v>850</v>
      </c>
      <c r="M103" s="240">
        <v>20</v>
      </c>
      <c r="N103" s="220">
        <v>45292</v>
      </c>
      <c r="O103" s="220">
        <v>45473</v>
      </c>
      <c r="P103" s="221" t="s">
        <v>122</v>
      </c>
      <c r="Q103" s="238" t="s">
        <v>851</v>
      </c>
      <c r="R103" s="167"/>
      <c r="S103" s="167"/>
      <c r="T103" s="165"/>
      <c r="U103" s="165"/>
      <c r="V103" s="165"/>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202"/>
      <c r="CA103" s="179" t="s">
        <v>1459</v>
      </c>
      <c r="CB103" s="201" t="s">
        <v>1309</v>
      </c>
    </row>
    <row r="104" spans="1:80" s="200" customFormat="1" ht="23.25" x14ac:dyDescent="0.35">
      <c r="A104" s="198"/>
      <c r="B104" s="198"/>
      <c r="C104" s="212" t="s">
        <v>373</v>
      </c>
      <c r="D104" s="218" t="s">
        <v>423</v>
      </c>
      <c r="E104" s="218" t="s">
        <v>423</v>
      </c>
      <c r="F104" s="212" t="s">
        <v>378</v>
      </c>
      <c r="G104" s="239" t="s">
        <v>408</v>
      </c>
      <c r="H104" s="239" t="s">
        <v>2144</v>
      </c>
      <c r="I104" s="239" t="s">
        <v>2153</v>
      </c>
      <c r="J104" s="239"/>
      <c r="K104" s="218" t="s">
        <v>847</v>
      </c>
      <c r="L104" s="218" t="s">
        <v>852</v>
      </c>
      <c r="M104" s="240">
        <v>15</v>
      </c>
      <c r="N104" s="220">
        <v>45292</v>
      </c>
      <c r="O104" s="220">
        <v>45504</v>
      </c>
      <c r="P104" s="221" t="s">
        <v>122</v>
      </c>
      <c r="Q104" s="238" t="s">
        <v>853</v>
      </c>
      <c r="R104" s="167"/>
      <c r="S104" s="167"/>
      <c r="T104" s="165"/>
      <c r="U104" s="165"/>
      <c r="V104" s="165"/>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202"/>
      <c r="CA104" s="179" t="s">
        <v>1459</v>
      </c>
      <c r="CB104" s="201" t="s">
        <v>1309</v>
      </c>
    </row>
    <row r="105" spans="1:80" s="200" customFormat="1" ht="23.25" x14ac:dyDescent="0.35">
      <c r="A105" s="198"/>
      <c r="B105" s="198"/>
      <c r="C105" s="212" t="s">
        <v>373</v>
      </c>
      <c r="D105" s="218" t="s">
        <v>423</v>
      </c>
      <c r="E105" s="218" t="s">
        <v>423</v>
      </c>
      <c r="F105" s="212" t="s">
        <v>378</v>
      </c>
      <c r="G105" s="239" t="s">
        <v>408</v>
      </c>
      <c r="H105" s="239" t="s">
        <v>2144</v>
      </c>
      <c r="I105" s="239" t="s">
        <v>2153</v>
      </c>
      <c r="J105" s="239"/>
      <c r="K105" s="218" t="s">
        <v>847</v>
      </c>
      <c r="L105" s="218" t="s">
        <v>854</v>
      </c>
      <c r="M105" s="240">
        <v>15</v>
      </c>
      <c r="N105" s="220">
        <v>45352</v>
      </c>
      <c r="O105" s="220">
        <v>45565</v>
      </c>
      <c r="P105" s="221" t="s">
        <v>122</v>
      </c>
      <c r="Q105" s="238" t="s">
        <v>853</v>
      </c>
      <c r="R105" s="167"/>
      <c r="S105" s="167"/>
      <c r="T105" s="165"/>
      <c r="U105" s="165"/>
      <c r="V105" s="165"/>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202"/>
      <c r="CA105" s="179" t="s">
        <v>1459</v>
      </c>
      <c r="CB105" s="201" t="s">
        <v>1309</v>
      </c>
    </row>
    <row r="106" spans="1:80" s="200" customFormat="1" ht="23.25" x14ac:dyDescent="0.35">
      <c r="A106" s="198"/>
      <c r="B106" s="198"/>
      <c r="C106" s="212" t="s">
        <v>373</v>
      </c>
      <c r="D106" s="218" t="s">
        <v>423</v>
      </c>
      <c r="E106" s="218" t="s">
        <v>423</v>
      </c>
      <c r="F106" s="212" t="s">
        <v>378</v>
      </c>
      <c r="G106" s="239" t="s">
        <v>408</v>
      </c>
      <c r="H106" s="239" t="s">
        <v>2144</v>
      </c>
      <c r="I106" s="239" t="s">
        <v>2153</v>
      </c>
      <c r="J106" s="239"/>
      <c r="K106" s="218" t="s">
        <v>847</v>
      </c>
      <c r="L106" s="218" t="s">
        <v>855</v>
      </c>
      <c r="M106" s="240">
        <v>15</v>
      </c>
      <c r="N106" s="220">
        <v>45352</v>
      </c>
      <c r="O106" s="220">
        <v>45565</v>
      </c>
      <c r="P106" s="221" t="s">
        <v>122</v>
      </c>
      <c r="Q106" s="238" t="s">
        <v>853</v>
      </c>
      <c r="R106" s="167"/>
      <c r="S106" s="167"/>
      <c r="T106" s="165"/>
      <c r="U106" s="165"/>
      <c r="V106" s="165"/>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202"/>
      <c r="CA106" s="179" t="s">
        <v>1459</v>
      </c>
      <c r="CB106" s="201" t="s">
        <v>1309</v>
      </c>
    </row>
    <row r="107" spans="1:80" s="200" customFormat="1" ht="23.25" x14ac:dyDescent="0.35">
      <c r="A107" s="198"/>
      <c r="B107" s="198"/>
      <c r="C107" s="212" t="s">
        <v>373</v>
      </c>
      <c r="D107" s="218" t="s">
        <v>423</v>
      </c>
      <c r="E107" s="218" t="s">
        <v>423</v>
      </c>
      <c r="F107" s="212" t="s">
        <v>378</v>
      </c>
      <c r="G107" s="239" t="s">
        <v>408</v>
      </c>
      <c r="H107" s="239" t="s">
        <v>2144</v>
      </c>
      <c r="I107" s="239" t="s">
        <v>2153</v>
      </c>
      <c r="J107" s="239"/>
      <c r="K107" s="218" t="s">
        <v>847</v>
      </c>
      <c r="L107" s="218" t="s">
        <v>856</v>
      </c>
      <c r="M107" s="240">
        <v>10</v>
      </c>
      <c r="N107" s="220">
        <v>45383</v>
      </c>
      <c r="O107" s="220">
        <v>45657</v>
      </c>
      <c r="P107" s="221" t="s">
        <v>122</v>
      </c>
      <c r="Q107" s="238" t="s">
        <v>857</v>
      </c>
      <c r="R107" s="167"/>
      <c r="S107" s="167"/>
      <c r="T107" s="165"/>
      <c r="U107" s="165"/>
      <c r="V107" s="165"/>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202"/>
      <c r="CA107" s="179" t="s">
        <v>1459</v>
      </c>
      <c r="CB107" s="201" t="s">
        <v>1309</v>
      </c>
    </row>
    <row r="108" spans="1:80" s="200" customFormat="1" ht="23.25" x14ac:dyDescent="0.35">
      <c r="A108" s="198"/>
      <c r="B108" s="198"/>
      <c r="C108" s="212" t="s">
        <v>373</v>
      </c>
      <c r="D108" s="218" t="s">
        <v>423</v>
      </c>
      <c r="E108" s="218" t="s">
        <v>423</v>
      </c>
      <c r="F108" s="212" t="s">
        <v>378</v>
      </c>
      <c r="G108" s="239" t="s">
        <v>408</v>
      </c>
      <c r="H108" s="239" t="s">
        <v>2144</v>
      </c>
      <c r="I108" s="239" t="s">
        <v>2153</v>
      </c>
      <c r="J108" s="239"/>
      <c r="K108" s="218" t="s">
        <v>847</v>
      </c>
      <c r="L108" s="218" t="s">
        <v>858</v>
      </c>
      <c r="M108" s="240">
        <v>5</v>
      </c>
      <c r="N108" s="220">
        <v>45352</v>
      </c>
      <c r="O108" s="220">
        <v>45657</v>
      </c>
      <c r="P108" s="221" t="s">
        <v>122</v>
      </c>
      <c r="Q108" s="238" t="s">
        <v>859</v>
      </c>
      <c r="R108" s="167"/>
      <c r="S108" s="167"/>
      <c r="T108" s="165"/>
      <c r="U108" s="165"/>
      <c r="V108" s="165"/>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202"/>
      <c r="CA108" s="179" t="s">
        <v>1459</v>
      </c>
      <c r="CB108" s="201" t="s">
        <v>1309</v>
      </c>
    </row>
    <row r="109" spans="1:80" s="200" customFormat="1" ht="23.25" x14ac:dyDescent="0.35">
      <c r="A109" s="198"/>
      <c r="B109" s="198"/>
      <c r="C109" s="212" t="s">
        <v>373</v>
      </c>
      <c r="D109" s="218" t="s">
        <v>423</v>
      </c>
      <c r="E109" s="218" t="s">
        <v>423</v>
      </c>
      <c r="F109" s="212" t="s">
        <v>378</v>
      </c>
      <c r="G109" s="241" t="s">
        <v>379</v>
      </c>
      <c r="H109" s="215" t="s">
        <v>2144</v>
      </c>
      <c r="I109" s="215" t="s">
        <v>2154</v>
      </c>
      <c r="J109" s="165"/>
      <c r="K109" s="222" t="s">
        <v>860</v>
      </c>
      <c r="L109" s="222" t="s">
        <v>861</v>
      </c>
      <c r="M109" s="219">
        <v>50</v>
      </c>
      <c r="N109" s="220">
        <v>45444</v>
      </c>
      <c r="O109" s="220">
        <v>45626</v>
      </c>
      <c r="P109" s="221" t="s">
        <v>122</v>
      </c>
      <c r="Q109" s="238" t="s">
        <v>849</v>
      </c>
      <c r="R109" s="167"/>
      <c r="S109" s="167"/>
      <c r="T109" s="165"/>
      <c r="U109" s="165"/>
      <c r="V109" s="165"/>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202"/>
      <c r="CA109" s="179" t="s">
        <v>1459</v>
      </c>
      <c r="CB109" s="201" t="s">
        <v>1309</v>
      </c>
    </row>
    <row r="110" spans="1:80" s="200" customFormat="1" ht="23.25" x14ac:dyDescent="0.35">
      <c r="A110" s="198"/>
      <c r="B110" s="198"/>
      <c r="C110" s="212" t="s">
        <v>373</v>
      </c>
      <c r="D110" s="218" t="s">
        <v>423</v>
      </c>
      <c r="E110" s="218" t="s">
        <v>423</v>
      </c>
      <c r="F110" s="212" t="s">
        <v>378</v>
      </c>
      <c r="G110" s="241" t="s">
        <v>379</v>
      </c>
      <c r="H110" s="215" t="s">
        <v>2144</v>
      </c>
      <c r="I110" s="215" t="s">
        <v>2154</v>
      </c>
      <c r="J110" s="165"/>
      <c r="K110" s="222" t="s">
        <v>862</v>
      </c>
      <c r="L110" s="222" t="s">
        <v>863</v>
      </c>
      <c r="M110" s="219">
        <v>50</v>
      </c>
      <c r="N110" s="220">
        <v>45352</v>
      </c>
      <c r="O110" s="220">
        <v>45596</v>
      </c>
      <c r="P110" s="221" t="s">
        <v>122</v>
      </c>
      <c r="Q110" s="238" t="s">
        <v>853</v>
      </c>
      <c r="R110" s="167"/>
      <c r="S110" s="167"/>
      <c r="T110" s="165"/>
      <c r="U110" s="165"/>
      <c r="V110" s="165"/>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202"/>
      <c r="CA110" s="179" t="s">
        <v>1459</v>
      </c>
      <c r="CB110" s="201" t="s">
        <v>1309</v>
      </c>
    </row>
    <row r="111" spans="1:80" s="200" customFormat="1" x14ac:dyDescent="0.25">
      <c r="A111" s="198"/>
      <c r="B111" s="198"/>
      <c r="C111" s="212" t="s">
        <v>373</v>
      </c>
      <c r="D111" s="218" t="s">
        <v>423</v>
      </c>
      <c r="E111" s="218" t="s">
        <v>423</v>
      </c>
      <c r="F111" s="212" t="s">
        <v>378</v>
      </c>
      <c r="G111" s="241" t="s">
        <v>379</v>
      </c>
      <c r="H111" s="215" t="s">
        <v>2145</v>
      </c>
      <c r="I111" s="215" t="s">
        <v>2155</v>
      </c>
      <c r="J111" s="165"/>
      <c r="K111" s="222" t="s">
        <v>860</v>
      </c>
      <c r="L111" s="222" t="s">
        <v>2156</v>
      </c>
      <c r="M111" s="219">
        <v>20</v>
      </c>
      <c r="N111" s="220">
        <v>45292</v>
      </c>
      <c r="O111" s="220">
        <v>45382</v>
      </c>
      <c r="P111" s="238"/>
      <c r="Q111" s="238" t="s">
        <v>2157</v>
      </c>
      <c r="R111" s="167"/>
      <c r="S111" s="167"/>
      <c r="T111" s="165"/>
      <c r="U111" s="165"/>
      <c r="V111" s="165"/>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202"/>
      <c r="CA111" s="179" t="s">
        <v>1459</v>
      </c>
      <c r="CB111" s="201" t="s">
        <v>1309</v>
      </c>
    </row>
    <row r="112" spans="1:80" s="200" customFormat="1" x14ac:dyDescent="0.25">
      <c r="A112" s="198"/>
      <c r="B112" s="198"/>
      <c r="C112" s="212" t="s">
        <v>373</v>
      </c>
      <c r="D112" s="218" t="s">
        <v>423</v>
      </c>
      <c r="E112" s="218" t="s">
        <v>423</v>
      </c>
      <c r="F112" s="212" t="s">
        <v>378</v>
      </c>
      <c r="G112" s="241" t="s">
        <v>379</v>
      </c>
      <c r="H112" s="215" t="s">
        <v>2145</v>
      </c>
      <c r="I112" s="215" t="s">
        <v>2155</v>
      </c>
      <c r="J112" s="165"/>
      <c r="K112" s="222" t="s">
        <v>860</v>
      </c>
      <c r="L112" s="222" t="s">
        <v>864</v>
      </c>
      <c r="M112" s="219">
        <v>15</v>
      </c>
      <c r="N112" s="220">
        <v>45292</v>
      </c>
      <c r="O112" s="220">
        <v>45382</v>
      </c>
      <c r="P112" s="238"/>
      <c r="Q112" s="238"/>
      <c r="R112" s="167"/>
      <c r="S112" s="167"/>
      <c r="T112" s="165"/>
      <c r="U112" s="165"/>
      <c r="V112" s="165"/>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202"/>
      <c r="CA112" s="179" t="s">
        <v>1459</v>
      </c>
      <c r="CB112" s="201" t="s">
        <v>1309</v>
      </c>
    </row>
    <row r="113" spans="1:80" s="200" customFormat="1" ht="23.25" x14ac:dyDescent="0.35">
      <c r="A113" s="198"/>
      <c r="B113" s="198"/>
      <c r="C113" s="212" t="s">
        <v>373</v>
      </c>
      <c r="D113" s="218" t="s">
        <v>423</v>
      </c>
      <c r="E113" s="218" t="s">
        <v>423</v>
      </c>
      <c r="F113" s="212" t="s">
        <v>378</v>
      </c>
      <c r="G113" s="241" t="s">
        <v>379</v>
      </c>
      <c r="H113" s="215" t="s">
        <v>2145</v>
      </c>
      <c r="I113" s="215" t="s">
        <v>2155</v>
      </c>
      <c r="J113" s="165"/>
      <c r="K113" s="222" t="s">
        <v>860</v>
      </c>
      <c r="L113" s="222" t="s">
        <v>2158</v>
      </c>
      <c r="M113" s="219">
        <v>30</v>
      </c>
      <c r="N113" s="220">
        <v>45323</v>
      </c>
      <c r="O113" s="220">
        <v>45657</v>
      </c>
      <c r="P113" s="221" t="s">
        <v>122</v>
      </c>
      <c r="Q113" s="238" t="s">
        <v>865</v>
      </c>
      <c r="R113" s="167"/>
      <c r="S113" s="167"/>
      <c r="T113" s="165"/>
      <c r="U113" s="165"/>
      <c r="V113" s="165"/>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202"/>
      <c r="CA113" s="179" t="s">
        <v>1459</v>
      </c>
      <c r="CB113" s="201" t="s">
        <v>1309</v>
      </c>
    </row>
    <row r="114" spans="1:80" s="200" customFormat="1" ht="23.25" x14ac:dyDescent="0.35">
      <c r="A114" s="198"/>
      <c r="B114" s="198"/>
      <c r="C114" s="212" t="s">
        <v>373</v>
      </c>
      <c r="D114" s="218" t="s">
        <v>423</v>
      </c>
      <c r="E114" s="218" t="s">
        <v>423</v>
      </c>
      <c r="F114" s="212" t="s">
        <v>378</v>
      </c>
      <c r="G114" s="241" t="s">
        <v>379</v>
      </c>
      <c r="H114" s="215" t="s">
        <v>2145</v>
      </c>
      <c r="I114" s="215" t="s">
        <v>2155</v>
      </c>
      <c r="J114" s="165"/>
      <c r="K114" s="222" t="s">
        <v>860</v>
      </c>
      <c r="L114" s="222" t="s">
        <v>2159</v>
      </c>
      <c r="M114" s="219">
        <v>35</v>
      </c>
      <c r="N114" s="220">
        <v>45292</v>
      </c>
      <c r="O114" s="220">
        <v>45412</v>
      </c>
      <c r="P114" s="221" t="s">
        <v>122</v>
      </c>
      <c r="Q114" s="238" t="s">
        <v>2160</v>
      </c>
      <c r="R114" s="167"/>
      <c r="S114" s="167"/>
      <c r="T114" s="165"/>
      <c r="U114" s="165"/>
      <c r="V114" s="165"/>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202"/>
      <c r="CA114" s="179" t="s">
        <v>1459</v>
      </c>
      <c r="CB114" s="201" t="s">
        <v>1309</v>
      </c>
    </row>
    <row r="115" spans="1:80" s="200" customFormat="1" x14ac:dyDescent="0.25">
      <c r="A115" s="198"/>
      <c r="B115" s="198"/>
      <c r="C115" s="212" t="s">
        <v>373</v>
      </c>
      <c r="D115" s="218" t="s">
        <v>423</v>
      </c>
      <c r="E115" s="218" t="s">
        <v>423</v>
      </c>
      <c r="F115" s="212" t="s">
        <v>378</v>
      </c>
      <c r="G115" s="241" t="s">
        <v>379</v>
      </c>
      <c r="H115" s="215" t="s">
        <v>2145</v>
      </c>
      <c r="I115" s="215" t="s">
        <v>2161</v>
      </c>
      <c r="J115" s="165"/>
      <c r="K115" s="222" t="s">
        <v>860</v>
      </c>
      <c r="L115" s="222" t="s">
        <v>2162</v>
      </c>
      <c r="M115" s="219">
        <v>30</v>
      </c>
      <c r="N115" s="220">
        <v>45292</v>
      </c>
      <c r="O115" s="220">
        <v>45382</v>
      </c>
      <c r="P115" s="238"/>
      <c r="Q115" s="238"/>
      <c r="R115" s="167"/>
      <c r="S115" s="167"/>
      <c r="T115" s="165"/>
      <c r="U115" s="165"/>
      <c r="V115" s="165"/>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202"/>
      <c r="CA115" s="179" t="s">
        <v>1459</v>
      </c>
      <c r="CB115" s="201" t="s">
        <v>1309</v>
      </c>
    </row>
    <row r="116" spans="1:80" s="200" customFormat="1" ht="23.25" x14ac:dyDescent="0.35">
      <c r="A116" s="198"/>
      <c r="B116" s="198"/>
      <c r="C116" s="212" t="s">
        <v>373</v>
      </c>
      <c r="D116" s="218" t="s">
        <v>423</v>
      </c>
      <c r="E116" s="218" t="s">
        <v>423</v>
      </c>
      <c r="F116" s="212" t="s">
        <v>378</v>
      </c>
      <c r="G116" s="241" t="s">
        <v>379</v>
      </c>
      <c r="H116" s="215" t="s">
        <v>2145</v>
      </c>
      <c r="I116" s="215" t="s">
        <v>2161</v>
      </c>
      <c r="J116" s="165"/>
      <c r="K116" s="222" t="s">
        <v>860</v>
      </c>
      <c r="L116" s="222" t="s">
        <v>2163</v>
      </c>
      <c r="M116" s="219">
        <v>70</v>
      </c>
      <c r="N116" s="220">
        <v>45323</v>
      </c>
      <c r="O116" s="220">
        <v>45657</v>
      </c>
      <c r="P116" s="221" t="s">
        <v>122</v>
      </c>
      <c r="Q116" s="238" t="s">
        <v>2164</v>
      </c>
      <c r="R116" s="167"/>
      <c r="S116" s="167"/>
      <c r="T116" s="165"/>
      <c r="U116" s="165"/>
      <c r="V116" s="165"/>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202"/>
      <c r="CA116" s="179" t="s">
        <v>1459</v>
      </c>
      <c r="CB116" s="201" t="s">
        <v>1309</v>
      </c>
    </row>
    <row r="117" spans="1:80" s="200" customFormat="1" ht="23.25" x14ac:dyDescent="0.35">
      <c r="A117" s="198"/>
      <c r="B117" s="198"/>
      <c r="C117" s="212" t="s">
        <v>373</v>
      </c>
      <c r="D117" s="218" t="s">
        <v>423</v>
      </c>
      <c r="E117" s="218" t="s">
        <v>423</v>
      </c>
      <c r="F117" s="212" t="s">
        <v>378</v>
      </c>
      <c r="G117" s="241" t="s">
        <v>408</v>
      </c>
      <c r="H117" s="215" t="s">
        <v>2147</v>
      </c>
      <c r="I117" s="215" t="s">
        <v>2165</v>
      </c>
      <c r="J117" s="165"/>
      <c r="K117" s="222" t="s">
        <v>847</v>
      </c>
      <c r="L117" s="222" t="s">
        <v>866</v>
      </c>
      <c r="M117" s="219">
        <v>40</v>
      </c>
      <c r="N117" s="220">
        <v>45323</v>
      </c>
      <c r="O117" s="220">
        <v>45657</v>
      </c>
      <c r="P117" s="221" t="s">
        <v>122</v>
      </c>
      <c r="Q117" s="238" t="s">
        <v>867</v>
      </c>
      <c r="R117" s="167"/>
      <c r="S117" s="167"/>
      <c r="T117" s="165"/>
      <c r="U117" s="165"/>
      <c r="V117" s="165"/>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202"/>
      <c r="CA117" s="179" t="s">
        <v>1459</v>
      </c>
      <c r="CB117" s="201" t="s">
        <v>1309</v>
      </c>
    </row>
    <row r="118" spans="1:80" s="200" customFormat="1" x14ac:dyDescent="0.25">
      <c r="A118" s="198"/>
      <c r="B118" s="198"/>
      <c r="C118" s="212" t="s">
        <v>373</v>
      </c>
      <c r="D118" s="218" t="s">
        <v>423</v>
      </c>
      <c r="E118" s="218" t="s">
        <v>423</v>
      </c>
      <c r="F118" s="212" t="s">
        <v>378</v>
      </c>
      <c r="G118" s="241" t="s">
        <v>408</v>
      </c>
      <c r="H118" s="215" t="s">
        <v>2147</v>
      </c>
      <c r="I118" s="215" t="s">
        <v>2165</v>
      </c>
      <c r="J118" s="165"/>
      <c r="K118" s="222" t="s">
        <v>847</v>
      </c>
      <c r="L118" s="222" t="s">
        <v>868</v>
      </c>
      <c r="M118" s="219">
        <v>17</v>
      </c>
      <c r="N118" s="220">
        <v>45383</v>
      </c>
      <c r="O118" s="220">
        <v>45657</v>
      </c>
      <c r="P118" s="238"/>
      <c r="Q118" s="238"/>
      <c r="R118" s="167"/>
      <c r="S118" s="167"/>
      <c r="T118" s="165"/>
      <c r="U118" s="165"/>
      <c r="V118" s="165"/>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202"/>
      <c r="CA118" s="179" t="s">
        <v>1459</v>
      </c>
      <c r="CB118" s="201" t="s">
        <v>1309</v>
      </c>
    </row>
    <row r="119" spans="1:80" s="200" customFormat="1" x14ac:dyDescent="0.25">
      <c r="A119" s="198"/>
      <c r="B119" s="198"/>
      <c r="C119" s="212" t="s">
        <v>373</v>
      </c>
      <c r="D119" s="218" t="s">
        <v>423</v>
      </c>
      <c r="E119" s="218" t="s">
        <v>423</v>
      </c>
      <c r="F119" s="212" t="s">
        <v>378</v>
      </c>
      <c r="G119" s="241" t="s">
        <v>408</v>
      </c>
      <c r="H119" s="215" t="s">
        <v>2147</v>
      </c>
      <c r="I119" s="215" t="s">
        <v>2165</v>
      </c>
      <c r="J119" s="165"/>
      <c r="K119" s="222" t="s">
        <v>847</v>
      </c>
      <c r="L119" s="222" t="s">
        <v>869</v>
      </c>
      <c r="M119" s="219">
        <v>17</v>
      </c>
      <c r="N119" s="220">
        <v>45383</v>
      </c>
      <c r="O119" s="220">
        <v>45657</v>
      </c>
      <c r="P119" s="238"/>
      <c r="Q119" s="238"/>
      <c r="R119" s="167"/>
      <c r="S119" s="167"/>
      <c r="T119" s="165"/>
      <c r="U119" s="165"/>
      <c r="V119" s="165"/>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202"/>
      <c r="CA119" s="179" t="s">
        <v>1459</v>
      </c>
      <c r="CB119" s="201" t="s">
        <v>1309</v>
      </c>
    </row>
    <row r="120" spans="1:80" s="200" customFormat="1" ht="23.25" x14ac:dyDescent="0.35">
      <c r="A120" s="198"/>
      <c r="B120" s="198"/>
      <c r="C120" s="212" t="s">
        <v>373</v>
      </c>
      <c r="D120" s="218" t="s">
        <v>423</v>
      </c>
      <c r="E120" s="218" t="s">
        <v>423</v>
      </c>
      <c r="F120" s="212" t="s">
        <v>378</v>
      </c>
      <c r="G120" s="241" t="s">
        <v>408</v>
      </c>
      <c r="H120" s="215" t="s">
        <v>2147</v>
      </c>
      <c r="I120" s="215" t="s">
        <v>2165</v>
      </c>
      <c r="J120" s="165"/>
      <c r="K120" s="222" t="s">
        <v>847</v>
      </c>
      <c r="L120" s="222" t="s">
        <v>870</v>
      </c>
      <c r="M120" s="219">
        <v>26</v>
      </c>
      <c r="N120" s="220">
        <v>45292</v>
      </c>
      <c r="O120" s="220">
        <v>45657</v>
      </c>
      <c r="P120" s="221" t="s">
        <v>122</v>
      </c>
      <c r="Q120" s="238" t="s">
        <v>871</v>
      </c>
      <c r="R120" s="167"/>
      <c r="S120" s="167"/>
      <c r="T120" s="165"/>
      <c r="U120" s="165"/>
      <c r="V120" s="165"/>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202"/>
      <c r="CA120" s="179" t="s">
        <v>1459</v>
      </c>
      <c r="CB120" s="201" t="s">
        <v>1309</v>
      </c>
    </row>
    <row r="121" spans="1:80" s="200" customFormat="1" x14ac:dyDescent="0.25">
      <c r="A121" s="198"/>
      <c r="B121" s="198"/>
      <c r="C121" s="212" t="s">
        <v>373</v>
      </c>
      <c r="D121" s="218" t="s">
        <v>423</v>
      </c>
      <c r="E121" s="218" t="s">
        <v>430</v>
      </c>
      <c r="F121" s="212" t="s">
        <v>378</v>
      </c>
      <c r="G121" s="241" t="s">
        <v>379</v>
      </c>
      <c r="H121" s="215" t="s">
        <v>2146</v>
      </c>
      <c r="I121" s="215" t="s">
        <v>2166</v>
      </c>
      <c r="J121" s="165"/>
      <c r="K121" s="222" t="s">
        <v>862</v>
      </c>
      <c r="L121" s="222" t="s">
        <v>872</v>
      </c>
      <c r="M121" s="219">
        <v>50</v>
      </c>
      <c r="N121" s="220">
        <v>45383</v>
      </c>
      <c r="O121" s="220">
        <v>45657</v>
      </c>
      <c r="P121" s="238"/>
      <c r="Q121" s="238" t="s">
        <v>2167</v>
      </c>
      <c r="R121" s="167"/>
      <c r="S121" s="167"/>
      <c r="T121" s="165"/>
      <c r="U121" s="165"/>
      <c r="V121" s="165"/>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202"/>
      <c r="CA121" s="179" t="s">
        <v>1459</v>
      </c>
      <c r="CB121" s="201" t="s">
        <v>1309</v>
      </c>
    </row>
    <row r="122" spans="1:80" s="200" customFormat="1" ht="23.25" x14ac:dyDescent="0.35">
      <c r="A122" s="198"/>
      <c r="B122" s="198"/>
      <c r="C122" s="212" t="s">
        <v>373</v>
      </c>
      <c r="D122" s="218" t="s">
        <v>423</v>
      </c>
      <c r="E122" s="218" t="s">
        <v>430</v>
      </c>
      <c r="F122" s="212" t="s">
        <v>378</v>
      </c>
      <c r="G122" s="241" t="s">
        <v>379</v>
      </c>
      <c r="H122" s="215" t="s">
        <v>2146</v>
      </c>
      <c r="I122" s="215" t="s">
        <v>2166</v>
      </c>
      <c r="J122" s="165"/>
      <c r="K122" s="222" t="s">
        <v>862</v>
      </c>
      <c r="L122" s="222" t="s">
        <v>2168</v>
      </c>
      <c r="M122" s="219">
        <v>50</v>
      </c>
      <c r="N122" s="220">
        <v>45352</v>
      </c>
      <c r="O122" s="220">
        <v>45565</v>
      </c>
      <c r="P122" s="221" t="s">
        <v>122</v>
      </c>
      <c r="Q122" s="238" t="s">
        <v>873</v>
      </c>
      <c r="R122" s="167"/>
      <c r="S122" s="167"/>
      <c r="T122" s="165"/>
      <c r="U122" s="165"/>
      <c r="V122" s="165"/>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202"/>
      <c r="CA122" s="179" t="s">
        <v>1459</v>
      </c>
      <c r="CB122" s="201" t="s">
        <v>1309</v>
      </c>
    </row>
    <row r="123" spans="1:80" s="200" customFormat="1" ht="23.25" x14ac:dyDescent="0.35">
      <c r="A123" s="198"/>
      <c r="B123" s="198"/>
      <c r="C123" s="212" t="s">
        <v>373</v>
      </c>
      <c r="D123" s="218" t="s">
        <v>423</v>
      </c>
      <c r="E123" s="218" t="s">
        <v>430</v>
      </c>
      <c r="F123" s="212" t="s">
        <v>378</v>
      </c>
      <c r="G123" s="241" t="s">
        <v>408</v>
      </c>
      <c r="H123" s="215" t="s">
        <v>2169</v>
      </c>
      <c r="I123" s="215" t="s">
        <v>2170</v>
      </c>
      <c r="J123" s="165"/>
      <c r="K123" s="222" t="s">
        <v>847</v>
      </c>
      <c r="L123" s="222" t="s">
        <v>2171</v>
      </c>
      <c r="M123" s="219">
        <v>50</v>
      </c>
      <c r="N123" s="220">
        <v>45323</v>
      </c>
      <c r="O123" s="220">
        <v>45646</v>
      </c>
      <c r="P123" s="221" t="s">
        <v>122</v>
      </c>
      <c r="Q123" s="238" t="s">
        <v>2172</v>
      </c>
      <c r="R123" s="167"/>
      <c r="S123" s="167"/>
      <c r="T123" s="165"/>
      <c r="U123" s="165"/>
      <c r="V123" s="165"/>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202"/>
      <c r="CA123" s="179" t="s">
        <v>1459</v>
      </c>
      <c r="CB123" s="201" t="s">
        <v>1309</v>
      </c>
    </row>
    <row r="124" spans="1:80" s="200" customFormat="1" ht="23.25" x14ac:dyDescent="0.35">
      <c r="A124" s="198"/>
      <c r="B124" s="198"/>
      <c r="C124" s="212" t="s">
        <v>373</v>
      </c>
      <c r="D124" s="218" t="s">
        <v>423</v>
      </c>
      <c r="E124" s="218" t="s">
        <v>430</v>
      </c>
      <c r="F124" s="212" t="s">
        <v>378</v>
      </c>
      <c r="G124" s="241" t="s">
        <v>408</v>
      </c>
      <c r="H124" s="215" t="s">
        <v>2169</v>
      </c>
      <c r="I124" s="215" t="s">
        <v>2170</v>
      </c>
      <c r="J124" s="165"/>
      <c r="K124" s="222" t="s">
        <v>847</v>
      </c>
      <c r="L124" s="222" t="s">
        <v>2173</v>
      </c>
      <c r="M124" s="219">
        <v>25</v>
      </c>
      <c r="N124" s="220">
        <v>45323</v>
      </c>
      <c r="O124" s="220">
        <v>45646</v>
      </c>
      <c r="P124" s="221" t="s">
        <v>122</v>
      </c>
      <c r="Q124" s="238" t="s">
        <v>2174</v>
      </c>
      <c r="R124" s="167"/>
      <c r="S124" s="167"/>
      <c r="T124" s="165"/>
      <c r="U124" s="165"/>
      <c r="V124" s="165"/>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202"/>
      <c r="CA124" s="179" t="s">
        <v>1459</v>
      </c>
      <c r="CB124" s="201" t="s">
        <v>1309</v>
      </c>
    </row>
    <row r="125" spans="1:80" s="200" customFormat="1" ht="23.25" x14ac:dyDescent="0.35">
      <c r="A125" s="198"/>
      <c r="B125" s="198"/>
      <c r="C125" s="212" t="s">
        <v>373</v>
      </c>
      <c r="D125" s="218" t="s">
        <v>423</v>
      </c>
      <c r="E125" s="218" t="s">
        <v>430</v>
      </c>
      <c r="F125" s="212" t="s">
        <v>378</v>
      </c>
      <c r="G125" s="241" t="s">
        <v>408</v>
      </c>
      <c r="H125" s="215" t="s">
        <v>2169</v>
      </c>
      <c r="I125" s="215" t="s">
        <v>2170</v>
      </c>
      <c r="J125" s="165"/>
      <c r="K125" s="222" t="s">
        <v>847</v>
      </c>
      <c r="L125" s="222" t="s">
        <v>2175</v>
      </c>
      <c r="M125" s="219">
        <v>25</v>
      </c>
      <c r="N125" s="220">
        <v>45323</v>
      </c>
      <c r="O125" s="220">
        <v>45646</v>
      </c>
      <c r="P125" s="221" t="s">
        <v>122</v>
      </c>
      <c r="Q125" s="238" t="s">
        <v>2176</v>
      </c>
      <c r="R125" s="167"/>
      <c r="S125" s="167"/>
      <c r="T125" s="165"/>
      <c r="U125" s="165"/>
      <c r="V125" s="165"/>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202"/>
      <c r="CA125" s="179" t="s">
        <v>1459</v>
      </c>
      <c r="CB125" s="201" t="s">
        <v>1309</v>
      </c>
    </row>
    <row r="126" spans="1:80" s="200" customFormat="1" ht="23.25" x14ac:dyDescent="0.35">
      <c r="A126" s="198"/>
      <c r="B126" s="198"/>
      <c r="C126" s="212" t="s">
        <v>373</v>
      </c>
      <c r="D126" s="218" t="s">
        <v>423</v>
      </c>
      <c r="E126" s="218" t="s">
        <v>430</v>
      </c>
      <c r="F126" s="212" t="s">
        <v>378</v>
      </c>
      <c r="G126" s="241" t="s">
        <v>408</v>
      </c>
      <c r="H126" s="215" t="s">
        <v>2177</v>
      </c>
      <c r="I126" s="215" t="s">
        <v>2178</v>
      </c>
      <c r="J126" s="165"/>
      <c r="K126" s="222" t="s">
        <v>847</v>
      </c>
      <c r="L126" s="222" t="s">
        <v>874</v>
      </c>
      <c r="M126" s="219">
        <v>20</v>
      </c>
      <c r="N126" s="220">
        <v>45352</v>
      </c>
      <c r="O126" s="220">
        <v>45443</v>
      </c>
      <c r="P126" s="221" t="s">
        <v>122</v>
      </c>
      <c r="Q126" s="238" t="s">
        <v>2179</v>
      </c>
      <c r="R126" s="167"/>
      <c r="S126" s="167"/>
      <c r="T126" s="165"/>
      <c r="U126" s="165"/>
      <c r="V126" s="165"/>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202"/>
      <c r="CA126" s="179" t="s">
        <v>1459</v>
      </c>
      <c r="CB126" s="201" t="s">
        <v>1309</v>
      </c>
    </row>
    <row r="127" spans="1:80" s="200" customFormat="1" ht="23.25" x14ac:dyDescent="0.35">
      <c r="A127" s="198"/>
      <c r="B127" s="198"/>
      <c r="C127" s="212" t="s">
        <v>373</v>
      </c>
      <c r="D127" s="218" t="s">
        <v>423</v>
      </c>
      <c r="E127" s="218" t="s">
        <v>437</v>
      </c>
      <c r="F127" s="212" t="s">
        <v>378</v>
      </c>
      <c r="G127" s="241" t="s">
        <v>408</v>
      </c>
      <c r="H127" s="215" t="s">
        <v>2177</v>
      </c>
      <c r="I127" s="215" t="s">
        <v>2178</v>
      </c>
      <c r="J127" s="165"/>
      <c r="K127" s="222" t="s">
        <v>847</v>
      </c>
      <c r="L127" s="222" t="s">
        <v>875</v>
      </c>
      <c r="M127" s="219">
        <v>20</v>
      </c>
      <c r="N127" s="220">
        <v>45352</v>
      </c>
      <c r="O127" s="220">
        <v>45473</v>
      </c>
      <c r="P127" s="221" t="s">
        <v>122</v>
      </c>
      <c r="Q127" s="238" t="s">
        <v>2180</v>
      </c>
      <c r="R127" s="167"/>
      <c r="S127" s="167"/>
      <c r="T127" s="165"/>
      <c r="U127" s="165"/>
      <c r="V127" s="165"/>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202"/>
      <c r="CA127" s="179" t="s">
        <v>1459</v>
      </c>
      <c r="CB127" s="201" t="s">
        <v>1309</v>
      </c>
    </row>
    <row r="128" spans="1:80" s="200" customFormat="1" x14ac:dyDescent="0.25">
      <c r="A128" s="198"/>
      <c r="B128" s="198"/>
      <c r="C128" s="212" t="s">
        <v>373</v>
      </c>
      <c r="D128" s="218" t="s">
        <v>423</v>
      </c>
      <c r="E128" s="218" t="s">
        <v>437</v>
      </c>
      <c r="F128" s="212" t="s">
        <v>378</v>
      </c>
      <c r="G128" s="241" t="s">
        <v>408</v>
      </c>
      <c r="H128" s="215" t="s">
        <v>2177</v>
      </c>
      <c r="I128" s="215" t="s">
        <v>2178</v>
      </c>
      <c r="J128" s="165"/>
      <c r="K128" s="222" t="s">
        <v>847</v>
      </c>
      <c r="L128" s="222" t="s">
        <v>876</v>
      </c>
      <c r="M128" s="219">
        <v>20</v>
      </c>
      <c r="N128" s="220">
        <v>45474</v>
      </c>
      <c r="O128" s="220">
        <v>45535</v>
      </c>
      <c r="P128" s="238"/>
      <c r="Q128" s="238" t="s">
        <v>2181</v>
      </c>
      <c r="R128" s="167"/>
      <c r="S128" s="167"/>
      <c r="T128" s="165"/>
      <c r="U128" s="165"/>
      <c r="V128" s="165"/>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202"/>
      <c r="CA128" s="179" t="s">
        <v>1459</v>
      </c>
      <c r="CB128" s="201" t="s">
        <v>1309</v>
      </c>
    </row>
    <row r="129" spans="1:80" s="200" customFormat="1" ht="23.25" x14ac:dyDescent="0.35">
      <c r="A129" s="198"/>
      <c r="B129" s="198"/>
      <c r="C129" s="212" t="s">
        <v>373</v>
      </c>
      <c r="D129" s="218" t="s">
        <v>423</v>
      </c>
      <c r="E129" s="218" t="s">
        <v>437</v>
      </c>
      <c r="F129" s="212" t="s">
        <v>378</v>
      </c>
      <c r="G129" s="241" t="s">
        <v>408</v>
      </c>
      <c r="H129" s="215" t="s">
        <v>2177</v>
      </c>
      <c r="I129" s="215" t="s">
        <v>2178</v>
      </c>
      <c r="J129" s="165"/>
      <c r="K129" s="222" t="s">
        <v>847</v>
      </c>
      <c r="L129" s="222" t="s">
        <v>877</v>
      </c>
      <c r="M129" s="219">
        <v>20</v>
      </c>
      <c r="N129" s="220">
        <v>45536</v>
      </c>
      <c r="O129" s="220">
        <v>45657</v>
      </c>
      <c r="P129" s="221" t="s">
        <v>122</v>
      </c>
      <c r="Q129" s="238" t="s">
        <v>2182</v>
      </c>
      <c r="R129" s="167"/>
      <c r="S129" s="167"/>
      <c r="T129" s="165"/>
      <c r="U129" s="165"/>
      <c r="V129" s="165"/>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202"/>
      <c r="CA129" s="179" t="s">
        <v>1459</v>
      </c>
      <c r="CB129" s="201" t="s">
        <v>1309</v>
      </c>
    </row>
    <row r="130" spans="1:80" s="200" customFormat="1" ht="23.25" x14ac:dyDescent="0.35">
      <c r="A130" s="198"/>
      <c r="B130" s="198"/>
      <c r="C130" s="212" t="s">
        <v>373</v>
      </c>
      <c r="D130" s="218" t="s">
        <v>423</v>
      </c>
      <c r="E130" s="218" t="s">
        <v>437</v>
      </c>
      <c r="F130" s="212" t="s">
        <v>378</v>
      </c>
      <c r="G130" s="241" t="s">
        <v>408</v>
      </c>
      <c r="H130" s="215" t="s">
        <v>2152</v>
      </c>
      <c r="I130" s="215" t="s">
        <v>2183</v>
      </c>
      <c r="J130" s="165"/>
      <c r="K130" s="222" t="s">
        <v>847</v>
      </c>
      <c r="L130" s="222" t="s">
        <v>878</v>
      </c>
      <c r="M130" s="219">
        <v>40</v>
      </c>
      <c r="N130" s="220">
        <v>45337</v>
      </c>
      <c r="O130" s="220">
        <v>45641</v>
      </c>
      <c r="P130" s="221" t="s">
        <v>122</v>
      </c>
      <c r="Q130" s="238" t="s">
        <v>879</v>
      </c>
      <c r="R130" s="167"/>
      <c r="S130" s="167"/>
      <c r="T130" s="165"/>
      <c r="U130" s="165"/>
      <c r="V130" s="165"/>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202"/>
      <c r="CA130" s="179" t="s">
        <v>1459</v>
      </c>
      <c r="CB130" s="201" t="s">
        <v>1309</v>
      </c>
    </row>
    <row r="131" spans="1:80" s="200" customFormat="1" ht="23.25" x14ac:dyDescent="0.35">
      <c r="A131" s="198"/>
      <c r="B131" s="198"/>
      <c r="C131" s="212" t="s">
        <v>373</v>
      </c>
      <c r="D131" s="218" t="s">
        <v>423</v>
      </c>
      <c r="E131" s="218" t="s">
        <v>437</v>
      </c>
      <c r="F131" s="212" t="s">
        <v>378</v>
      </c>
      <c r="G131" s="241" t="s">
        <v>408</v>
      </c>
      <c r="H131" s="215" t="s">
        <v>2152</v>
      </c>
      <c r="I131" s="215" t="s">
        <v>2183</v>
      </c>
      <c r="J131" s="165"/>
      <c r="K131" s="222" t="s">
        <v>847</v>
      </c>
      <c r="L131" s="222" t="s">
        <v>880</v>
      </c>
      <c r="M131" s="219">
        <v>40</v>
      </c>
      <c r="N131" s="220">
        <v>45337</v>
      </c>
      <c r="O131" s="220">
        <v>45641</v>
      </c>
      <c r="P131" s="221" t="s">
        <v>122</v>
      </c>
      <c r="Q131" s="238" t="s">
        <v>881</v>
      </c>
      <c r="R131" s="167"/>
      <c r="S131" s="167"/>
      <c r="T131" s="165"/>
      <c r="U131" s="165"/>
      <c r="V131" s="165"/>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202"/>
      <c r="CA131" s="179" t="s">
        <v>1459</v>
      </c>
      <c r="CB131" s="201" t="s">
        <v>1309</v>
      </c>
    </row>
    <row r="132" spans="1:80" s="200" customFormat="1" ht="23.25" x14ac:dyDescent="0.35">
      <c r="A132" s="198"/>
      <c r="B132" s="198"/>
      <c r="C132" s="212" t="s">
        <v>373</v>
      </c>
      <c r="D132" s="218" t="s">
        <v>423</v>
      </c>
      <c r="E132" s="218" t="s">
        <v>437</v>
      </c>
      <c r="F132" s="212" t="s">
        <v>378</v>
      </c>
      <c r="G132" s="241" t="s">
        <v>408</v>
      </c>
      <c r="H132" s="215" t="s">
        <v>2152</v>
      </c>
      <c r="I132" s="215" t="s">
        <v>2183</v>
      </c>
      <c r="J132" s="165"/>
      <c r="K132" s="222" t="s">
        <v>847</v>
      </c>
      <c r="L132" s="222" t="s">
        <v>2184</v>
      </c>
      <c r="M132" s="219">
        <v>20</v>
      </c>
      <c r="N132" s="220">
        <v>45337</v>
      </c>
      <c r="O132" s="220">
        <v>45641</v>
      </c>
      <c r="P132" s="221"/>
      <c r="Q132" s="238"/>
      <c r="R132" s="167"/>
      <c r="S132" s="167"/>
      <c r="T132" s="165"/>
      <c r="U132" s="165"/>
      <c r="V132" s="165"/>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202"/>
      <c r="CA132" s="179" t="s">
        <v>1459</v>
      </c>
      <c r="CB132" s="201" t="s">
        <v>1309</v>
      </c>
    </row>
    <row r="133" spans="1:80" s="200" customFormat="1" x14ac:dyDescent="0.25">
      <c r="A133" s="198"/>
      <c r="B133" s="198"/>
      <c r="C133" s="212" t="s">
        <v>373</v>
      </c>
      <c r="D133" s="218" t="s">
        <v>423</v>
      </c>
      <c r="E133" s="218" t="s">
        <v>437</v>
      </c>
      <c r="F133" s="212" t="s">
        <v>378</v>
      </c>
      <c r="G133" s="241" t="s">
        <v>408</v>
      </c>
      <c r="H133" s="215" t="s">
        <v>2152</v>
      </c>
      <c r="I133" s="215" t="s">
        <v>2183</v>
      </c>
      <c r="J133" s="165"/>
      <c r="K133" s="222" t="s">
        <v>847</v>
      </c>
      <c r="L133" s="222" t="s">
        <v>882</v>
      </c>
      <c r="M133" s="219"/>
      <c r="N133" s="220">
        <v>45337</v>
      </c>
      <c r="O133" s="220">
        <v>45641</v>
      </c>
      <c r="P133" s="238"/>
      <c r="Q133" s="238"/>
      <c r="R133" s="167"/>
      <c r="S133" s="167"/>
      <c r="T133" s="165"/>
      <c r="U133" s="165"/>
      <c r="V133" s="165"/>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202"/>
      <c r="CA133" s="179" t="s">
        <v>1459</v>
      </c>
      <c r="CB133" s="201" t="s">
        <v>1309</v>
      </c>
    </row>
    <row r="134" spans="1:80" s="205" customFormat="1" x14ac:dyDescent="0.25">
      <c r="A134" s="203"/>
      <c r="B134" s="203"/>
      <c r="C134" s="212" t="s">
        <v>448</v>
      </c>
      <c r="D134" s="213" t="s">
        <v>449</v>
      </c>
      <c r="E134" s="213" t="s">
        <v>450</v>
      </c>
      <c r="F134" s="212" t="s">
        <v>454</v>
      </c>
      <c r="G134" s="242" t="s">
        <v>455</v>
      </c>
      <c r="H134" s="239"/>
      <c r="I134" s="239"/>
      <c r="J134" s="243"/>
      <c r="K134" s="217" t="s">
        <v>883</v>
      </c>
      <c r="L134" s="217" t="s">
        <v>884</v>
      </c>
      <c r="M134" s="240">
        <v>20</v>
      </c>
      <c r="N134" s="220">
        <v>45292</v>
      </c>
      <c r="O134" s="220">
        <v>45657</v>
      </c>
      <c r="P134" s="240"/>
      <c r="Q134" s="217" t="s">
        <v>885</v>
      </c>
      <c r="R134" s="179"/>
      <c r="S134" s="179"/>
      <c r="T134" s="204"/>
      <c r="U134" s="204"/>
      <c r="V134" s="204"/>
      <c r="CA134" s="179" t="s">
        <v>1807</v>
      </c>
      <c r="CB134" s="201" t="s">
        <v>1805</v>
      </c>
    </row>
    <row r="135" spans="1:80" s="205" customFormat="1" x14ac:dyDescent="0.25">
      <c r="A135" s="203"/>
      <c r="B135" s="203"/>
      <c r="C135" s="212" t="s">
        <v>448</v>
      </c>
      <c r="D135" s="213" t="s">
        <v>449</v>
      </c>
      <c r="E135" s="213" t="s">
        <v>450</v>
      </c>
      <c r="F135" s="212" t="s">
        <v>454</v>
      </c>
      <c r="G135" s="242" t="s">
        <v>455</v>
      </c>
      <c r="H135" s="239"/>
      <c r="I135" s="239"/>
      <c r="J135" s="243"/>
      <c r="K135" s="217" t="s">
        <v>886</v>
      </c>
      <c r="L135" s="217" t="s">
        <v>887</v>
      </c>
      <c r="M135" s="240">
        <v>20</v>
      </c>
      <c r="N135" s="220">
        <v>45292</v>
      </c>
      <c r="O135" s="220">
        <v>45657</v>
      </c>
      <c r="P135" s="240"/>
      <c r="Q135" s="217" t="s">
        <v>888</v>
      </c>
      <c r="R135" s="179"/>
      <c r="S135" s="179"/>
      <c r="T135" s="204"/>
      <c r="U135" s="204"/>
      <c r="V135" s="204"/>
      <c r="CA135" s="179" t="s">
        <v>1807</v>
      </c>
      <c r="CB135" s="201" t="s">
        <v>1805</v>
      </c>
    </row>
    <row r="136" spans="1:80" s="205" customFormat="1" x14ac:dyDescent="0.25">
      <c r="A136" s="203"/>
      <c r="B136" s="203"/>
      <c r="C136" s="212" t="s">
        <v>448</v>
      </c>
      <c r="D136" s="213" t="s">
        <v>449</v>
      </c>
      <c r="E136" s="213" t="s">
        <v>450</v>
      </c>
      <c r="F136" s="212" t="s">
        <v>454</v>
      </c>
      <c r="G136" s="242" t="s">
        <v>455</v>
      </c>
      <c r="H136" s="239"/>
      <c r="I136" s="239"/>
      <c r="J136" s="243"/>
      <c r="K136" s="217" t="s">
        <v>889</v>
      </c>
      <c r="L136" s="217" t="s">
        <v>890</v>
      </c>
      <c r="M136" s="240">
        <v>20</v>
      </c>
      <c r="N136" s="220">
        <v>45292</v>
      </c>
      <c r="O136" s="220">
        <v>45657</v>
      </c>
      <c r="P136" s="240"/>
      <c r="Q136" s="217" t="s">
        <v>891</v>
      </c>
      <c r="R136" s="179"/>
      <c r="S136" s="179"/>
      <c r="T136" s="204"/>
      <c r="U136" s="204"/>
      <c r="V136" s="204"/>
      <c r="CA136" s="179" t="s">
        <v>1807</v>
      </c>
      <c r="CB136" s="201" t="s">
        <v>1805</v>
      </c>
    </row>
    <row r="137" spans="1:80" s="205" customFormat="1" x14ac:dyDescent="0.25">
      <c r="A137" s="203"/>
      <c r="B137" s="203"/>
      <c r="C137" s="212" t="s">
        <v>448</v>
      </c>
      <c r="D137" s="213" t="s">
        <v>449</v>
      </c>
      <c r="E137" s="213" t="s">
        <v>450</v>
      </c>
      <c r="F137" s="212" t="s">
        <v>454</v>
      </c>
      <c r="G137" s="242" t="s">
        <v>455</v>
      </c>
      <c r="H137" s="239"/>
      <c r="I137" s="239"/>
      <c r="J137" s="243"/>
      <c r="K137" s="217" t="s">
        <v>883</v>
      </c>
      <c r="L137" s="217" t="s">
        <v>892</v>
      </c>
      <c r="M137" s="240">
        <v>20</v>
      </c>
      <c r="N137" s="220">
        <v>45292</v>
      </c>
      <c r="O137" s="220">
        <v>45657</v>
      </c>
      <c r="P137" s="240"/>
      <c r="Q137" s="217" t="s">
        <v>893</v>
      </c>
      <c r="R137" s="179"/>
      <c r="S137" s="179"/>
      <c r="T137" s="204"/>
      <c r="U137" s="204"/>
      <c r="V137" s="204"/>
      <c r="CA137" s="179" t="s">
        <v>1807</v>
      </c>
      <c r="CB137" s="201" t="s">
        <v>1805</v>
      </c>
    </row>
    <row r="138" spans="1:80" s="205" customFormat="1" x14ac:dyDescent="0.25">
      <c r="A138" s="203"/>
      <c r="B138" s="203"/>
      <c r="C138" s="212" t="s">
        <v>448</v>
      </c>
      <c r="D138" s="213" t="s">
        <v>449</v>
      </c>
      <c r="E138" s="213" t="s">
        <v>450</v>
      </c>
      <c r="F138" s="212" t="s">
        <v>454</v>
      </c>
      <c r="G138" s="242" t="s">
        <v>455</v>
      </c>
      <c r="H138" s="239"/>
      <c r="I138" s="239"/>
      <c r="J138" s="243"/>
      <c r="K138" s="217" t="s">
        <v>894</v>
      </c>
      <c r="L138" s="217" t="s">
        <v>895</v>
      </c>
      <c r="M138" s="240">
        <v>20</v>
      </c>
      <c r="N138" s="220">
        <v>45292</v>
      </c>
      <c r="O138" s="220">
        <v>45657</v>
      </c>
      <c r="P138" s="240"/>
      <c r="Q138" s="217" t="s">
        <v>896</v>
      </c>
      <c r="R138" s="179"/>
      <c r="S138" s="179"/>
      <c r="T138" s="204"/>
      <c r="U138" s="204"/>
      <c r="V138" s="204"/>
      <c r="CA138" s="179" t="s">
        <v>1807</v>
      </c>
      <c r="CB138" s="201" t="s">
        <v>1805</v>
      </c>
    </row>
    <row r="139" spans="1:80" s="200" customFormat="1" ht="23.25" x14ac:dyDescent="0.35">
      <c r="A139" s="206"/>
      <c r="B139" s="206"/>
      <c r="C139" s="239" t="s">
        <v>448</v>
      </c>
      <c r="D139" s="213" t="s">
        <v>449</v>
      </c>
      <c r="E139" s="218" t="s">
        <v>463</v>
      </c>
      <c r="F139" s="212" t="s">
        <v>454</v>
      </c>
      <c r="G139" s="241" t="s">
        <v>467</v>
      </c>
      <c r="H139" s="239"/>
      <c r="I139" s="239"/>
      <c r="J139" s="242"/>
      <c r="K139" s="217" t="s">
        <v>897</v>
      </c>
      <c r="L139" s="217" t="s">
        <v>898</v>
      </c>
      <c r="M139" s="240">
        <v>1</v>
      </c>
      <c r="N139" s="220">
        <v>45292</v>
      </c>
      <c r="O139" s="220">
        <v>45657</v>
      </c>
      <c r="P139" s="221" t="s">
        <v>122</v>
      </c>
      <c r="Q139" s="218" t="s">
        <v>899</v>
      </c>
      <c r="R139" s="207"/>
      <c r="S139" s="207"/>
      <c r="T139" s="208"/>
      <c r="U139" s="208"/>
      <c r="V139" s="208"/>
      <c r="CA139" s="179" t="s">
        <v>1807</v>
      </c>
      <c r="CB139" s="201" t="s">
        <v>1805</v>
      </c>
    </row>
    <row r="140" spans="1:80" s="200" customFormat="1" x14ac:dyDescent="0.25">
      <c r="A140" s="206"/>
      <c r="B140" s="206"/>
      <c r="C140" s="239" t="s">
        <v>448</v>
      </c>
      <c r="D140" s="213" t="s">
        <v>449</v>
      </c>
      <c r="E140" s="218" t="s">
        <v>463</v>
      </c>
      <c r="F140" s="212" t="s">
        <v>454</v>
      </c>
      <c r="G140" s="241" t="s">
        <v>467</v>
      </c>
      <c r="H140" s="239"/>
      <c r="I140" s="239"/>
      <c r="J140" s="242"/>
      <c r="K140" s="217" t="s">
        <v>900</v>
      </c>
      <c r="L140" s="217" t="s">
        <v>901</v>
      </c>
      <c r="M140" s="240">
        <v>0.3</v>
      </c>
      <c r="N140" s="220">
        <v>45292</v>
      </c>
      <c r="O140" s="220">
        <v>45657</v>
      </c>
      <c r="P140" s="218"/>
      <c r="Q140" s="218"/>
      <c r="R140" s="207"/>
      <c r="S140" s="207"/>
      <c r="T140" s="208"/>
      <c r="U140" s="208"/>
      <c r="V140" s="208"/>
      <c r="CA140" s="179" t="s">
        <v>1807</v>
      </c>
      <c r="CB140" s="201" t="s">
        <v>1805</v>
      </c>
    </row>
    <row r="141" spans="1:80" s="200" customFormat="1" ht="23.25" x14ac:dyDescent="0.35">
      <c r="A141" s="206"/>
      <c r="B141" s="206"/>
      <c r="C141" s="239" t="s">
        <v>448</v>
      </c>
      <c r="D141" s="213" t="s">
        <v>449</v>
      </c>
      <c r="E141" s="218" t="s">
        <v>463</v>
      </c>
      <c r="F141" s="212" t="s">
        <v>454</v>
      </c>
      <c r="G141" s="241" t="s">
        <v>467</v>
      </c>
      <c r="H141" s="239"/>
      <c r="I141" s="239"/>
      <c r="J141" s="242"/>
      <c r="K141" s="217" t="s">
        <v>900</v>
      </c>
      <c r="L141" s="217" t="s">
        <v>902</v>
      </c>
      <c r="M141" s="240">
        <v>0.7</v>
      </c>
      <c r="N141" s="220">
        <v>45292</v>
      </c>
      <c r="O141" s="220">
        <v>45657</v>
      </c>
      <c r="P141" s="221" t="s">
        <v>122</v>
      </c>
      <c r="Q141" s="218" t="s">
        <v>903</v>
      </c>
      <c r="R141" s="207"/>
      <c r="S141" s="207"/>
      <c r="T141" s="208"/>
      <c r="U141" s="208"/>
      <c r="V141" s="208"/>
      <c r="CA141" s="179" t="s">
        <v>1807</v>
      </c>
      <c r="CB141" s="201" t="s">
        <v>1805</v>
      </c>
    </row>
    <row r="142" spans="1:80" s="200" customFormat="1" x14ac:dyDescent="0.25">
      <c r="A142" s="206"/>
      <c r="B142" s="206"/>
      <c r="C142" s="239" t="s">
        <v>448</v>
      </c>
      <c r="D142" s="213" t="s">
        <v>449</v>
      </c>
      <c r="E142" s="218" t="s">
        <v>463</v>
      </c>
      <c r="F142" s="212" t="s">
        <v>454</v>
      </c>
      <c r="G142" s="241" t="s">
        <v>472</v>
      </c>
      <c r="H142" s="239"/>
      <c r="I142" s="239"/>
      <c r="J142" s="242"/>
      <c r="K142" s="217" t="s">
        <v>904</v>
      </c>
      <c r="L142" s="217" t="s">
        <v>905</v>
      </c>
      <c r="M142" s="240">
        <v>0.3</v>
      </c>
      <c r="N142" s="220">
        <v>45292</v>
      </c>
      <c r="O142" s="220">
        <v>45657</v>
      </c>
      <c r="P142" s="218"/>
      <c r="Q142" s="218"/>
      <c r="R142" s="207"/>
      <c r="S142" s="207"/>
      <c r="T142" s="208"/>
      <c r="U142" s="208"/>
      <c r="V142" s="208"/>
      <c r="CA142" s="179" t="s">
        <v>1807</v>
      </c>
      <c r="CB142" s="201" t="s">
        <v>1805</v>
      </c>
    </row>
    <row r="143" spans="1:80" s="200" customFormat="1" ht="23.25" x14ac:dyDescent="0.35">
      <c r="A143" s="206"/>
      <c r="B143" s="206"/>
      <c r="C143" s="239" t="s">
        <v>448</v>
      </c>
      <c r="D143" s="213" t="s">
        <v>449</v>
      </c>
      <c r="E143" s="218" t="s">
        <v>463</v>
      </c>
      <c r="F143" s="212" t="s">
        <v>454</v>
      </c>
      <c r="G143" s="241" t="s">
        <v>472</v>
      </c>
      <c r="H143" s="239"/>
      <c r="I143" s="239"/>
      <c r="J143" s="242"/>
      <c r="K143" s="217" t="s">
        <v>904</v>
      </c>
      <c r="L143" s="217" t="s">
        <v>906</v>
      </c>
      <c r="M143" s="240">
        <v>0.4</v>
      </c>
      <c r="N143" s="220">
        <v>45292</v>
      </c>
      <c r="O143" s="220">
        <v>45657</v>
      </c>
      <c r="P143" s="221" t="s">
        <v>122</v>
      </c>
      <c r="Q143" s="218" t="s">
        <v>907</v>
      </c>
      <c r="R143" s="207"/>
      <c r="S143" s="207"/>
      <c r="T143" s="208"/>
      <c r="U143" s="208"/>
      <c r="V143" s="208"/>
      <c r="CA143" s="179" t="s">
        <v>1807</v>
      </c>
      <c r="CB143" s="201" t="s">
        <v>1805</v>
      </c>
    </row>
    <row r="144" spans="1:80" s="200" customFormat="1" ht="23.25" x14ac:dyDescent="0.35">
      <c r="A144" s="206"/>
      <c r="B144" s="206"/>
      <c r="C144" s="239" t="s">
        <v>448</v>
      </c>
      <c r="D144" s="213" t="s">
        <v>449</v>
      </c>
      <c r="E144" s="218" t="s">
        <v>463</v>
      </c>
      <c r="F144" s="212" t="s">
        <v>454</v>
      </c>
      <c r="G144" s="241" t="s">
        <v>472</v>
      </c>
      <c r="H144" s="239"/>
      <c r="I144" s="239"/>
      <c r="J144" s="242"/>
      <c r="K144" s="217" t="s">
        <v>904</v>
      </c>
      <c r="L144" s="217" t="s">
        <v>908</v>
      </c>
      <c r="M144" s="240">
        <v>0.3</v>
      </c>
      <c r="N144" s="220">
        <v>45292</v>
      </c>
      <c r="O144" s="220">
        <v>45657</v>
      </c>
      <c r="P144" s="221" t="s">
        <v>122</v>
      </c>
      <c r="Q144" s="218" t="s">
        <v>909</v>
      </c>
      <c r="R144" s="207"/>
      <c r="S144" s="207"/>
      <c r="T144" s="208"/>
      <c r="U144" s="208"/>
      <c r="V144" s="208"/>
      <c r="CA144" s="179" t="s">
        <v>1807</v>
      </c>
      <c r="CB144" s="201" t="s">
        <v>1805</v>
      </c>
    </row>
    <row r="145" spans="1:80" s="200" customFormat="1" x14ac:dyDescent="0.25">
      <c r="A145" s="206"/>
      <c r="B145" s="206"/>
      <c r="C145" s="239" t="s">
        <v>448</v>
      </c>
      <c r="D145" s="213" t="s">
        <v>449</v>
      </c>
      <c r="E145" s="218" t="s">
        <v>463</v>
      </c>
      <c r="F145" s="212" t="s">
        <v>454</v>
      </c>
      <c r="G145" s="241" t="s">
        <v>476</v>
      </c>
      <c r="H145" s="239"/>
      <c r="I145" s="239"/>
      <c r="J145" s="242"/>
      <c r="K145" s="217" t="s">
        <v>910</v>
      </c>
      <c r="L145" s="217" t="s">
        <v>911</v>
      </c>
      <c r="M145" s="240">
        <v>0.3</v>
      </c>
      <c r="N145" s="220">
        <v>45292</v>
      </c>
      <c r="O145" s="220">
        <v>45657</v>
      </c>
      <c r="P145" s="218"/>
      <c r="Q145" s="218"/>
      <c r="R145" s="207"/>
      <c r="S145" s="207"/>
      <c r="T145" s="208"/>
      <c r="U145" s="208"/>
      <c r="V145" s="208"/>
      <c r="CA145" s="179" t="s">
        <v>1807</v>
      </c>
      <c r="CB145" s="201" t="s">
        <v>1805</v>
      </c>
    </row>
    <row r="146" spans="1:80" s="200" customFormat="1" ht="23.25" x14ac:dyDescent="0.35">
      <c r="A146" s="206"/>
      <c r="B146" s="206"/>
      <c r="C146" s="239" t="s">
        <v>448</v>
      </c>
      <c r="D146" s="213" t="s">
        <v>449</v>
      </c>
      <c r="E146" s="218" t="s">
        <v>463</v>
      </c>
      <c r="F146" s="212" t="s">
        <v>454</v>
      </c>
      <c r="G146" s="241" t="s">
        <v>476</v>
      </c>
      <c r="H146" s="239"/>
      <c r="I146" s="239"/>
      <c r="J146" s="242"/>
      <c r="K146" s="217" t="s">
        <v>910</v>
      </c>
      <c r="L146" s="217" t="s">
        <v>912</v>
      </c>
      <c r="M146" s="240">
        <v>0.7</v>
      </c>
      <c r="N146" s="220">
        <v>45292</v>
      </c>
      <c r="O146" s="220">
        <v>45657</v>
      </c>
      <c r="P146" s="221" t="s">
        <v>122</v>
      </c>
      <c r="Q146" s="218" t="s">
        <v>479</v>
      </c>
      <c r="R146" s="207"/>
      <c r="S146" s="207"/>
      <c r="T146" s="208"/>
      <c r="U146" s="208"/>
      <c r="V146" s="208"/>
      <c r="CA146" s="179" t="s">
        <v>1807</v>
      </c>
      <c r="CB146" s="201" t="s">
        <v>1805</v>
      </c>
    </row>
    <row r="147" spans="1:80" s="200" customFormat="1" ht="23.25" x14ac:dyDescent="0.35">
      <c r="A147" s="206"/>
      <c r="B147" s="206"/>
      <c r="C147" s="239" t="s">
        <v>448</v>
      </c>
      <c r="D147" s="213" t="s">
        <v>449</v>
      </c>
      <c r="E147" s="218" t="s">
        <v>463</v>
      </c>
      <c r="F147" s="212" t="s">
        <v>454</v>
      </c>
      <c r="G147" s="241" t="s">
        <v>481</v>
      </c>
      <c r="H147" s="239"/>
      <c r="I147" s="239"/>
      <c r="J147" s="242"/>
      <c r="K147" s="217" t="s">
        <v>913</v>
      </c>
      <c r="L147" s="217" t="s">
        <v>914</v>
      </c>
      <c r="M147" s="240">
        <v>1</v>
      </c>
      <c r="N147" s="220">
        <v>45292</v>
      </c>
      <c r="O147" s="220">
        <v>45657</v>
      </c>
      <c r="P147" s="221" t="s">
        <v>122</v>
      </c>
      <c r="Q147" s="218" t="s">
        <v>484</v>
      </c>
      <c r="R147" s="207"/>
      <c r="S147" s="207"/>
      <c r="T147" s="208"/>
      <c r="U147" s="208"/>
      <c r="V147" s="208"/>
      <c r="CA147" s="179" t="s">
        <v>1807</v>
      </c>
      <c r="CB147" s="201" t="s">
        <v>1805</v>
      </c>
    </row>
    <row r="148" spans="1:80" s="200" customFormat="1" x14ac:dyDescent="0.25">
      <c r="A148" s="206"/>
      <c r="B148" s="206"/>
      <c r="C148" s="239" t="s">
        <v>448</v>
      </c>
      <c r="D148" s="213" t="s">
        <v>449</v>
      </c>
      <c r="E148" s="218" t="s">
        <v>463</v>
      </c>
      <c r="F148" s="212" t="s">
        <v>454</v>
      </c>
      <c r="G148" s="241" t="s">
        <v>485</v>
      </c>
      <c r="H148" s="239"/>
      <c r="I148" s="239"/>
      <c r="J148" s="242"/>
      <c r="K148" s="217" t="s">
        <v>915</v>
      </c>
      <c r="L148" s="217" t="s">
        <v>916</v>
      </c>
      <c r="M148" s="240">
        <v>0.4</v>
      </c>
      <c r="N148" s="220">
        <v>45292</v>
      </c>
      <c r="O148" s="220">
        <v>45657</v>
      </c>
      <c r="P148" s="218"/>
      <c r="Q148" s="218"/>
      <c r="R148" s="207"/>
      <c r="S148" s="207"/>
      <c r="T148" s="208"/>
      <c r="U148" s="208"/>
      <c r="V148" s="208"/>
      <c r="CA148" s="179" t="s">
        <v>1807</v>
      </c>
      <c r="CB148" s="201" t="s">
        <v>1805</v>
      </c>
    </row>
    <row r="149" spans="1:80" s="200" customFormat="1" ht="23.25" x14ac:dyDescent="0.35">
      <c r="A149" s="206"/>
      <c r="B149" s="206"/>
      <c r="C149" s="239" t="s">
        <v>448</v>
      </c>
      <c r="D149" s="213" t="s">
        <v>449</v>
      </c>
      <c r="E149" s="218" t="s">
        <v>463</v>
      </c>
      <c r="F149" s="212" t="s">
        <v>454</v>
      </c>
      <c r="G149" s="241" t="s">
        <v>485</v>
      </c>
      <c r="H149" s="239"/>
      <c r="I149" s="239"/>
      <c r="J149" s="242"/>
      <c r="K149" s="217" t="s">
        <v>915</v>
      </c>
      <c r="L149" s="217" t="s">
        <v>917</v>
      </c>
      <c r="M149" s="240">
        <v>0.6</v>
      </c>
      <c r="N149" s="220">
        <v>45292</v>
      </c>
      <c r="O149" s="220">
        <v>45657</v>
      </c>
      <c r="P149" s="221" t="s">
        <v>122</v>
      </c>
      <c r="Q149" s="218" t="s">
        <v>488</v>
      </c>
      <c r="R149" s="207"/>
      <c r="S149" s="207"/>
      <c r="T149" s="208"/>
      <c r="U149" s="208"/>
      <c r="V149" s="208"/>
      <c r="CA149" s="179" t="s">
        <v>1807</v>
      </c>
      <c r="CB149" s="201" t="s">
        <v>1805</v>
      </c>
    </row>
    <row r="150" spans="1:80" s="200" customFormat="1" x14ac:dyDescent="0.25">
      <c r="A150" s="206"/>
      <c r="B150" s="206"/>
      <c r="C150" s="239" t="s">
        <v>448</v>
      </c>
      <c r="D150" s="213" t="s">
        <v>449</v>
      </c>
      <c r="E150" s="218" t="s">
        <v>0</v>
      </c>
      <c r="F150" s="212" t="s">
        <v>454</v>
      </c>
      <c r="G150" s="241" t="s">
        <v>491</v>
      </c>
      <c r="H150" s="239"/>
      <c r="I150" s="239"/>
      <c r="J150" s="242"/>
      <c r="K150" s="217" t="s">
        <v>918</v>
      </c>
      <c r="L150" s="217" t="s">
        <v>919</v>
      </c>
      <c r="M150" s="240"/>
      <c r="N150" s="220">
        <v>45293</v>
      </c>
      <c r="O150" s="220">
        <v>45443</v>
      </c>
      <c r="P150" s="218"/>
      <c r="Q150" s="218"/>
      <c r="R150" s="207"/>
      <c r="S150" s="207"/>
      <c r="T150" s="208"/>
      <c r="U150" s="208"/>
      <c r="V150" s="208"/>
      <c r="BZ150" s="200" t="s">
        <v>122</v>
      </c>
      <c r="CA150" s="179" t="s">
        <v>1807</v>
      </c>
      <c r="CB150" s="201" t="s">
        <v>1805</v>
      </c>
    </row>
    <row r="151" spans="1:80" s="200" customFormat="1" x14ac:dyDescent="0.25">
      <c r="A151" s="206"/>
      <c r="B151" s="206"/>
      <c r="C151" s="239" t="s">
        <v>448</v>
      </c>
      <c r="D151" s="213" t="s">
        <v>449</v>
      </c>
      <c r="E151" s="218" t="s">
        <v>0</v>
      </c>
      <c r="F151" s="212" t="s">
        <v>454</v>
      </c>
      <c r="G151" s="241" t="s">
        <v>491</v>
      </c>
      <c r="H151" s="239"/>
      <c r="I151" s="239"/>
      <c r="J151" s="242"/>
      <c r="K151" s="217" t="s">
        <v>918</v>
      </c>
      <c r="L151" s="217" t="s">
        <v>920</v>
      </c>
      <c r="M151" s="240"/>
      <c r="N151" s="220">
        <v>45293</v>
      </c>
      <c r="O151" s="220">
        <v>45657</v>
      </c>
      <c r="P151" s="218"/>
      <c r="Q151" s="218"/>
      <c r="R151" s="207"/>
      <c r="S151" s="207"/>
      <c r="T151" s="208"/>
      <c r="U151" s="208"/>
      <c r="V151" s="208"/>
      <c r="BZ151" s="200" t="s">
        <v>122</v>
      </c>
      <c r="CA151" s="179" t="s">
        <v>1807</v>
      </c>
      <c r="CB151" s="201" t="s">
        <v>1805</v>
      </c>
    </row>
    <row r="152" spans="1:80" s="200" customFormat="1" ht="23.25" x14ac:dyDescent="0.35">
      <c r="A152" s="206"/>
      <c r="B152" s="206"/>
      <c r="C152" s="239" t="s">
        <v>448</v>
      </c>
      <c r="D152" s="213" t="s">
        <v>449</v>
      </c>
      <c r="E152" s="218" t="s">
        <v>0</v>
      </c>
      <c r="F152" s="212" t="s">
        <v>454</v>
      </c>
      <c r="G152" s="241" t="s">
        <v>491</v>
      </c>
      <c r="H152" s="239"/>
      <c r="I152" s="239"/>
      <c r="J152" s="242"/>
      <c r="K152" s="217" t="s">
        <v>918</v>
      </c>
      <c r="L152" s="217" t="s">
        <v>921</v>
      </c>
      <c r="M152" s="240"/>
      <c r="N152" s="220">
        <v>45352</v>
      </c>
      <c r="O152" s="220">
        <v>45657</v>
      </c>
      <c r="P152" s="221" t="s">
        <v>122</v>
      </c>
      <c r="Q152" s="218" t="s">
        <v>922</v>
      </c>
      <c r="R152" s="207"/>
      <c r="S152" s="207"/>
      <c r="T152" s="208"/>
      <c r="U152" s="208"/>
      <c r="V152" s="208"/>
      <c r="BZ152" s="200" t="s">
        <v>122</v>
      </c>
      <c r="CA152" s="179" t="s">
        <v>1807</v>
      </c>
      <c r="CB152" s="201" t="s">
        <v>1805</v>
      </c>
    </row>
    <row r="153" spans="1:80" s="200" customFormat="1" x14ac:dyDescent="0.25">
      <c r="A153" s="206"/>
      <c r="B153" s="206"/>
      <c r="C153" s="239" t="s">
        <v>448</v>
      </c>
      <c r="D153" s="213" t="s">
        <v>449</v>
      </c>
      <c r="E153" s="218" t="s">
        <v>0</v>
      </c>
      <c r="F153" s="212" t="s">
        <v>454</v>
      </c>
      <c r="G153" s="241" t="s">
        <v>491</v>
      </c>
      <c r="H153" s="239"/>
      <c r="I153" s="239"/>
      <c r="J153" s="242"/>
      <c r="K153" s="217" t="s">
        <v>918</v>
      </c>
      <c r="L153" s="217" t="s">
        <v>923</v>
      </c>
      <c r="M153" s="240"/>
      <c r="N153" s="220">
        <v>45293</v>
      </c>
      <c r="O153" s="220">
        <v>45657</v>
      </c>
      <c r="P153" s="218"/>
      <c r="Q153" s="218"/>
      <c r="R153" s="207"/>
      <c r="S153" s="207"/>
      <c r="T153" s="208"/>
      <c r="U153" s="208"/>
      <c r="V153" s="208"/>
      <c r="BZ153" s="200" t="s">
        <v>122</v>
      </c>
      <c r="CA153" s="179" t="s">
        <v>1807</v>
      </c>
      <c r="CB153" s="201" t="s">
        <v>1805</v>
      </c>
    </row>
    <row r="154" spans="1:80" s="200" customFormat="1" ht="23.25" x14ac:dyDescent="0.35">
      <c r="A154" s="206"/>
      <c r="B154" s="206"/>
      <c r="C154" s="239" t="s">
        <v>448</v>
      </c>
      <c r="D154" s="213" t="s">
        <v>449</v>
      </c>
      <c r="E154" s="218" t="s">
        <v>0</v>
      </c>
      <c r="F154" s="212" t="s">
        <v>454</v>
      </c>
      <c r="G154" s="241" t="s">
        <v>491</v>
      </c>
      <c r="H154" s="239"/>
      <c r="I154" s="239"/>
      <c r="J154" s="242"/>
      <c r="K154" s="217" t="s">
        <v>918</v>
      </c>
      <c r="L154" s="217" t="s">
        <v>924</v>
      </c>
      <c r="M154" s="240"/>
      <c r="N154" s="220">
        <v>45293</v>
      </c>
      <c r="O154" s="220">
        <v>45337</v>
      </c>
      <c r="P154" s="221" t="s">
        <v>122</v>
      </c>
      <c r="Q154" s="218" t="s">
        <v>925</v>
      </c>
      <c r="R154" s="207"/>
      <c r="S154" s="207"/>
      <c r="T154" s="208"/>
      <c r="U154" s="208"/>
      <c r="V154" s="208"/>
      <c r="BZ154" s="200" t="s">
        <v>122</v>
      </c>
      <c r="CA154" s="179" t="s">
        <v>1807</v>
      </c>
      <c r="CB154" s="201" t="s">
        <v>1805</v>
      </c>
    </row>
    <row r="155" spans="1:80" s="200" customFormat="1" ht="23.25" x14ac:dyDescent="0.35">
      <c r="A155" s="206"/>
      <c r="B155" s="206"/>
      <c r="C155" s="239" t="s">
        <v>448</v>
      </c>
      <c r="D155" s="213" t="s">
        <v>449</v>
      </c>
      <c r="E155" s="218" t="s">
        <v>0</v>
      </c>
      <c r="F155" s="212" t="s">
        <v>454</v>
      </c>
      <c r="G155" s="241" t="s">
        <v>491</v>
      </c>
      <c r="H155" s="215"/>
      <c r="I155" s="215"/>
      <c r="J155" s="165"/>
      <c r="K155" s="222" t="s">
        <v>918</v>
      </c>
      <c r="L155" s="222" t="s">
        <v>924</v>
      </c>
      <c r="M155" s="219"/>
      <c r="N155" s="220">
        <v>45627</v>
      </c>
      <c r="O155" s="220">
        <v>45657</v>
      </c>
      <c r="P155" s="221" t="s">
        <v>122</v>
      </c>
      <c r="Q155" s="238" t="s">
        <v>925</v>
      </c>
      <c r="R155" s="207"/>
      <c r="S155" s="207"/>
      <c r="T155" s="208"/>
      <c r="U155" s="208"/>
      <c r="V155" s="208"/>
      <c r="BZ155" s="200" t="s">
        <v>122</v>
      </c>
      <c r="CA155" s="179" t="s">
        <v>1807</v>
      </c>
      <c r="CB155" s="201" t="s">
        <v>1805</v>
      </c>
    </row>
    <row r="156" spans="1:80" s="200" customFormat="1" ht="23.25" x14ac:dyDescent="0.35">
      <c r="A156" s="206"/>
      <c r="B156" s="206"/>
      <c r="C156" s="239" t="s">
        <v>448</v>
      </c>
      <c r="D156" s="213" t="s">
        <v>449</v>
      </c>
      <c r="E156" s="218" t="s">
        <v>0</v>
      </c>
      <c r="F156" s="212" t="s">
        <v>454</v>
      </c>
      <c r="G156" s="241" t="s">
        <v>491</v>
      </c>
      <c r="H156" s="215"/>
      <c r="I156" s="215"/>
      <c r="J156" s="165"/>
      <c r="K156" s="222" t="s">
        <v>918</v>
      </c>
      <c r="L156" s="222" t="s">
        <v>926</v>
      </c>
      <c r="M156" s="219"/>
      <c r="N156" s="220">
        <v>45323</v>
      </c>
      <c r="O156" s="220">
        <v>45504</v>
      </c>
      <c r="P156" s="221" t="s">
        <v>122</v>
      </c>
      <c r="Q156" s="238" t="s">
        <v>927</v>
      </c>
      <c r="R156" s="207"/>
      <c r="S156" s="207"/>
      <c r="T156" s="208"/>
      <c r="U156" s="208"/>
      <c r="V156" s="208"/>
      <c r="BZ156" s="200" t="s">
        <v>122</v>
      </c>
      <c r="CA156" s="179" t="s">
        <v>1807</v>
      </c>
      <c r="CB156" s="201" t="s">
        <v>1805</v>
      </c>
    </row>
    <row r="157" spans="1:80" s="200" customFormat="1" ht="23.25" x14ac:dyDescent="0.35">
      <c r="A157" s="206"/>
      <c r="B157" s="206"/>
      <c r="C157" s="239" t="s">
        <v>448</v>
      </c>
      <c r="D157" s="213" t="s">
        <v>449</v>
      </c>
      <c r="E157" s="218" t="s">
        <v>0</v>
      </c>
      <c r="F157" s="212" t="s">
        <v>454</v>
      </c>
      <c r="G157" s="241" t="s">
        <v>491</v>
      </c>
      <c r="H157" s="215"/>
      <c r="I157" s="215"/>
      <c r="J157" s="165"/>
      <c r="K157" s="222" t="s">
        <v>928</v>
      </c>
      <c r="L157" s="222" t="s">
        <v>929</v>
      </c>
      <c r="M157" s="219"/>
      <c r="N157" s="220">
        <v>45292</v>
      </c>
      <c r="O157" s="220">
        <v>45626</v>
      </c>
      <c r="P157" s="221" t="s">
        <v>122</v>
      </c>
      <c r="Q157" s="238" t="s">
        <v>930</v>
      </c>
      <c r="R157" s="207"/>
      <c r="S157" s="207"/>
      <c r="T157" s="208"/>
      <c r="U157" s="208"/>
      <c r="V157" s="208"/>
      <c r="BZ157" s="200" t="s">
        <v>122</v>
      </c>
      <c r="CA157" s="179" t="s">
        <v>1807</v>
      </c>
      <c r="CB157" s="201" t="s">
        <v>1805</v>
      </c>
    </row>
    <row r="158" spans="1:80" s="200" customFormat="1" ht="23.25" x14ac:dyDescent="0.35">
      <c r="A158" s="206"/>
      <c r="B158" s="206"/>
      <c r="C158" s="239" t="s">
        <v>448</v>
      </c>
      <c r="D158" s="213" t="s">
        <v>449</v>
      </c>
      <c r="E158" s="218" t="s">
        <v>0</v>
      </c>
      <c r="F158" s="212" t="s">
        <v>454</v>
      </c>
      <c r="G158" s="241" t="s">
        <v>491</v>
      </c>
      <c r="H158" s="215"/>
      <c r="I158" s="215"/>
      <c r="J158" s="165"/>
      <c r="K158" s="222" t="s">
        <v>928</v>
      </c>
      <c r="L158" s="222" t="s">
        <v>931</v>
      </c>
      <c r="M158" s="219"/>
      <c r="N158" s="220">
        <v>45292</v>
      </c>
      <c r="O158" s="220">
        <v>45657</v>
      </c>
      <c r="P158" s="221" t="s">
        <v>122</v>
      </c>
      <c r="Q158" s="238"/>
      <c r="R158" s="207"/>
      <c r="S158" s="207"/>
      <c r="T158" s="208"/>
      <c r="U158" s="208"/>
      <c r="V158" s="208"/>
      <c r="BZ158" s="200" t="s">
        <v>122</v>
      </c>
      <c r="CA158" s="179" t="s">
        <v>1807</v>
      </c>
      <c r="CB158" s="201" t="s">
        <v>1805</v>
      </c>
    </row>
    <row r="159" spans="1:80" s="200" customFormat="1" x14ac:dyDescent="0.25">
      <c r="A159" s="206"/>
      <c r="B159" s="206"/>
      <c r="C159" s="239" t="s">
        <v>448</v>
      </c>
      <c r="D159" s="213" t="s">
        <v>449</v>
      </c>
      <c r="E159" s="218" t="s">
        <v>0</v>
      </c>
      <c r="F159" s="212" t="s">
        <v>454</v>
      </c>
      <c r="G159" s="241" t="s">
        <v>932</v>
      </c>
      <c r="H159" s="215"/>
      <c r="I159" s="215"/>
      <c r="J159" s="165"/>
      <c r="K159" s="222" t="s">
        <v>933</v>
      </c>
      <c r="L159" s="222" t="s">
        <v>934</v>
      </c>
      <c r="M159" s="219"/>
      <c r="N159" s="220">
        <v>45293</v>
      </c>
      <c r="O159" s="220">
        <v>45350</v>
      </c>
      <c r="P159" s="238"/>
      <c r="Q159" s="238"/>
      <c r="R159" s="207"/>
      <c r="S159" s="207"/>
      <c r="T159" s="208"/>
      <c r="U159" s="208"/>
      <c r="V159" s="208"/>
      <c r="BZ159" s="200" t="s">
        <v>122</v>
      </c>
      <c r="CA159" s="179" t="s">
        <v>1807</v>
      </c>
      <c r="CB159" s="201" t="s">
        <v>1805</v>
      </c>
    </row>
    <row r="160" spans="1:80" s="200" customFormat="1" ht="23.25" x14ac:dyDescent="0.35">
      <c r="A160" s="206"/>
      <c r="B160" s="206"/>
      <c r="C160" s="239" t="s">
        <v>448</v>
      </c>
      <c r="D160" s="213" t="s">
        <v>449</v>
      </c>
      <c r="E160" s="218" t="s">
        <v>0</v>
      </c>
      <c r="F160" s="212" t="s">
        <v>454</v>
      </c>
      <c r="G160" s="241" t="s">
        <v>932</v>
      </c>
      <c r="H160" s="215"/>
      <c r="I160" s="215"/>
      <c r="J160" s="165"/>
      <c r="K160" s="222" t="s">
        <v>933</v>
      </c>
      <c r="L160" s="222" t="s">
        <v>935</v>
      </c>
      <c r="M160" s="219"/>
      <c r="N160" s="220">
        <v>45323</v>
      </c>
      <c r="O160" s="220">
        <v>45657</v>
      </c>
      <c r="P160" s="221" t="s">
        <v>122</v>
      </c>
      <c r="Q160" s="238" t="s">
        <v>936</v>
      </c>
      <c r="R160" s="207"/>
      <c r="S160" s="207"/>
      <c r="T160" s="208"/>
      <c r="U160" s="208"/>
      <c r="V160" s="208"/>
      <c r="BZ160" s="200" t="s">
        <v>122</v>
      </c>
      <c r="CA160" s="179" t="s">
        <v>1807</v>
      </c>
      <c r="CB160" s="201" t="s">
        <v>1805</v>
      </c>
    </row>
    <row r="161" spans="1:80" s="200" customFormat="1" ht="23.25" x14ac:dyDescent="0.35">
      <c r="A161" s="206"/>
      <c r="B161" s="206"/>
      <c r="C161" s="239" t="s">
        <v>448</v>
      </c>
      <c r="D161" s="213" t="s">
        <v>449</v>
      </c>
      <c r="E161" s="218" t="s">
        <v>0</v>
      </c>
      <c r="F161" s="212" t="s">
        <v>454</v>
      </c>
      <c r="G161" s="241" t="s">
        <v>932</v>
      </c>
      <c r="H161" s="215"/>
      <c r="I161" s="215"/>
      <c r="J161" s="165"/>
      <c r="K161" s="222" t="s">
        <v>933</v>
      </c>
      <c r="L161" s="222" t="s">
        <v>937</v>
      </c>
      <c r="M161" s="219"/>
      <c r="N161" s="220">
        <v>45505</v>
      </c>
      <c r="O161" s="220">
        <v>45657</v>
      </c>
      <c r="P161" s="221" t="s">
        <v>122</v>
      </c>
      <c r="Q161" s="238" t="s">
        <v>938</v>
      </c>
      <c r="R161" s="207"/>
      <c r="S161" s="207"/>
      <c r="T161" s="208"/>
      <c r="U161" s="208"/>
      <c r="V161" s="208"/>
      <c r="BZ161" s="200" t="s">
        <v>122</v>
      </c>
      <c r="CA161" s="179" t="s">
        <v>1807</v>
      </c>
      <c r="CB161" s="201" t="s">
        <v>1805</v>
      </c>
    </row>
    <row r="162" spans="1:80" s="200" customFormat="1" x14ac:dyDescent="0.25">
      <c r="A162" s="206"/>
      <c r="B162" s="206"/>
      <c r="C162" s="239" t="s">
        <v>448</v>
      </c>
      <c r="D162" s="213" t="s">
        <v>449</v>
      </c>
      <c r="E162" s="218" t="s">
        <v>0</v>
      </c>
      <c r="F162" s="212" t="s">
        <v>454</v>
      </c>
      <c r="G162" s="241" t="s">
        <v>932</v>
      </c>
      <c r="H162" s="215"/>
      <c r="I162" s="215"/>
      <c r="J162" s="165"/>
      <c r="K162" s="222" t="s">
        <v>933</v>
      </c>
      <c r="L162" s="222" t="s">
        <v>939</v>
      </c>
      <c r="M162" s="219"/>
      <c r="N162" s="220">
        <v>45352</v>
      </c>
      <c r="O162" s="220">
        <v>45535</v>
      </c>
      <c r="P162" s="238"/>
      <c r="Q162" s="238"/>
      <c r="R162" s="207"/>
      <c r="S162" s="207"/>
      <c r="T162" s="208"/>
      <c r="U162" s="208"/>
      <c r="V162" s="208"/>
      <c r="BZ162" s="200" t="s">
        <v>122</v>
      </c>
      <c r="CA162" s="179" t="s">
        <v>1807</v>
      </c>
      <c r="CB162" s="201" t="s">
        <v>1805</v>
      </c>
    </row>
    <row r="163" spans="1:80" s="200" customFormat="1" x14ac:dyDescent="0.25">
      <c r="A163" s="206"/>
      <c r="B163" s="206"/>
      <c r="C163" s="239" t="s">
        <v>448</v>
      </c>
      <c r="D163" s="213" t="s">
        <v>449</v>
      </c>
      <c r="E163" s="218" t="s">
        <v>0</v>
      </c>
      <c r="F163" s="212" t="s">
        <v>454</v>
      </c>
      <c r="G163" s="241" t="s">
        <v>498</v>
      </c>
      <c r="H163" s="215"/>
      <c r="I163" s="215"/>
      <c r="J163" s="165"/>
      <c r="K163" s="222" t="s">
        <v>2220</v>
      </c>
      <c r="L163" s="222" t="s">
        <v>940</v>
      </c>
      <c r="M163" s="219">
        <v>0.33</v>
      </c>
      <c r="N163" s="220">
        <v>45337</v>
      </c>
      <c r="O163" s="220">
        <v>45657</v>
      </c>
      <c r="P163" s="238"/>
      <c r="Q163" s="238" t="s">
        <v>2221</v>
      </c>
      <c r="R163" s="207"/>
      <c r="S163" s="207"/>
      <c r="T163" s="208"/>
      <c r="U163" s="208"/>
      <c r="V163" s="208"/>
      <c r="BZ163" s="200" t="s">
        <v>122</v>
      </c>
      <c r="CA163" s="179" t="s">
        <v>1807</v>
      </c>
      <c r="CB163" s="201" t="s">
        <v>1805</v>
      </c>
    </row>
    <row r="164" spans="1:80" s="200" customFormat="1" x14ac:dyDescent="0.25">
      <c r="A164" s="206"/>
      <c r="B164" s="206"/>
      <c r="C164" s="239" t="s">
        <v>448</v>
      </c>
      <c r="D164" s="213" t="s">
        <v>449</v>
      </c>
      <c r="E164" s="218" t="s">
        <v>0</v>
      </c>
      <c r="F164" s="212" t="s">
        <v>454</v>
      </c>
      <c r="G164" s="241" t="s">
        <v>498</v>
      </c>
      <c r="H164" s="215"/>
      <c r="I164" s="215"/>
      <c r="J164" s="165"/>
      <c r="K164" s="222" t="s">
        <v>2222</v>
      </c>
      <c r="L164" s="222" t="s">
        <v>941</v>
      </c>
      <c r="M164" s="219">
        <v>0.33</v>
      </c>
      <c r="N164" s="220">
        <v>45337</v>
      </c>
      <c r="O164" s="220">
        <v>45657</v>
      </c>
      <c r="P164" s="238"/>
      <c r="Q164" s="238" t="s">
        <v>2221</v>
      </c>
      <c r="R164" s="207"/>
      <c r="S164" s="207"/>
      <c r="T164" s="208"/>
      <c r="U164" s="208"/>
      <c r="V164" s="208"/>
      <c r="BZ164" s="200" t="s">
        <v>122</v>
      </c>
      <c r="CA164" s="179" t="s">
        <v>1807</v>
      </c>
      <c r="CB164" s="201" t="s">
        <v>1805</v>
      </c>
    </row>
    <row r="165" spans="1:80" s="200" customFormat="1" x14ac:dyDescent="0.25">
      <c r="A165" s="206"/>
      <c r="B165" s="206"/>
      <c r="C165" s="239" t="s">
        <v>448</v>
      </c>
      <c r="D165" s="213" t="s">
        <v>449</v>
      </c>
      <c r="E165" s="218" t="s">
        <v>0</v>
      </c>
      <c r="F165" s="212" t="s">
        <v>454</v>
      </c>
      <c r="G165" s="241" t="s">
        <v>498</v>
      </c>
      <c r="H165" s="215"/>
      <c r="I165" s="215"/>
      <c r="J165" s="165"/>
      <c r="K165" s="222" t="s">
        <v>2222</v>
      </c>
      <c r="L165" s="222" t="s">
        <v>942</v>
      </c>
      <c r="M165" s="219">
        <v>0.34</v>
      </c>
      <c r="N165" s="220">
        <v>45383</v>
      </c>
      <c r="O165" s="220">
        <v>45657</v>
      </c>
      <c r="P165" s="238" t="s">
        <v>122</v>
      </c>
      <c r="Q165" s="238" t="s">
        <v>2223</v>
      </c>
      <c r="R165" s="207"/>
      <c r="S165" s="207"/>
      <c r="T165" s="208"/>
      <c r="U165" s="208"/>
      <c r="V165" s="208"/>
      <c r="BZ165" s="200" t="s">
        <v>122</v>
      </c>
      <c r="CA165" s="179" t="s">
        <v>1807</v>
      </c>
      <c r="CB165" s="201" t="s">
        <v>1805</v>
      </c>
    </row>
    <row r="166" spans="1:80" s="200" customFormat="1" x14ac:dyDescent="0.25">
      <c r="A166" s="206"/>
      <c r="B166" s="206"/>
      <c r="C166" s="239" t="s">
        <v>448</v>
      </c>
      <c r="D166" s="213" t="s">
        <v>449</v>
      </c>
      <c r="E166" s="218" t="s">
        <v>0</v>
      </c>
      <c r="F166" s="212" t="s">
        <v>454</v>
      </c>
      <c r="G166" s="241" t="s">
        <v>943</v>
      </c>
      <c r="H166" s="215"/>
      <c r="I166" s="215"/>
      <c r="J166" s="165"/>
      <c r="K166" s="222" t="s">
        <v>944</v>
      </c>
      <c r="L166" s="222" t="s">
        <v>945</v>
      </c>
      <c r="M166" s="219"/>
      <c r="N166" s="220">
        <v>45292</v>
      </c>
      <c r="O166" s="220">
        <v>45657</v>
      </c>
      <c r="P166" s="238"/>
      <c r="Q166" s="238"/>
      <c r="R166" s="207"/>
      <c r="S166" s="207"/>
      <c r="T166" s="208"/>
      <c r="U166" s="208"/>
      <c r="V166" s="208"/>
      <c r="BZ166" s="200" t="s">
        <v>122</v>
      </c>
      <c r="CA166" s="179" t="s">
        <v>1807</v>
      </c>
      <c r="CB166" s="201" t="s">
        <v>1805</v>
      </c>
    </row>
    <row r="167" spans="1:80" s="200" customFormat="1" x14ac:dyDescent="0.25">
      <c r="A167" s="206"/>
      <c r="B167" s="206"/>
      <c r="C167" s="239" t="s">
        <v>448</v>
      </c>
      <c r="D167" s="213" t="s">
        <v>449</v>
      </c>
      <c r="E167" s="218" t="s">
        <v>0</v>
      </c>
      <c r="F167" s="212" t="s">
        <v>454</v>
      </c>
      <c r="G167" s="241" t="s">
        <v>943</v>
      </c>
      <c r="H167" s="215"/>
      <c r="I167" s="215"/>
      <c r="J167" s="165"/>
      <c r="K167" s="222" t="s">
        <v>944</v>
      </c>
      <c r="L167" s="222" t="s">
        <v>946</v>
      </c>
      <c r="M167" s="219"/>
      <c r="N167" s="220">
        <v>45292</v>
      </c>
      <c r="O167" s="220">
        <v>45657</v>
      </c>
      <c r="P167" s="238"/>
      <c r="Q167" s="238"/>
      <c r="R167" s="207"/>
      <c r="S167" s="207"/>
      <c r="T167" s="208"/>
      <c r="U167" s="208"/>
      <c r="V167" s="208"/>
      <c r="BZ167" s="200" t="s">
        <v>122</v>
      </c>
      <c r="CA167" s="179" t="s">
        <v>1807</v>
      </c>
      <c r="CB167" s="201" t="s">
        <v>1805</v>
      </c>
    </row>
    <row r="168" spans="1:80" s="200" customFormat="1" ht="23.25" x14ac:dyDescent="0.35">
      <c r="A168" s="206"/>
      <c r="B168" s="206"/>
      <c r="C168" s="239" t="s">
        <v>448</v>
      </c>
      <c r="D168" s="213" t="s">
        <v>449</v>
      </c>
      <c r="E168" s="218" t="s">
        <v>0</v>
      </c>
      <c r="F168" s="212" t="s">
        <v>454</v>
      </c>
      <c r="G168" s="241" t="s">
        <v>943</v>
      </c>
      <c r="H168" s="215"/>
      <c r="I168" s="215"/>
      <c r="J168" s="165"/>
      <c r="K168" s="222" t="s">
        <v>944</v>
      </c>
      <c r="L168" s="222" t="s">
        <v>947</v>
      </c>
      <c r="M168" s="219">
        <v>10</v>
      </c>
      <c r="N168" s="220">
        <v>45292</v>
      </c>
      <c r="O168" s="220">
        <v>45657</v>
      </c>
      <c r="P168" s="221" t="s">
        <v>122</v>
      </c>
      <c r="Q168" s="238" t="s">
        <v>2224</v>
      </c>
      <c r="R168" s="207"/>
      <c r="S168" s="207"/>
      <c r="T168" s="208"/>
      <c r="U168" s="208"/>
      <c r="V168" s="208"/>
      <c r="BZ168" s="200" t="s">
        <v>122</v>
      </c>
      <c r="CA168" s="179" t="s">
        <v>1807</v>
      </c>
      <c r="CB168" s="201" t="s">
        <v>1805</v>
      </c>
    </row>
    <row r="169" spans="1:80" s="200" customFormat="1" x14ac:dyDescent="0.25">
      <c r="A169" s="206"/>
      <c r="B169" s="206"/>
      <c r="C169" s="239" t="s">
        <v>448</v>
      </c>
      <c r="D169" s="213" t="s">
        <v>449</v>
      </c>
      <c r="E169" s="218" t="s">
        <v>0</v>
      </c>
      <c r="F169" s="212" t="s">
        <v>454</v>
      </c>
      <c r="G169" s="241" t="s">
        <v>943</v>
      </c>
      <c r="H169" s="215"/>
      <c r="I169" s="215"/>
      <c r="J169" s="165"/>
      <c r="K169" s="222" t="s">
        <v>948</v>
      </c>
      <c r="L169" s="222" t="s">
        <v>949</v>
      </c>
      <c r="M169" s="219"/>
      <c r="N169" s="220">
        <v>45292</v>
      </c>
      <c r="O169" s="220">
        <v>45657</v>
      </c>
      <c r="P169" s="238"/>
      <c r="Q169" s="238"/>
      <c r="R169" s="207"/>
      <c r="S169" s="207"/>
      <c r="T169" s="208"/>
      <c r="U169" s="208"/>
      <c r="V169" s="208"/>
      <c r="BZ169" s="200" t="s">
        <v>122</v>
      </c>
      <c r="CA169" s="179" t="s">
        <v>1807</v>
      </c>
      <c r="CB169" s="201" t="s">
        <v>1805</v>
      </c>
    </row>
    <row r="170" spans="1:80" s="200" customFormat="1" x14ac:dyDescent="0.25">
      <c r="A170" s="206"/>
      <c r="B170" s="206"/>
      <c r="C170" s="239" t="s">
        <v>448</v>
      </c>
      <c r="D170" s="213" t="s">
        <v>449</v>
      </c>
      <c r="E170" s="218" t="s">
        <v>0</v>
      </c>
      <c r="F170" s="212" t="s">
        <v>454</v>
      </c>
      <c r="G170" s="241" t="s">
        <v>943</v>
      </c>
      <c r="H170" s="215"/>
      <c r="I170" s="215"/>
      <c r="J170" s="165"/>
      <c r="K170" s="222" t="s">
        <v>948</v>
      </c>
      <c r="L170" s="222" t="s">
        <v>950</v>
      </c>
      <c r="M170" s="219"/>
      <c r="N170" s="220">
        <v>45292</v>
      </c>
      <c r="O170" s="220">
        <v>45657</v>
      </c>
      <c r="P170" s="238"/>
      <c r="Q170" s="238"/>
      <c r="R170" s="207"/>
      <c r="S170" s="207"/>
      <c r="T170" s="208"/>
      <c r="U170" s="208"/>
      <c r="V170" s="208"/>
      <c r="BZ170" s="200" t="s">
        <v>122</v>
      </c>
      <c r="CA170" s="179" t="s">
        <v>1807</v>
      </c>
      <c r="CB170" s="201" t="s">
        <v>1805</v>
      </c>
    </row>
    <row r="171" spans="1:80" s="200" customFormat="1" x14ac:dyDescent="0.25">
      <c r="A171" s="206"/>
      <c r="B171" s="206"/>
      <c r="C171" s="239" t="s">
        <v>448</v>
      </c>
      <c r="D171" s="213" t="s">
        <v>449</v>
      </c>
      <c r="E171" s="218" t="s">
        <v>0</v>
      </c>
      <c r="F171" s="212" t="s">
        <v>454</v>
      </c>
      <c r="G171" s="241" t="s">
        <v>943</v>
      </c>
      <c r="H171" s="215"/>
      <c r="I171" s="215"/>
      <c r="J171" s="165"/>
      <c r="K171" s="222" t="s">
        <v>948</v>
      </c>
      <c r="L171" s="222" t="s">
        <v>951</v>
      </c>
      <c r="M171" s="219"/>
      <c r="N171" s="220">
        <v>45292</v>
      </c>
      <c r="O171" s="220">
        <v>45657</v>
      </c>
      <c r="P171" s="238"/>
      <c r="Q171" s="238"/>
      <c r="R171" s="207"/>
      <c r="S171" s="207"/>
      <c r="T171" s="208"/>
      <c r="U171" s="208"/>
      <c r="V171" s="208"/>
      <c r="BZ171" s="200" t="s">
        <v>122</v>
      </c>
      <c r="CA171" s="179" t="s">
        <v>1807</v>
      </c>
      <c r="CB171" s="201" t="s">
        <v>1805</v>
      </c>
    </row>
    <row r="172" spans="1:80" s="200" customFormat="1" ht="23.25" x14ac:dyDescent="0.35">
      <c r="A172" s="206"/>
      <c r="B172" s="206"/>
      <c r="C172" s="239" t="s">
        <v>448</v>
      </c>
      <c r="D172" s="213" t="s">
        <v>449</v>
      </c>
      <c r="E172" s="218" t="s">
        <v>0</v>
      </c>
      <c r="F172" s="212" t="s">
        <v>454</v>
      </c>
      <c r="G172" s="241" t="s">
        <v>943</v>
      </c>
      <c r="H172" s="215"/>
      <c r="I172" s="215"/>
      <c r="J172" s="165"/>
      <c r="K172" s="222" t="s">
        <v>948</v>
      </c>
      <c r="L172" s="222" t="s">
        <v>952</v>
      </c>
      <c r="M172" s="219"/>
      <c r="N172" s="220">
        <v>45292</v>
      </c>
      <c r="O172" s="220">
        <v>45657</v>
      </c>
      <c r="P172" s="221" t="s">
        <v>122</v>
      </c>
      <c r="Q172" s="238"/>
      <c r="R172" s="207"/>
      <c r="S172" s="207"/>
      <c r="T172" s="208"/>
      <c r="U172" s="208"/>
      <c r="V172" s="208"/>
      <c r="BZ172" s="200" t="s">
        <v>122</v>
      </c>
      <c r="CA172" s="179" t="s">
        <v>1807</v>
      </c>
      <c r="CB172" s="201" t="s">
        <v>1805</v>
      </c>
    </row>
    <row r="173" spans="1:80" s="200" customFormat="1" x14ac:dyDescent="0.25">
      <c r="A173" s="206"/>
      <c r="B173" s="206"/>
      <c r="C173" s="239" t="s">
        <v>448</v>
      </c>
      <c r="D173" s="213" t="s">
        <v>449</v>
      </c>
      <c r="E173" s="218" t="s">
        <v>0</v>
      </c>
      <c r="F173" s="212" t="s">
        <v>454</v>
      </c>
      <c r="G173" s="241" t="s">
        <v>943</v>
      </c>
      <c r="H173" s="215"/>
      <c r="I173" s="215"/>
      <c r="J173" s="165"/>
      <c r="K173" s="222" t="s">
        <v>953</v>
      </c>
      <c r="L173" s="222" t="s">
        <v>954</v>
      </c>
      <c r="M173" s="219"/>
      <c r="N173" s="220">
        <v>45292</v>
      </c>
      <c r="O173" s="220">
        <v>45657</v>
      </c>
      <c r="P173" s="238"/>
      <c r="Q173" s="238"/>
      <c r="R173" s="207"/>
      <c r="S173" s="207"/>
      <c r="T173" s="208"/>
      <c r="U173" s="208"/>
      <c r="V173" s="208"/>
      <c r="BZ173" s="200" t="s">
        <v>122</v>
      </c>
      <c r="CA173" s="179" t="s">
        <v>1807</v>
      </c>
      <c r="CB173" s="201" t="s">
        <v>1805</v>
      </c>
    </row>
    <row r="174" spans="1:80" s="200" customFormat="1" ht="23.25" x14ac:dyDescent="0.35">
      <c r="A174" s="206"/>
      <c r="B174" s="206"/>
      <c r="C174" s="239" t="s">
        <v>448</v>
      </c>
      <c r="D174" s="213" t="s">
        <v>449</v>
      </c>
      <c r="E174" s="218" t="s">
        <v>0</v>
      </c>
      <c r="F174" s="212" t="s">
        <v>454</v>
      </c>
      <c r="G174" s="241" t="s">
        <v>943</v>
      </c>
      <c r="H174" s="215"/>
      <c r="I174" s="215"/>
      <c r="J174" s="165"/>
      <c r="K174" s="222" t="s">
        <v>953</v>
      </c>
      <c r="L174" s="222" t="s">
        <v>955</v>
      </c>
      <c r="M174" s="219"/>
      <c r="N174" s="220">
        <v>45292</v>
      </c>
      <c r="O174" s="220">
        <v>45657</v>
      </c>
      <c r="P174" s="221" t="s">
        <v>122</v>
      </c>
      <c r="Q174" s="238"/>
      <c r="R174" s="207"/>
      <c r="S174" s="207"/>
      <c r="T174" s="208"/>
      <c r="U174" s="208"/>
      <c r="V174" s="208"/>
      <c r="BZ174" s="200" t="s">
        <v>122</v>
      </c>
      <c r="CA174" s="179" t="s">
        <v>1807</v>
      </c>
      <c r="CB174" s="201" t="s">
        <v>1805</v>
      </c>
    </row>
    <row r="175" spans="1:80" s="200" customFormat="1" ht="23.25" x14ac:dyDescent="0.35">
      <c r="A175" s="206"/>
      <c r="B175" s="206"/>
      <c r="C175" s="239" t="s">
        <v>448</v>
      </c>
      <c r="D175" s="213" t="s">
        <v>449</v>
      </c>
      <c r="E175" s="218" t="s">
        <v>501</v>
      </c>
      <c r="F175" s="218" t="s">
        <v>454</v>
      </c>
      <c r="G175" s="215" t="s">
        <v>505</v>
      </c>
      <c r="H175" s="215"/>
      <c r="I175" s="215"/>
      <c r="J175" s="165"/>
      <c r="K175" s="222"/>
      <c r="L175" s="222" t="s">
        <v>956</v>
      </c>
      <c r="M175" s="219">
        <v>30</v>
      </c>
      <c r="N175" s="220">
        <v>45381</v>
      </c>
      <c r="O175" s="220">
        <v>45657</v>
      </c>
      <c r="P175" s="221" t="s">
        <v>122</v>
      </c>
      <c r="Q175" s="238" t="s">
        <v>510</v>
      </c>
      <c r="R175" s="207"/>
      <c r="S175" s="207"/>
      <c r="T175" s="208"/>
      <c r="U175" s="208"/>
      <c r="V175" s="208"/>
      <c r="CA175" s="179" t="s">
        <v>1807</v>
      </c>
      <c r="CB175" s="201" t="s">
        <v>1805</v>
      </c>
    </row>
    <row r="176" spans="1:80" s="200" customFormat="1" ht="23.25" x14ac:dyDescent="0.35">
      <c r="A176" s="206"/>
      <c r="B176" s="206"/>
      <c r="C176" s="239" t="s">
        <v>448</v>
      </c>
      <c r="D176" s="213" t="s">
        <v>449</v>
      </c>
      <c r="E176" s="218" t="s">
        <v>501</v>
      </c>
      <c r="F176" s="218" t="s">
        <v>454</v>
      </c>
      <c r="G176" s="215" t="s">
        <v>505</v>
      </c>
      <c r="H176" s="215"/>
      <c r="I176" s="215"/>
      <c r="J176" s="165"/>
      <c r="K176" s="222"/>
      <c r="L176" s="222" t="s">
        <v>957</v>
      </c>
      <c r="M176" s="219">
        <v>20</v>
      </c>
      <c r="N176" s="220">
        <v>45444</v>
      </c>
      <c r="O176" s="220">
        <v>45657</v>
      </c>
      <c r="P176" s="221" t="s">
        <v>122</v>
      </c>
      <c r="Q176" s="238" t="s">
        <v>514</v>
      </c>
      <c r="R176" s="207"/>
      <c r="S176" s="207"/>
      <c r="T176" s="208"/>
      <c r="U176" s="208"/>
      <c r="V176" s="208"/>
      <c r="CA176" s="179" t="s">
        <v>1807</v>
      </c>
      <c r="CB176" s="201" t="s">
        <v>1805</v>
      </c>
    </row>
    <row r="177" spans="1:80" s="200" customFormat="1" ht="23.25" x14ac:dyDescent="0.35">
      <c r="A177" s="206"/>
      <c r="B177" s="206"/>
      <c r="C177" s="239" t="s">
        <v>448</v>
      </c>
      <c r="D177" s="213" t="s">
        <v>449</v>
      </c>
      <c r="E177" s="218" t="s">
        <v>501</v>
      </c>
      <c r="F177" s="218" t="s">
        <v>454</v>
      </c>
      <c r="G177" s="215" t="s">
        <v>505</v>
      </c>
      <c r="H177" s="215"/>
      <c r="I177" s="215"/>
      <c r="J177" s="165"/>
      <c r="K177" s="222"/>
      <c r="L177" s="222" t="s">
        <v>958</v>
      </c>
      <c r="M177" s="219">
        <v>50</v>
      </c>
      <c r="N177" s="220">
        <v>45381</v>
      </c>
      <c r="O177" s="220">
        <v>45657</v>
      </c>
      <c r="P177" s="221" t="s">
        <v>122</v>
      </c>
      <c r="Q177" s="238" t="s">
        <v>517</v>
      </c>
      <c r="R177" s="207"/>
      <c r="S177" s="207"/>
      <c r="T177" s="208"/>
      <c r="U177" s="208"/>
      <c r="V177" s="208"/>
      <c r="CA177" s="179" t="s">
        <v>1807</v>
      </c>
      <c r="CB177" s="201" t="s">
        <v>1805</v>
      </c>
    </row>
    <row r="178" spans="1:80" s="200" customFormat="1" x14ac:dyDescent="0.25">
      <c r="A178" s="206"/>
      <c r="B178" s="206"/>
      <c r="C178" s="239" t="s">
        <v>448</v>
      </c>
      <c r="D178" s="213" t="s">
        <v>449</v>
      </c>
      <c r="E178" s="218" t="s">
        <v>518</v>
      </c>
      <c r="F178" s="218" t="s">
        <v>454</v>
      </c>
      <c r="G178" s="238" t="s">
        <v>520</v>
      </c>
      <c r="H178" s="238"/>
      <c r="I178" s="238"/>
      <c r="J178" s="222"/>
      <c r="K178" s="222"/>
      <c r="L178" s="222" t="s">
        <v>959</v>
      </c>
      <c r="M178" s="219">
        <v>100</v>
      </c>
      <c r="N178" s="220">
        <v>45292</v>
      </c>
      <c r="O178" s="220">
        <v>45657</v>
      </c>
      <c r="P178" s="238"/>
      <c r="Q178" s="238" t="s">
        <v>960</v>
      </c>
      <c r="R178" s="207"/>
      <c r="S178" s="207" t="s">
        <v>521</v>
      </c>
      <c r="T178" s="208" t="s">
        <v>214</v>
      </c>
      <c r="U178" s="208" t="s">
        <v>97</v>
      </c>
      <c r="V178" s="208" t="s">
        <v>522</v>
      </c>
      <c r="W178" s="200" t="s">
        <v>508</v>
      </c>
      <c r="X178" s="200" t="s">
        <v>523</v>
      </c>
      <c r="Z178" s="200" t="s">
        <v>524</v>
      </c>
      <c r="AA178" s="200" t="s">
        <v>102</v>
      </c>
      <c r="AW178" s="200">
        <v>20000000000</v>
      </c>
      <c r="AX178" s="200">
        <v>30000000000</v>
      </c>
      <c r="AY178" s="200">
        <v>35000000000</v>
      </c>
      <c r="AZ178" s="200">
        <v>35000000000</v>
      </c>
      <c r="BA178" s="200">
        <v>20000000000</v>
      </c>
      <c r="BB178" s="200">
        <v>120000000000</v>
      </c>
      <c r="BG178" s="200">
        <v>0</v>
      </c>
      <c r="BH178" s="200">
        <v>0</v>
      </c>
      <c r="BI178" s="200">
        <v>0</v>
      </c>
      <c r="BJ178" s="200">
        <v>1000000000</v>
      </c>
      <c r="BK178" s="200">
        <v>1000000000</v>
      </c>
      <c r="BL178" s="200">
        <v>10000000000</v>
      </c>
      <c r="BM178" s="200">
        <v>10000000000</v>
      </c>
      <c r="BN178" s="200">
        <v>10000000000</v>
      </c>
      <c r="BO178" s="200">
        <v>20000000000</v>
      </c>
      <c r="BP178" s="200">
        <v>20000000000</v>
      </c>
      <c r="BQ178" s="200">
        <v>25000000000</v>
      </c>
      <c r="BR178" s="200">
        <v>35000000000</v>
      </c>
      <c r="BZ178" s="200" t="s">
        <v>122</v>
      </c>
      <c r="CA178" s="179" t="s">
        <v>1807</v>
      </c>
      <c r="CB178" s="201" t="s">
        <v>1805</v>
      </c>
    </row>
    <row r="179" spans="1:80" s="200" customFormat="1" x14ac:dyDescent="0.25">
      <c r="A179" s="206"/>
      <c r="B179" s="206"/>
      <c r="C179" s="244" t="s">
        <v>448</v>
      </c>
      <c r="D179" s="245" t="s">
        <v>449</v>
      </c>
      <c r="E179" s="246" t="s">
        <v>518</v>
      </c>
      <c r="F179" s="245" t="s">
        <v>378</v>
      </c>
      <c r="G179" s="246" t="s">
        <v>379</v>
      </c>
      <c r="H179" s="247"/>
      <c r="I179" s="247"/>
      <c r="J179" s="248"/>
      <c r="K179" s="248"/>
      <c r="L179" s="248" t="s">
        <v>961</v>
      </c>
      <c r="M179" s="249">
        <v>100</v>
      </c>
      <c r="N179" s="250">
        <v>45292</v>
      </c>
      <c r="O179" s="250">
        <v>45657</v>
      </c>
      <c r="P179" s="247"/>
      <c r="Q179" s="247" t="s">
        <v>962</v>
      </c>
      <c r="R179" s="207"/>
      <c r="S179" s="207"/>
      <c r="T179" s="208"/>
      <c r="U179" s="208"/>
      <c r="V179" s="208"/>
      <c r="BZ179" s="200" t="s">
        <v>122</v>
      </c>
      <c r="CA179" s="179" t="s">
        <v>1807</v>
      </c>
      <c r="CB179" s="201" t="s">
        <v>1309</v>
      </c>
    </row>
    <row r="180" spans="1:80" s="200" customFormat="1" x14ac:dyDescent="0.25">
      <c r="A180" s="198"/>
      <c r="B180" s="198"/>
      <c r="C180" s="239" t="s">
        <v>448</v>
      </c>
      <c r="D180" s="218" t="s">
        <v>449</v>
      </c>
      <c r="E180" s="218" t="s">
        <v>534</v>
      </c>
      <c r="F180" s="218" t="s">
        <v>454</v>
      </c>
      <c r="G180" s="165" t="s">
        <v>537</v>
      </c>
      <c r="H180" s="215"/>
      <c r="I180" s="215"/>
      <c r="J180" s="165"/>
      <c r="K180" s="222" t="s">
        <v>963</v>
      </c>
      <c r="L180" s="222" t="s">
        <v>964</v>
      </c>
      <c r="M180" s="219">
        <v>30</v>
      </c>
      <c r="N180" s="220">
        <v>45293</v>
      </c>
      <c r="O180" s="220">
        <v>45322</v>
      </c>
      <c r="P180" s="238"/>
      <c r="Q180" s="238"/>
      <c r="R180" s="167"/>
      <c r="S180" s="167"/>
      <c r="T180" s="165"/>
      <c r="U180" s="165"/>
      <c r="V180" s="165"/>
      <c r="W180" s="199"/>
      <c r="X180" s="199"/>
      <c r="Y180" s="199"/>
      <c r="Z180" s="199"/>
      <c r="AA180" s="199"/>
      <c r="AB180" s="199"/>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199"/>
      <c r="AY180" s="199"/>
      <c r="AZ180" s="199"/>
      <c r="BA180" s="199"/>
      <c r="BB180" s="199"/>
      <c r="BC180" s="199"/>
      <c r="BD180" s="199"/>
      <c r="BE180" s="199"/>
      <c r="BF180" s="199"/>
      <c r="BG180" s="199"/>
      <c r="BH180" s="199"/>
      <c r="BI180" s="199"/>
      <c r="BJ180" s="199"/>
      <c r="BK180" s="199"/>
      <c r="BL180" s="199"/>
      <c r="BM180" s="199"/>
      <c r="BN180" s="199"/>
      <c r="BO180" s="199"/>
      <c r="BP180" s="199"/>
      <c r="BQ180" s="199"/>
      <c r="BR180" s="199"/>
      <c r="BS180" s="199"/>
      <c r="BT180" s="199"/>
      <c r="BU180" s="199"/>
      <c r="BV180" s="199"/>
      <c r="BW180" s="199"/>
      <c r="BX180" s="199"/>
      <c r="BY180" s="199"/>
      <c r="BZ180" s="200" t="s">
        <v>122</v>
      </c>
      <c r="CA180" s="179" t="s">
        <v>1807</v>
      </c>
      <c r="CB180" s="201" t="s">
        <v>1805</v>
      </c>
    </row>
    <row r="181" spans="1:80" s="200" customFormat="1" ht="23.25" x14ac:dyDescent="0.35">
      <c r="A181" s="198"/>
      <c r="B181" s="198"/>
      <c r="C181" s="239" t="s">
        <v>448</v>
      </c>
      <c r="D181" s="218" t="s">
        <v>449</v>
      </c>
      <c r="E181" s="218" t="s">
        <v>534</v>
      </c>
      <c r="F181" s="218" t="s">
        <v>454</v>
      </c>
      <c r="G181" s="165" t="s">
        <v>537</v>
      </c>
      <c r="H181" s="215"/>
      <c r="I181" s="215"/>
      <c r="J181" s="165"/>
      <c r="K181" s="222" t="s">
        <v>963</v>
      </c>
      <c r="L181" s="222" t="s">
        <v>965</v>
      </c>
      <c r="M181" s="219">
        <v>70</v>
      </c>
      <c r="N181" s="220">
        <v>45627</v>
      </c>
      <c r="O181" s="220">
        <v>45657</v>
      </c>
      <c r="P181" s="221" t="s">
        <v>122</v>
      </c>
      <c r="Q181" s="238" t="s">
        <v>966</v>
      </c>
      <c r="R181" s="167"/>
      <c r="S181" s="167"/>
      <c r="T181" s="165"/>
      <c r="U181" s="165"/>
      <c r="V181" s="165"/>
      <c r="W181" s="199"/>
      <c r="X181" s="199"/>
      <c r="Y181" s="199"/>
      <c r="Z181" s="199"/>
      <c r="AA181" s="199"/>
      <c r="AB181" s="199"/>
      <c r="AC181" s="199"/>
      <c r="AD181" s="199"/>
      <c r="AE181" s="199"/>
      <c r="AF181" s="199"/>
      <c r="AG181" s="199"/>
      <c r="AH181" s="199"/>
      <c r="AI181" s="199"/>
      <c r="AJ181" s="199"/>
      <c r="AK181" s="199"/>
      <c r="AL181" s="199"/>
      <c r="AM181" s="199"/>
      <c r="AN181" s="199"/>
      <c r="AO181" s="199"/>
      <c r="AP181" s="199"/>
      <c r="AQ181" s="199"/>
      <c r="AR181" s="199"/>
      <c r="AS181" s="199"/>
      <c r="AT181" s="199"/>
      <c r="AU181" s="199"/>
      <c r="AV181" s="199"/>
      <c r="AW181" s="199"/>
      <c r="AX181" s="199"/>
      <c r="AY181" s="199"/>
      <c r="AZ181" s="199"/>
      <c r="BA181" s="199"/>
      <c r="BB181" s="199"/>
      <c r="BC181" s="199"/>
      <c r="BD181" s="199"/>
      <c r="BE181" s="199"/>
      <c r="BF181" s="199"/>
      <c r="BG181" s="199"/>
      <c r="BH181" s="199"/>
      <c r="BI181" s="199"/>
      <c r="BJ181" s="199"/>
      <c r="BK181" s="199"/>
      <c r="BL181" s="199"/>
      <c r="BM181" s="199"/>
      <c r="BN181" s="199"/>
      <c r="BO181" s="199"/>
      <c r="BP181" s="199"/>
      <c r="BQ181" s="199"/>
      <c r="BR181" s="199"/>
      <c r="BS181" s="199"/>
      <c r="BT181" s="199"/>
      <c r="BU181" s="199"/>
      <c r="BV181" s="199"/>
      <c r="BW181" s="199"/>
      <c r="BX181" s="199"/>
      <c r="BY181" s="199"/>
      <c r="BZ181" s="200" t="s">
        <v>122</v>
      </c>
      <c r="CA181" s="179" t="s">
        <v>1807</v>
      </c>
      <c r="CB181" s="201" t="s">
        <v>1805</v>
      </c>
    </row>
    <row r="182" spans="1:80" s="200" customFormat="1" x14ac:dyDescent="0.25">
      <c r="A182" s="198"/>
      <c r="B182" s="198"/>
      <c r="C182" s="239" t="s">
        <v>448</v>
      </c>
      <c r="D182" s="218" t="s">
        <v>449</v>
      </c>
      <c r="E182" s="218" t="s">
        <v>534</v>
      </c>
      <c r="F182" s="218" t="s">
        <v>454</v>
      </c>
      <c r="G182" s="165" t="s">
        <v>537</v>
      </c>
      <c r="H182" s="215"/>
      <c r="I182" s="215"/>
      <c r="J182" s="165"/>
      <c r="K182" s="222" t="s">
        <v>967</v>
      </c>
      <c r="L182" s="222" t="s">
        <v>968</v>
      </c>
      <c r="M182" s="219">
        <v>30</v>
      </c>
      <c r="N182" s="220">
        <v>45293</v>
      </c>
      <c r="O182" s="220">
        <v>45381</v>
      </c>
      <c r="P182" s="238"/>
      <c r="Q182" s="238"/>
      <c r="R182" s="167"/>
      <c r="S182" s="167"/>
      <c r="T182" s="165"/>
      <c r="U182" s="165"/>
      <c r="V182" s="165"/>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199"/>
      <c r="AY182" s="199"/>
      <c r="AZ182" s="199"/>
      <c r="BA182" s="199"/>
      <c r="BB182" s="199"/>
      <c r="BC182" s="199"/>
      <c r="BD182" s="199"/>
      <c r="BE182" s="199"/>
      <c r="BF182" s="199"/>
      <c r="BG182" s="199"/>
      <c r="BH182" s="199"/>
      <c r="BI182" s="199"/>
      <c r="BJ182" s="199"/>
      <c r="BK182" s="199"/>
      <c r="BL182" s="199"/>
      <c r="BM182" s="199"/>
      <c r="BN182" s="199"/>
      <c r="BO182" s="199"/>
      <c r="BP182" s="199"/>
      <c r="BQ182" s="199"/>
      <c r="BR182" s="199"/>
      <c r="BS182" s="199"/>
      <c r="BT182" s="199"/>
      <c r="BU182" s="199"/>
      <c r="BV182" s="199"/>
      <c r="BW182" s="199"/>
      <c r="BX182" s="199"/>
      <c r="BY182" s="199"/>
      <c r="BZ182" s="200" t="s">
        <v>122</v>
      </c>
      <c r="CA182" s="179" t="s">
        <v>1807</v>
      </c>
      <c r="CB182" s="201" t="s">
        <v>1805</v>
      </c>
    </row>
    <row r="183" spans="1:80" s="200" customFormat="1" ht="23.25" x14ac:dyDescent="0.35">
      <c r="A183" s="198"/>
      <c r="B183" s="198"/>
      <c r="C183" s="239" t="s">
        <v>448</v>
      </c>
      <c r="D183" s="218" t="s">
        <v>449</v>
      </c>
      <c r="E183" s="218" t="s">
        <v>534</v>
      </c>
      <c r="F183" s="218" t="s">
        <v>454</v>
      </c>
      <c r="G183" s="165" t="s">
        <v>537</v>
      </c>
      <c r="H183" s="215"/>
      <c r="I183" s="215"/>
      <c r="J183" s="165"/>
      <c r="K183" s="222" t="s">
        <v>967</v>
      </c>
      <c r="L183" s="222" t="s">
        <v>969</v>
      </c>
      <c r="M183" s="219">
        <v>70</v>
      </c>
      <c r="N183" s="220">
        <v>45293</v>
      </c>
      <c r="O183" s="220">
        <v>45381</v>
      </c>
      <c r="P183" s="221" t="s">
        <v>122</v>
      </c>
      <c r="Q183" s="238" t="s">
        <v>970</v>
      </c>
      <c r="R183" s="167"/>
      <c r="S183" s="167"/>
      <c r="T183" s="165"/>
      <c r="U183" s="165"/>
      <c r="V183" s="165"/>
      <c r="W183" s="199"/>
      <c r="X183" s="199"/>
      <c r="Y183" s="199"/>
      <c r="Z183" s="199"/>
      <c r="AA183" s="199"/>
      <c r="AB183" s="199"/>
      <c r="AC183" s="199"/>
      <c r="AD183" s="199"/>
      <c r="AE183" s="199"/>
      <c r="AF183" s="199"/>
      <c r="AG183" s="199"/>
      <c r="AH183" s="199"/>
      <c r="AI183" s="199"/>
      <c r="AJ183" s="199"/>
      <c r="AK183" s="199"/>
      <c r="AL183" s="199"/>
      <c r="AM183" s="199"/>
      <c r="AN183" s="199"/>
      <c r="AO183" s="199"/>
      <c r="AP183" s="199"/>
      <c r="AQ183" s="199"/>
      <c r="AR183" s="199"/>
      <c r="AS183" s="199"/>
      <c r="AT183" s="199"/>
      <c r="AU183" s="199"/>
      <c r="AV183" s="199"/>
      <c r="AW183" s="199"/>
      <c r="AX183" s="199"/>
      <c r="AY183" s="199"/>
      <c r="AZ183" s="199"/>
      <c r="BA183" s="199"/>
      <c r="BB183" s="199"/>
      <c r="BC183" s="199"/>
      <c r="BD183" s="199"/>
      <c r="BE183" s="199"/>
      <c r="BF183" s="199"/>
      <c r="BG183" s="199"/>
      <c r="BH183" s="199"/>
      <c r="BI183" s="199"/>
      <c r="BJ183" s="199"/>
      <c r="BK183" s="199"/>
      <c r="BL183" s="199"/>
      <c r="BM183" s="199"/>
      <c r="BN183" s="199"/>
      <c r="BO183" s="199"/>
      <c r="BP183" s="199"/>
      <c r="BQ183" s="199"/>
      <c r="BR183" s="199"/>
      <c r="BS183" s="199"/>
      <c r="BT183" s="199"/>
      <c r="BU183" s="199"/>
      <c r="BV183" s="199"/>
      <c r="BW183" s="199"/>
      <c r="BX183" s="199"/>
      <c r="BY183" s="199"/>
      <c r="BZ183" s="200" t="s">
        <v>122</v>
      </c>
      <c r="CA183" s="179" t="s">
        <v>1807</v>
      </c>
      <c r="CB183" s="201" t="s">
        <v>1805</v>
      </c>
    </row>
    <row r="184" spans="1:80" s="200" customFormat="1" x14ac:dyDescent="0.25">
      <c r="A184" s="198"/>
      <c r="B184" s="198"/>
      <c r="C184" s="239" t="s">
        <v>448</v>
      </c>
      <c r="D184" s="218" t="s">
        <v>449</v>
      </c>
      <c r="E184" s="218" t="s">
        <v>534</v>
      </c>
      <c r="F184" s="218" t="s">
        <v>454</v>
      </c>
      <c r="G184" s="165" t="s">
        <v>537</v>
      </c>
      <c r="H184" s="215"/>
      <c r="I184" s="215"/>
      <c r="J184" s="165"/>
      <c r="K184" s="222" t="s">
        <v>971</v>
      </c>
      <c r="L184" s="222" t="s">
        <v>972</v>
      </c>
      <c r="M184" s="219">
        <v>30</v>
      </c>
      <c r="N184" s="220">
        <v>45323</v>
      </c>
      <c r="O184" s="220">
        <v>45473</v>
      </c>
      <c r="P184" s="238"/>
      <c r="Q184" s="238"/>
      <c r="R184" s="167"/>
      <c r="S184" s="167"/>
      <c r="T184" s="165"/>
      <c r="U184" s="165"/>
      <c r="V184" s="165"/>
      <c r="W184" s="199"/>
      <c r="X184" s="199"/>
      <c r="Y184" s="199"/>
      <c r="Z184" s="199"/>
      <c r="AA184" s="199"/>
      <c r="AB184" s="199"/>
      <c r="AC184" s="199"/>
      <c r="AD184" s="199"/>
      <c r="AE184" s="199"/>
      <c r="AF184" s="199"/>
      <c r="AG184" s="199"/>
      <c r="AH184" s="199"/>
      <c r="AI184" s="199"/>
      <c r="AJ184" s="199"/>
      <c r="AK184" s="199"/>
      <c r="AL184" s="199"/>
      <c r="AM184" s="199"/>
      <c r="AN184" s="199"/>
      <c r="AO184" s="199"/>
      <c r="AP184" s="199"/>
      <c r="AQ184" s="199"/>
      <c r="AR184" s="199"/>
      <c r="AS184" s="199"/>
      <c r="AT184" s="199"/>
      <c r="AU184" s="199"/>
      <c r="AV184" s="199"/>
      <c r="AW184" s="199"/>
      <c r="AX184" s="199"/>
      <c r="AY184" s="199"/>
      <c r="AZ184" s="199"/>
      <c r="BA184" s="199"/>
      <c r="BB184" s="199"/>
      <c r="BC184" s="199"/>
      <c r="BD184" s="199"/>
      <c r="BE184" s="199"/>
      <c r="BF184" s="199"/>
      <c r="BG184" s="199"/>
      <c r="BH184" s="199"/>
      <c r="BI184" s="199"/>
      <c r="BJ184" s="199"/>
      <c r="BK184" s="199"/>
      <c r="BL184" s="199"/>
      <c r="BM184" s="199"/>
      <c r="BN184" s="199"/>
      <c r="BO184" s="199"/>
      <c r="BP184" s="199"/>
      <c r="BQ184" s="199"/>
      <c r="BR184" s="199"/>
      <c r="BS184" s="199"/>
      <c r="BT184" s="199"/>
      <c r="BU184" s="199"/>
      <c r="BV184" s="199"/>
      <c r="BW184" s="199"/>
      <c r="BX184" s="199"/>
      <c r="BY184" s="199"/>
      <c r="BZ184" s="200" t="s">
        <v>122</v>
      </c>
      <c r="CA184" s="179" t="s">
        <v>1807</v>
      </c>
      <c r="CB184" s="201" t="s">
        <v>1805</v>
      </c>
    </row>
    <row r="185" spans="1:80" s="200" customFormat="1" ht="23.25" x14ac:dyDescent="0.35">
      <c r="A185" s="198"/>
      <c r="B185" s="198"/>
      <c r="C185" s="239" t="s">
        <v>448</v>
      </c>
      <c r="D185" s="218" t="s">
        <v>449</v>
      </c>
      <c r="E185" s="218" t="s">
        <v>534</v>
      </c>
      <c r="F185" s="218" t="s">
        <v>454</v>
      </c>
      <c r="G185" s="165" t="s">
        <v>537</v>
      </c>
      <c r="H185" s="215"/>
      <c r="I185" s="215"/>
      <c r="J185" s="165"/>
      <c r="K185" s="222" t="s">
        <v>971</v>
      </c>
      <c r="L185" s="222" t="s">
        <v>973</v>
      </c>
      <c r="M185" s="219">
        <v>70</v>
      </c>
      <c r="N185" s="220">
        <v>45474</v>
      </c>
      <c r="O185" s="220">
        <v>45657</v>
      </c>
      <c r="P185" s="221" t="s">
        <v>122</v>
      </c>
      <c r="Q185" s="238" t="s">
        <v>974</v>
      </c>
      <c r="R185" s="167"/>
      <c r="S185" s="167"/>
      <c r="T185" s="165"/>
      <c r="U185" s="165"/>
      <c r="V185" s="165"/>
      <c r="W185" s="199"/>
      <c r="X185" s="199"/>
      <c r="Y185" s="199"/>
      <c r="Z185" s="199"/>
      <c r="AA185" s="199"/>
      <c r="AB185" s="199"/>
      <c r="AC185" s="199"/>
      <c r="AD185" s="199"/>
      <c r="AE185" s="199"/>
      <c r="AF185" s="199"/>
      <c r="AG185" s="199"/>
      <c r="AH185" s="199"/>
      <c r="AI185" s="199"/>
      <c r="AJ185" s="199"/>
      <c r="AK185" s="199"/>
      <c r="AL185" s="199"/>
      <c r="AM185" s="199"/>
      <c r="AN185" s="199"/>
      <c r="AO185" s="199"/>
      <c r="AP185" s="199"/>
      <c r="AQ185" s="199"/>
      <c r="AR185" s="199"/>
      <c r="AS185" s="199"/>
      <c r="AT185" s="199"/>
      <c r="AU185" s="199"/>
      <c r="AV185" s="199"/>
      <c r="AW185" s="199"/>
      <c r="AX185" s="199"/>
      <c r="AY185" s="199"/>
      <c r="AZ185" s="199"/>
      <c r="BA185" s="199"/>
      <c r="BB185" s="199"/>
      <c r="BC185" s="199"/>
      <c r="BD185" s="199"/>
      <c r="BE185" s="199"/>
      <c r="BF185" s="199"/>
      <c r="BG185" s="199"/>
      <c r="BH185" s="199"/>
      <c r="BI185" s="199"/>
      <c r="BJ185" s="199"/>
      <c r="BK185" s="199"/>
      <c r="BL185" s="199"/>
      <c r="BM185" s="199"/>
      <c r="BN185" s="199"/>
      <c r="BO185" s="199"/>
      <c r="BP185" s="199"/>
      <c r="BQ185" s="199"/>
      <c r="BR185" s="199"/>
      <c r="BS185" s="199"/>
      <c r="BT185" s="199"/>
      <c r="BU185" s="199"/>
      <c r="BV185" s="199"/>
      <c r="BW185" s="199"/>
      <c r="BX185" s="199"/>
      <c r="BY185" s="199"/>
      <c r="BZ185" s="200" t="s">
        <v>122</v>
      </c>
      <c r="CA185" s="179" t="s">
        <v>1807</v>
      </c>
      <c r="CB185" s="201" t="s">
        <v>1805</v>
      </c>
    </row>
    <row r="186" spans="1:80" s="200" customFormat="1" x14ac:dyDescent="0.25">
      <c r="A186" s="198"/>
      <c r="B186" s="198"/>
      <c r="C186" s="239" t="s">
        <v>448</v>
      </c>
      <c r="D186" s="218" t="s">
        <v>449</v>
      </c>
      <c r="E186" s="218" t="s">
        <v>534</v>
      </c>
      <c r="F186" s="218" t="s">
        <v>454</v>
      </c>
      <c r="G186" s="165" t="s">
        <v>537</v>
      </c>
      <c r="H186" s="215"/>
      <c r="I186" s="215"/>
      <c r="J186" s="165"/>
      <c r="K186" s="222" t="s">
        <v>975</v>
      </c>
      <c r="L186" s="222" t="s">
        <v>976</v>
      </c>
      <c r="M186" s="219">
        <v>30</v>
      </c>
      <c r="N186" s="220">
        <v>45627</v>
      </c>
      <c r="O186" s="220">
        <v>45381</v>
      </c>
      <c r="P186" s="238"/>
      <c r="Q186" s="238"/>
      <c r="R186" s="167"/>
      <c r="S186" s="167"/>
      <c r="T186" s="165"/>
      <c r="U186" s="165"/>
      <c r="V186" s="165"/>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200" t="s">
        <v>122</v>
      </c>
      <c r="CA186" s="179" t="s">
        <v>1807</v>
      </c>
      <c r="CB186" s="201" t="s">
        <v>1805</v>
      </c>
    </row>
    <row r="187" spans="1:80" s="200" customFormat="1" ht="23.25" x14ac:dyDescent="0.35">
      <c r="A187" s="198"/>
      <c r="B187" s="198"/>
      <c r="C187" s="239" t="s">
        <v>448</v>
      </c>
      <c r="D187" s="218" t="s">
        <v>449</v>
      </c>
      <c r="E187" s="218" t="s">
        <v>534</v>
      </c>
      <c r="F187" s="218" t="s">
        <v>454</v>
      </c>
      <c r="G187" s="165" t="s">
        <v>537</v>
      </c>
      <c r="H187" s="215"/>
      <c r="I187" s="215"/>
      <c r="J187" s="165"/>
      <c r="K187" s="222" t="s">
        <v>975</v>
      </c>
      <c r="L187" s="222" t="s">
        <v>977</v>
      </c>
      <c r="M187" s="219">
        <v>70</v>
      </c>
      <c r="N187" s="220">
        <v>45383</v>
      </c>
      <c r="O187" s="220">
        <v>45657</v>
      </c>
      <c r="P187" s="221" t="s">
        <v>122</v>
      </c>
      <c r="Q187" s="238" t="s">
        <v>978</v>
      </c>
      <c r="R187" s="167"/>
      <c r="S187" s="167"/>
      <c r="T187" s="165"/>
      <c r="U187" s="165"/>
      <c r="V187" s="165"/>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c r="AY187" s="199"/>
      <c r="AZ187" s="199"/>
      <c r="BA187" s="199"/>
      <c r="BB187" s="199"/>
      <c r="BC187" s="199"/>
      <c r="BD187" s="199"/>
      <c r="BE187" s="199"/>
      <c r="BF187" s="199"/>
      <c r="BG187" s="199"/>
      <c r="BH187" s="199"/>
      <c r="BI187" s="199"/>
      <c r="BJ187" s="199"/>
      <c r="BK187" s="199"/>
      <c r="BL187" s="199"/>
      <c r="BM187" s="199"/>
      <c r="BN187" s="199"/>
      <c r="BO187" s="199"/>
      <c r="BP187" s="199"/>
      <c r="BQ187" s="199"/>
      <c r="BR187" s="199"/>
      <c r="BS187" s="199"/>
      <c r="BT187" s="199"/>
      <c r="BU187" s="199"/>
      <c r="BV187" s="199"/>
      <c r="BW187" s="199"/>
      <c r="BX187" s="199"/>
      <c r="BY187" s="199"/>
      <c r="BZ187" s="200" t="s">
        <v>122</v>
      </c>
      <c r="CA187" s="179" t="s">
        <v>1807</v>
      </c>
      <c r="CB187" s="201" t="s">
        <v>1805</v>
      </c>
    </row>
    <row r="188" spans="1:80" s="200" customFormat="1" x14ac:dyDescent="0.25">
      <c r="A188" s="198"/>
      <c r="B188" s="198"/>
      <c r="C188" s="239" t="s">
        <v>448</v>
      </c>
      <c r="D188" s="218" t="s">
        <v>551</v>
      </c>
      <c r="E188" s="218" t="s">
        <v>552</v>
      </c>
      <c r="F188" s="218" t="s">
        <v>454</v>
      </c>
      <c r="G188" s="165" t="s">
        <v>979</v>
      </c>
      <c r="H188" s="215"/>
      <c r="I188" s="215"/>
      <c r="J188" s="165"/>
      <c r="K188" s="222" t="s">
        <v>2216</v>
      </c>
      <c r="L188" s="222" t="s">
        <v>980</v>
      </c>
      <c r="M188" s="219">
        <v>30</v>
      </c>
      <c r="N188" s="220">
        <v>45293</v>
      </c>
      <c r="O188" s="220">
        <v>45657</v>
      </c>
      <c r="P188" s="238"/>
      <c r="Q188" s="238" t="s">
        <v>981</v>
      </c>
      <c r="R188" s="167"/>
      <c r="S188" s="167"/>
      <c r="T188" s="165"/>
      <c r="U188" s="165"/>
      <c r="V188" s="165"/>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199"/>
      <c r="BU188" s="199"/>
      <c r="BV188" s="199"/>
      <c r="BW188" s="199"/>
      <c r="BX188" s="199"/>
      <c r="BY188" s="199"/>
      <c r="BZ188" s="200" t="s">
        <v>122</v>
      </c>
      <c r="CA188" s="179" t="s">
        <v>1467</v>
      </c>
      <c r="CB188" s="201" t="s">
        <v>1805</v>
      </c>
    </row>
    <row r="189" spans="1:80" s="200" customFormat="1" ht="23.25" x14ac:dyDescent="0.35">
      <c r="A189" s="198"/>
      <c r="B189" s="198"/>
      <c r="C189" s="239" t="s">
        <v>448</v>
      </c>
      <c r="D189" s="218" t="s">
        <v>551</v>
      </c>
      <c r="E189" s="218" t="s">
        <v>552</v>
      </c>
      <c r="F189" s="218" t="s">
        <v>454</v>
      </c>
      <c r="G189" s="165" t="s">
        <v>979</v>
      </c>
      <c r="H189" s="215"/>
      <c r="I189" s="215"/>
      <c r="J189" s="165"/>
      <c r="K189" s="222" t="s">
        <v>2216</v>
      </c>
      <c r="L189" s="222" t="s">
        <v>982</v>
      </c>
      <c r="M189" s="219">
        <v>40</v>
      </c>
      <c r="N189" s="220">
        <v>45293</v>
      </c>
      <c r="O189" s="220">
        <v>45657</v>
      </c>
      <c r="P189" s="221" t="s">
        <v>122</v>
      </c>
      <c r="Q189" s="238" t="s">
        <v>983</v>
      </c>
      <c r="R189" s="167"/>
      <c r="S189" s="167"/>
      <c r="T189" s="165"/>
      <c r="U189" s="165"/>
      <c r="V189" s="165"/>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199"/>
      <c r="AY189" s="199"/>
      <c r="AZ189" s="199"/>
      <c r="BA189" s="199"/>
      <c r="BB189" s="199"/>
      <c r="BC189" s="199"/>
      <c r="BD189" s="199"/>
      <c r="BE189" s="199"/>
      <c r="BF189" s="199"/>
      <c r="BG189" s="199"/>
      <c r="BH189" s="199"/>
      <c r="BI189" s="199"/>
      <c r="BJ189" s="199"/>
      <c r="BK189" s="199"/>
      <c r="BL189" s="199"/>
      <c r="BM189" s="199"/>
      <c r="BN189" s="199"/>
      <c r="BO189" s="199"/>
      <c r="BP189" s="199"/>
      <c r="BQ189" s="199"/>
      <c r="BR189" s="199"/>
      <c r="BS189" s="199"/>
      <c r="BT189" s="199"/>
      <c r="BU189" s="199"/>
      <c r="BV189" s="199"/>
      <c r="BW189" s="199"/>
      <c r="BX189" s="199"/>
      <c r="BY189" s="199"/>
      <c r="BZ189" s="200" t="s">
        <v>122</v>
      </c>
      <c r="CA189" s="179" t="s">
        <v>1467</v>
      </c>
      <c r="CB189" s="201" t="s">
        <v>1805</v>
      </c>
    </row>
    <row r="190" spans="1:80" s="200" customFormat="1" x14ac:dyDescent="0.25">
      <c r="A190" s="198"/>
      <c r="B190" s="198"/>
      <c r="C190" s="239" t="s">
        <v>448</v>
      </c>
      <c r="D190" s="218" t="s">
        <v>551</v>
      </c>
      <c r="E190" s="218" t="s">
        <v>552</v>
      </c>
      <c r="F190" s="218" t="s">
        <v>454</v>
      </c>
      <c r="G190" s="165" t="s">
        <v>979</v>
      </c>
      <c r="H190" s="215"/>
      <c r="I190" s="215"/>
      <c r="J190" s="165"/>
      <c r="K190" s="222" t="s">
        <v>2216</v>
      </c>
      <c r="L190" s="222" t="s">
        <v>984</v>
      </c>
      <c r="M190" s="219">
        <v>30</v>
      </c>
      <c r="N190" s="220">
        <v>45293</v>
      </c>
      <c r="O190" s="220">
        <v>45657</v>
      </c>
      <c r="P190" s="238"/>
      <c r="Q190" s="238" t="s">
        <v>985</v>
      </c>
      <c r="R190" s="167"/>
      <c r="S190" s="167"/>
      <c r="T190" s="165"/>
      <c r="U190" s="165"/>
      <c r="V190" s="165"/>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199"/>
      <c r="AY190" s="199"/>
      <c r="AZ190" s="199"/>
      <c r="BA190" s="199"/>
      <c r="BB190" s="199"/>
      <c r="BC190" s="199"/>
      <c r="BD190" s="199"/>
      <c r="BE190" s="199"/>
      <c r="BF190" s="199"/>
      <c r="BG190" s="199"/>
      <c r="BH190" s="199"/>
      <c r="BI190" s="199"/>
      <c r="BJ190" s="199"/>
      <c r="BK190" s="199"/>
      <c r="BL190" s="199"/>
      <c r="BM190" s="199"/>
      <c r="BN190" s="199"/>
      <c r="BO190" s="199"/>
      <c r="BP190" s="199"/>
      <c r="BQ190" s="199"/>
      <c r="BR190" s="199"/>
      <c r="BS190" s="199"/>
      <c r="BT190" s="199"/>
      <c r="BU190" s="199"/>
      <c r="BV190" s="199"/>
      <c r="BW190" s="199"/>
      <c r="BX190" s="199"/>
      <c r="BY190" s="199"/>
      <c r="BZ190" s="200" t="s">
        <v>122</v>
      </c>
      <c r="CA190" s="179" t="s">
        <v>1467</v>
      </c>
      <c r="CB190" s="201" t="s">
        <v>1805</v>
      </c>
    </row>
    <row r="191" spans="1:80" s="200" customFormat="1" ht="23.25" x14ac:dyDescent="0.35">
      <c r="A191" s="198"/>
      <c r="B191" s="198"/>
      <c r="C191" s="239" t="s">
        <v>448</v>
      </c>
      <c r="D191" s="218" t="s">
        <v>551</v>
      </c>
      <c r="E191" s="218" t="s">
        <v>561</v>
      </c>
      <c r="F191" s="218" t="s">
        <v>454</v>
      </c>
      <c r="G191" s="251" t="s">
        <v>566</v>
      </c>
      <c r="H191" s="215"/>
      <c r="I191" s="215"/>
      <c r="J191" s="165"/>
      <c r="K191" s="222"/>
      <c r="L191" s="252" t="s">
        <v>986</v>
      </c>
      <c r="M191" s="219">
        <v>20</v>
      </c>
      <c r="N191" s="220">
        <v>45293</v>
      </c>
      <c r="O191" s="220">
        <v>45350</v>
      </c>
      <c r="P191" s="221" t="s">
        <v>122</v>
      </c>
      <c r="Q191" s="238" t="s">
        <v>987</v>
      </c>
      <c r="R191" s="209"/>
      <c r="S191" s="167"/>
      <c r="T191" s="165"/>
      <c r="U191" s="165"/>
      <c r="V191" s="165"/>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199"/>
      <c r="AY191" s="199"/>
      <c r="AZ191" s="199"/>
      <c r="BA191" s="199"/>
      <c r="BB191" s="199"/>
      <c r="BC191" s="199"/>
      <c r="BD191" s="199"/>
      <c r="BE191" s="199"/>
      <c r="BF191" s="199"/>
      <c r="BG191" s="199"/>
      <c r="BH191" s="199"/>
      <c r="BI191" s="199"/>
      <c r="BJ191" s="199"/>
      <c r="BK191" s="199"/>
      <c r="BL191" s="199"/>
      <c r="BM191" s="199"/>
      <c r="BN191" s="199"/>
      <c r="BO191" s="199"/>
      <c r="BP191" s="199"/>
      <c r="BQ191" s="199"/>
      <c r="BR191" s="199"/>
      <c r="BS191" s="199"/>
      <c r="BT191" s="199"/>
      <c r="BU191" s="199"/>
      <c r="BV191" s="199"/>
      <c r="BW191" s="199"/>
      <c r="BX191" s="199"/>
      <c r="BY191" s="199"/>
      <c r="BZ191" s="202"/>
      <c r="CA191" s="179" t="s">
        <v>1467</v>
      </c>
      <c r="CB191" s="201" t="s">
        <v>1805</v>
      </c>
    </row>
    <row r="192" spans="1:80" s="200" customFormat="1" x14ac:dyDescent="0.25">
      <c r="A192" s="198"/>
      <c r="B192" s="198"/>
      <c r="C192" s="239" t="s">
        <v>448</v>
      </c>
      <c r="D192" s="218" t="s">
        <v>551</v>
      </c>
      <c r="E192" s="218" t="s">
        <v>561</v>
      </c>
      <c r="F192" s="218" t="s">
        <v>454</v>
      </c>
      <c r="G192" s="251" t="s">
        <v>566</v>
      </c>
      <c r="H192" s="215"/>
      <c r="I192" s="215"/>
      <c r="J192" s="165"/>
      <c r="K192" s="222"/>
      <c r="L192" s="252" t="s">
        <v>988</v>
      </c>
      <c r="M192" s="219">
        <v>60</v>
      </c>
      <c r="N192" s="220">
        <v>45352</v>
      </c>
      <c r="O192" s="220">
        <v>45596</v>
      </c>
      <c r="P192" s="238" t="s">
        <v>187</v>
      </c>
      <c r="Q192" s="238" t="s">
        <v>624</v>
      </c>
      <c r="R192" s="209"/>
      <c r="S192" s="167"/>
      <c r="T192" s="165"/>
      <c r="U192" s="165"/>
      <c r="V192" s="165"/>
      <c r="W192" s="199"/>
      <c r="X192" s="199"/>
      <c r="Y192" s="199"/>
      <c r="Z192" s="199"/>
      <c r="AA192" s="199"/>
      <c r="AB192" s="199"/>
      <c r="AC192" s="199"/>
      <c r="AD192" s="199"/>
      <c r="AE192" s="199"/>
      <c r="AF192" s="199"/>
      <c r="AG192" s="199"/>
      <c r="AH192" s="199"/>
      <c r="AI192" s="199"/>
      <c r="AJ192" s="199"/>
      <c r="AK192" s="199"/>
      <c r="AL192" s="199"/>
      <c r="AM192" s="199"/>
      <c r="AN192" s="199"/>
      <c r="AO192" s="199"/>
      <c r="AP192" s="199"/>
      <c r="AQ192" s="199"/>
      <c r="AR192" s="199"/>
      <c r="AS192" s="199"/>
      <c r="AT192" s="199"/>
      <c r="AU192" s="199"/>
      <c r="AV192" s="199"/>
      <c r="AW192" s="199"/>
      <c r="AX192" s="199"/>
      <c r="AY192" s="199"/>
      <c r="AZ192" s="199"/>
      <c r="BA192" s="199"/>
      <c r="BB192" s="199"/>
      <c r="BC192" s="199"/>
      <c r="BD192" s="199"/>
      <c r="BE192" s="199"/>
      <c r="BF192" s="199"/>
      <c r="BG192" s="199"/>
      <c r="BH192" s="199"/>
      <c r="BI192" s="199"/>
      <c r="BJ192" s="199"/>
      <c r="BK192" s="199"/>
      <c r="BL192" s="199"/>
      <c r="BM192" s="199"/>
      <c r="BN192" s="199"/>
      <c r="BO192" s="199"/>
      <c r="BP192" s="199"/>
      <c r="BQ192" s="199"/>
      <c r="BR192" s="199"/>
      <c r="BS192" s="199"/>
      <c r="BT192" s="199"/>
      <c r="BU192" s="199"/>
      <c r="BV192" s="199"/>
      <c r="BW192" s="199"/>
      <c r="BX192" s="199"/>
      <c r="BY192" s="199"/>
      <c r="BZ192" s="202"/>
      <c r="CA192" s="179" t="s">
        <v>1467</v>
      </c>
      <c r="CB192" s="201" t="s">
        <v>1805</v>
      </c>
    </row>
    <row r="193" spans="1:80" s="200" customFormat="1" ht="23.25" x14ac:dyDescent="0.35">
      <c r="A193" s="198"/>
      <c r="B193" s="198"/>
      <c r="C193" s="239" t="s">
        <v>448</v>
      </c>
      <c r="D193" s="218" t="s">
        <v>551</v>
      </c>
      <c r="E193" s="218" t="s">
        <v>561</v>
      </c>
      <c r="F193" s="218" t="s">
        <v>454</v>
      </c>
      <c r="G193" s="251" t="s">
        <v>566</v>
      </c>
      <c r="H193" s="215"/>
      <c r="I193" s="215"/>
      <c r="J193" s="165"/>
      <c r="K193" s="222"/>
      <c r="L193" s="252" t="s">
        <v>989</v>
      </c>
      <c r="M193" s="219">
        <v>20</v>
      </c>
      <c r="N193" s="220">
        <v>45597</v>
      </c>
      <c r="O193" s="220">
        <v>45657</v>
      </c>
      <c r="P193" s="221" t="s">
        <v>122</v>
      </c>
      <c r="Q193" s="238" t="s">
        <v>990</v>
      </c>
      <c r="R193" s="209"/>
      <c r="S193" s="167"/>
      <c r="T193" s="165"/>
      <c r="U193" s="165"/>
      <c r="V193" s="165"/>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199"/>
      <c r="BS193" s="199"/>
      <c r="BT193" s="199"/>
      <c r="BU193" s="199"/>
      <c r="BV193" s="199"/>
      <c r="BW193" s="199"/>
      <c r="BX193" s="199"/>
      <c r="BY193" s="199"/>
      <c r="BZ193" s="202"/>
      <c r="CA193" s="179" t="s">
        <v>1467</v>
      </c>
      <c r="CB193" s="201" t="s">
        <v>1805</v>
      </c>
    </row>
    <row r="194" spans="1:80" s="200" customFormat="1" ht="23.25" x14ac:dyDescent="0.35">
      <c r="A194" s="206"/>
      <c r="B194" s="206"/>
      <c r="C194" s="239" t="s">
        <v>448</v>
      </c>
      <c r="D194" s="218" t="s">
        <v>551</v>
      </c>
      <c r="E194" s="218" t="s">
        <v>561</v>
      </c>
      <c r="F194" s="218" t="s">
        <v>454</v>
      </c>
      <c r="G194" s="251" t="s">
        <v>570</v>
      </c>
      <c r="H194" s="215"/>
      <c r="I194" s="215"/>
      <c r="J194" s="165"/>
      <c r="K194" s="222"/>
      <c r="L194" s="252" t="s">
        <v>991</v>
      </c>
      <c r="M194" s="219">
        <v>30</v>
      </c>
      <c r="N194" s="220">
        <v>45293</v>
      </c>
      <c r="O194" s="220">
        <v>45657</v>
      </c>
      <c r="P194" s="221" t="s">
        <v>122</v>
      </c>
      <c r="Q194" s="238" t="s">
        <v>992</v>
      </c>
      <c r="R194" s="207"/>
      <c r="S194" s="207"/>
      <c r="T194" s="208"/>
      <c r="U194" s="208"/>
      <c r="V194" s="208"/>
      <c r="CA194" s="179" t="s">
        <v>1467</v>
      </c>
      <c r="CB194" s="201" t="s">
        <v>1805</v>
      </c>
    </row>
    <row r="195" spans="1:80" s="200" customFormat="1" ht="23.25" x14ac:dyDescent="0.35">
      <c r="A195" s="206"/>
      <c r="B195" s="206"/>
      <c r="C195" s="239" t="s">
        <v>448</v>
      </c>
      <c r="D195" s="218" t="s">
        <v>551</v>
      </c>
      <c r="E195" s="218" t="s">
        <v>561</v>
      </c>
      <c r="F195" s="218" t="s">
        <v>454</v>
      </c>
      <c r="G195" s="251" t="s">
        <v>570</v>
      </c>
      <c r="H195" s="215"/>
      <c r="I195" s="215"/>
      <c r="J195" s="165"/>
      <c r="K195" s="222"/>
      <c r="L195" s="252" t="s">
        <v>993</v>
      </c>
      <c r="M195" s="219">
        <v>30</v>
      </c>
      <c r="N195" s="220">
        <v>45293</v>
      </c>
      <c r="O195" s="220">
        <v>45657</v>
      </c>
      <c r="P195" s="221" t="s">
        <v>122</v>
      </c>
      <c r="Q195" s="238" t="s">
        <v>994</v>
      </c>
      <c r="R195" s="207"/>
      <c r="S195" s="207"/>
      <c r="T195" s="208"/>
      <c r="U195" s="208"/>
      <c r="V195" s="208"/>
      <c r="CA195" s="179" t="s">
        <v>1467</v>
      </c>
      <c r="CB195" s="201" t="s">
        <v>1805</v>
      </c>
    </row>
    <row r="196" spans="1:80" s="200" customFormat="1" ht="23.25" x14ac:dyDescent="0.35">
      <c r="A196" s="206"/>
      <c r="B196" s="206"/>
      <c r="C196" s="239" t="s">
        <v>448</v>
      </c>
      <c r="D196" s="218" t="s">
        <v>551</v>
      </c>
      <c r="E196" s="218" t="s">
        <v>561</v>
      </c>
      <c r="F196" s="218" t="s">
        <v>454</v>
      </c>
      <c r="G196" s="251" t="s">
        <v>570</v>
      </c>
      <c r="H196" s="215"/>
      <c r="I196" s="215"/>
      <c r="J196" s="165"/>
      <c r="K196" s="222"/>
      <c r="L196" s="252" t="s">
        <v>995</v>
      </c>
      <c r="M196" s="219">
        <v>40</v>
      </c>
      <c r="N196" s="220">
        <v>45293</v>
      </c>
      <c r="O196" s="220">
        <v>45657</v>
      </c>
      <c r="P196" s="221" t="s">
        <v>122</v>
      </c>
      <c r="Q196" s="238" t="s">
        <v>996</v>
      </c>
      <c r="R196" s="207"/>
      <c r="S196" s="207"/>
      <c r="T196" s="208"/>
      <c r="U196" s="208"/>
      <c r="V196" s="208"/>
      <c r="CA196" s="179" t="s">
        <v>1467</v>
      </c>
      <c r="CB196" s="201" t="s">
        <v>1805</v>
      </c>
    </row>
    <row r="197" spans="1:80" s="200" customFormat="1" ht="23.25" x14ac:dyDescent="0.35">
      <c r="A197" s="206"/>
      <c r="B197" s="206"/>
      <c r="C197" s="239" t="s">
        <v>448</v>
      </c>
      <c r="D197" s="218" t="s">
        <v>551</v>
      </c>
      <c r="E197" s="218" t="s">
        <v>574</v>
      </c>
      <c r="F197" s="218" t="s">
        <v>454</v>
      </c>
      <c r="G197" s="215" t="s">
        <v>576</v>
      </c>
      <c r="H197" s="215"/>
      <c r="I197" s="215"/>
      <c r="J197" s="165"/>
      <c r="K197" s="222" t="s">
        <v>997</v>
      </c>
      <c r="L197" s="222" t="s">
        <v>998</v>
      </c>
      <c r="M197" s="219">
        <v>8</v>
      </c>
      <c r="N197" s="220">
        <v>45292</v>
      </c>
      <c r="O197" s="220">
        <v>45322</v>
      </c>
      <c r="P197" s="221" t="s">
        <v>122</v>
      </c>
      <c r="Q197" s="238" t="s">
        <v>999</v>
      </c>
      <c r="R197" s="207"/>
      <c r="S197" s="207"/>
      <c r="T197" s="208"/>
      <c r="U197" s="208"/>
      <c r="V197" s="208"/>
      <c r="CA197" s="179" t="s">
        <v>1467</v>
      </c>
      <c r="CB197" s="201" t="s">
        <v>1805</v>
      </c>
    </row>
    <row r="198" spans="1:80" s="200" customFormat="1" x14ac:dyDescent="0.25">
      <c r="A198" s="206"/>
      <c r="B198" s="206"/>
      <c r="C198" s="239" t="s">
        <v>448</v>
      </c>
      <c r="D198" s="218" t="s">
        <v>551</v>
      </c>
      <c r="E198" s="218" t="s">
        <v>574</v>
      </c>
      <c r="F198" s="218" t="s">
        <v>454</v>
      </c>
      <c r="G198" s="215" t="s">
        <v>576</v>
      </c>
      <c r="H198" s="215"/>
      <c r="I198" s="215"/>
      <c r="J198" s="165"/>
      <c r="K198" s="222" t="s">
        <v>997</v>
      </c>
      <c r="L198" s="222" t="s">
        <v>1000</v>
      </c>
      <c r="M198" s="219">
        <v>4</v>
      </c>
      <c r="N198" s="220">
        <v>45322</v>
      </c>
      <c r="O198" s="220">
        <v>45351</v>
      </c>
      <c r="P198" s="238"/>
      <c r="Q198" s="238"/>
      <c r="R198" s="207"/>
      <c r="S198" s="207"/>
      <c r="T198" s="208"/>
      <c r="U198" s="208"/>
      <c r="V198" s="208"/>
      <c r="CA198" s="179" t="s">
        <v>1467</v>
      </c>
      <c r="CB198" s="201" t="s">
        <v>1805</v>
      </c>
    </row>
    <row r="199" spans="1:80" s="200" customFormat="1" x14ac:dyDescent="0.25">
      <c r="A199" s="206"/>
      <c r="B199" s="206"/>
      <c r="C199" s="239" t="s">
        <v>448</v>
      </c>
      <c r="D199" s="218" t="s">
        <v>551</v>
      </c>
      <c r="E199" s="218" t="s">
        <v>574</v>
      </c>
      <c r="F199" s="218" t="s">
        <v>454</v>
      </c>
      <c r="G199" s="215" t="s">
        <v>576</v>
      </c>
      <c r="H199" s="215"/>
      <c r="I199" s="215"/>
      <c r="J199" s="165"/>
      <c r="K199" s="222" t="s">
        <v>997</v>
      </c>
      <c r="L199" s="222" t="s">
        <v>1001</v>
      </c>
      <c r="M199" s="219">
        <v>4</v>
      </c>
      <c r="N199" s="220">
        <v>45383</v>
      </c>
      <c r="O199" s="220">
        <v>45657</v>
      </c>
      <c r="P199" s="238"/>
      <c r="Q199" s="238"/>
      <c r="R199" s="207"/>
      <c r="S199" s="207"/>
      <c r="T199" s="208"/>
      <c r="U199" s="208"/>
      <c r="V199" s="208"/>
      <c r="CA199" s="179" t="s">
        <v>1467</v>
      </c>
      <c r="CB199" s="201" t="s">
        <v>1805</v>
      </c>
    </row>
    <row r="200" spans="1:80" s="200" customFormat="1" x14ac:dyDescent="0.25">
      <c r="A200" s="206"/>
      <c r="B200" s="206"/>
      <c r="C200" s="239" t="s">
        <v>448</v>
      </c>
      <c r="D200" s="218" t="s">
        <v>551</v>
      </c>
      <c r="E200" s="218" t="s">
        <v>574</v>
      </c>
      <c r="F200" s="218" t="s">
        <v>454</v>
      </c>
      <c r="G200" s="215" t="s">
        <v>576</v>
      </c>
      <c r="H200" s="215"/>
      <c r="I200" s="215"/>
      <c r="J200" s="165"/>
      <c r="K200" s="222" t="s">
        <v>997</v>
      </c>
      <c r="L200" s="222" t="s">
        <v>1002</v>
      </c>
      <c r="M200" s="219">
        <v>4</v>
      </c>
      <c r="N200" s="220">
        <v>45383</v>
      </c>
      <c r="O200" s="220">
        <v>45657</v>
      </c>
      <c r="P200" s="238"/>
      <c r="Q200" s="238"/>
      <c r="R200" s="207"/>
      <c r="S200" s="207"/>
      <c r="T200" s="208"/>
      <c r="U200" s="208"/>
      <c r="V200" s="208"/>
      <c r="CA200" s="179" t="s">
        <v>1467</v>
      </c>
      <c r="CB200" s="201" t="s">
        <v>1805</v>
      </c>
    </row>
    <row r="201" spans="1:80" s="200" customFormat="1" ht="23.25" x14ac:dyDescent="0.35">
      <c r="A201" s="206"/>
      <c r="B201" s="206"/>
      <c r="C201" s="239" t="s">
        <v>448</v>
      </c>
      <c r="D201" s="218" t="s">
        <v>551</v>
      </c>
      <c r="E201" s="218" t="s">
        <v>574</v>
      </c>
      <c r="F201" s="218" t="s">
        <v>454</v>
      </c>
      <c r="G201" s="215" t="s">
        <v>576</v>
      </c>
      <c r="H201" s="215"/>
      <c r="I201" s="215"/>
      <c r="J201" s="165"/>
      <c r="K201" s="222" t="s">
        <v>997</v>
      </c>
      <c r="L201" s="222" t="s">
        <v>1003</v>
      </c>
      <c r="M201" s="219">
        <v>15</v>
      </c>
      <c r="N201" s="220">
        <v>45383</v>
      </c>
      <c r="O201" s="220">
        <v>45657</v>
      </c>
      <c r="P201" s="221" t="s">
        <v>122</v>
      </c>
      <c r="Q201" s="238" t="s">
        <v>2213</v>
      </c>
      <c r="R201" s="207"/>
      <c r="S201" s="207"/>
      <c r="T201" s="208"/>
      <c r="U201" s="208"/>
      <c r="V201" s="208"/>
      <c r="CA201" s="179" t="s">
        <v>1467</v>
      </c>
      <c r="CB201" s="201" t="s">
        <v>1805</v>
      </c>
    </row>
    <row r="202" spans="1:80" s="200" customFormat="1" x14ac:dyDescent="0.25">
      <c r="A202" s="206"/>
      <c r="B202" s="206"/>
      <c r="C202" s="239" t="s">
        <v>448</v>
      </c>
      <c r="D202" s="218" t="s">
        <v>551</v>
      </c>
      <c r="E202" s="218" t="s">
        <v>574</v>
      </c>
      <c r="F202" s="218" t="s">
        <v>454</v>
      </c>
      <c r="G202" s="215" t="s">
        <v>576</v>
      </c>
      <c r="H202" s="215"/>
      <c r="I202" s="215"/>
      <c r="J202" s="165"/>
      <c r="K202" s="222" t="s">
        <v>579</v>
      </c>
      <c r="L202" s="222" t="s">
        <v>1004</v>
      </c>
      <c r="M202" s="219">
        <v>5</v>
      </c>
      <c r="N202" s="220">
        <v>45292</v>
      </c>
      <c r="O202" s="220">
        <v>45322</v>
      </c>
      <c r="P202" s="238"/>
      <c r="Q202" s="238"/>
      <c r="R202" s="207"/>
      <c r="S202" s="207"/>
      <c r="T202" s="208"/>
      <c r="U202" s="208"/>
      <c r="V202" s="208"/>
      <c r="CA202" s="179" t="s">
        <v>1467</v>
      </c>
      <c r="CB202" s="201" t="s">
        <v>1805</v>
      </c>
    </row>
    <row r="203" spans="1:80" s="200" customFormat="1" ht="23.25" x14ac:dyDescent="0.35">
      <c r="A203" s="206"/>
      <c r="B203" s="206"/>
      <c r="C203" s="239" t="s">
        <v>448</v>
      </c>
      <c r="D203" s="218" t="s">
        <v>551</v>
      </c>
      <c r="E203" s="218" t="s">
        <v>574</v>
      </c>
      <c r="F203" s="218" t="s">
        <v>454</v>
      </c>
      <c r="G203" s="215" t="s">
        <v>576</v>
      </c>
      <c r="H203" s="215"/>
      <c r="I203" s="215"/>
      <c r="J203" s="165"/>
      <c r="K203" s="222" t="s">
        <v>579</v>
      </c>
      <c r="L203" s="222" t="s">
        <v>1005</v>
      </c>
      <c r="M203" s="219">
        <v>10</v>
      </c>
      <c r="N203" s="220">
        <v>45322</v>
      </c>
      <c r="O203" s="220">
        <v>45324</v>
      </c>
      <c r="P203" s="221" t="s">
        <v>122</v>
      </c>
      <c r="Q203" s="238" t="s">
        <v>1006</v>
      </c>
      <c r="R203" s="207"/>
      <c r="S203" s="207"/>
      <c r="T203" s="208"/>
      <c r="U203" s="208"/>
      <c r="V203" s="208"/>
      <c r="CA203" s="179" t="s">
        <v>1467</v>
      </c>
      <c r="CB203" s="201" t="s">
        <v>1805</v>
      </c>
    </row>
    <row r="204" spans="1:80" s="200" customFormat="1" x14ac:dyDescent="0.25">
      <c r="A204" s="206"/>
      <c r="B204" s="206"/>
      <c r="C204" s="239" t="s">
        <v>448</v>
      </c>
      <c r="D204" s="218" t="s">
        <v>551</v>
      </c>
      <c r="E204" s="218" t="s">
        <v>574</v>
      </c>
      <c r="F204" s="218" t="s">
        <v>454</v>
      </c>
      <c r="G204" s="215" t="s">
        <v>576</v>
      </c>
      <c r="H204" s="215"/>
      <c r="I204" s="215"/>
      <c r="J204" s="165"/>
      <c r="K204" s="222" t="s">
        <v>579</v>
      </c>
      <c r="L204" s="222" t="s">
        <v>1007</v>
      </c>
      <c r="M204" s="219">
        <v>10</v>
      </c>
      <c r="N204" s="220">
        <v>45324</v>
      </c>
      <c r="O204" s="220">
        <v>45657</v>
      </c>
      <c r="P204" s="238"/>
      <c r="Q204" s="238"/>
      <c r="R204" s="207"/>
      <c r="S204" s="207"/>
      <c r="T204" s="208"/>
      <c r="U204" s="208"/>
      <c r="V204" s="208"/>
      <c r="CA204" s="179" t="s">
        <v>1467</v>
      </c>
      <c r="CB204" s="201" t="s">
        <v>1805</v>
      </c>
    </row>
    <row r="205" spans="1:80" s="200" customFormat="1" ht="23.25" x14ac:dyDescent="0.35">
      <c r="A205" s="206"/>
      <c r="B205" s="206"/>
      <c r="C205" s="239" t="s">
        <v>448</v>
      </c>
      <c r="D205" s="218" t="s">
        <v>551</v>
      </c>
      <c r="E205" s="218" t="s">
        <v>574</v>
      </c>
      <c r="F205" s="218" t="s">
        <v>454</v>
      </c>
      <c r="G205" s="215" t="s">
        <v>576</v>
      </c>
      <c r="H205" s="215"/>
      <c r="I205" s="215"/>
      <c r="J205" s="165"/>
      <c r="K205" s="222" t="s">
        <v>579</v>
      </c>
      <c r="L205" s="222" t="s">
        <v>1008</v>
      </c>
      <c r="M205" s="219">
        <v>20</v>
      </c>
      <c r="N205" s="220">
        <v>45383</v>
      </c>
      <c r="O205" s="220">
        <v>45657</v>
      </c>
      <c r="P205" s="221" t="s">
        <v>122</v>
      </c>
      <c r="Q205" s="238" t="s">
        <v>1009</v>
      </c>
      <c r="R205" s="207"/>
      <c r="S205" s="207"/>
      <c r="T205" s="208"/>
      <c r="U205" s="208"/>
      <c r="V205" s="208"/>
      <c r="CA205" s="179" t="s">
        <v>1467</v>
      </c>
      <c r="CB205" s="201" t="s">
        <v>1805</v>
      </c>
    </row>
    <row r="206" spans="1:80" s="200" customFormat="1" ht="23.25" x14ac:dyDescent="0.35">
      <c r="A206" s="206"/>
      <c r="B206" s="206"/>
      <c r="C206" s="239" t="s">
        <v>448</v>
      </c>
      <c r="D206" s="218" t="s">
        <v>551</v>
      </c>
      <c r="E206" s="218" t="s">
        <v>574</v>
      </c>
      <c r="F206" s="218" t="s">
        <v>454</v>
      </c>
      <c r="G206" s="215" t="s">
        <v>576</v>
      </c>
      <c r="H206" s="215"/>
      <c r="I206" s="215"/>
      <c r="J206" s="165"/>
      <c r="K206" s="222" t="s">
        <v>1010</v>
      </c>
      <c r="L206" s="222" t="s">
        <v>1011</v>
      </c>
      <c r="M206" s="219">
        <v>10</v>
      </c>
      <c r="N206" s="220">
        <v>45292</v>
      </c>
      <c r="O206" s="220">
        <v>45351</v>
      </c>
      <c r="P206" s="221" t="s">
        <v>122</v>
      </c>
      <c r="Q206" s="238" t="s">
        <v>1012</v>
      </c>
      <c r="R206" s="207"/>
      <c r="S206" s="207"/>
      <c r="T206" s="208"/>
      <c r="U206" s="208"/>
      <c r="V206" s="208"/>
      <c r="CA206" s="179" t="s">
        <v>1467</v>
      </c>
      <c r="CB206" s="201" t="s">
        <v>1805</v>
      </c>
    </row>
    <row r="207" spans="1:80" s="200" customFormat="1" ht="23.25" x14ac:dyDescent="0.35">
      <c r="A207" s="206"/>
      <c r="B207" s="206"/>
      <c r="C207" s="239" t="s">
        <v>448</v>
      </c>
      <c r="D207" s="218" t="s">
        <v>551</v>
      </c>
      <c r="E207" s="218" t="s">
        <v>574</v>
      </c>
      <c r="F207" s="218" t="s">
        <v>454</v>
      </c>
      <c r="G207" s="215" t="s">
        <v>576</v>
      </c>
      <c r="H207" s="215"/>
      <c r="I207" s="215"/>
      <c r="J207" s="165"/>
      <c r="K207" s="222" t="s">
        <v>1010</v>
      </c>
      <c r="L207" s="222" t="s">
        <v>1013</v>
      </c>
      <c r="M207" s="219">
        <v>10</v>
      </c>
      <c r="N207" s="220">
        <v>45352</v>
      </c>
      <c r="O207" s="220">
        <v>45657</v>
      </c>
      <c r="P207" s="221" t="s">
        <v>122</v>
      </c>
      <c r="Q207" s="238" t="s">
        <v>1014</v>
      </c>
      <c r="R207" s="207"/>
      <c r="S207" s="207"/>
      <c r="T207" s="208"/>
      <c r="U207" s="208"/>
      <c r="V207" s="208"/>
      <c r="CA207" s="179" t="s">
        <v>1467</v>
      </c>
      <c r="CB207" s="201" t="s">
        <v>1805</v>
      </c>
    </row>
    <row r="208" spans="1:80" s="211" customFormat="1" ht="19.5" customHeight="1" x14ac:dyDescent="0.2">
      <c r="A208" s="206"/>
      <c r="B208" s="206"/>
      <c r="C208" s="253" t="s">
        <v>448</v>
      </c>
      <c r="D208" s="254" t="s">
        <v>551</v>
      </c>
      <c r="E208" s="254" t="s">
        <v>585</v>
      </c>
      <c r="F208" s="254" t="s">
        <v>234</v>
      </c>
      <c r="G208" s="255" t="s">
        <v>587</v>
      </c>
      <c r="H208" s="255"/>
      <c r="I208" s="255"/>
      <c r="J208" s="256"/>
      <c r="K208" s="257" t="s">
        <v>2205</v>
      </c>
      <c r="L208" s="257" t="s">
        <v>1015</v>
      </c>
      <c r="M208" s="258">
        <v>50</v>
      </c>
      <c r="N208" s="259">
        <v>45292</v>
      </c>
      <c r="O208" s="259">
        <v>45657</v>
      </c>
      <c r="P208" s="260" t="s">
        <v>122</v>
      </c>
      <c r="Q208" s="261" t="s">
        <v>1016</v>
      </c>
      <c r="R208" s="207"/>
      <c r="S208" s="207"/>
      <c r="T208" s="208"/>
      <c r="U208" s="208"/>
      <c r="V208" s="208"/>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200"/>
      <c r="AR208" s="200"/>
      <c r="AS208" s="200"/>
      <c r="AT208" s="200"/>
      <c r="AU208" s="200"/>
      <c r="AV208" s="200"/>
      <c r="AW208" s="200"/>
      <c r="AX208" s="200"/>
      <c r="AY208" s="200"/>
      <c r="AZ208" s="200"/>
      <c r="BA208" s="200"/>
      <c r="BB208" s="200"/>
      <c r="BC208" s="200"/>
      <c r="BD208" s="200"/>
      <c r="BE208" s="200"/>
      <c r="BF208" s="200"/>
      <c r="BG208" s="200"/>
      <c r="BH208" s="200"/>
      <c r="BI208" s="200"/>
      <c r="BJ208" s="200"/>
      <c r="BK208" s="200"/>
      <c r="BL208" s="200"/>
      <c r="BM208" s="200"/>
      <c r="BN208" s="200"/>
      <c r="BO208" s="200"/>
      <c r="BP208" s="200"/>
      <c r="BQ208" s="200"/>
      <c r="BR208" s="200"/>
      <c r="BS208" s="200"/>
      <c r="BT208" s="200"/>
      <c r="BU208" s="200"/>
      <c r="BV208" s="200"/>
      <c r="BW208" s="200"/>
      <c r="BX208" s="200"/>
      <c r="BY208" s="200"/>
      <c r="BZ208" s="200"/>
      <c r="CA208" s="102" t="s">
        <v>1467</v>
      </c>
      <c r="CB208" s="210" t="s">
        <v>1804</v>
      </c>
    </row>
    <row r="209" spans="1:80" s="211" customFormat="1" ht="19.5" customHeight="1" x14ac:dyDescent="0.2">
      <c r="A209" s="206"/>
      <c r="B209" s="206"/>
      <c r="C209" s="253" t="s">
        <v>448</v>
      </c>
      <c r="D209" s="254" t="s">
        <v>551</v>
      </c>
      <c r="E209" s="254" t="s">
        <v>585</v>
      </c>
      <c r="F209" s="254" t="s">
        <v>234</v>
      </c>
      <c r="G209" s="255" t="s">
        <v>587</v>
      </c>
      <c r="H209" s="255"/>
      <c r="I209" s="255"/>
      <c r="J209" s="256"/>
      <c r="K209" s="257" t="s">
        <v>2205</v>
      </c>
      <c r="L209" s="257" t="s">
        <v>1017</v>
      </c>
      <c r="M209" s="258">
        <v>30</v>
      </c>
      <c r="N209" s="259">
        <v>45383</v>
      </c>
      <c r="O209" s="259">
        <v>45657</v>
      </c>
      <c r="P209" s="261"/>
      <c r="Q209" s="261" t="s">
        <v>1018</v>
      </c>
      <c r="R209" s="207"/>
      <c r="S209" s="207"/>
      <c r="T209" s="208"/>
      <c r="U209" s="208"/>
      <c r="V209" s="208"/>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c r="AS209" s="200"/>
      <c r="AT209" s="200"/>
      <c r="AU209" s="200"/>
      <c r="AV209" s="200"/>
      <c r="AW209" s="200"/>
      <c r="AX209" s="200"/>
      <c r="AY209" s="200"/>
      <c r="AZ209" s="200"/>
      <c r="BA209" s="200"/>
      <c r="BB209" s="200"/>
      <c r="BC209" s="200"/>
      <c r="BD209" s="200"/>
      <c r="BE209" s="200"/>
      <c r="BF209" s="200"/>
      <c r="BG209" s="200"/>
      <c r="BH209" s="200"/>
      <c r="BI209" s="200"/>
      <c r="BJ209" s="200"/>
      <c r="BK209" s="200"/>
      <c r="BL209" s="200"/>
      <c r="BM209" s="200"/>
      <c r="BN209" s="200"/>
      <c r="BO209" s="200"/>
      <c r="BP209" s="200"/>
      <c r="BQ209" s="200"/>
      <c r="BR209" s="200"/>
      <c r="BS209" s="200"/>
      <c r="BT209" s="200"/>
      <c r="BU209" s="200"/>
      <c r="BV209" s="200"/>
      <c r="BW209" s="200"/>
      <c r="BX209" s="200"/>
      <c r="BY209" s="200"/>
      <c r="BZ209" s="200"/>
      <c r="CA209" s="102" t="s">
        <v>1467</v>
      </c>
      <c r="CB209" s="210" t="s">
        <v>1804</v>
      </c>
    </row>
    <row r="210" spans="1:80" s="211" customFormat="1" ht="19.5" customHeight="1" x14ac:dyDescent="0.2">
      <c r="A210" s="206"/>
      <c r="B210" s="206"/>
      <c r="C210" s="253" t="s">
        <v>448</v>
      </c>
      <c r="D210" s="254" t="s">
        <v>551</v>
      </c>
      <c r="E210" s="254" t="s">
        <v>585</v>
      </c>
      <c r="F210" s="254" t="s">
        <v>234</v>
      </c>
      <c r="G210" s="255" t="s">
        <v>587</v>
      </c>
      <c r="H210" s="255"/>
      <c r="I210" s="255"/>
      <c r="J210" s="256"/>
      <c r="K210" s="257" t="s">
        <v>2205</v>
      </c>
      <c r="L210" s="257" t="s">
        <v>1019</v>
      </c>
      <c r="M210" s="258">
        <v>20</v>
      </c>
      <c r="N210" s="259">
        <v>45323</v>
      </c>
      <c r="O210" s="259">
        <v>45657</v>
      </c>
      <c r="P210" s="261"/>
      <c r="Q210" s="261" t="s">
        <v>1020</v>
      </c>
      <c r="R210" s="207"/>
      <c r="S210" s="207"/>
      <c r="T210" s="208"/>
      <c r="U210" s="208"/>
      <c r="V210" s="208"/>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c r="AZ210" s="200"/>
      <c r="BA210" s="200"/>
      <c r="BB210" s="200"/>
      <c r="BC210" s="200"/>
      <c r="BD210" s="200"/>
      <c r="BE210" s="200"/>
      <c r="BF210" s="200"/>
      <c r="BG210" s="200"/>
      <c r="BH210" s="200"/>
      <c r="BI210" s="200"/>
      <c r="BJ210" s="200"/>
      <c r="BK210" s="200"/>
      <c r="BL210" s="200"/>
      <c r="BM210" s="200"/>
      <c r="BN210" s="200"/>
      <c r="BO210" s="200"/>
      <c r="BP210" s="200"/>
      <c r="BQ210" s="200"/>
      <c r="BR210" s="200"/>
      <c r="BS210" s="200"/>
      <c r="BT210" s="200"/>
      <c r="BU210" s="200"/>
      <c r="BV210" s="200"/>
      <c r="BW210" s="200"/>
      <c r="BX210" s="200"/>
      <c r="BY210" s="200"/>
      <c r="BZ210" s="200"/>
      <c r="CA210" s="102" t="s">
        <v>1467</v>
      </c>
      <c r="CB210" s="210" t="s">
        <v>1804</v>
      </c>
    </row>
    <row r="211" spans="1:80" s="211" customFormat="1" ht="19.5" customHeight="1" x14ac:dyDescent="0.2">
      <c r="A211" s="206"/>
      <c r="B211" s="206"/>
      <c r="C211" s="253" t="s">
        <v>448</v>
      </c>
      <c r="D211" s="254" t="s">
        <v>551</v>
      </c>
      <c r="E211" s="254" t="s">
        <v>585</v>
      </c>
      <c r="F211" s="254" t="s">
        <v>454</v>
      </c>
      <c r="G211" s="255" t="s">
        <v>554</v>
      </c>
      <c r="H211" s="255"/>
      <c r="I211" s="255"/>
      <c r="J211" s="256"/>
      <c r="K211" s="257" t="s">
        <v>2206</v>
      </c>
      <c r="L211" s="257" t="s">
        <v>2207</v>
      </c>
      <c r="M211" s="258">
        <v>30</v>
      </c>
      <c r="N211" s="259">
        <v>45292</v>
      </c>
      <c r="O211" s="259">
        <v>45657</v>
      </c>
      <c r="P211" s="261"/>
      <c r="Q211" s="261" t="s">
        <v>1021</v>
      </c>
      <c r="R211" s="207"/>
      <c r="S211" s="207"/>
      <c r="T211" s="208"/>
      <c r="U211" s="208"/>
      <c r="V211" s="208"/>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c r="AZ211" s="200"/>
      <c r="BA211" s="200"/>
      <c r="BB211" s="200"/>
      <c r="BC211" s="200"/>
      <c r="BD211" s="200"/>
      <c r="BE211" s="200"/>
      <c r="BF211" s="200"/>
      <c r="BG211" s="200"/>
      <c r="BH211" s="200"/>
      <c r="BI211" s="200"/>
      <c r="BJ211" s="200"/>
      <c r="BK211" s="200"/>
      <c r="BL211" s="200"/>
      <c r="BM211" s="200"/>
      <c r="BN211" s="200"/>
      <c r="BO211" s="200"/>
      <c r="BP211" s="200"/>
      <c r="BQ211" s="200"/>
      <c r="BR211" s="200"/>
      <c r="BS211" s="200"/>
      <c r="BT211" s="200"/>
      <c r="BU211" s="200"/>
      <c r="BV211" s="200"/>
      <c r="BW211" s="200"/>
      <c r="BX211" s="200"/>
      <c r="BY211" s="200"/>
      <c r="BZ211" s="200"/>
      <c r="CA211" s="102" t="s">
        <v>1467</v>
      </c>
      <c r="CB211" s="210" t="s">
        <v>1805</v>
      </c>
    </row>
    <row r="212" spans="1:80" s="211" customFormat="1" ht="19.5" customHeight="1" x14ac:dyDescent="0.2">
      <c r="A212" s="206"/>
      <c r="B212" s="206"/>
      <c r="C212" s="253" t="s">
        <v>448</v>
      </c>
      <c r="D212" s="254" t="s">
        <v>551</v>
      </c>
      <c r="E212" s="254" t="s">
        <v>585</v>
      </c>
      <c r="F212" s="254" t="s">
        <v>454</v>
      </c>
      <c r="G212" s="255" t="s">
        <v>554</v>
      </c>
      <c r="H212" s="255"/>
      <c r="I212" s="255"/>
      <c r="J212" s="256"/>
      <c r="K212" s="257" t="s">
        <v>2206</v>
      </c>
      <c r="L212" s="257" t="s">
        <v>1022</v>
      </c>
      <c r="M212" s="258">
        <v>40</v>
      </c>
      <c r="N212" s="259">
        <v>45323</v>
      </c>
      <c r="O212" s="259">
        <v>45657</v>
      </c>
      <c r="P212" s="260" t="s">
        <v>122</v>
      </c>
      <c r="Q212" s="261" t="s">
        <v>2208</v>
      </c>
      <c r="R212" s="207"/>
      <c r="S212" s="207"/>
      <c r="T212" s="208"/>
      <c r="U212" s="208"/>
      <c r="V212" s="208"/>
      <c r="W212" s="200"/>
      <c r="X212" s="200"/>
      <c r="Y212" s="200"/>
      <c r="Z212" s="200"/>
      <c r="AA212" s="200"/>
      <c r="AB212" s="200"/>
      <c r="AC212" s="200"/>
      <c r="AD212" s="200"/>
      <c r="AE212" s="200"/>
      <c r="AF212" s="200"/>
      <c r="AG212" s="200"/>
      <c r="AH212" s="200"/>
      <c r="AI212" s="200"/>
      <c r="AJ212" s="200"/>
      <c r="AK212" s="200"/>
      <c r="AL212" s="200"/>
      <c r="AM212" s="200"/>
      <c r="AN212" s="200"/>
      <c r="AO212" s="200"/>
      <c r="AP212" s="200"/>
      <c r="AQ212" s="200"/>
      <c r="AR212" s="200"/>
      <c r="AS212" s="200"/>
      <c r="AT212" s="200"/>
      <c r="AU212" s="200"/>
      <c r="AV212" s="200"/>
      <c r="AW212" s="200"/>
      <c r="AX212" s="200"/>
      <c r="AY212" s="200"/>
      <c r="AZ212" s="200"/>
      <c r="BA212" s="200"/>
      <c r="BB212" s="200"/>
      <c r="BC212" s="200"/>
      <c r="BD212" s="200"/>
      <c r="BE212" s="200"/>
      <c r="BF212" s="200"/>
      <c r="BG212" s="200"/>
      <c r="BH212" s="200"/>
      <c r="BI212" s="200"/>
      <c r="BJ212" s="200"/>
      <c r="BK212" s="200"/>
      <c r="BL212" s="200"/>
      <c r="BM212" s="200"/>
      <c r="BN212" s="200"/>
      <c r="BO212" s="200"/>
      <c r="BP212" s="200"/>
      <c r="BQ212" s="200"/>
      <c r="BR212" s="200"/>
      <c r="BS212" s="200"/>
      <c r="BT212" s="200"/>
      <c r="BU212" s="200"/>
      <c r="BV212" s="200"/>
      <c r="BW212" s="200"/>
      <c r="BX212" s="200"/>
      <c r="BY212" s="200"/>
      <c r="BZ212" s="200"/>
      <c r="CA212" s="102" t="s">
        <v>1467</v>
      </c>
      <c r="CB212" s="210" t="s">
        <v>1805</v>
      </c>
    </row>
    <row r="213" spans="1:80" s="211" customFormat="1" ht="19.5" customHeight="1" x14ac:dyDescent="0.2">
      <c r="A213" s="206"/>
      <c r="B213" s="206"/>
      <c r="C213" s="253" t="s">
        <v>448</v>
      </c>
      <c r="D213" s="254" t="s">
        <v>551</v>
      </c>
      <c r="E213" s="254" t="s">
        <v>585</v>
      </c>
      <c r="F213" s="254" t="s">
        <v>454</v>
      </c>
      <c r="G213" s="255" t="s">
        <v>554</v>
      </c>
      <c r="H213" s="255"/>
      <c r="I213" s="255"/>
      <c r="J213" s="256"/>
      <c r="K213" s="257" t="s">
        <v>2206</v>
      </c>
      <c r="L213" s="257" t="s">
        <v>1023</v>
      </c>
      <c r="M213" s="258">
        <v>30</v>
      </c>
      <c r="N213" s="259">
        <v>45323</v>
      </c>
      <c r="O213" s="259">
        <v>45657</v>
      </c>
      <c r="P213" s="261"/>
      <c r="Q213" s="261" t="s">
        <v>1024</v>
      </c>
      <c r="R213" s="207"/>
      <c r="S213" s="207"/>
      <c r="T213" s="208"/>
      <c r="U213" s="208"/>
      <c r="V213" s="208"/>
      <c r="W213" s="200"/>
      <c r="X213" s="200"/>
      <c r="Y213" s="200"/>
      <c r="Z213" s="200"/>
      <c r="AA213" s="200"/>
      <c r="AB213" s="200"/>
      <c r="AC213" s="200"/>
      <c r="AD213" s="200"/>
      <c r="AE213" s="200"/>
      <c r="AF213" s="200"/>
      <c r="AG213" s="200"/>
      <c r="AH213" s="200"/>
      <c r="AI213" s="200"/>
      <c r="AJ213" s="200"/>
      <c r="AK213" s="200"/>
      <c r="AL213" s="200"/>
      <c r="AM213" s="200"/>
      <c r="AN213" s="200"/>
      <c r="AO213" s="200"/>
      <c r="AP213" s="200"/>
      <c r="AQ213" s="200"/>
      <c r="AR213" s="200"/>
      <c r="AS213" s="200"/>
      <c r="AT213" s="200"/>
      <c r="AU213" s="200"/>
      <c r="AV213" s="200"/>
      <c r="AW213" s="200"/>
      <c r="AX213" s="200"/>
      <c r="AY213" s="200"/>
      <c r="AZ213" s="200"/>
      <c r="BA213" s="200"/>
      <c r="BB213" s="200"/>
      <c r="BC213" s="200"/>
      <c r="BD213" s="200"/>
      <c r="BE213" s="200"/>
      <c r="BF213" s="200"/>
      <c r="BG213" s="200"/>
      <c r="BH213" s="200"/>
      <c r="BI213" s="200"/>
      <c r="BJ213" s="200"/>
      <c r="BK213" s="200"/>
      <c r="BL213" s="200"/>
      <c r="BM213" s="200"/>
      <c r="BN213" s="200"/>
      <c r="BO213" s="200"/>
      <c r="BP213" s="200"/>
      <c r="BQ213" s="200"/>
      <c r="BR213" s="200"/>
      <c r="BS213" s="200"/>
      <c r="BT213" s="200"/>
      <c r="BU213" s="200"/>
      <c r="BV213" s="200"/>
      <c r="BW213" s="200"/>
      <c r="BX213" s="200"/>
      <c r="BY213" s="200"/>
      <c r="BZ213" s="200"/>
      <c r="CA213" s="102" t="s">
        <v>1467</v>
      </c>
      <c r="CB213" s="210" t="s">
        <v>1805</v>
      </c>
    </row>
    <row r="214" spans="1:80" s="200" customFormat="1" ht="23.25" x14ac:dyDescent="0.35">
      <c r="A214" s="206"/>
      <c r="B214" s="206"/>
      <c r="C214" s="239" t="s">
        <v>448</v>
      </c>
      <c r="D214" s="215" t="s">
        <v>551</v>
      </c>
      <c r="E214" s="215" t="s">
        <v>592</v>
      </c>
      <c r="F214" s="215" t="s">
        <v>454</v>
      </c>
      <c r="G214" s="215" t="s">
        <v>1025</v>
      </c>
      <c r="H214" s="215"/>
      <c r="I214" s="215"/>
      <c r="J214" s="165" t="s">
        <v>187</v>
      </c>
      <c r="K214" s="222" t="s">
        <v>1026</v>
      </c>
      <c r="L214" s="222" t="s">
        <v>1027</v>
      </c>
      <c r="M214" s="219">
        <v>33</v>
      </c>
      <c r="N214" s="220">
        <v>45352</v>
      </c>
      <c r="O214" s="220">
        <v>45657</v>
      </c>
      <c r="P214" s="221" t="s">
        <v>122</v>
      </c>
      <c r="Q214" s="238" t="s">
        <v>1028</v>
      </c>
      <c r="R214" s="207"/>
      <c r="S214" s="207"/>
      <c r="T214" s="208"/>
      <c r="U214" s="208"/>
      <c r="V214" s="208"/>
      <c r="CA214" s="179" t="s">
        <v>1467</v>
      </c>
      <c r="CB214" s="201" t="s">
        <v>1805</v>
      </c>
    </row>
    <row r="215" spans="1:80" s="200" customFormat="1" ht="23.25" x14ac:dyDescent="0.35">
      <c r="A215" s="206"/>
      <c r="B215" s="206"/>
      <c r="C215" s="239" t="s">
        <v>448</v>
      </c>
      <c r="D215" s="215" t="s">
        <v>551</v>
      </c>
      <c r="E215" s="215" t="s">
        <v>592</v>
      </c>
      <c r="F215" s="215" t="s">
        <v>454</v>
      </c>
      <c r="G215" s="215" t="s">
        <v>1025</v>
      </c>
      <c r="H215" s="215"/>
      <c r="I215" s="215"/>
      <c r="J215" s="165" t="s">
        <v>187</v>
      </c>
      <c r="K215" s="222" t="s">
        <v>1026</v>
      </c>
      <c r="L215" s="222" t="s">
        <v>1029</v>
      </c>
      <c r="M215" s="219">
        <v>33</v>
      </c>
      <c r="N215" s="220">
        <v>45292</v>
      </c>
      <c r="O215" s="220">
        <v>45534</v>
      </c>
      <c r="P215" s="221" t="s">
        <v>122</v>
      </c>
      <c r="Q215" s="238" t="s">
        <v>1030</v>
      </c>
      <c r="R215" s="207"/>
      <c r="S215" s="207"/>
      <c r="T215" s="208"/>
      <c r="U215" s="208"/>
      <c r="V215" s="208"/>
      <c r="CA215" s="179" t="s">
        <v>1467</v>
      </c>
      <c r="CB215" s="201" t="s">
        <v>1805</v>
      </c>
    </row>
    <row r="216" spans="1:80" s="200" customFormat="1" ht="23.25" x14ac:dyDescent="0.35">
      <c r="A216" s="206"/>
      <c r="B216" s="206"/>
      <c r="C216" s="239" t="s">
        <v>448</v>
      </c>
      <c r="D216" s="215" t="s">
        <v>551</v>
      </c>
      <c r="E216" s="215" t="s">
        <v>592</v>
      </c>
      <c r="F216" s="215" t="s">
        <v>454</v>
      </c>
      <c r="G216" s="215" t="s">
        <v>1025</v>
      </c>
      <c r="H216" s="215"/>
      <c r="I216" s="215"/>
      <c r="J216" s="165" t="s">
        <v>187</v>
      </c>
      <c r="K216" s="222" t="s">
        <v>1026</v>
      </c>
      <c r="L216" s="222" t="s">
        <v>1031</v>
      </c>
      <c r="M216" s="219">
        <v>34</v>
      </c>
      <c r="N216" s="220">
        <v>45292</v>
      </c>
      <c r="O216" s="220">
        <v>45657</v>
      </c>
      <c r="P216" s="221" t="s">
        <v>122</v>
      </c>
      <c r="Q216" s="238" t="s">
        <v>1032</v>
      </c>
      <c r="R216" s="207"/>
      <c r="S216" s="207"/>
      <c r="T216" s="208"/>
      <c r="U216" s="208"/>
      <c r="V216" s="208"/>
      <c r="CA216" s="179" t="s">
        <v>1467</v>
      </c>
      <c r="CB216" s="201" t="s">
        <v>1805</v>
      </c>
    </row>
    <row r="217" spans="1:80" s="200" customFormat="1" x14ac:dyDescent="0.25">
      <c r="A217" s="206"/>
      <c r="B217" s="206"/>
      <c r="C217" s="239" t="s">
        <v>448</v>
      </c>
      <c r="D217" s="215" t="s">
        <v>551</v>
      </c>
      <c r="E217" s="215" t="s">
        <v>607</v>
      </c>
      <c r="F217" s="215" t="s">
        <v>454</v>
      </c>
      <c r="G217" s="215" t="s">
        <v>1033</v>
      </c>
      <c r="H217" s="215"/>
      <c r="I217" s="215"/>
      <c r="J217" s="165"/>
      <c r="K217" s="222" t="s">
        <v>1034</v>
      </c>
      <c r="L217" s="222" t="s">
        <v>1035</v>
      </c>
      <c r="M217" s="219">
        <v>5</v>
      </c>
      <c r="N217" s="220">
        <v>45422</v>
      </c>
      <c r="O217" s="220">
        <v>45442</v>
      </c>
      <c r="P217" s="238"/>
      <c r="Q217" s="238"/>
      <c r="R217" s="207"/>
      <c r="S217" s="207"/>
      <c r="T217" s="208"/>
      <c r="U217" s="208"/>
      <c r="V217" s="208"/>
      <c r="CA217" s="179" t="s">
        <v>1467</v>
      </c>
      <c r="CB217" s="201" t="s">
        <v>1805</v>
      </c>
    </row>
    <row r="218" spans="1:80" s="200" customFormat="1" x14ac:dyDescent="0.25">
      <c r="A218" s="206"/>
      <c r="B218" s="206"/>
      <c r="C218" s="239" t="s">
        <v>448</v>
      </c>
      <c r="D218" s="215" t="s">
        <v>551</v>
      </c>
      <c r="E218" s="215" t="s">
        <v>607</v>
      </c>
      <c r="F218" s="215" t="s">
        <v>454</v>
      </c>
      <c r="G218" s="215" t="s">
        <v>1033</v>
      </c>
      <c r="H218" s="215"/>
      <c r="I218" s="215"/>
      <c r="J218" s="165"/>
      <c r="K218" s="222" t="s">
        <v>1034</v>
      </c>
      <c r="L218" s="222" t="s">
        <v>1036</v>
      </c>
      <c r="M218" s="219">
        <v>6</v>
      </c>
      <c r="N218" s="220">
        <v>45442</v>
      </c>
      <c r="O218" s="220">
        <v>45453</v>
      </c>
      <c r="P218" s="238"/>
      <c r="Q218" s="238"/>
      <c r="R218" s="207"/>
      <c r="S218" s="207"/>
      <c r="T218" s="208"/>
      <c r="U218" s="208"/>
      <c r="V218" s="208"/>
      <c r="CA218" s="179" t="s">
        <v>1467</v>
      </c>
      <c r="CB218" s="201" t="s">
        <v>1805</v>
      </c>
    </row>
    <row r="219" spans="1:80" s="200" customFormat="1" ht="23.25" x14ac:dyDescent="0.35">
      <c r="A219" s="206"/>
      <c r="B219" s="206"/>
      <c r="C219" s="239" t="s">
        <v>448</v>
      </c>
      <c r="D219" s="215" t="s">
        <v>551</v>
      </c>
      <c r="E219" s="215" t="s">
        <v>607</v>
      </c>
      <c r="F219" s="215" t="s">
        <v>454</v>
      </c>
      <c r="G219" s="215" t="s">
        <v>1033</v>
      </c>
      <c r="H219" s="215"/>
      <c r="I219" s="215"/>
      <c r="J219" s="165"/>
      <c r="K219" s="222" t="s">
        <v>1034</v>
      </c>
      <c r="L219" s="222" t="s">
        <v>1037</v>
      </c>
      <c r="M219" s="219">
        <v>25</v>
      </c>
      <c r="N219" s="220">
        <v>45454</v>
      </c>
      <c r="O219" s="220">
        <v>45641</v>
      </c>
      <c r="P219" s="221" t="s">
        <v>122</v>
      </c>
      <c r="Q219" s="238" t="s">
        <v>1038</v>
      </c>
      <c r="R219" s="207"/>
      <c r="S219" s="207"/>
      <c r="T219" s="208"/>
      <c r="U219" s="208"/>
      <c r="V219" s="208"/>
      <c r="CA219" s="179" t="s">
        <v>1467</v>
      </c>
      <c r="CB219" s="201" t="s">
        <v>1805</v>
      </c>
    </row>
    <row r="220" spans="1:80" s="200" customFormat="1" x14ac:dyDescent="0.25">
      <c r="A220" s="206"/>
      <c r="B220" s="206"/>
      <c r="C220" s="239" t="s">
        <v>448</v>
      </c>
      <c r="D220" s="215" t="s">
        <v>551</v>
      </c>
      <c r="E220" s="215" t="s">
        <v>607</v>
      </c>
      <c r="F220" s="215" t="s">
        <v>454</v>
      </c>
      <c r="G220" s="215" t="s">
        <v>1033</v>
      </c>
      <c r="H220" s="215"/>
      <c r="I220" s="215"/>
      <c r="J220" s="165"/>
      <c r="K220" s="222" t="s">
        <v>1039</v>
      </c>
      <c r="L220" s="222" t="s">
        <v>1035</v>
      </c>
      <c r="M220" s="219">
        <v>4</v>
      </c>
      <c r="N220" s="220">
        <v>45422</v>
      </c>
      <c r="O220" s="220">
        <v>45442</v>
      </c>
      <c r="P220" s="238"/>
      <c r="Q220" s="238"/>
      <c r="R220" s="207"/>
      <c r="S220" s="207"/>
      <c r="T220" s="208"/>
      <c r="U220" s="208"/>
      <c r="V220" s="208"/>
      <c r="CA220" s="179" t="s">
        <v>1467</v>
      </c>
      <c r="CB220" s="201" t="s">
        <v>1805</v>
      </c>
    </row>
    <row r="221" spans="1:80" s="200" customFormat="1" x14ac:dyDescent="0.25">
      <c r="A221" s="206"/>
      <c r="B221" s="206"/>
      <c r="C221" s="239" t="s">
        <v>448</v>
      </c>
      <c r="D221" s="215" t="s">
        <v>551</v>
      </c>
      <c r="E221" s="215" t="s">
        <v>607</v>
      </c>
      <c r="F221" s="215" t="s">
        <v>454</v>
      </c>
      <c r="G221" s="215" t="s">
        <v>1033</v>
      </c>
      <c r="H221" s="215"/>
      <c r="I221" s="215"/>
      <c r="J221" s="165"/>
      <c r="K221" s="222" t="s">
        <v>1039</v>
      </c>
      <c r="L221" s="222" t="s">
        <v>1036</v>
      </c>
      <c r="M221" s="219">
        <v>6</v>
      </c>
      <c r="N221" s="220">
        <v>45442</v>
      </c>
      <c r="O221" s="220">
        <v>45453</v>
      </c>
      <c r="P221" s="238"/>
      <c r="Q221" s="238"/>
      <c r="R221" s="207"/>
      <c r="S221" s="207"/>
      <c r="T221" s="208"/>
      <c r="U221" s="208"/>
      <c r="V221" s="208"/>
      <c r="CA221" s="179" t="s">
        <v>1467</v>
      </c>
      <c r="CB221" s="201" t="s">
        <v>1805</v>
      </c>
    </row>
    <row r="222" spans="1:80" s="200" customFormat="1" ht="23.25" x14ac:dyDescent="0.35">
      <c r="A222" s="206"/>
      <c r="B222" s="206"/>
      <c r="C222" s="239" t="s">
        <v>448</v>
      </c>
      <c r="D222" s="215" t="s">
        <v>551</v>
      </c>
      <c r="E222" s="215" t="s">
        <v>607</v>
      </c>
      <c r="F222" s="215" t="s">
        <v>454</v>
      </c>
      <c r="G222" s="215" t="s">
        <v>1033</v>
      </c>
      <c r="H222" s="215"/>
      <c r="I222" s="215"/>
      <c r="J222" s="165"/>
      <c r="K222" s="222" t="s">
        <v>1039</v>
      </c>
      <c r="L222" s="222" t="s">
        <v>1040</v>
      </c>
      <c r="M222" s="219">
        <v>25</v>
      </c>
      <c r="N222" s="220">
        <v>45454</v>
      </c>
      <c r="O222" s="220">
        <v>45641</v>
      </c>
      <c r="P222" s="221" t="s">
        <v>122</v>
      </c>
      <c r="Q222" s="238" t="s">
        <v>1038</v>
      </c>
      <c r="R222" s="207"/>
      <c r="S222" s="207"/>
      <c r="T222" s="208"/>
      <c r="U222" s="208"/>
      <c r="V222" s="208"/>
      <c r="CA222" s="179" t="s">
        <v>1467</v>
      </c>
      <c r="CB222" s="201" t="s">
        <v>1805</v>
      </c>
    </row>
    <row r="223" spans="1:80" s="200" customFormat="1" x14ac:dyDescent="0.25">
      <c r="A223" s="206"/>
      <c r="B223" s="206"/>
      <c r="C223" s="239" t="s">
        <v>448</v>
      </c>
      <c r="D223" s="215" t="s">
        <v>551</v>
      </c>
      <c r="E223" s="215" t="s">
        <v>607</v>
      </c>
      <c r="F223" s="215" t="s">
        <v>454</v>
      </c>
      <c r="G223" s="215" t="s">
        <v>1033</v>
      </c>
      <c r="H223" s="215"/>
      <c r="I223" s="215"/>
      <c r="J223" s="165"/>
      <c r="K223" s="222" t="s">
        <v>953</v>
      </c>
      <c r="L223" s="222" t="s">
        <v>1035</v>
      </c>
      <c r="M223" s="219">
        <v>4</v>
      </c>
      <c r="N223" s="220">
        <v>45383</v>
      </c>
      <c r="O223" s="220">
        <v>45397</v>
      </c>
      <c r="P223" s="238"/>
      <c r="Q223" s="238"/>
      <c r="R223" s="207"/>
      <c r="S223" s="207"/>
      <c r="T223" s="208"/>
      <c r="U223" s="208"/>
      <c r="V223" s="208"/>
      <c r="CA223" s="179" t="s">
        <v>1467</v>
      </c>
      <c r="CB223" s="201" t="s">
        <v>1805</v>
      </c>
    </row>
    <row r="224" spans="1:80" s="200" customFormat="1" ht="23.25" x14ac:dyDescent="0.35">
      <c r="A224" s="206"/>
      <c r="B224" s="206"/>
      <c r="C224" s="239" t="s">
        <v>448</v>
      </c>
      <c r="D224" s="215" t="s">
        <v>551</v>
      </c>
      <c r="E224" s="215" t="s">
        <v>607</v>
      </c>
      <c r="F224" s="215" t="s">
        <v>454</v>
      </c>
      <c r="G224" s="215" t="s">
        <v>1033</v>
      </c>
      <c r="H224" s="215"/>
      <c r="I224" s="215"/>
      <c r="J224" s="165"/>
      <c r="K224" s="222" t="s">
        <v>953</v>
      </c>
      <c r="L224" s="222" t="s">
        <v>1041</v>
      </c>
      <c r="M224" s="219">
        <v>25</v>
      </c>
      <c r="N224" s="220">
        <v>45398</v>
      </c>
      <c r="O224" s="220">
        <v>45657</v>
      </c>
      <c r="P224" s="221" t="s">
        <v>122</v>
      </c>
      <c r="Q224" s="238" t="s">
        <v>1038</v>
      </c>
      <c r="R224" s="207"/>
      <c r="S224" s="207"/>
      <c r="T224" s="208"/>
      <c r="U224" s="208"/>
      <c r="V224" s="208"/>
      <c r="CA224" s="179" t="s">
        <v>1467</v>
      </c>
      <c r="CB224" s="201" t="s">
        <v>1805</v>
      </c>
    </row>
    <row r="225" spans="1:80" s="200" customFormat="1" x14ac:dyDescent="0.25">
      <c r="A225" s="206"/>
      <c r="B225" s="206"/>
      <c r="C225" s="239" t="s">
        <v>448</v>
      </c>
      <c r="D225" s="215" t="s">
        <v>551</v>
      </c>
      <c r="E225" s="215" t="s">
        <v>607</v>
      </c>
      <c r="F225" s="215" t="s">
        <v>454</v>
      </c>
      <c r="G225" s="215" t="s">
        <v>1033</v>
      </c>
      <c r="H225" s="215"/>
      <c r="I225" s="215"/>
      <c r="J225" s="165"/>
      <c r="K225" s="222" t="s">
        <v>953</v>
      </c>
      <c r="L225" s="222" t="s">
        <v>1042</v>
      </c>
      <c r="M225" s="219">
        <v>25</v>
      </c>
      <c r="N225" s="220">
        <v>45398</v>
      </c>
      <c r="O225" s="220">
        <v>45657</v>
      </c>
      <c r="P225" s="238"/>
      <c r="Q225" s="238"/>
      <c r="R225" s="207"/>
      <c r="S225" s="207"/>
      <c r="T225" s="208"/>
      <c r="U225" s="208"/>
      <c r="V225" s="208"/>
      <c r="CA225" s="179" t="s">
        <v>1467</v>
      </c>
      <c r="CB225" s="201" t="s">
        <v>1805</v>
      </c>
    </row>
    <row r="226" spans="1:80" s="200" customFormat="1" x14ac:dyDescent="0.25">
      <c r="A226" s="206"/>
      <c r="B226" s="206"/>
      <c r="C226" s="239" t="s">
        <v>448</v>
      </c>
      <c r="D226" s="215" t="s">
        <v>551</v>
      </c>
      <c r="E226" s="215" t="s">
        <v>607</v>
      </c>
      <c r="F226" s="215" t="s">
        <v>454</v>
      </c>
      <c r="G226" s="215" t="s">
        <v>1033</v>
      </c>
      <c r="H226" s="215"/>
      <c r="I226" s="215"/>
      <c r="J226" s="165"/>
      <c r="K226" s="222" t="s">
        <v>953</v>
      </c>
      <c r="L226" s="222" t="s">
        <v>1043</v>
      </c>
      <c r="M226" s="219">
        <v>25</v>
      </c>
      <c r="N226" s="220">
        <v>45398</v>
      </c>
      <c r="O226" s="220">
        <v>45657</v>
      </c>
      <c r="P226" s="238"/>
      <c r="Q226" s="238"/>
      <c r="R226" s="207"/>
      <c r="S226" s="207"/>
      <c r="T226" s="208"/>
      <c r="U226" s="208"/>
      <c r="V226" s="208"/>
      <c r="CA226" s="179" t="s">
        <v>1467</v>
      </c>
      <c r="CB226" s="201" t="s">
        <v>1805</v>
      </c>
    </row>
    <row r="227" spans="1:80" s="200" customFormat="1" x14ac:dyDescent="0.25">
      <c r="A227" s="206"/>
      <c r="B227" s="206"/>
      <c r="C227" s="239" t="s">
        <v>448</v>
      </c>
      <c r="D227" s="215" t="s">
        <v>551</v>
      </c>
      <c r="E227" s="215" t="s">
        <v>607</v>
      </c>
      <c r="F227" s="215" t="s">
        <v>454</v>
      </c>
      <c r="G227" s="215" t="s">
        <v>1033</v>
      </c>
      <c r="H227" s="215"/>
      <c r="I227" s="215"/>
      <c r="J227" s="165"/>
      <c r="K227" s="222" t="s">
        <v>953</v>
      </c>
      <c r="L227" s="222" t="s">
        <v>1044</v>
      </c>
      <c r="M227" s="219">
        <v>25</v>
      </c>
      <c r="N227" s="220">
        <v>45398</v>
      </c>
      <c r="O227" s="220">
        <v>45657</v>
      </c>
      <c r="P227" s="238"/>
      <c r="Q227" s="238"/>
      <c r="R227" s="207"/>
      <c r="S227" s="207"/>
      <c r="T227" s="208"/>
      <c r="U227" s="208"/>
      <c r="V227" s="208"/>
      <c r="CA227" s="179" t="s">
        <v>1467</v>
      </c>
      <c r="CB227" s="201" t="s">
        <v>1805</v>
      </c>
    </row>
    <row r="228" spans="1:80" s="200" customFormat="1" x14ac:dyDescent="0.25">
      <c r="A228" s="206"/>
      <c r="B228" s="206"/>
      <c r="C228" s="239" t="s">
        <v>448</v>
      </c>
      <c r="D228" s="215" t="s">
        <v>551</v>
      </c>
      <c r="E228" s="215" t="s">
        <v>607</v>
      </c>
      <c r="F228" s="215" t="s">
        <v>454</v>
      </c>
      <c r="G228" s="215" t="s">
        <v>621</v>
      </c>
      <c r="H228" s="215"/>
      <c r="I228" s="215"/>
      <c r="J228" s="165"/>
      <c r="K228" s="222" t="s">
        <v>1045</v>
      </c>
      <c r="L228" s="222" t="s">
        <v>1046</v>
      </c>
      <c r="M228" s="219">
        <v>10</v>
      </c>
      <c r="N228" s="220">
        <v>45323</v>
      </c>
      <c r="O228" s="220">
        <v>45332</v>
      </c>
      <c r="P228" s="238"/>
      <c r="Q228" s="238"/>
      <c r="R228" s="207"/>
      <c r="S228" s="207"/>
      <c r="T228" s="208"/>
      <c r="U228" s="208"/>
      <c r="V228" s="208"/>
      <c r="CA228" s="179" t="s">
        <v>1467</v>
      </c>
      <c r="CB228" s="201" t="s">
        <v>1805</v>
      </c>
    </row>
    <row r="229" spans="1:80" s="200" customFormat="1" x14ac:dyDescent="0.25">
      <c r="A229" s="206"/>
      <c r="B229" s="206"/>
      <c r="C229" s="239" t="s">
        <v>448</v>
      </c>
      <c r="D229" s="215" t="s">
        <v>551</v>
      </c>
      <c r="E229" s="215" t="s">
        <v>607</v>
      </c>
      <c r="F229" s="215" t="s">
        <v>454</v>
      </c>
      <c r="G229" s="215" t="s">
        <v>621</v>
      </c>
      <c r="H229" s="215"/>
      <c r="I229" s="215"/>
      <c r="J229" s="165"/>
      <c r="K229" s="222" t="s">
        <v>1045</v>
      </c>
      <c r="L229" s="222" t="s">
        <v>1047</v>
      </c>
      <c r="M229" s="219">
        <v>20</v>
      </c>
      <c r="N229" s="220">
        <v>45333</v>
      </c>
      <c r="O229" s="220">
        <v>45626</v>
      </c>
      <c r="P229" s="238"/>
      <c r="Q229" s="238"/>
      <c r="R229" s="207"/>
      <c r="S229" s="207"/>
      <c r="T229" s="208"/>
      <c r="U229" s="208"/>
      <c r="V229" s="208"/>
      <c r="CA229" s="179" t="s">
        <v>1467</v>
      </c>
      <c r="CB229" s="201" t="s">
        <v>1805</v>
      </c>
    </row>
    <row r="230" spans="1:80" s="200" customFormat="1" ht="23.25" x14ac:dyDescent="0.35">
      <c r="A230" s="206"/>
      <c r="B230" s="206"/>
      <c r="C230" s="239" t="s">
        <v>448</v>
      </c>
      <c r="D230" s="215" t="s">
        <v>551</v>
      </c>
      <c r="E230" s="215" t="s">
        <v>607</v>
      </c>
      <c r="F230" s="215" t="s">
        <v>454</v>
      </c>
      <c r="G230" s="215" t="s">
        <v>621</v>
      </c>
      <c r="H230" s="215"/>
      <c r="I230" s="215"/>
      <c r="J230" s="165"/>
      <c r="K230" s="222" t="s">
        <v>1045</v>
      </c>
      <c r="L230" s="222" t="s">
        <v>1048</v>
      </c>
      <c r="M230" s="219">
        <v>70</v>
      </c>
      <c r="N230" s="220">
        <v>45333</v>
      </c>
      <c r="O230" s="220">
        <v>45626</v>
      </c>
      <c r="P230" s="221" t="s">
        <v>122</v>
      </c>
      <c r="Q230" s="238" t="s">
        <v>1038</v>
      </c>
      <c r="R230" s="207"/>
      <c r="S230" s="207"/>
      <c r="T230" s="208"/>
      <c r="U230" s="208"/>
      <c r="V230" s="208"/>
      <c r="CA230" s="179" t="s">
        <v>1467</v>
      </c>
      <c r="CB230" s="201" t="s">
        <v>1805</v>
      </c>
    </row>
    <row r="231" spans="1:80" hidden="1" x14ac:dyDescent="0.25">
      <c r="C231" s="177"/>
      <c r="CA231" s="179" t="e">
        <f>+VLOOKUP(D231,Listas_desplega!$AI$22:$AJ$44,2,0)</f>
        <v>#N/A</v>
      </c>
      <c r="CB231" s="6" t="e">
        <f>+VLOOKUP(F231,Listas_desplega!$J$2:$K$11,2,FALSE)</f>
        <v>#N/A</v>
      </c>
    </row>
    <row r="232" spans="1:80" hidden="1" x14ac:dyDescent="0.25">
      <c r="C232" s="177"/>
      <c r="CA232" s="179" t="e">
        <f>+VLOOKUP(D232,Listas_desplega!$AI$22:$AJ$44,2,0)</f>
        <v>#N/A</v>
      </c>
      <c r="CB232" s="6" t="e">
        <f>+VLOOKUP(F232,Listas_desplega!$J$2:$K$11,2,FALSE)</f>
        <v>#N/A</v>
      </c>
    </row>
    <row r="233" spans="1:80" hidden="1" x14ac:dyDescent="0.25">
      <c r="C233" s="177"/>
      <c r="CA233" s="179" t="e">
        <f>+VLOOKUP(D233,Listas_desplega!$AI$22:$AJ$44,2,0)</f>
        <v>#N/A</v>
      </c>
      <c r="CB233" s="6" t="e">
        <f>+VLOOKUP(F233,Listas_desplega!$J$2:$K$11,2,FALSE)</f>
        <v>#N/A</v>
      </c>
    </row>
    <row r="234" spans="1:80" hidden="1" x14ac:dyDescent="0.25">
      <c r="C234" s="177"/>
      <c r="CA234" s="179" t="e">
        <f>+VLOOKUP(D234,Listas_desplega!$AI$22:$AJ$44,2,0)</f>
        <v>#N/A</v>
      </c>
      <c r="CB234" s="6" t="e">
        <f>+VLOOKUP(F234,Listas_desplega!$J$2:$K$11,2,FALSE)</f>
        <v>#N/A</v>
      </c>
    </row>
    <row r="235" spans="1:80" hidden="1" x14ac:dyDescent="0.25">
      <c r="C235" s="177"/>
      <c r="CA235" s="179" t="e">
        <f>+VLOOKUP(D235,Listas_desplega!$AI$22:$AJ$44,2,0)</f>
        <v>#N/A</v>
      </c>
      <c r="CB235" s="6" t="e">
        <f>+VLOOKUP(F235,Listas_desplega!$J$2:$K$11,2,FALSE)</f>
        <v>#N/A</v>
      </c>
    </row>
    <row r="236" spans="1:80" hidden="1" x14ac:dyDescent="0.25">
      <c r="C236" s="177"/>
      <c r="CA236" s="179" t="e">
        <f>+VLOOKUP(D236,Listas_desplega!$AI$22:$AJ$44,2,0)</f>
        <v>#N/A</v>
      </c>
      <c r="CB236" s="6" t="e">
        <f>+VLOOKUP(F236,Listas_desplega!$J$2:$K$11,2,FALSE)</f>
        <v>#N/A</v>
      </c>
    </row>
    <row r="237" spans="1:80" hidden="1" x14ac:dyDescent="0.25">
      <c r="C237" s="177"/>
      <c r="CA237" s="179" t="e">
        <f>+VLOOKUP(D237,Listas_desplega!$AI$22:$AJ$44,2,0)</f>
        <v>#N/A</v>
      </c>
      <c r="CB237" s="6" t="e">
        <f>+VLOOKUP(F237,Listas_desplega!$J$2:$K$11,2,FALSE)</f>
        <v>#N/A</v>
      </c>
    </row>
    <row r="238" spans="1:80" hidden="1" x14ac:dyDescent="0.25">
      <c r="C238" s="177"/>
      <c r="CA238" s="179" t="e">
        <f>+VLOOKUP(D238,Listas_desplega!$AI$22:$AJ$44,2,0)</f>
        <v>#N/A</v>
      </c>
      <c r="CB238" s="6" t="e">
        <f>+VLOOKUP(F238,Listas_desplega!$J$2:$K$11,2,FALSE)</f>
        <v>#N/A</v>
      </c>
    </row>
    <row r="239" spans="1:80" hidden="1" x14ac:dyDescent="0.25">
      <c r="C239" s="177"/>
      <c r="CA239" s="179" t="e">
        <f>+VLOOKUP(D239,Listas_desplega!$AI$22:$AJ$44,2,0)</f>
        <v>#N/A</v>
      </c>
      <c r="CB239" s="6" t="e">
        <f>+VLOOKUP(F239,Listas_desplega!$J$2:$K$11,2,FALSE)</f>
        <v>#N/A</v>
      </c>
    </row>
    <row r="240" spans="1:80" hidden="1" x14ac:dyDescent="0.25">
      <c r="C240" s="177"/>
      <c r="CA240" s="179" t="e">
        <f>+VLOOKUP(D240,Listas_desplega!$AI$22:$AJ$44,2,0)</f>
        <v>#N/A</v>
      </c>
      <c r="CB240" s="6" t="e">
        <f>+VLOOKUP(F240,Listas_desplega!$J$2:$K$11,2,FALSE)</f>
        <v>#N/A</v>
      </c>
    </row>
    <row r="241" spans="3:80" hidden="1" x14ac:dyDescent="0.25">
      <c r="C241" s="177"/>
      <c r="CA241" s="179" t="e">
        <f>+VLOOKUP(D241,Listas_desplega!$AI$22:$AJ$44,2,0)</f>
        <v>#N/A</v>
      </c>
      <c r="CB241" s="6" t="e">
        <f>+VLOOKUP(F241,Listas_desplega!$J$2:$K$11,2,FALSE)</f>
        <v>#N/A</v>
      </c>
    </row>
    <row r="242" spans="3:80" hidden="1" x14ac:dyDescent="0.25">
      <c r="C242" s="177"/>
      <c r="CA242" s="179" t="e">
        <f>+VLOOKUP(D242,Listas_desplega!$AI$22:$AJ$44,2,0)</f>
        <v>#N/A</v>
      </c>
      <c r="CB242" s="6" t="e">
        <f>+VLOOKUP(F242,Listas_desplega!$J$2:$K$11,2,FALSE)</f>
        <v>#N/A</v>
      </c>
    </row>
    <row r="243" spans="3:80" hidden="1" x14ac:dyDescent="0.25">
      <c r="C243" s="177"/>
      <c r="CA243" s="179" t="e">
        <f>+VLOOKUP(D243,Listas_desplega!$AI$22:$AJ$44,2,0)</f>
        <v>#N/A</v>
      </c>
      <c r="CB243" s="6" t="e">
        <f>+VLOOKUP(F243,Listas_desplega!$J$2:$K$11,2,FALSE)</f>
        <v>#N/A</v>
      </c>
    </row>
    <row r="244" spans="3:80" hidden="1" x14ac:dyDescent="0.25">
      <c r="C244" s="177"/>
      <c r="CA244" s="179" t="e">
        <f>+VLOOKUP(D244,Listas_desplega!$AI$22:$AJ$44,2,0)</f>
        <v>#N/A</v>
      </c>
      <c r="CB244" s="6" t="e">
        <f>+VLOOKUP(F244,Listas_desplega!$J$2:$K$11,2,FALSE)</f>
        <v>#N/A</v>
      </c>
    </row>
    <row r="245" spans="3:80" hidden="1" x14ac:dyDescent="0.25">
      <c r="C245" s="177"/>
      <c r="CA245" s="179" t="e">
        <f>+VLOOKUP(D245,Listas_desplega!$AI$22:$AJ$44,2,0)</f>
        <v>#N/A</v>
      </c>
      <c r="CB245" s="6" t="e">
        <f>+VLOOKUP(F245,Listas_desplega!$J$2:$K$11,2,FALSE)</f>
        <v>#N/A</v>
      </c>
    </row>
    <row r="246" spans="3:80" hidden="1" x14ac:dyDescent="0.25">
      <c r="C246" s="177"/>
      <c r="CA246" s="179" t="e">
        <f>+VLOOKUP(D246,Listas_desplega!$AI$22:$AJ$44,2,0)</f>
        <v>#N/A</v>
      </c>
      <c r="CB246" s="6" t="e">
        <f>+VLOOKUP(F246,Listas_desplega!$J$2:$K$11,2,FALSE)</f>
        <v>#N/A</v>
      </c>
    </row>
    <row r="247" spans="3:80" hidden="1" x14ac:dyDescent="0.25">
      <c r="C247" s="177"/>
      <c r="CA247" s="179" t="e">
        <f>+VLOOKUP(D247,Listas_desplega!$AI$22:$AJ$44,2,0)</f>
        <v>#N/A</v>
      </c>
      <c r="CB247" s="6" t="e">
        <f>+VLOOKUP(F247,Listas_desplega!$J$2:$K$11,2,FALSE)</f>
        <v>#N/A</v>
      </c>
    </row>
    <row r="248" spans="3:80" hidden="1" x14ac:dyDescent="0.25">
      <c r="C248" s="177"/>
      <c r="CA248" s="179" t="e">
        <f>+VLOOKUP(D248,Listas_desplega!$AI$22:$AJ$44,2,0)</f>
        <v>#N/A</v>
      </c>
      <c r="CB248" s="6" t="e">
        <f>+VLOOKUP(F248,Listas_desplega!$J$2:$K$11,2,FALSE)</f>
        <v>#N/A</v>
      </c>
    </row>
    <row r="249" spans="3:80" hidden="1" x14ac:dyDescent="0.25">
      <c r="C249" s="177"/>
      <c r="CA249" s="179" t="e">
        <f>+VLOOKUP(D249,Listas_desplega!$AI$22:$AJ$44,2,0)</f>
        <v>#N/A</v>
      </c>
      <c r="CB249" s="6" t="e">
        <f>+VLOOKUP(F249,Listas_desplega!$J$2:$K$11,2,FALSE)</f>
        <v>#N/A</v>
      </c>
    </row>
    <row r="250" spans="3:80" hidden="1" x14ac:dyDescent="0.25">
      <c r="C250" s="177"/>
      <c r="CA250" s="179" t="e">
        <f>+VLOOKUP(D250,Listas_desplega!$AI$22:$AJ$44,2,0)</f>
        <v>#N/A</v>
      </c>
      <c r="CB250" s="6" t="e">
        <f>+VLOOKUP(F250,Listas_desplega!$J$2:$K$11,2,FALSE)</f>
        <v>#N/A</v>
      </c>
    </row>
    <row r="251" spans="3:80" hidden="1" x14ac:dyDescent="0.25">
      <c r="C251" s="177"/>
      <c r="CA251" s="179" t="e">
        <f>+VLOOKUP(D251,Listas_desplega!$AI$22:$AJ$44,2,0)</f>
        <v>#N/A</v>
      </c>
      <c r="CB251" s="6" t="e">
        <f>+VLOOKUP(F251,Listas_desplega!$J$2:$K$11,2,FALSE)</f>
        <v>#N/A</v>
      </c>
    </row>
    <row r="252" spans="3:80" hidden="1" x14ac:dyDescent="0.25">
      <c r="C252" s="177"/>
      <c r="CA252" s="179" t="e">
        <f>+VLOOKUP(D252,Listas_desplega!$AI$22:$AJ$44,2,0)</f>
        <v>#N/A</v>
      </c>
      <c r="CB252" s="6" t="e">
        <f>+VLOOKUP(F252,Listas_desplega!$J$2:$K$11,2,FALSE)</f>
        <v>#N/A</v>
      </c>
    </row>
    <row r="253" spans="3:80" hidden="1" x14ac:dyDescent="0.25">
      <c r="C253" s="177"/>
      <c r="CA253" s="179" t="e">
        <f>+VLOOKUP(D253,Listas_desplega!$AI$22:$AJ$44,2,0)</f>
        <v>#N/A</v>
      </c>
      <c r="CB253" s="6" t="e">
        <f>+VLOOKUP(F253,Listas_desplega!$J$2:$K$11,2,FALSE)</f>
        <v>#N/A</v>
      </c>
    </row>
    <row r="254" spans="3:80" hidden="1" x14ac:dyDescent="0.25">
      <c r="C254" s="177"/>
      <c r="CA254" s="179" t="e">
        <f>+VLOOKUP(D254,Listas_desplega!$AI$22:$AJ$44,2,0)</f>
        <v>#N/A</v>
      </c>
      <c r="CB254" s="6" t="e">
        <f>+VLOOKUP(F254,Listas_desplega!$J$2:$K$11,2,FALSE)</f>
        <v>#N/A</v>
      </c>
    </row>
    <row r="255" spans="3:80" hidden="1" x14ac:dyDescent="0.25">
      <c r="C255" s="177"/>
      <c r="CA255" s="179" t="e">
        <f>+VLOOKUP(D255,Listas_desplega!$AI$22:$AJ$44,2,0)</f>
        <v>#N/A</v>
      </c>
      <c r="CB255" s="6" t="e">
        <f>+VLOOKUP(F255,Listas_desplega!$J$2:$K$11,2,FALSE)</f>
        <v>#N/A</v>
      </c>
    </row>
    <row r="256" spans="3:80" hidden="1" x14ac:dyDescent="0.25">
      <c r="C256" s="177"/>
      <c r="CA256" s="179" t="e">
        <f>+VLOOKUP(D256,Listas_desplega!$AI$22:$AJ$44,2,0)</f>
        <v>#N/A</v>
      </c>
      <c r="CB256" s="6" t="e">
        <f>+VLOOKUP(F256,Listas_desplega!$J$2:$K$11,2,FALSE)</f>
        <v>#N/A</v>
      </c>
    </row>
    <row r="257" spans="3:80" hidden="1" x14ac:dyDescent="0.25">
      <c r="C257" s="177"/>
      <c r="CA257" s="179" t="e">
        <f>+VLOOKUP(D257,Listas_desplega!$AI$22:$AJ$44,2,0)</f>
        <v>#N/A</v>
      </c>
      <c r="CB257" s="6" t="e">
        <f>+VLOOKUP(F257,Listas_desplega!$J$2:$K$11,2,FALSE)</f>
        <v>#N/A</v>
      </c>
    </row>
    <row r="258" spans="3:80" hidden="1" x14ac:dyDescent="0.25">
      <c r="C258" s="177"/>
      <c r="CA258" s="179" t="e">
        <f>+VLOOKUP(D258,Listas_desplega!$AI$22:$AJ$44,2,0)</f>
        <v>#N/A</v>
      </c>
      <c r="CB258" s="6" t="e">
        <f>+VLOOKUP(F258,Listas_desplega!$J$2:$K$11,2,FALSE)</f>
        <v>#N/A</v>
      </c>
    </row>
    <row r="259" spans="3:80" hidden="1" x14ac:dyDescent="0.25">
      <c r="C259" s="177"/>
      <c r="CA259" s="179" t="e">
        <f>+VLOOKUP(D259,Listas_desplega!$AI$22:$AJ$44,2,0)</f>
        <v>#N/A</v>
      </c>
      <c r="CB259" s="6" t="e">
        <f>+VLOOKUP(F259,Listas_desplega!$J$2:$K$11,2,FALSE)</f>
        <v>#N/A</v>
      </c>
    </row>
    <row r="260" spans="3:80" hidden="1" x14ac:dyDescent="0.25">
      <c r="C260" s="177"/>
      <c r="CA260" s="179" t="e">
        <f>+VLOOKUP(D260,Listas_desplega!$AI$22:$AJ$44,2,0)</f>
        <v>#N/A</v>
      </c>
      <c r="CB260" s="6" t="e">
        <f>+VLOOKUP(F260,Listas_desplega!$J$2:$K$11,2,FALSE)</f>
        <v>#N/A</v>
      </c>
    </row>
    <row r="261" spans="3:80" hidden="1" x14ac:dyDescent="0.25">
      <c r="C261" s="177"/>
      <c r="CA261" s="179" t="e">
        <f>+VLOOKUP(D261,Listas_desplega!$AI$22:$AJ$44,2,0)</f>
        <v>#N/A</v>
      </c>
      <c r="CB261" s="6" t="e">
        <f>+VLOOKUP(F261,Listas_desplega!$J$2:$K$11,2,FALSE)</f>
        <v>#N/A</v>
      </c>
    </row>
    <row r="262" spans="3:80" hidden="1" x14ac:dyDescent="0.25">
      <c r="C262" s="177"/>
      <c r="CA262" s="179" t="e">
        <f>+VLOOKUP(D262,Listas_desplega!$AI$22:$AJ$44,2,0)</f>
        <v>#N/A</v>
      </c>
      <c r="CB262" s="6" t="e">
        <f>+VLOOKUP(F262,Listas_desplega!$J$2:$K$11,2,FALSE)</f>
        <v>#N/A</v>
      </c>
    </row>
    <row r="263" spans="3:80" hidden="1" x14ac:dyDescent="0.25">
      <c r="C263" s="177"/>
      <c r="CA263" s="179" t="e">
        <f>+VLOOKUP(D263,Listas_desplega!$AI$22:$AJ$44,2,0)</f>
        <v>#N/A</v>
      </c>
      <c r="CB263" s="6" t="e">
        <f>+VLOOKUP(F263,Listas_desplega!$J$2:$K$11,2,FALSE)</f>
        <v>#N/A</v>
      </c>
    </row>
    <row r="264" spans="3:80" hidden="1" x14ac:dyDescent="0.25">
      <c r="C264" s="177"/>
      <c r="CA264" s="179" t="e">
        <f>+VLOOKUP(D264,Listas_desplega!$AI$22:$AJ$44,2,0)</f>
        <v>#N/A</v>
      </c>
      <c r="CB264" s="6" t="e">
        <f>+VLOOKUP(F264,Listas_desplega!$J$2:$K$11,2,FALSE)</f>
        <v>#N/A</v>
      </c>
    </row>
    <row r="265" spans="3:80" hidden="1" x14ac:dyDescent="0.25">
      <c r="C265" s="177"/>
      <c r="CA265" s="179" t="e">
        <f>+VLOOKUP(D265,Listas_desplega!$AI$22:$AJ$44,2,0)</f>
        <v>#N/A</v>
      </c>
      <c r="CB265" s="6" t="e">
        <f>+VLOOKUP(F265,Listas_desplega!$J$2:$K$11,2,FALSE)</f>
        <v>#N/A</v>
      </c>
    </row>
    <row r="266" spans="3:80" hidden="1" x14ac:dyDescent="0.25">
      <c r="C266" s="177"/>
      <c r="CA266" s="179" t="e">
        <f>+VLOOKUP(D266,Listas_desplega!$AI$22:$AJ$44,2,0)</f>
        <v>#N/A</v>
      </c>
      <c r="CB266" s="6" t="e">
        <f>+VLOOKUP(F266,Listas_desplega!$J$2:$K$11,2,FALSE)</f>
        <v>#N/A</v>
      </c>
    </row>
    <row r="267" spans="3:80" hidden="1" x14ac:dyDescent="0.25">
      <c r="C267" s="177"/>
      <c r="CA267" s="179" t="e">
        <f>+VLOOKUP(D267,Listas_desplega!$AI$22:$AJ$44,2,0)</f>
        <v>#N/A</v>
      </c>
      <c r="CB267" s="6" t="e">
        <f>+VLOOKUP(F267,Listas_desplega!$J$2:$K$11,2,FALSE)</f>
        <v>#N/A</v>
      </c>
    </row>
    <row r="268" spans="3:80" hidden="1" x14ac:dyDescent="0.25">
      <c r="C268" s="177"/>
      <c r="CA268" s="179" t="e">
        <f>+VLOOKUP(D268,Listas_desplega!$AI$22:$AJ$44,2,0)</f>
        <v>#N/A</v>
      </c>
      <c r="CB268" s="6" t="e">
        <f>+VLOOKUP(F268,Listas_desplega!$J$2:$K$11,2,FALSE)</f>
        <v>#N/A</v>
      </c>
    </row>
    <row r="269" spans="3:80" hidden="1" x14ac:dyDescent="0.25">
      <c r="C269" s="177"/>
      <c r="CA269" s="179" t="e">
        <f>+VLOOKUP(D269,Listas_desplega!$AI$22:$AJ$44,2,0)</f>
        <v>#N/A</v>
      </c>
      <c r="CB269" s="6" t="e">
        <f>+VLOOKUP(F269,Listas_desplega!$J$2:$K$11,2,FALSE)</f>
        <v>#N/A</v>
      </c>
    </row>
    <row r="270" spans="3:80" hidden="1" x14ac:dyDescent="0.25">
      <c r="C270" s="177"/>
      <c r="CA270" s="179" t="e">
        <f>+VLOOKUP(D270,Listas_desplega!$AI$22:$AJ$44,2,0)</f>
        <v>#N/A</v>
      </c>
      <c r="CB270" s="6" t="e">
        <f>+VLOOKUP(F270,Listas_desplega!$J$2:$K$11,2,FALSE)</f>
        <v>#N/A</v>
      </c>
    </row>
    <row r="271" spans="3:80" hidden="1" x14ac:dyDescent="0.25">
      <c r="C271" s="177"/>
      <c r="CA271" s="179" t="e">
        <f>+VLOOKUP(D271,Listas_desplega!$AI$22:$AJ$44,2,0)</f>
        <v>#N/A</v>
      </c>
      <c r="CB271" s="6" t="e">
        <f>+VLOOKUP(F271,Listas_desplega!$J$2:$K$11,2,FALSE)</f>
        <v>#N/A</v>
      </c>
    </row>
    <row r="272" spans="3:80" hidden="1" x14ac:dyDescent="0.25">
      <c r="C272" s="177"/>
      <c r="CA272" s="179" t="e">
        <f>+VLOOKUP(D272,Listas_desplega!$AI$22:$AJ$44,2,0)</f>
        <v>#N/A</v>
      </c>
      <c r="CB272" s="6" t="e">
        <f>+VLOOKUP(F272,Listas_desplega!$J$2:$K$11,2,FALSE)</f>
        <v>#N/A</v>
      </c>
    </row>
    <row r="273" spans="3:80" hidden="1" x14ac:dyDescent="0.25">
      <c r="C273" s="177"/>
      <c r="CA273" s="179" t="e">
        <f>+VLOOKUP(D273,Listas_desplega!$AI$22:$AJ$44,2,0)</f>
        <v>#N/A</v>
      </c>
      <c r="CB273" s="6" t="e">
        <f>+VLOOKUP(F273,Listas_desplega!$J$2:$K$11,2,FALSE)</f>
        <v>#N/A</v>
      </c>
    </row>
    <row r="274" spans="3:80" hidden="1" x14ac:dyDescent="0.25">
      <c r="C274" s="177"/>
      <c r="CA274" s="179" t="e">
        <f>+VLOOKUP(D274,Listas_desplega!$AI$22:$AJ$44,2,0)</f>
        <v>#N/A</v>
      </c>
      <c r="CB274" s="6" t="e">
        <f>+VLOOKUP(F274,Listas_desplega!$J$2:$K$11,2,FALSE)</f>
        <v>#N/A</v>
      </c>
    </row>
    <row r="275" spans="3:80" hidden="1" x14ac:dyDescent="0.25">
      <c r="C275" s="177"/>
      <c r="CA275" s="179" t="e">
        <f>+VLOOKUP(D275,Listas_desplega!$AI$22:$AJ$44,2,0)</f>
        <v>#N/A</v>
      </c>
      <c r="CB275" s="6" t="e">
        <f>+VLOOKUP(F275,Listas_desplega!$J$2:$K$11,2,FALSE)</f>
        <v>#N/A</v>
      </c>
    </row>
    <row r="276" spans="3:80" hidden="1" x14ac:dyDescent="0.25">
      <c r="C276" s="177"/>
      <c r="CA276" s="179" t="e">
        <f>+VLOOKUP(D276,Listas_desplega!$AI$22:$AJ$44,2,0)</f>
        <v>#N/A</v>
      </c>
      <c r="CB276" s="6" t="e">
        <f>+VLOOKUP(F276,Listas_desplega!$J$2:$K$11,2,FALSE)</f>
        <v>#N/A</v>
      </c>
    </row>
    <row r="277" spans="3:80" hidden="1" x14ac:dyDescent="0.25">
      <c r="C277" s="177"/>
      <c r="CA277" s="179" t="e">
        <f>+VLOOKUP(D277,Listas_desplega!$AI$22:$AJ$44,2,0)</f>
        <v>#N/A</v>
      </c>
      <c r="CB277" s="6" t="e">
        <f>+VLOOKUP(F277,Listas_desplega!$J$2:$K$11,2,FALSE)</f>
        <v>#N/A</v>
      </c>
    </row>
    <row r="278" spans="3:80" hidden="1" x14ac:dyDescent="0.25">
      <c r="C278" s="177"/>
      <c r="CA278" s="179" t="e">
        <f>+VLOOKUP(D278,Listas_desplega!$AI$22:$AJ$44,2,0)</f>
        <v>#N/A</v>
      </c>
      <c r="CB278" s="6" t="e">
        <f>+VLOOKUP(F278,Listas_desplega!$J$2:$K$11,2,FALSE)</f>
        <v>#N/A</v>
      </c>
    </row>
    <row r="279" spans="3:80" hidden="1" x14ac:dyDescent="0.25">
      <c r="C279" s="177"/>
      <c r="CA279" s="179" t="e">
        <f>+VLOOKUP(D279,Listas_desplega!$AI$22:$AJ$44,2,0)</f>
        <v>#N/A</v>
      </c>
      <c r="CB279" s="6" t="e">
        <f>+VLOOKUP(F279,Listas_desplega!$J$2:$K$11,2,FALSE)</f>
        <v>#N/A</v>
      </c>
    </row>
    <row r="280" spans="3:80" hidden="1" x14ac:dyDescent="0.25">
      <c r="C280" s="177"/>
      <c r="CA280" s="179" t="e">
        <f>+VLOOKUP(D280,Listas_desplega!$AI$22:$AJ$44,2,0)</f>
        <v>#N/A</v>
      </c>
      <c r="CB280" s="6" t="e">
        <f>+VLOOKUP(F280,Listas_desplega!$J$2:$K$11,2,FALSE)</f>
        <v>#N/A</v>
      </c>
    </row>
    <row r="281" spans="3:80" hidden="1" x14ac:dyDescent="0.25">
      <c r="C281" s="177"/>
      <c r="CA281" s="179" t="e">
        <f>+VLOOKUP(D281,Listas_desplega!$AI$22:$AJ$44,2,0)</f>
        <v>#N/A</v>
      </c>
      <c r="CB281" s="6" t="e">
        <f>+VLOOKUP(F281,Listas_desplega!$J$2:$K$11,2,FALSE)</f>
        <v>#N/A</v>
      </c>
    </row>
    <row r="282" spans="3:80" hidden="1" x14ac:dyDescent="0.25">
      <c r="C282" s="177"/>
      <c r="CA282" s="179" t="e">
        <f>+VLOOKUP(D282,Listas_desplega!$AI$22:$AJ$44,2,0)</f>
        <v>#N/A</v>
      </c>
      <c r="CB282" s="6" t="e">
        <f>+VLOOKUP(F282,Listas_desplega!$J$2:$K$11,2,FALSE)</f>
        <v>#N/A</v>
      </c>
    </row>
    <row r="283" spans="3:80" hidden="1" x14ac:dyDescent="0.25">
      <c r="C283" s="177"/>
      <c r="CA283" s="179" t="e">
        <f>+VLOOKUP(D283,Listas_desplega!$AI$22:$AJ$44,2,0)</f>
        <v>#N/A</v>
      </c>
      <c r="CB283" s="6" t="e">
        <f>+VLOOKUP(F283,Listas_desplega!$J$2:$K$11,2,FALSE)</f>
        <v>#N/A</v>
      </c>
    </row>
    <row r="284" spans="3:80" hidden="1" x14ac:dyDescent="0.25">
      <c r="C284" s="177"/>
      <c r="CA284" s="179" t="e">
        <f>+VLOOKUP(D284,Listas_desplega!$AI$22:$AJ$44,2,0)</f>
        <v>#N/A</v>
      </c>
      <c r="CB284" s="6" t="e">
        <f>+VLOOKUP(F284,Listas_desplega!$J$2:$K$11,2,FALSE)</f>
        <v>#N/A</v>
      </c>
    </row>
    <row r="285" spans="3:80" hidden="1" x14ac:dyDescent="0.25">
      <c r="C285" s="177"/>
      <c r="CA285" s="179" t="e">
        <f>+VLOOKUP(D285,Listas_desplega!$AI$22:$AJ$44,2,0)</f>
        <v>#N/A</v>
      </c>
      <c r="CB285" s="6" t="e">
        <f>+VLOOKUP(F285,Listas_desplega!$J$2:$K$11,2,FALSE)</f>
        <v>#N/A</v>
      </c>
    </row>
    <row r="286" spans="3:80" hidden="1" x14ac:dyDescent="0.25">
      <c r="C286" s="177"/>
      <c r="CA286" s="179" t="e">
        <f>+VLOOKUP(D286,Listas_desplega!$AI$22:$AJ$44,2,0)</f>
        <v>#N/A</v>
      </c>
      <c r="CB286" s="6" t="e">
        <f>+VLOOKUP(F286,Listas_desplega!$J$2:$K$11,2,FALSE)</f>
        <v>#N/A</v>
      </c>
    </row>
    <row r="287" spans="3:80" hidden="1" x14ac:dyDescent="0.25">
      <c r="C287" s="177"/>
      <c r="CA287" s="179" t="e">
        <f>+VLOOKUP(D287,Listas_desplega!$AI$22:$AJ$44,2,0)</f>
        <v>#N/A</v>
      </c>
      <c r="CB287" s="6" t="e">
        <f>+VLOOKUP(F287,Listas_desplega!$J$2:$K$11,2,FALSE)</f>
        <v>#N/A</v>
      </c>
    </row>
    <row r="288" spans="3:80" hidden="1" x14ac:dyDescent="0.25">
      <c r="C288" s="177"/>
      <c r="CA288" s="179" t="e">
        <f>+VLOOKUP(D288,Listas_desplega!$AI$22:$AJ$44,2,0)</f>
        <v>#N/A</v>
      </c>
      <c r="CB288" s="6" t="e">
        <f>+VLOOKUP(F288,Listas_desplega!$J$2:$K$11,2,FALSE)</f>
        <v>#N/A</v>
      </c>
    </row>
    <row r="289" spans="3:80" hidden="1" x14ac:dyDescent="0.25">
      <c r="C289" s="177"/>
      <c r="CA289" s="179" t="e">
        <f>+VLOOKUP(D289,Listas_desplega!$AI$22:$AJ$44,2,0)</f>
        <v>#N/A</v>
      </c>
      <c r="CB289" s="6" t="e">
        <f>+VLOOKUP(F289,Listas_desplega!$J$2:$K$11,2,FALSE)</f>
        <v>#N/A</v>
      </c>
    </row>
    <row r="290" spans="3:80" hidden="1" x14ac:dyDescent="0.25">
      <c r="C290" s="177"/>
      <c r="CA290" s="179" t="e">
        <f>+VLOOKUP(D290,Listas_desplega!$AI$22:$AJ$44,2,0)</f>
        <v>#N/A</v>
      </c>
      <c r="CB290" s="6" t="e">
        <f>+VLOOKUP(F290,Listas_desplega!$J$2:$K$11,2,FALSE)</f>
        <v>#N/A</v>
      </c>
    </row>
    <row r="291" spans="3:80" hidden="1" x14ac:dyDescent="0.25">
      <c r="C291" s="177"/>
      <c r="CA291" s="179" t="e">
        <f>+VLOOKUP(D291,Listas_desplega!$AI$22:$AJ$44,2,0)</f>
        <v>#N/A</v>
      </c>
      <c r="CB291" s="6" t="e">
        <f>+VLOOKUP(F291,Listas_desplega!$J$2:$K$11,2,FALSE)</f>
        <v>#N/A</v>
      </c>
    </row>
    <row r="292" spans="3:80" hidden="1" x14ac:dyDescent="0.25">
      <c r="C292" s="177"/>
      <c r="CA292" s="179" t="e">
        <f>+VLOOKUP(D292,Listas_desplega!$AI$22:$AJ$44,2,0)</f>
        <v>#N/A</v>
      </c>
      <c r="CB292" s="6" t="e">
        <f>+VLOOKUP(F292,Listas_desplega!$J$2:$K$11,2,FALSE)</f>
        <v>#N/A</v>
      </c>
    </row>
    <row r="293" spans="3:80" hidden="1" x14ac:dyDescent="0.25">
      <c r="C293" s="177"/>
      <c r="CA293" s="179" t="e">
        <f>+VLOOKUP(D293,Listas_desplega!$AI$22:$AJ$44,2,0)</f>
        <v>#N/A</v>
      </c>
      <c r="CB293" s="6" t="e">
        <f>+VLOOKUP(F293,Listas_desplega!$J$2:$K$11,2,FALSE)</f>
        <v>#N/A</v>
      </c>
    </row>
    <row r="294" spans="3:80" hidden="1" x14ac:dyDescent="0.25">
      <c r="C294" s="177"/>
      <c r="CA294" s="179" t="e">
        <f>+VLOOKUP(D294,Listas_desplega!$AI$22:$AJ$44,2,0)</f>
        <v>#N/A</v>
      </c>
      <c r="CB294" s="6" t="e">
        <f>+VLOOKUP(F294,Listas_desplega!$J$2:$K$11,2,FALSE)</f>
        <v>#N/A</v>
      </c>
    </row>
    <row r="295" spans="3:80" hidden="1" x14ac:dyDescent="0.25">
      <c r="C295" s="177"/>
      <c r="CA295" s="179" t="e">
        <f>+VLOOKUP(D295,Listas_desplega!$AI$22:$AJ$44,2,0)</f>
        <v>#N/A</v>
      </c>
      <c r="CB295" s="6" t="e">
        <f>+VLOOKUP(F295,Listas_desplega!$J$2:$K$11,2,FALSE)</f>
        <v>#N/A</v>
      </c>
    </row>
    <row r="296" spans="3:80" hidden="1" x14ac:dyDescent="0.25">
      <c r="C296" s="177"/>
      <c r="CA296" s="179" t="e">
        <f>+VLOOKUP(D296,Listas_desplega!$AI$22:$AJ$44,2,0)</f>
        <v>#N/A</v>
      </c>
      <c r="CB296" s="6" t="e">
        <f>+VLOOKUP(F296,Listas_desplega!$J$2:$K$11,2,FALSE)</f>
        <v>#N/A</v>
      </c>
    </row>
    <row r="297" spans="3:80" hidden="1" x14ac:dyDescent="0.25">
      <c r="C297" s="177"/>
      <c r="CA297" s="179" t="e">
        <f>+VLOOKUP(D297,Listas_desplega!$AI$22:$AJ$44,2,0)</f>
        <v>#N/A</v>
      </c>
      <c r="CB297" s="6" t="e">
        <f>+VLOOKUP(F297,Listas_desplega!$J$2:$K$11,2,FALSE)</f>
        <v>#N/A</v>
      </c>
    </row>
    <row r="298" spans="3:80" hidden="1" x14ac:dyDescent="0.25">
      <c r="C298" s="177"/>
      <c r="CA298" s="179" t="e">
        <f>+VLOOKUP(D298,Listas_desplega!$AI$22:$AJ$44,2,0)</f>
        <v>#N/A</v>
      </c>
      <c r="CB298" s="6" t="e">
        <f>+VLOOKUP(F298,Listas_desplega!$J$2:$K$11,2,FALSE)</f>
        <v>#N/A</v>
      </c>
    </row>
    <row r="299" spans="3:80" hidden="1" x14ac:dyDescent="0.25">
      <c r="C299" s="177"/>
      <c r="CA299" s="179" t="e">
        <f>+VLOOKUP(D299,Listas_desplega!$AI$22:$AJ$44,2,0)</f>
        <v>#N/A</v>
      </c>
      <c r="CB299" s="6" t="e">
        <f>+VLOOKUP(F299,Listas_desplega!$J$2:$K$11,2,FALSE)</f>
        <v>#N/A</v>
      </c>
    </row>
    <row r="300" spans="3:80" hidden="1" x14ac:dyDescent="0.25">
      <c r="C300" s="177"/>
      <c r="CA300" s="179" t="e">
        <f>+VLOOKUP(D300,Listas_desplega!$AI$22:$AJ$44,2,0)</f>
        <v>#N/A</v>
      </c>
      <c r="CB300" s="6" t="e">
        <f>+VLOOKUP(F300,Listas_desplega!$J$2:$K$11,2,FALSE)</f>
        <v>#N/A</v>
      </c>
    </row>
    <row r="301" spans="3:80" hidden="1" x14ac:dyDescent="0.25">
      <c r="C301" s="177"/>
      <c r="CA301" s="179" t="e">
        <f>+VLOOKUP(D301,Listas_desplega!$AI$22:$AJ$44,2,0)</f>
        <v>#N/A</v>
      </c>
      <c r="CB301" s="6" t="e">
        <f>+VLOOKUP(F301,Listas_desplega!$J$2:$K$11,2,FALSE)</f>
        <v>#N/A</v>
      </c>
    </row>
    <row r="302" spans="3:80" hidden="1" x14ac:dyDescent="0.25">
      <c r="C302" s="177"/>
      <c r="CA302" s="179" t="e">
        <f>+VLOOKUP(D302,Listas_desplega!$AI$22:$AJ$44,2,0)</f>
        <v>#N/A</v>
      </c>
      <c r="CB302" s="6" t="e">
        <f>+VLOOKUP(F302,Listas_desplega!$J$2:$K$11,2,FALSE)</f>
        <v>#N/A</v>
      </c>
    </row>
    <row r="303" spans="3:80" hidden="1" x14ac:dyDescent="0.25">
      <c r="C303" s="177"/>
      <c r="CA303" s="179" t="e">
        <f>+VLOOKUP(D303,Listas_desplega!$AI$22:$AJ$44,2,0)</f>
        <v>#N/A</v>
      </c>
      <c r="CB303" s="6" t="e">
        <f>+VLOOKUP(F303,Listas_desplega!$J$2:$K$11,2,FALSE)</f>
        <v>#N/A</v>
      </c>
    </row>
    <row r="304" spans="3:80" hidden="1" x14ac:dyDescent="0.25">
      <c r="C304" s="177"/>
      <c r="CA304" s="179" t="e">
        <f>+VLOOKUP(D304,Listas_desplega!$AI$22:$AJ$44,2,0)</f>
        <v>#N/A</v>
      </c>
      <c r="CB304" s="6" t="e">
        <f>+VLOOKUP(F304,Listas_desplega!$J$2:$K$11,2,FALSE)</f>
        <v>#N/A</v>
      </c>
    </row>
    <row r="305" spans="3:80" hidden="1" x14ac:dyDescent="0.25">
      <c r="C305" s="177"/>
      <c r="CA305" s="179" t="e">
        <f>+VLOOKUP(D305,Listas_desplega!$AI$22:$AJ$44,2,0)</f>
        <v>#N/A</v>
      </c>
      <c r="CB305" s="6" t="e">
        <f>+VLOOKUP(F305,Listas_desplega!$J$2:$K$11,2,FALSE)</f>
        <v>#N/A</v>
      </c>
    </row>
    <row r="306" spans="3:80" hidden="1" x14ac:dyDescent="0.25">
      <c r="C306" s="177"/>
      <c r="CA306" s="179" t="e">
        <f>+VLOOKUP(D306,Listas_desplega!$AI$22:$AJ$44,2,0)</f>
        <v>#N/A</v>
      </c>
      <c r="CB306" s="6" t="e">
        <f>+VLOOKUP(F306,Listas_desplega!$J$2:$K$11,2,FALSE)</f>
        <v>#N/A</v>
      </c>
    </row>
    <row r="307" spans="3:80" hidden="1" x14ac:dyDescent="0.25">
      <c r="C307" s="177"/>
      <c r="CA307" s="179" t="e">
        <f>+VLOOKUP(D307,Listas_desplega!$AI$22:$AJ$44,2,0)</f>
        <v>#N/A</v>
      </c>
      <c r="CB307" s="6" t="e">
        <f>+VLOOKUP(F307,Listas_desplega!$J$2:$K$11,2,FALSE)</f>
        <v>#N/A</v>
      </c>
    </row>
    <row r="308" spans="3:80" hidden="1" x14ac:dyDescent="0.25">
      <c r="C308" s="177"/>
      <c r="CA308" s="179" t="e">
        <f>+VLOOKUP(D308,Listas_desplega!$AI$22:$AJ$44,2,0)</f>
        <v>#N/A</v>
      </c>
      <c r="CB308" s="6" t="e">
        <f>+VLOOKUP(F308,Listas_desplega!$J$2:$K$11,2,FALSE)</f>
        <v>#N/A</v>
      </c>
    </row>
    <row r="309" spans="3:80" hidden="1" x14ac:dyDescent="0.25">
      <c r="C309" s="177"/>
      <c r="CA309" s="179" t="e">
        <f>+VLOOKUP(D309,Listas_desplega!$AI$22:$AJ$44,2,0)</f>
        <v>#N/A</v>
      </c>
      <c r="CB309" s="6" t="e">
        <f>+VLOOKUP(F309,Listas_desplega!$J$2:$K$11,2,FALSE)</f>
        <v>#N/A</v>
      </c>
    </row>
    <row r="310" spans="3:80" hidden="1" x14ac:dyDescent="0.25">
      <c r="C310" s="177"/>
    </row>
    <row r="311" spans="3:80" hidden="1" x14ac:dyDescent="0.25">
      <c r="C311" s="177"/>
    </row>
    <row r="312" spans="3:80" hidden="1" x14ac:dyDescent="0.25">
      <c r="C312" s="177"/>
    </row>
    <row r="313" spans="3:80" hidden="1" x14ac:dyDescent="0.25">
      <c r="C313" s="177"/>
    </row>
    <row r="314" spans="3:80" hidden="1" x14ac:dyDescent="0.25">
      <c r="C314" s="177"/>
    </row>
    <row r="315" spans="3:80" hidden="1" x14ac:dyDescent="0.25">
      <c r="C315" s="177"/>
    </row>
    <row r="316" spans="3:80" hidden="1" x14ac:dyDescent="0.25">
      <c r="C316" s="177"/>
    </row>
    <row r="317" spans="3:80" hidden="1" x14ac:dyDescent="0.25">
      <c r="C317" s="177"/>
    </row>
    <row r="318" spans="3:80" hidden="1" x14ac:dyDescent="0.25">
      <c r="C318" s="177"/>
    </row>
    <row r="319" spans="3:80" hidden="1" x14ac:dyDescent="0.25">
      <c r="C319" s="177"/>
    </row>
    <row r="320" spans="3:80" hidden="1" x14ac:dyDescent="0.25">
      <c r="C320" s="177"/>
    </row>
    <row r="321" spans="3:3" hidden="1" x14ac:dyDescent="0.25">
      <c r="C321" s="177"/>
    </row>
    <row r="322" spans="3:3" hidden="1" x14ac:dyDescent="0.25">
      <c r="C322" s="177"/>
    </row>
    <row r="323" spans="3:3" hidden="1" x14ac:dyDescent="0.25">
      <c r="C323" s="177"/>
    </row>
    <row r="324" spans="3:3" hidden="1" x14ac:dyDescent="0.25">
      <c r="C324" s="177"/>
    </row>
    <row r="325" spans="3:3" hidden="1" x14ac:dyDescent="0.25">
      <c r="C325" s="177"/>
    </row>
    <row r="326" spans="3:3" hidden="1" x14ac:dyDescent="0.25">
      <c r="C326" s="177"/>
    </row>
    <row r="327" spans="3:3" hidden="1" x14ac:dyDescent="0.25">
      <c r="C327" s="177"/>
    </row>
    <row r="328" spans="3:3" hidden="1" x14ac:dyDescent="0.25">
      <c r="C328" s="177"/>
    </row>
    <row r="329" spans="3:3" hidden="1" x14ac:dyDescent="0.25">
      <c r="C329" s="177"/>
    </row>
    <row r="330" spans="3:3" hidden="1" x14ac:dyDescent="0.25">
      <c r="C330" s="177"/>
    </row>
    <row r="331" spans="3:3" hidden="1" x14ac:dyDescent="0.25">
      <c r="C331" s="177"/>
    </row>
    <row r="332" spans="3:3" hidden="1" x14ac:dyDescent="0.25">
      <c r="C332" s="177"/>
    </row>
    <row r="333" spans="3:3" hidden="1" x14ac:dyDescent="0.25">
      <c r="C333" s="177"/>
    </row>
    <row r="334" spans="3:3" hidden="1" x14ac:dyDescent="0.25">
      <c r="C334" s="177"/>
    </row>
    <row r="335" spans="3:3" hidden="1" x14ac:dyDescent="0.25">
      <c r="C335" s="177"/>
    </row>
    <row r="336" spans="3:3" hidden="1" x14ac:dyDescent="0.25">
      <c r="C336" s="177"/>
    </row>
    <row r="337" spans="3:3" hidden="1" x14ac:dyDescent="0.25">
      <c r="C337" s="177"/>
    </row>
    <row r="338" spans="3:3" hidden="1" x14ac:dyDescent="0.25">
      <c r="C338" s="177"/>
    </row>
    <row r="339" spans="3:3" hidden="1" x14ac:dyDescent="0.25">
      <c r="C339" s="177"/>
    </row>
    <row r="340" spans="3:3" hidden="1" x14ac:dyDescent="0.25">
      <c r="C340" s="177"/>
    </row>
    <row r="341" spans="3:3" hidden="1" x14ac:dyDescent="0.25">
      <c r="C341" s="177"/>
    </row>
    <row r="342" spans="3:3" hidden="1" x14ac:dyDescent="0.25">
      <c r="C342" s="177"/>
    </row>
    <row r="343" spans="3:3" hidden="1" x14ac:dyDescent="0.25">
      <c r="C343" s="177"/>
    </row>
    <row r="344" spans="3:3" hidden="1" x14ac:dyDescent="0.25">
      <c r="C344" s="177"/>
    </row>
    <row r="345" spans="3:3" hidden="1" x14ac:dyDescent="0.25">
      <c r="C345" s="177"/>
    </row>
    <row r="346" spans="3:3" hidden="1" x14ac:dyDescent="0.25">
      <c r="C346" s="177"/>
    </row>
    <row r="347" spans="3:3" hidden="1" x14ac:dyDescent="0.25">
      <c r="C347" s="177"/>
    </row>
    <row r="348" spans="3:3" hidden="1" x14ac:dyDescent="0.25">
      <c r="C348" s="177"/>
    </row>
    <row r="349" spans="3:3" hidden="1" x14ac:dyDescent="0.25">
      <c r="C349" s="177"/>
    </row>
    <row r="350" spans="3:3" hidden="1" x14ac:dyDescent="0.25">
      <c r="C350" s="177"/>
    </row>
    <row r="351" spans="3:3" hidden="1" x14ac:dyDescent="0.25">
      <c r="C351" s="177"/>
    </row>
    <row r="352" spans="3:3" hidden="1" x14ac:dyDescent="0.25">
      <c r="C352" s="177"/>
    </row>
    <row r="353" spans="3:3" hidden="1" x14ac:dyDescent="0.25">
      <c r="C353" s="177"/>
    </row>
    <row r="354" spans="3:3" hidden="1" x14ac:dyDescent="0.25">
      <c r="C354" s="177"/>
    </row>
    <row r="355" spans="3:3" hidden="1" x14ac:dyDescent="0.25">
      <c r="C355" s="177"/>
    </row>
    <row r="356" spans="3:3" hidden="1" x14ac:dyDescent="0.25">
      <c r="C356" s="177"/>
    </row>
    <row r="357" spans="3:3" hidden="1" x14ac:dyDescent="0.25">
      <c r="C357" s="177"/>
    </row>
    <row r="358" spans="3:3" hidden="1" x14ac:dyDescent="0.25">
      <c r="C358" s="177"/>
    </row>
    <row r="359" spans="3:3" hidden="1" x14ac:dyDescent="0.25">
      <c r="C359" s="177"/>
    </row>
    <row r="360" spans="3:3" hidden="1" x14ac:dyDescent="0.25">
      <c r="C360" s="177"/>
    </row>
    <row r="361" spans="3:3" hidden="1" x14ac:dyDescent="0.25">
      <c r="C361" s="177"/>
    </row>
    <row r="362" spans="3:3" hidden="1" x14ac:dyDescent="0.25">
      <c r="C362" s="177"/>
    </row>
    <row r="363" spans="3:3" hidden="1" x14ac:dyDescent="0.25">
      <c r="C363" s="177"/>
    </row>
    <row r="364" spans="3:3" hidden="1" x14ac:dyDescent="0.25">
      <c r="C364" s="177"/>
    </row>
    <row r="365" spans="3:3" hidden="1" x14ac:dyDescent="0.25">
      <c r="C365" s="177"/>
    </row>
    <row r="366" spans="3:3" hidden="1" x14ac:dyDescent="0.25">
      <c r="C366" s="177"/>
    </row>
    <row r="367" spans="3:3" hidden="1" x14ac:dyDescent="0.25">
      <c r="C367" s="177"/>
    </row>
    <row r="368" spans="3:3" hidden="1" x14ac:dyDescent="0.25">
      <c r="C368" s="177"/>
    </row>
    <row r="369" spans="3:3" hidden="1" x14ac:dyDescent="0.25">
      <c r="C369" s="177"/>
    </row>
    <row r="370" spans="3:3" hidden="1" x14ac:dyDescent="0.25">
      <c r="C370" s="177"/>
    </row>
    <row r="371" spans="3:3" hidden="1" x14ac:dyDescent="0.25">
      <c r="C371" s="177"/>
    </row>
    <row r="372" spans="3:3" hidden="1" x14ac:dyDescent="0.25">
      <c r="C372" s="177"/>
    </row>
    <row r="373" spans="3:3" hidden="1" x14ac:dyDescent="0.25">
      <c r="C373" s="177"/>
    </row>
    <row r="374" spans="3:3" hidden="1" x14ac:dyDescent="0.25">
      <c r="C374" s="177"/>
    </row>
    <row r="375" spans="3:3" hidden="1" x14ac:dyDescent="0.25">
      <c r="C375" s="177"/>
    </row>
    <row r="376" spans="3:3" hidden="1" x14ac:dyDescent="0.25">
      <c r="C376" s="177"/>
    </row>
    <row r="377" spans="3:3" hidden="1" x14ac:dyDescent="0.25">
      <c r="C377" s="177"/>
    </row>
    <row r="378" spans="3:3" hidden="1" x14ac:dyDescent="0.25">
      <c r="C378" s="177"/>
    </row>
    <row r="379" spans="3:3" hidden="1" x14ac:dyDescent="0.25">
      <c r="C379" s="177"/>
    </row>
    <row r="380" spans="3:3" hidden="1" x14ac:dyDescent="0.25">
      <c r="C380" s="177"/>
    </row>
    <row r="381" spans="3:3" hidden="1" x14ac:dyDescent="0.25">
      <c r="C381" s="177"/>
    </row>
    <row r="382" spans="3:3" hidden="1" x14ac:dyDescent="0.25">
      <c r="C382" s="177"/>
    </row>
    <row r="383" spans="3:3" hidden="1" x14ac:dyDescent="0.25">
      <c r="C383" s="177"/>
    </row>
    <row r="384" spans="3:3" hidden="1" x14ac:dyDescent="0.25">
      <c r="C384" s="177"/>
    </row>
    <row r="385" spans="3:3" hidden="1" x14ac:dyDescent="0.25">
      <c r="C385" s="177"/>
    </row>
    <row r="386" spans="3:3" hidden="1" x14ac:dyDescent="0.25">
      <c r="C386" s="177"/>
    </row>
    <row r="387" spans="3:3" hidden="1" x14ac:dyDescent="0.25">
      <c r="C387" s="177"/>
    </row>
    <row r="388" spans="3:3" hidden="1" x14ac:dyDescent="0.25">
      <c r="C388" s="177"/>
    </row>
    <row r="389" spans="3:3" hidden="1" x14ac:dyDescent="0.25">
      <c r="C389" s="177"/>
    </row>
    <row r="390" spans="3:3" hidden="1" x14ac:dyDescent="0.25">
      <c r="C390" s="177"/>
    </row>
    <row r="391" spans="3:3" hidden="1" x14ac:dyDescent="0.25">
      <c r="C391" s="177"/>
    </row>
    <row r="392" spans="3:3" hidden="1" x14ac:dyDescent="0.25">
      <c r="C392" s="177"/>
    </row>
    <row r="393" spans="3:3" hidden="1" x14ac:dyDescent="0.25">
      <c r="C393" s="177"/>
    </row>
    <row r="394" spans="3:3" hidden="1" x14ac:dyDescent="0.25">
      <c r="C394" s="177"/>
    </row>
    <row r="395" spans="3:3" hidden="1" x14ac:dyDescent="0.25">
      <c r="C395" s="177"/>
    </row>
    <row r="396" spans="3:3" hidden="1" x14ac:dyDescent="0.25">
      <c r="C396" s="177"/>
    </row>
    <row r="397" spans="3:3" hidden="1" x14ac:dyDescent="0.25">
      <c r="C397" s="177"/>
    </row>
    <row r="398" spans="3:3" hidden="1" x14ac:dyDescent="0.25">
      <c r="C398" s="177"/>
    </row>
    <row r="399" spans="3:3" hidden="1" x14ac:dyDescent="0.25">
      <c r="C399" s="177"/>
    </row>
    <row r="400" spans="3:3" hidden="1" x14ac:dyDescent="0.25">
      <c r="C400" s="177"/>
    </row>
    <row r="401" spans="3:3" hidden="1" x14ac:dyDescent="0.25">
      <c r="C401" s="177"/>
    </row>
    <row r="402" spans="3:3" hidden="1" x14ac:dyDescent="0.25">
      <c r="C402" s="177"/>
    </row>
    <row r="403" spans="3:3" hidden="1" x14ac:dyDescent="0.25">
      <c r="C403" s="177"/>
    </row>
    <row r="404" spans="3:3" hidden="1" x14ac:dyDescent="0.25">
      <c r="C404" s="177"/>
    </row>
    <row r="405" spans="3:3" hidden="1" x14ac:dyDescent="0.25">
      <c r="C405" s="177"/>
    </row>
    <row r="406" spans="3:3" hidden="1" x14ac:dyDescent="0.25">
      <c r="C406" s="177"/>
    </row>
    <row r="407" spans="3:3" hidden="1" x14ac:dyDescent="0.25">
      <c r="C407" s="177"/>
    </row>
    <row r="408" spans="3:3" hidden="1" x14ac:dyDescent="0.25">
      <c r="C408" s="177"/>
    </row>
    <row r="409" spans="3:3" hidden="1" x14ac:dyDescent="0.25">
      <c r="C409" s="177"/>
    </row>
    <row r="410" spans="3:3" hidden="1" x14ac:dyDescent="0.25">
      <c r="C410" s="177"/>
    </row>
    <row r="411" spans="3:3" hidden="1" x14ac:dyDescent="0.25">
      <c r="C411" s="177"/>
    </row>
    <row r="412" spans="3:3" hidden="1" x14ac:dyDescent="0.25">
      <c r="C412" s="177"/>
    </row>
    <row r="413" spans="3:3" hidden="1" x14ac:dyDescent="0.25">
      <c r="C413" s="177"/>
    </row>
    <row r="414" spans="3:3" hidden="1" x14ac:dyDescent="0.25">
      <c r="C414" s="177"/>
    </row>
    <row r="415" spans="3:3" hidden="1" x14ac:dyDescent="0.25">
      <c r="C415" s="177"/>
    </row>
    <row r="416" spans="3:3" hidden="1" x14ac:dyDescent="0.25">
      <c r="C416" s="177"/>
    </row>
    <row r="417" spans="3:3" hidden="1" x14ac:dyDescent="0.25">
      <c r="C417" s="177"/>
    </row>
    <row r="418" spans="3:3" hidden="1" x14ac:dyDescent="0.25">
      <c r="C418" s="177"/>
    </row>
    <row r="419" spans="3:3" hidden="1" x14ac:dyDescent="0.25">
      <c r="C419" s="177"/>
    </row>
    <row r="420" spans="3:3" hidden="1" x14ac:dyDescent="0.25">
      <c r="C420" s="177"/>
    </row>
    <row r="421" spans="3:3" hidden="1" x14ac:dyDescent="0.25">
      <c r="C421" s="177"/>
    </row>
    <row r="422" spans="3:3" hidden="1" x14ac:dyDescent="0.25">
      <c r="C422" s="177"/>
    </row>
    <row r="423" spans="3:3" hidden="1" x14ac:dyDescent="0.25">
      <c r="C423" s="177"/>
    </row>
    <row r="424" spans="3:3" hidden="1" x14ac:dyDescent="0.25">
      <c r="C424" s="177"/>
    </row>
    <row r="425" spans="3:3" hidden="1" x14ac:dyDescent="0.25">
      <c r="C425" s="177"/>
    </row>
    <row r="426" spans="3:3" hidden="1" x14ac:dyDescent="0.25">
      <c r="C426" s="177"/>
    </row>
    <row r="427" spans="3:3" hidden="1" x14ac:dyDescent="0.25">
      <c r="C427" s="177"/>
    </row>
    <row r="428" spans="3:3" hidden="1" x14ac:dyDescent="0.25">
      <c r="C428" s="177"/>
    </row>
    <row r="429" spans="3:3" hidden="1" x14ac:dyDescent="0.25">
      <c r="C429" s="177"/>
    </row>
    <row r="430" spans="3:3" hidden="1" x14ac:dyDescent="0.25">
      <c r="C430" s="177"/>
    </row>
    <row r="431" spans="3:3" hidden="1" x14ac:dyDescent="0.25">
      <c r="C431" s="177"/>
    </row>
    <row r="432" spans="3:3" hidden="1" x14ac:dyDescent="0.25">
      <c r="C432" s="177"/>
    </row>
    <row r="433" spans="3:3" hidden="1" x14ac:dyDescent="0.25">
      <c r="C433" s="177"/>
    </row>
    <row r="434" spans="3:3" hidden="1" x14ac:dyDescent="0.25">
      <c r="C434" s="177"/>
    </row>
    <row r="435" spans="3:3" hidden="1" x14ac:dyDescent="0.25">
      <c r="C435" s="177"/>
    </row>
    <row r="436" spans="3:3" hidden="1" x14ac:dyDescent="0.25">
      <c r="C436" s="177"/>
    </row>
    <row r="437" spans="3:3" hidden="1" x14ac:dyDescent="0.25">
      <c r="C437" s="177"/>
    </row>
    <row r="438" spans="3:3" hidden="1" x14ac:dyDescent="0.25">
      <c r="C438" s="177"/>
    </row>
    <row r="439" spans="3:3" hidden="1" x14ac:dyDescent="0.25">
      <c r="C439" s="177"/>
    </row>
    <row r="440" spans="3:3" hidden="1" x14ac:dyDescent="0.25">
      <c r="C440" s="177"/>
    </row>
    <row r="441" spans="3:3" hidden="1" x14ac:dyDescent="0.25">
      <c r="C441" s="177"/>
    </row>
    <row r="442" spans="3:3" hidden="1" x14ac:dyDescent="0.25">
      <c r="C442" s="177"/>
    </row>
  </sheetData>
  <sheetProtection algorithmName="SHA-512" hashValue="cqZlteF2JdeVTz2Gt5Ga442mBAQUMxyWYliTA+GgGosRylETZybwkBD5MFpEtuBI61aOt1YZvAS492qkIrKtvA==" saltValue="qJ5hA3rKf8TnSYgmSFfu0w==" spinCount="100000" sheet="1" formatCells="0" formatColumns="0" formatRows="0" sort="0" autoFilter="0" pivotTables="0"/>
  <mergeCells count="6">
    <mergeCell ref="J1:Q1"/>
    <mergeCell ref="H1:I1"/>
    <mergeCell ref="R1:BU1"/>
    <mergeCell ref="C1:E1"/>
    <mergeCell ref="G1:G2"/>
    <mergeCell ref="F1:F2"/>
  </mergeCells>
  <dataValidations count="25">
    <dataValidation allowBlank="1" showInputMessage="1" showErrorMessage="1" promptTitle="Línea de acción" prompt="Registre la línea de acción que es parte de la estrategia y agrupa varias acciones. Su desarrollo de manera agregada permite el cumplimento de la estrategia. Si la estrategia no se subdivide, no es necesario diligenciarla." sqref="K2" xr:uid="{A150476D-1CAA-4E1D-8177-52B44709C8F1}"/>
    <dataValidation allowBlank="1" showInputMessage="1" showErrorMessage="1" promptTitle="Eje estratégico" prompt="Seleccione de la lista desplegable el eje estratégico del MEN al cual se asocia el indicador. Los ejes estratégicos fueron construidos en la Jornada de Planeación Estratégica." sqref="F1:F2" xr:uid="{83CED097-4332-4CAE-88D4-1E40F8745EF6}"/>
    <dataValidation type="date" allowBlank="1" showInputMessage="1" showErrorMessage="1" sqref="N52:O60 N4:O25 N134:O138" xr:uid="{9DC52DFB-2683-4AAE-BB3F-08BC24C491C4}">
      <formula1>45292</formula1>
      <formula2>45657</formula2>
    </dataValidation>
    <dataValidation type="list" allowBlank="1" showInputMessage="1" showErrorMessage="1" sqref="F175:F178 E4:E213 F180:F213" xr:uid="{D48C34D8-AA30-4A43-A1F6-8B98E3995818}">
      <formula1>INDIRECT(CA4)</formula1>
    </dataValidation>
    <dataValidation type="list" allowBlank="1" showInputMessage="1" showErrorMessage="1" sqref="P52:P60 P134:P139 P4:P31 P33 P39:P41 P76:P81 P83:P94 P96:P110 P113:P114 P116:P117 P120 P122:P127 P129:P132 P141 P143:P144 P146:P147 P149 P152 P154:P158 P160:P161 P168 P172 P174:P177 P181 P183 P185 P187 P189 P191 P193:P197 P201 P203 P205:P208 P212 P214:P216 P219 P222 P224 P230" xr:uid="{9057F30F-D813-4D89-B58C-05CA2F6A497F}">
      <formula1>" ,X"</formula1>
    </dataValidation>
    <dataValidation allowBlank="1" showInputMessage="1" showErrorMessage="1" promptTitle="ID Dependencia de afectación" prompt="Seleccione de la lista desplegable el ID asignado a la Dependencia de afectación en el SIIF - Nación (campo pendiente por validar)" sqref="H2" xr:uid="{177A01C6-DC3C-4DB4-B97F-69F83328275A}"/>
    <dataValidation allowBlank="1" showInputMessage="1" showErrorMessage="1" promptTitle="Nombre dependencia de afectación" prompt="Nombre de la dependencia de afectación en el SIIF - Nación correspondiente al ID seleccionado (campo pendiente por validar)" sqref="I2" xr:uid="{BFB01B03-B38D-4C06-B9FB-DCB2F4BA4419}"/>
    <dataValidation allowBlank="1" showInputMessage="1" showErrorMessage="1" promptTitle="Estrategia" prompt="Registre la estrategia que permitirá alcanzar el eje estratégico._x000a_" sqref="G1:G2" xr:uid="{9782F91F-655F-48BD-A58E-F3047E7E8B15}"/>
    <dataValidation allowBlank="1" showInputMessage="1" showErrorMessage="1" promptTitle="Avance cualitativo" prompt="Registre la gestión realizada en el periodo respecto de la acción formulada._x000a_Recuerde seguir los mismos lineamientos establecidos por la OAPF para el reporte cualitativo de indiadores." sqref="Y2 AD2 AI2 T2" xr:uid="{8412DE07-C978-4359-A6CD-649D7989A5B6}"/>
    <dataValidation allowBlank="1" showInputMessage="1" showErrorMessage="1" promptTitle="% Avance " prompt="Registre el porcentaje de avance de la acción._x000a_Cada acción debe medirse de 0% a 100%, siendo el 100% cuando se cumple la acción en su totalidad." sqref="X2 AC2 AH2 S2" xr:uid="{D75868E3-F1D2-48FC-909D-EDC17B5FC741}"/>
    <dataValidation allowBlank="1" showInputMessage="1" showErrorMessage="1" promptTitle="% Avance esperado" prompt="Es la diferencia entre la fecha de cierre de periodo reportado y la fecha de inicio, como proporción del tiempo comprendido entre fecha de inicio y fecha final._x000a_(Fecha de cierre de reporte - Fecha de inicio) / (Fecha final - Fecha inicial) x 100 " sqref="W2 AB2 AG2 R2" xr:uid="{D161C633-092A-4BF3-A640-8B9750EBB3CB}"/>
    <dataValidation allowBlank="1" showInputMessage="1" showErrorMessage="1" promptTitle="Medio de verificación" prompt="Defina el medio de verificación que permita evidenciar el cumplimiento de la acción marcada como crítica._x000a_Ej: Informe, contrato, resolución expedida, etc." sqref="Q2" xr:uid="{5298C328-FDEC-4798-B061-CED9577B3D09}"/>
    <dataValidation allowBlank="1" showInputMessage="1" showErrorMessage="1" promptTitle="Punto crítico" prompt="Marque con &quot;X&quot;  la(s) acción(es) que considere crucial para el cumplimiento de la estrategia. La última acción de cada estrategia necesariamente corresponderá a un punto crítico." sqref="P2" xr:uid="{F7222563-42A8-4E0C-993C-F5701085BED2}"/>
    <dataValidation allowBlank="1" showInputMessage="1" showErrorMessage="1" promptTitle="Fecha final" prompt="Registre la fecha en la que finaliza la acción." sqref="O2" xr:uid="{AAD54208-ED1E-4802-8269-42637FC284DF}"/>
    <dataValidation type="date" allowBlank="1" showInputMessage="1" showErrorMessage="1" promptTitle="Fecha inicial" prompt="Registre la fecha en la que inicia la acción. " sqref="N2" xr:uid="{B8701F7D-F56A-4D25-BCA7-8397C8A4A275}">
      <formula1>45292</formula1>
      <formula2>45657</formula2>
    </dataValidation>
    <dataValidation allowBlank="1" showInputMessage="1" showErrorMessage="1" promptTitle="Peso (%)" prompt="Asigne un porcentaje o peso (%) relativo a la acción._x000a_La suma de los pesos propuestos para el logro de la estrategia debe sumar el 100%" sqref="M2" xr:uid="{5BB59F04-5020-4E86-9961-F9B8DF3649DD}"/>
    <dataValidation allowBlank="1" showInputMessage="1" showErrorMessage="1" promptTitle="Acción" prompt="Registre de manera breve, iniciando con un verbo en infinitivo, la acción que contribuye al cumplimiento de la estrategia registrada." sqref="L2" xr:uid="{6206AF8B-D737-423C-AAF0-21FBBCE7E001}"/>
    <dataValidation allowBlank="1" showInputMessage="1" showErrorMessage="1" promptTitle="Dependencia " prompt="Seleccione de la lista desplegable el área responsable del indicador" sqref="E2" xr:uid="{D8B63736-A721-4486-A06C-351ADB797D27}"/>
    <dataValidation allowBlank="1" showInputMessage="1" showErrorMessage="1" promptTitle="Despacho o dirección" prompt="Seleccione de la lista desplegable el despacho o la dirección responsable del indicador." sqref="D2" xr:uid="{C55518AC-4724-4468-B453-4F3ADFD70FE6}"/>
    <dataValidation allowBlank="1" showInputMessage="1" showErrorMessage="1" promptTitle="Nivel" prompt="Seleccione de la lista desplegable el nivel al cual pertenece la dependencia, así:_x000a_VES: Viceministerio de Educación Superior_x000a_VPBM: Viceministerio de Educación Preescolar, Básica y Media_x000a_TRANSVERSALES: Oficinas asesoras y dependencias Secretaría General_x000a_" sqref="C2:C3 D3:BZ3" xr:uid="{88A47E56-5772-495C-A5C2-437E319F20DC}"/>
    <dataValidation type="list" allowBlank="1" showInputMessage="1" showErrorMessage="1" sqref="G4:G101 G135:G173 G179 G109:G133" xr:uid="{0EE1C66C-0784-4A32-AE82-69035C3234E3}">
      <formula1>INDIRECT(CB4)</formula1>
    </dataValidation>
    <dataValidation type="list" allowBlank="1" showInputMessage="1" showErrorMessage="1" sqref="K103:M108 O103:O108" xr:uid="{09D39A52-1EA3-46A1-963F-9D37EECBFDD8}">
      <formula1>INDIRECT(BV102)</formula1>
    </dataValidation>
    <dataValidation type="list" allowBlank="1" showInputMessage="1" showErrorMessage="1" sqref="K102:M102 O102" xr:uid="{A08FF140-87CD-4D77-A640-9D5AA2919B27}">
      <formula1>INDIRECT(BV102)</formula1>
    </dataValidation>
    <dataValidation type="list" allowBlank="1" showInputMessage="1" showErrorMessage="1" sqref="D4:D213" xr:uid="{F5A39376-1EA0-4AC5-BCC7-B47A33A96D70}">
      <formula1>INDIRECT(C4)</formula1>
    </dataValidation>
    <dataValidation allowBlank="1" showErrorMessage="1" promptTitle="Mín 300 máx 4000" prompt="Recuerda que debes escribir mínimo 300 caractateres y máximo 4000" sqref="CA2:CA309" xr:uid="{EFF98D0B-237C-4F48-9D56-2D647F84FB85}"/>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F5C7AB9-FC41-4E7E-B7F2-225C73360BAD}">
          <x14:formula1>
            <xm:f>Listas_desplega!$J$3:$J$11</xm:f>
          </x14:formula1>
          <xm:sqref>F179 F4:F174</xm:sqref>
        </x14:dataValidation>
        <x14:dataValidation type="list" allowBlank="1" showInputMessage="1" showErrorMessage="1" xr:uid="{A415EC24-9B58-426F-8C44-80A38C0B93C4}">
          <x14:formula1>
            <xm:f>Listas_desplega!$AI$2:$AK$2</xm:f>
          </x14:formula1>
          <xm:sqref>C4:C442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8F488-E74E-4431-A92E-6A46299AC633}">
  <dimension ref="B3:D7"/>
  <sheetViews>
    <sheetView showGridLines="0" workbookViewId="0">
      <selection activeCell="F7" sqref="F7"/>
    </sheetView>
  </sheetViews>
  <sheetFormatPr baseColWidth="10" defaultRowHeight="15" x14ac:dyDescent="0.25"/>
  <cols>
    <col min="2" max="2" width="15.28515625" customWidth="1"/>
    <col min="3" max="3" width="26" customWidth="1"/>
    <col min="4" max="4" width="48.7109375" customWidth="1"/>
  </cols>
  <sheetData>
    <row r="3" spans="2:4" ht="26.25" customHeight="1" thickBot="1" x14ac:dyDescent="0.3">
      <c r="B3" s="433" t="s">
        <v>2225</v>
      </c>
      <c r="C3" s="434"/>
      <c r="D3" s="434"/>
    </row>
    <row r="4" spans="2:4" ht="18" customHeight="1" thickBot="1" x14ac:dyDescent="0.3">
      <c r="B4" s="435" t="s">
        <v>2226</v>
      </c>
      <c r="C4" s="436" t="s">
        <v>2227</v>
      </c>
      <c r="D4" s="435" t="s">
        <v>2228</v>
      </c>
    </row>
    <row r="5" spans="2:4" ht="69" customHeight="1" thickBot="1" x14ac:dyDescent="0.3">
      <c r="B5" s="437">
        <v>1</v>
      </c>
      <c r="C5" s="438">
        <v>45308</v>
      </c>
      <c r="D5" s="439" t="s">
        <v>2229</v>
      </c>
    </row>
    <row r="6" spans="2:4" ht="47.25" customHeight="1" thickBot="1" x14ac:dyDescent="0.3">
      <c r="B6" s="437">
        <v>2</v>
      </c>
      <c r="C6" s="438">
        <v>45317</v>
      </c>
      <c r="D6" s="439" t="s">
        <v>2230</v>
      </c>
    </row>
    <row r="7" spans="2:4" ht="78" customHeight="1" thickBot="1" x14ac:dyDescent="0.3">
      <c r="B7" s="437">
        <v>3</v>
      </c>
      <c r="C7" s="438">
        <v>45321</v>
      </c>
      <c r="D7" s="439" t="s">
        <v>2231</v>
      </c>
    </row>
  </sheetData>
  <mergeCells count="1">
    <mergeCell ref="B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9C3FE-B218-44BD-B754-83A6FB620A42}">
  <dimension ref="A3:T41"/>
  <sheetViews>
    <sheetView zoomScale="85" zoomScaleNormal="85" workbookViewId="0">
      <selection activeCell="P17" activeCellId="3" sqref="P5:Q5 P8:Q9 P11:Q14 P16:Q17 P21:Q22 P25:Q26 P28:Q28 P30:Q38"/>
    </sheetView>
  </sheetViews>
  <sheetFormatPr baseColWidth="10" defaultColWidth="11.42578125" defaultRowHeight="15" x14ac:dyDescent="0.25"/>
  <cols>
    <col min="1" max="1" width="28.140625" customWidth="1"/>
    <col min="2" max="2" width="23.85546875" customWidth="1"/>
    <col min="3" max="3" width="39.28515625" style="24" customWidth="1"/>
    <col min="4" max="4" width="172.140625" bestFit="1" customWidth="1"/>
    <col min="5" max="5" width="30.42578125" style="24" bestFit="1" customWidth="1"/>
    <col min="6" max="6" width="26.42578125" style="24" customWidth="1"/>
    <col min="7" max="7" width="29.7109375" style="24" customWidth="1"/>
    <col min="8" max="8" width="30" customWidth="1"/>
    <col min="9" max="9" width="27.42578125" bestFit="1" customWidth="1"/>
    <col min="14" max="14" width="25.28515625" customWidth="1"/>
    <col min="15" max="15" width="20.42578125" customWidth="1"/>
    <col min="16" max="16" width="17.140625" bestFit="1" customWidth="1"/>
    <col min="17" max="17" width="30.42578125" bestFit="1" customWidth="1"/>
    <col min="19" max="19" width="16.28515625" bestFit="1" customWidth="1"/>
    <col min="20" max="20" width="16" bestFit="1" customWidth="1"/>
  </cols>
  <sheetData>
    <row r="3" spans="1:18" x14ac:dyDescent="0.25">
      <c r="A3" s="127" t="s">
        <v>1079</v>
      </c>
      <c r="B3" s="127" t="s">
        <v>1080</v>
      </c>
      <c r="C3" s="141" t="s">
        <v>1077</v>
      </c>
      <c r="D3" s="127" t="s">
        <v>1078</v>
      </c>
      <c r="E3" s="24" t="s">
        <v>1050</v>
      </c>
      <c r="F3" s="112" t="s">
        <v>1364</v>
      </c>
      <c r="G3" s="113" t="s">
        <v>1365</v>
      </c>
      <c r="H3" s="113" t="s">
        <v>1366</v>
      </c>
    </row>
    <row r="4" spans="1:18" ht="21" customHeight="1" x14ac:dyDescent="0.25">
      <c r="A4" s="5">
        <v>2018011001145</v>
      </c>
      <c r="B4" t="s">
        <v>1367</v>
      </c>
      <c r="C4" s="24" t="s">
        <v>169</v>
      </c>
      <c r="D4" s="24" t="s">
        <v>1368</v>
      </c>
      <c r="E4" s="142">
        <v>559301105089</v>
      </c>
      <c r="F4" s="143">
        <f>+GETPIVOTDATA("Valor estimado para 2024",$A$3,"Despacho o Dirección","Dirección de Cobertura y Equidad","Nombre del proyecto","CONSTRUCCIÓN , MEJORAMIENTO Y DOTACIÓN DE ESPACIOS DE APRENDIZAJE PARA PRESTACIÓN DEL SERVICIO EDUCATIVO E IMPLEMENTACIÓN DE ESTRATEGIAS DE CALIDAD Y COBERTURA   NACIONAL","Código BPIN",2018011001145)</f>
        <v>559301105089</v>
      </c>
      <c r="G4" s="144">
        <v>559940439089</v>
      </c>
      <c r="H4" s="139">
        <f>+G4-F4</f>
        <v>639334000</v>
      </c>
      <c r="N4" s="127" t="s">
        <v>1080</v>
      </c>
      <c r="O4" s="127" t="s">
        <v>1082</v>
      </c>
      <c r="P4" s="127" t="s">
        <v>1083</v>
      </c>
      <c r="Q4" t="s">
        <v>1050</v>
      </c>
    </row>
    <row r="5" spans="1:18" ht="21" customHeight="1" x14ac:dyDescent="0.25">
      <c r="A5" s="5"/>
      <c r="C5" t="s">
        <v>551</v>
      </c>
      <c r="D5" t="s">
        <v>1368</v>
      </c>
      <c r="E5" s="142">
        <v>639334000</v>
      </c>
      <c r="F5" s="145"/>
      <c r="G5" s="146"/>
      <c r="H5" s="24"/>
      <c r="N5" t="s">
        <v>1367</v>
      </c>
      <c r="O5" t="s">
        <v>1369</v>
      </c>
      <c r="P5" t="s">
        <v>1101</v>
      </c>
      <c r="Q5" s="156">
        <v>5000000000</v>
      </c>
      <c r="R5" s="157"/>
    </row>
    <row r="6" spans="1:18" ht="21" customHeight="1" x14ac:dyDescent="0.25">
      <c r="A6" s="5">
        <v>202300000000245</v>
      </c>
      <c r="B6" t="s">
        <v>1370</v>
      </c>
      <c r="C6" s="24" t="s">
        <v>84</v>
      </c>
      <c r="D6" s="24" t="s">
        <v>1371</v>
      </c>
      <c r="E6" s="142">
        <v>121997189531</v>
      </c>
      <c r="F6" s="145"/>
      <c r="G6" s="146"/>
      <c r="H6" s="24"/>
      <c r="N6" t="s">
        <v>1367</v>
      </c>
      <c r="O6" t="s">
        <v>1369</v>
      </c>
      <c r="P6" t="s">
        <v>1117</v>
      </c>
      <c r="Q6" s="156">
        <v>84696537470</v>
      </c>
      <c r="R6" s="157"/>
    </row>
    <row r="7" spans="1:18" ht="21" customHeight="1" x14ac:dyDescent="0.25">
      <c r="A7" s="5"/>
      <c r="C7" s="24" t="s">
        <v>169</v>
      </c>
      <c r="D7" s="24" t="s">
        <v>1371</v>
      </c>
      <c r="E7" s="142">
        <v>13900000000</v>
      </c>
      <c r="F7" s="145"/>
      <c r="G7" s="146"/>
      <c r="H7" s="24"/>
      <c r="N7" t="s">
        <v>1367</v>
      </c>
      <c r="O7" t="s">
        <v>1369</v>
      </c>
      <c r="P7" t="s">
        <v>1091</v>
      </c>
      <c r="Q7" s="156">
        <v>470243901619</v>
      </c>
      <c r="R7" s="157"/>
    </row>
    <row r="8" spans="1:18" ht="21" customHeight="1" x14ac:dyDescent="0.25">
      <c r="A8" s="5"/>
      <c r="C8" s="24" t="s">
        <v>313</v>
      </c>
      <c r="D8" s="24" t="s">
        <v>1371</v>
      </c>
      <c r="E8" s="142">
        <v>34296449946</v>
      </c>
      <c r="F8" s="147"/>
      <c r="G8" s="144"/>
      <c r="H8" s="24"/>
      <c r="N8" t="s">
        <v>1370</v>
      </c>
      <c r="O8" t="s">
        <v>1372</v>
      </c>
      <c r="P8" t="s">
        <v>1101</v>
      </c>
      <c r="Q8" s="156">
        <v>32633362531</v>
      </c>
      <c r="R8" s="157"/>
    </row>
    <row r="9" spans="1:18" ht="21" customHeight="1" x14ac:dyDescent="0.25">
      <c r="A9" s="5"/>
      <c r="C9" s="24" t="s">
        <v>449</v>
      </c>
      <c r="D9" s="24" t="s">
        <v>1371</v>
      </c>
      <c r="E9" s="142">
        <v>15000000000</v>
      </c>
      <c r="F9" s="147">
        <f>+GETPIVOTDATA("Valor estimado para 2024",$A$3,"Despacho o Dirección","Dirección de Calidad para la Educación Preescolar, Básica y Media","Nombre del proyecto","TRANSFORMACIÓN  DE LA EDUCACIÓN INICIAL, PREESCOLAR, BÁSICA Y MEDIA CON ENFOQUE INTEGRAL PARA LA REDUCCIÓN DE DESIGUALDADES Y CONSTRUCCIÓN DE LA PAZ  NACIONAL","Código BPIN",202300000000245,"Código presupuestal proyecto","C-2201-0700-20")+GETPIVOTDATA("Valor estimado para 2024",$A$3,"Despacho o Dirección","Dirección de Cobertura y Equidad","Nombre del proyecto","TRANSFORMACIÓN  DE LA EDUCACIÓN INICIAL, PREESCOLAR, BÁSICA Y MEDIA CON ENFOQUE INTEGRAL PARA LA REDUCCIÓN DE DESIGUALDADES Y CONSTRUCCIÓN DE LA PAZ  NACIONAL","Código BPIN",202300000000245,"Código presupuestal proyecto","C-2201-0700-20")+GETPIVOTDATA("Valor estimado para 2024",$A$3,"Despacho o Dirección","Dirección de Primera Infancia","Nombre del proyecto","TRANSFORMACIÓN  DE LA EDUCACIÓN INICIAL, PREESCOLAR, BÁSICA Y MEDIA CON ENFOQUE INTEGRAL PARA LA REDUCCIÓN DE DESIGUALDADES Y CONSTRUCCIÓN DE LA PAZ  NACIONAL","Código BPIN",202300000000245,"Código presupuestal proyecto","C-2201-0700-20")+GETPIVOTDATA("Valor estimado para 2024",$A$3,"Despacho o Dirección","Despacho Ministr@","Nombre del proyecto","TRANSFORMACIÓN  DE LA EDUCACIÓN INICIAL, PREESCOLAR, BÁSICA Y MEDIA CON ENFOQUE INTEGRAL PARA LA REDUCCIÓN DE DESIGUALDADES Y CONSTRUCCIÓN DE LA PAZ  NACIONAL","Código BPIN",202300000000245,"Código presupuestal proyecto","C-2201-0700-20")+GETPIVOTDATA("Valor estimado para 2024",$A$3,"Despacho o Dirección","Viceministerio de Educación Preescolar, Básica y Media","Nombre del proyecto","TRANSFORMACIÓN  DE LA EDUCACIÓN INICIAL, PREESCOLAR, BÁSICA Y MEDIA CON ENFOQUE INTEGRAL PARA LA REDUCCIÓN DE DESIGUALDADES Y CONSTRUCCIÓN DE LA PAZ  NACIONAL","Código BPIN",202300000000245,"Código presupuestal proyecto","C-2201-0700-20")</f>
        <v>189402631834</v>
      </c>
      <c r="G9" s="144">
        <v>276303028683</v>
      </c>
      <c r="H9" s="154">
        <f>+G9-F9</f>
        <v>86900396849</v>
      </c>
      <c r="I9" s="128" t="s">
        <v>1373</v>
      </c>
      <c r="N9" t="s">
        <v>1370</v>
      </c>
      <c r="O9" t="s">
        <v>1374</v>
      </c>
      <c r="P9" t="s">
        <v>1101</v>
      </c>
      <c r="Q9" s="156">
        <v>105369269303</v>
      </c>
      <c r="R9" s="3"/>
    </row>
    <row r="10" spans="1:18" ht="21" customHeight="1" x14ac:dyDescent="0.25">
      <c r="A10" s="5"/>
      <c r="C10" t="s">
        <v>1182</v>
      </c>
      <c r="D10" t="s">
        <v>1371</v>
      </c>
      <c r="E10" s="142">
        <v>4208992357</v>
      </c>
      <c r="F10" s="152"/>
      <c r="G10" s="144"/>
      <c r="H10" s="139"/>
      <c r="N10" t="s">
        <v>1370</v>
      </c>
      <c r="O10" t="s">
        <v>1374</v>
      </c>
      <c r="P10" t="s">
        <v>1162</v>
      </c>
      <c r="Q10" s="156">
        <v>22500000000</v>
      </c>
      <c r="R10" s="157"/>
    </row>
    <row r="11" spans="1:18" ht="21" customHeight="1" x14ac:dyDescent="0.25">
      <c r="A11" s="5">
        <v>202300000000418</v>
      </c>
      <c r="B11" t="s">
        <v>1375</v>
      </c>
      <c r="C11" t="s">
        <v>169</v>
      </c>
      <c r="D11" t="s">
        <v>1376</v>
      </c>
      <c r="E11" s="142">
        <v>0</v>
      </c>
      <c r="F11" s="153"/>
      <c r="N11" t="s">
        <v>1370</v>
      </c>
      <c r="O11" t="s">
        <v>1377</v>
      </c>
      <c r="P11" t="s">
        <v>1101</v>
      </c>
      <c r="Q11" s="156">
        <v>13900000000</v>
      </c>
      <c r="R11" s="3"/>
    </row>
    <row r="12" spans="1:18" ht="21" customHeight="1" x14ac:dyDescent="0.25">
      <c r="A12" s="5"/>
      <c r="C12" s="24" t="s">
        <v>251</v>
      </c>
      <c r="D12" s="24" t="s">
        <v>1376</v>
      </c>
      <c r="E12" s="142">
        <v>73207275668</v>
      </c>
      <c r="F12" s="153">
        <f>+GETPIVOTDATA("Valor estimado para 2024",$A$3,"Despacho o Dirección","Dirección de Cobertura y Equidad","Nombre del proyecto","FORTALECIMIENTO DE LAS CAPACIDADES TERRITORIALES PARA LA GESTIÓN EDUCATIVA CON ÉNFASIS EN ZONAS RURALES NACIONAL","Código BPIN",202300000000418,"Código presupuestal proyecto","C-2201-0700-24")+GETPIVOTDATA("Valor estimado para 2024",$A$3,"Despacho o Dirección","Dirección de Fortalecimiento a la Gestión Territorial","Nombre del proyecto","FORTALECIMIENTO DE LAS CAPACIDADES TERRITORIALES PARA LA GESTIÓN EDUCATIVA CON ÉNFASIS EN ZONAS RURALES NACIONAL","Código BPIN",202300000000418,"Código presupuestal proyecto","C-2201-0700-24")+GETPIVOTDATA("Valor estimado para 2024",$A$3,"Despacho o Dirección","Dirección de Primera Infancia","Nombre del proyecto","FORTALECIMIENTO DE LAS CAPACIDADES TERRITORIALES PARA LA GESTIÓN EDUCATIVA CON ÉNFASIS EN ZONAS RURALES NACIONAL","Código BPIN",202300000000418,"Código presupuestal proyecto","C-2201-0700-24")</f>
        <v>99965361907</v>
      </c>
      <c r="G12" s="144">
        <v>106965361907</v>
      </c>
      <c r="H12" s="139">
        <f>+F12-G12</f>
        <v>-7000000000</v>
      </c>
      <c r="N12" t="s">
        <v>1370</v>
      </c>
      <c r="O12" t="s">
        <v>1378</v>
      </c>
      <c r="P12" t="s">
        <v>1101</v>
      </c>
      <c r="Q12" s="156">
        <v>15000000000</v>
      </c>
      <c r="R12" s="3"/>
    </row>
    <row r="13" spans="1:18" ht="21" customHeight="1" x14ac:dyDescent="0.25">
      <c r="A13" s="5"/>
      <c r="C13" s="24" t="s">
        <v>313</v>
      </c>
      <c r="D13" s="24" t="s">
        <v>1376</v>
      </c>
      <c r="E13" s="142">
        <v>26758086239</v>
      </c>
      <c r="H13" s="139"/>
      <c r="N13" t="s">
        <v>1370</v>
      </c>
      <c r="O13" t="s">
        <v>1379</v>
      </c>
      <c r="P13" t="s">
        <v>1101</v>
      </c>
      <c r="Q13" s="156">
        <v>0</v>
      </c>
      <c r="R13" s="157"/>
    </row>
    <row r="14" spans="1:18" x14ac:dyDescent="0.25">
      <c r="A14" s="5">
        <v>202300000000419</v>
      </c>
      <c r="B14" t="s">
        <v>1380</v>
      </c>
      <c r="C14" s="24" t="s">
        <v>84</v>
      </c>
      <c r="D14" s="24" t="s">
        <v>1381</v>
      </c>
      <c r="E14" s="142">
        <v>95545740000</v>
      </c>
      <c r="F14" s="142"/>
      <c r="G14" s="144"/>
      <c r="H14" s="139"/>
      <c r="N14" t="s">
        <v>1380</v>
      </c>
      <c r="O14" t="s">
        <v>1382</v>
      </c>
      <c r="P14" t="s">
        <v>1101</v>
      </c>
      <c r="Q14" s="156">
        <v>51000000000</v>
      </c>
      <c r="R14" s="157"/>
    </row>
    <row r="15" spans="1:18" x14ac:dyDescent="0.25">
      <c r="A15" s="5"/>
      <c r="C15" s="24" t="s">
        <v>251</v>
      </c>
      <c r="D15" s="24" t="s">
        <v>1381</v>
      </c>
      <c r="E15" s="142">
        <v>11550000000</v>
      </c>
      <c r="F15" s="150">
        <f>+GETPIVOTDATA("Valor estimado para 2024",$A$3,"Despacho o Dirección","Dirección de Calidad para la Educación Preescolar, Básica y Media","Nombre del proyecto","FORTALECIMIENTO DE LAS CAPACIDADES Y CONDICIONES DE BIENESTAR QUE DIGNIFIQUEN LA LABOR DOCENTE EN EDUCACIÓN INICIAL, PREESCOLAR, BÁSICA Y MEDIA.   NACIONAL","Código BPIN",202300000000419,"Código presupuestal proyecto","C-2201-0700-23")+GETPIVOTDATA("Valor estimado para 2024",$A$3,"Despacho o Dirección","Dirección de Fortalecimiento a la Gestión Territorial","Nombre del proyecto","FORTALECIMIENTO DE LAS CAPACIDADES Y CONDICIONES DE BIENESTAR QUE DIGNIFIQUEN LA LABOR DOCENTE EN EDUCACIÓN INICIAL, PREESCOLAR, BÁSICA Y MEDIA.   NACIONAL","Código BPIN",202300000000419,"Código presupuestal proyecto","C-2201-0700-23")+GETPIVOTDATA("Valor estimado para 2024",$A$3,"Despacho o Dirección","Dirección de Primera Infancia","Nombre del proyecto","FORTALECIMIENTO DE LAS CAPACIDADES Y CONDICIONES DE BIENESTAR QUE DIGNIFIQUEN LA LABOR DOCENTE EN EDUCACIÓN INICIAL, PREESCOLAR, BÁSICA Y MEDIA.   NACIONAL","Código BPIN",202300000000419,"Código presupuestal proyecto","C-2201-0700-23")</f>
        <v>117337900000</v>
      </c>
      <c r="G15" s="148">
        <v>117337900000</v>
      </c>
      <c r="H15" s="139">
        <f>+G15-F15</f>
        <v>0</v>
      </c>
      <c r="I15" s="128"/>
      <c r="J15" t="s">
        <v>1383</v>
      </c>
      <c r="N15" t="s">
        <v>1380</v>
      </c>
      <c r="O15" t="s">
        <v>1382</v>
      </c>
      <c r="P15" t="s">
        <v>1162</v>
      </c>
      <c r="Q15" s="156">
        <v>66337900000</v>
      </c>
      <c r="R15" s="3"/>
    </row>
    <row r="16" spans="1:18" x14ac:dyDescent="0.25">
      <c r="A16" s="5"/>
      <c r="C16" s="95" t="s">
        <v>313</v>
      </c>
      <c r="D16" s="24" t="s">
        <v>1381</v>
      </c>
      <c r="E16" s="142">
        <v>10242160000</v>
      </c>
      <c r="F16" s="149">
        <f>SUM(F4:F15)</f>
        <v>966006998830</v>
      </c>
      <c r="G16" s="144">
        <v>1060546729679</v>
      </c>
      <c r="H16" s="151">
        <f>SUM(H4:H15)</f>
        <v>80539730849</v>
      </c>
      <c r="N16" t="s">
        <v>1375</v>
      </c>
      <c r="O16" t="s">
        <v>1372</v>
      </c>
      <c r="P16" t="s">
        <v>1101</v>
      </c>
      <c r="Q16" s="156">
        <v>26758086239</v>
      </c>
    </row>
    <row r="17" spans="8:20" x14ac:dyDescent="0.25">
      <c r="I17">
        <v>29652690869.200001</v>
      </c>
      <c r="N17" t="s">
        <v>1375</v>
      </c>
      <c r="O17" t="s">
        <v>1377</v>
      </c>
      <c r="P17" t="s">
        <v>1101</v>
      </c>
      <c r="Q17" s="156">
        <v>29785495761</v>
      </c>
    </row>
    <row r="18" spans="8:20" x14ac:dyDescent="0.25">
      <c r="N18" t="s">
        <v>1375</v>
      </c>
      <c r="O18" t="s">
        <v>1377</v>
      </c>
      <c r="P18" t="s">
        <v>1117</v>
      </c>
      <c r="Q18" s="156">
        <v>731371620</v>
      </c>
      <c r="R18" s="157"/>
    </row>
    <row r="19" spans="8:20" x14ac:dyDescent="0.25">
      <c r="N19" t="s">
        <v>1375</v>
      </c>
      <c r="O19" t="s">
        <v>1377</v>
      </c>
      <c r="P19" t="s">
        <v>1162</v>
      </c>
      <c r="Q19" s="156">
        <v>37690408287</v>
      </c>
      <c r="R19" s="157"/>
    </row>
    <row r="20" spans="8:20" x14ac:dyDescent="0.25">
      <c r="H20">
        <v>-29652690869</v>
      </c>
      <c r="N20" t="s">
        <v>1375</v>
      </c>
      <c r="O20" t="s">
        <v>1384</v>
      </c>
      <c r="P20" t="s">
        <v>1162</v>
      </c>
      <c r="Q20" s="156">
        <v>5000000000</v>
      </c>
      <c r="R20" s="157"/>
    </row>
    <row r="21" spans="8:20" x14ac:dyDescent="0.25">
      <c r="N21" t="s">
        <v>1385</v>
      </c>
      <c r="O21" t="s">
        <v>1386</v>
      </c>
      <c r="P21" t="s">
        <v>1101</v>
      </c>
      <c r="Q21" s="156">
        <v>977427576024</v>
      </c>
      <c r="R21" s="157"/>
    </row>
    <row r="22" spans="8:20" x14ac:dyDescent="0.25">
      <c r="N22" t="s">
        <v>1387</v>
      </c>
      <c r="O22" t="s">
        <v>1305</v>
      </c>
      <c r="P22" t="s">
        <v>1101</v>
      </c>
      <c r="Q22" s="156">
        <v>743535641686</v>
      </c>
      <c r="R22" s="157"/>
    </row>
    <row r="23" spans="8:20" x14ac:dyDescent="0.25">
      <c r="N23" t="s">
        <v>1387</v>
      </c>
      <c r="O23" t="s">
        <v>1305</v>
      </c>
      <c r="P23" t="s">
        <v>1117</v>
      </c>
      <c r="Q23" s="156">
        <v>56464358314</v>
      </c>
      <c r="R23" s="157"/>
    </row>
    <row r="24" spans="8:20" x14ac:dyDescent="0.25">
      <c r="N24" t="s">
        <v>1388</v>
      </c>
      <c r="O24" t="s">
        <v>1305</v>
      </c>
      <c r="P24" t="s">
        <v>1295</v>
      </c>
      <c r="Q24" s="156">
        <v>110000000000</v>
      </c>
      <c r="R24" s="157"/>
    </row>
    <row r="25" spans="8:20" x14ac:dyDescent="0.25">
      <c r="N25" t="s">
        <v>1389</v>
      </c>
      <c r="O25" t="s">
        <v>1305</v>
      </c>
      <c r="P25" t="s">
        <v>1101</v>
      </c>
      <c r="Q25" s="156">
        <v>300000000000</v>
      </c>
      <c r="R25" s="157"/>
    </row>
    <row r="26" spans="8:20" x14ac:dyDescent="0.25">
      <c r="N26" t="s">
        <v>1304</v>
      </c>
      <c r="O26" t="s">
        <v>1305</v>
      </c>
      <c r="P26" t="s">
        <v>1101</v>
      </c>
      <c r="Q26" s="156">
        <v>26297413124</v>
      </c>
      <c r="R26" s="157"/>
    </row>
    <row r="27" spans="8:20" x14ac:dyDescent="0.25">
      <c r="N27" t="s">
        <v>1304</v>
      </c>
      <c r="O27" t="s">
        <v>1305</v>
      </c>
      <c r="P27" t="s">
        <v>1117</v>
      </c>
      <c r="Q27" s="156">
        <v>19551974208</v>
      </c>
      <c r="R27" s="157"/>
    </row>
    <row r="28" spans="8:20" x14ac:dyDescent="0.25">
      <c r="N28" t="s">
        <v>1390</v>
      </c>
      <c r="O28" t="s">
        <v>1391</v>
      </c>
      <c r="P28" t="s">
        <v>1101</v>
      </c>
      <c r="Q28" s="156">
        <v>30799984232</v>
      </c>
      <c r="R28" s="157"/>
      <c r="S28" s="158"/>
      <c r="T28" s="159"/>
    </row>
    <row r="29" spans="8:20" x14ac:dyDescent="0.25">
      <c r="N29" t="s">
        <v>1390</v>
      </c>
      <c r="O29" t="s">
        <v>1391</v>
      </c>
      <c r="P29" t="s">
        <v>1117</v>
      </c>
      <c r="Q29" s="156">
        <v>3277362044</v>
      </c>
      <c r="R29" s="157"/>
    </row>
    <row r="30" spans="8:20" x14ac:dyDescent="0.25">
      <c r="N30" t="s">
        <v>1392</v>
      </c>
      <c r="O30" t="s">
        <v>1393</v>
      </c>
      <c r="P30" t="s">
        <v>1101</v>
      </c>
      <c r="Q30" s="156">
        <v>2857660507392</v>
      </c>
      <c r="R30" s="157"/>
    </row>
    <row r="31" spans="8:20" x14ac:dyDescent="0.25">
      <c r="N31" t="s">
        <v>1394</v>
      </c>
      <c r="O31" t="s">
        <v>1395</v>
      </c>
      <c r="P31" t="s">
        <v>1101</v>
      </c>
      <c r="Q31" s="156">
        <v>7485686974</v>
      </c>
      <c r="R31" s="157"/>
    </row>
    <row r="32" spans="8:20" x14ac:dyDescent="0.25">
      <c r="N32" t="s">
        <v>1394</v>
      </c>
      <c r="O32" t="s">
        <v>1396</v>
      </c>
      <c r="P32" t="s">
        <v>1101</v>
      </c>
      <c r="Q32" s="156">
        <v>17295550735</v>
      </c>
      <c r="R32" s="157"/>
    </row>
    <row r="33" spans="14:18" x14ac:dyDescent="0.25">
      <c r="N33" t="s">
        <v>1394</v>
      </c>
      <c r="O33" t="s">
        <v>1397</v>
      </c>
      <c r="P33" t="s">
        <v>1101</v>
      </c>
      <c r="Q33" s="156">
        <v>100000000</v>
      </c>
      <c r="R33" s="157"/>
    </row>
    <row r="34" spans="14:18" x14ac:dyDescent="0.25">
      <c r="N34" t="s">
        <v>1394</v>
      </c>
      <c r="O34" t="s">
        <v>1398</v>
      </c>
      <c r="P34" t="s">
        <v>1101</v>
      </c>
      <c r="Q34" s="156">
        <v>200000000</v>
      </c>
      <c r="R34" s="157"/>
    </row>
    <row r="35" spans="14:18" x14ac:dyDescent="0.25">
      <c r="N35" t="s">
        <v>1394</v>
      </c>
      <c r="O35" t="s">
        <v>1399</v>
      </c>
      <c r="P35" t="s">
        <v>1101</v>
      </c>
      <c r="Q35" s="156">
        <v>3900000000</v>
      </c>
      <c r="R35" s="157"/>
    </row>
    <row r="36" spans="14:18" x14ac:dyDescent="0.25">
      <c r="N36" t="s">
        <v>1394</v>
      </c>
      <c r="O36" t="s">
        <v>1400</v>
      </c>
      <c r="P36" t="s">
        <v>1101</v>
      </c>
      <c r="Q36" s="156">
        <v>3300000000</v>
      </c>
    </row>
    <row r="37" spans="14:18" x14ac:dyDescent="0.25">
      <c r="N37" t="s">
        <v>1394</v>
      </c>
      <c r="O37" t="s">
        <v>1401</v>
      </c>
      <c r="P37" t="s">
        <v>1101</v>
      </c>
      <c r="Q37" s="156">
        <v>2000000000</v>
      </c>
    </row>
    <row r="38" spans="14:18" x14ac:dyDescent="0.25">
      <c r="N38" t="s">
        <v>1394</v>
      </c>
      <c r="O38" t="s">
        <v>1402</v>
      </c>
      <c r="P38" t="s">
        <v>1101</v>
      </c>
      <c r="Q38" s="156">
        <v>200000000</v>
      </c>
    </row>
    <row r="39" spans="14:18" x14ac:dyDescent="0.25">
      <c r="N39" t="s">
        <v>1403</v>
      </c>
      <c r="O39" t="s">
        <v>1403</v>
      </c>
      <c r="P39" t="s">
        <v>1404</v>
      </c>
      <c r="Q39" s="156"/>
    </row>
    <row r="40" spans="14:18" x14ac:dyDescent="0.25">
      <c r="N40" t="s">
        <v>1404</v>
      </c>
      <c r="O40" t="s">
        <v>1403</v>
      </c>
      <c r="P40" t="s">
        <v>1404</v>
      </c>
      <c r="Q40" s="156"/>
    </row>
    <row r="41" spans="14:18" x14ac:dyDescent="0.25">
      <c r="N41" t="s">
        <v>1076</v>
      </c>
      <c r="Q41" s="156">
        <v>6126142387563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ED1F8-CAFC-4A1C-A259-B95B977C0310}">
  <sheetPr>
    <tabColor rgb="FFCC0066"/>
  </sheetPr>
  <dimension ref="B1:DT101"/>
  <sheetViews>
    <sheetView zoomScale="70" zoomScaleNormal="70" workbookViewId="0">
      <selection activeCell="H30" sqref="H30"/>
    </sheetView>
  </sheetViews>
  <sheetFormatPr baseColWidth="10" defaultColWidth="10" defaultRowHeight="13.5" customHeight="1" x14ac:dyDescent="0.25"/>
  <cols>
    <col min="1" max="1" width="11.42578125" customWidth="1"/>
    <col min="2" max="2" width="34.7109375" customWidth="1"/>
    <col min="3" max="3" width="9.85546875" customWidth="1"/>
    <col min="4" max="4" width="11.42578125" customWidth="1"/>
    <col min="5" max="5" width="17.7109375" customWidth="1"/>
    <col min="6" max="6" width="11.42578125" customWidth="1"/>
    <col min="7" max="7" width="35.7109375" customWidth="1"/>
    <col min="8" max="10" width="23.42578125" customWidth="1"/>
    <col min="11" max="11" width="58.140625" customWidth="1"/>
    <col min="12" max="12" width="11.42578125" customWidth="1"/>
    <col min="13" max="13" width="37.28515625" customWidth="1"/>
    <col min="14" max="16" width="11.42578125" customWidth="1"/>
    <col min="17" max="17" width="56.85546875" customWidth="1"/>
    <col min="18" max="18" width="11.42578125" customWidth="1"/>
    <col min="19" max="19" width="55.28515625" customWidth="1"/>
    <col min="20" max="20" width="11.42578125" customWidth="1"/>
    <col min="21" max="21" width="45.85546875" customWidth="1"/>
    <col min="22" max="22" width="11.42578125" customWidth="1"/>
    <col min="23" max="23" width="19.28515625" customWidth="1"/>
    <col min="24" max="24" width="20.42578125" customWidth="1"/>
    <col min="25" max="25" width="56.85546875" customWidth="1"/>
    <col min="26" max="26" width="5.42578125" customWidth="1"/>
    <col min="27" max="27" width="35" customWidth="1"/>
    <col min="28" max="29" width="13.28515625" customWidth="1"/>
    <col min="30" max="30" width="5.42578125" customWidth="1"/>
    <col min="31" max="31" width="22" customWidth="1"/>
    <col min="32" max="32" width="25.42578125" customWidth="1"/>
    <col min="33" max="33" width="11.42578125" customWidth="1"/>
    <col min="34" max="34" width="33.85546875" customWidth="1"/>
    <col min="35" max="35" width="29" customWidth="1"/>
    <col min="36" max="36" width="21.42578125" bestFit="1" customWidth="1"/>
    <col min="37" max="37" width="21.140625" customWidth="1"/>
    <col min="38" max="39" width="16.28515625" customWidth="1"/>
    <col min="40" max="40" width="11.42578125" customWidth="1"/>
    <col min="41" max="41" width="29.7109375" customWidth="1"/>
    <col min="42" max="42" width="25.42578125" customWidth="1"/>
    <col min="43" max="43" width="8.7109375" customWidth="1"/>
    <col min="44" max="44" width="29" customWidth="1"/>
    <col min="45" max="45" width="8" customWidth="1"/>
    <col min="46" max="46" width="31" customWidth="1"/>
    <col min="47" max="47" width="9.140625" customWidth="1"/>
    <col min="48" max="48" width="23.42578125" customWidth="1"/>
    <col min="49" max="49" width="5.28515625" customWidth="1"/>
    <col min="50" max="50" width="32.42578125" customWidth="1"/>
    <col min="51" max="51" width="11.140625" customWidth="1"/>
    <col min="52" max="52" width="29.85546875" customWidth="1"/>
    <col min="53" max="53" width="13.42578125" customWidth="1"/>
    <col min="54" max="54" width="31.7109375" customWidth="1"/>
    <col min="55" max="55" width="6.85546875" customWidth="1"/>
    <col min="56" max="56" width="31.140625" customWidth="1"/>
    <col min="57" max="57" width="5.7109375" customWidth="1"/>
    <col min="58" max="58" width="30.42578125" customWidth="1"/>
    <col min="59" max="59" width="6.42578125" customWidth="1"/>
    <col min="60" max="60" width="28.28515625" customWidth="1"/>
    <col min="61" max="61" width="10.7109375" customWidth="1"/>
    <col min="62" max="62" width="23.28515625" customWidth="1"/>
    <col min="63" max="63" width="9" customWidth="1"/>
    <col min="64" max="64" width="27.42578125" customWidth="1"/>
    <col min="65" max="65" width="20.28515625" customWidth="1"/>
    <col min="66" max="66" width="37.42578125" customWidth="1"/>
    <col min="67" max="67" width="91.85546875" customWidth="1"/>
    <col min="68" max="68" width="11.28515625" customWidth="1"/>
    <col min="69" max="69" width="40.28515625" customWidth="1"/>
    <col min="70" max="70" width="41.28515625" customWidth="1"/>
    <col min="71" max="71" width="38.7109375" customWidth="1"/>
    <col min="72" max="72" width="38.42578125" customWidth="1"/>
    <col min="73" max="73" width="26.42578125" customWidth="1"/>
    <col min="74" max="74" width="24.42578125" customWidth="1"/>
    <col min="75" max="76" width="17" customWidth="1"/>
    <col min="77" max="79" width="28.140625" customWidth="1"/>
    <col min="80" max="80" width="36.28515625" customWidth="1"/>
    <col min="81" max="81" width="39.140625" customWidth="1"/>
    <col min="82" max="84" width="28.140625" customWidth="1"/>
    <col min="85" max="91" width="55.85546875" customWidth="1"/>
    <col min="92" max="92" width="35.42578125" customWidth="1"/>
    <col min="93" max="93" width="30.42578125" customWidth="1"/>
    <col min="94" max="94" width="30.28515625" customWidth="1"/>
    <col min="95" max="95" width="32.28515625" customWidth="1"/>
    <col min="96" max="97" width="23.42578125" customWidth="1"/>
    <col min="98" max="98" width="24.28515625" customWidth="1"/>
    <col min="99" max="99" width="42.7109375" customWidth="1"/>
    <col min="100" max="100" width="41.42578125" customWidth="1"/>
    <col min="101" max="101" width="41.28515625" customWidth="1"/>
    <col min="102" max="102" width="36.7109375" customWidth="1"/>
    <col min="103" max="103" width="36.42578125" customWidth="1"/>
    <col min="104" max="105" width="28.28515625" customWidth="1"/>
    <col min="106" max="106" width="37.140625" customWidth="1"/>
    <col min="107" max="107" width="43.7109375" customWidth="1"/>
    <col min="110" max="110" width="31" customWidth="1"/>
    <col min="111" max="111" width="33.42578125" customWidth="1"/>
    <col min="112" max="112" width="35.7109375" customWidth="1"/>
    <col min="113" max="113" width="37.28515625" customWidth="1"/>
    <col min="114" max="114" width="35.85546875" customWidth="1"/>
    <col min="115" max="115" width="34" customWidth="1"/>
    <col min="116" max="116" width="28.140625" customWidth="1"/>
    <col min="117" max="117" width="30.42578125" customWidth="1"/>
    <col min="118" max="118" width="31" customWidth="1"/>
    <col min="119" max="119" width="38.85546875" customWidth="1"/>
    <col min="120" max="121" width="23.42578125" customWidth="1"/>
    <col min="122" max="122" width="22.42578125" customWidth="1"/>
    <col min="123" max="123" width="33.42578125" customWidth="1"/>
  </cols>
  <sheetData>
    <row r="1" spans="2:107" ht="13.5" customHeight="1" x14ac:dyDescent="0.25">
      <c r="AE1" s="25" t="s">
        <v>1440</v>
      </c>
    </row>
    <row r="2" spans="2:107" ht="13.5" customHeight="1" x14ac:dyDescent="0.25">
      <c r="B2" s="13" t="s">
        <v>1441</v>
      </c>
      <c r="C2" s="13" t="s">
        <v>1442</v>
      </c>
      <c r="E2" s="13" t="s">
        <v>1443</v>
      </c>
      <c r="G2" s="13" t="s">
        <v>1444</v>
      </c>
      <c r="H2" s="13" t="s">
        <v>1445</v>
      </c>
      <c r="I2" s="13" t="s">
        <v>1446</v>
      </c>
      <c r="J2" s="26" t="s">
        <v>1447</v>
      </c>
      <c r="K2" s="26" t="s">
        <v>1448</v>
      </c>
      <c r="M2" s="26" t="s">
        <v>1449</v>
      </c>
      <c r="O2" s="26" t="s">
        <v>1450</v>
      </c>
    </row>
    <row r="3" spans="2:107" ht="13.5" customHeight="1" x14ac:dyDescent="0.25">
      <c r="B3" s="24" t="s">
        <v>1180</v>
      </c>
      <c r="C3" s="27" t="s">
        <v>1451</v>
      </c>
      <c r="E3" s="24" t="s">
        <v>1452</v>
      </c>
      <c r="F3" s="24"/>
      <c r="G3" s="28" t="s">
        <v>1092</v>
      </c>
      <c r="H3" s="24" t="s">
        <v>1093</v>
      </c>
      <c r="I3" s="24" t="s">
        <v>1140</v>
      </c>
      <c r="J3" t="s">
        <v>1453</v>
      </c>
      <c r="K3" s="29" t="s">
        <v>1126</v>
      </c>
      <c r="M3" s="29" t="s">
        <v>1344</v>
      </c>
      <c r="O3" t="s">
        <v>330</v>
      </c>
      <c r="Q3" s="25" t="s">
        <v>1454</v>
      </c>
      <c r="S3" s="25" t="s">
        <v>1085</v>
      </c>
      <c r="U3" s="18" t="s">
        <v>15</v>
      </c>
      <c r="W3" s="15" t="s">
        <v>448</v>
      </c>
      <c r="X3" s="15" t="s">
        <v>373</v>
      </c>
      <c r="Y3" s="15" t="s">
        <v>83</v>
      </c>
      <c r="AA3" s="16" t="s">
        <v>448</v>
      </c>
      <c r="AB3" s="16" t="s">
        <v>373</v>
      </c>
      <c r="AC3" s="16" t="s">
        <v>83</v>
      </c>
      <c r="AE3" s="17" t="s">
        <v>1455</v>
      </c>
      <c r="AF3" s="16" t="s">
        <v>1456</v>
      </c>
      <c r="AG3" s="16" t="s">
        <v>1457</v>
      </c>
      <c r="AH3" s="16" t="s">
        <v>1458</v>
      </c>
      <c r="AI3" s="16" t="s">
        <v>1459</v>
      </c>
      <c r="AJ3" s="16" t="s">
        <v>1308</v>
      </c>
      <c r="AK3" s="15" t="s">
        <v>1460</v>
      </c>
      <c r="AL3" s="15" t="s">
        <v>1461</v>
      </c>
      <c r="AM3" s="15" t="s">
        <v>1462</v>
      </c>
      <c r="AN3" s="15" t="s">
        <v>1463</v>
      </c>
      <c r="AO3" s="15" t="s">
        <v>1464</v>
      </c>
      <c r="AP3" s="15" t="s">
        <v>1465</v>
      </c>
      <c r="AQ3" s="15" t="s">
        <v>1466</v>
      </c>
      <c r="AR3" s="15" t="s">
        <v>1467</v>
      </c>
      <c r="AS3" s="15" t="s">
        <v>1468</v>
      </c>
      <c r="AT3" s="15" t="s">
        <v>1469</v>
      </c>
      <c r="AU3" s="15" t="s">
        <v>1470</v>
      </c>
      <c r="AV3" s="15" t="s">
        <v>1471</v>
      </c>
      <c r="AW3" s="15" t="s">
        <v>1472</v>
      </c>
      <c r="AX3" s="15" t="s">
        <v>1473</v>
      </c>
      <c r="AY3" s="19"/>
    </row>
    <row r="4" spans="2:107" ht="13.5" customHeight="1" x14ac:dyDescent="0.25">
      <c r="B4" s="24" t="s">
        <v>1090</v>
      </c>
      <c r="C4" s="27" t="s">
        <v>1105</v>
      </c>
      <c r="E4" s="24" t="s">
        <v>1474</v>
      </c>
      <c r="F4" s="24"/>
      <c r="G4" s="28" t="s">
        <v>1108</v>
      </c>
      <c r="H4" s="24" t="s">
        <v>1154</v>
      </c>
      <c r="I4" s="24" t="s">
        <v>1094</v>
      </c>
      <c r="J4" t="s">
        <v>1475</v>
      </c>
      <c r="K4" s="29" t="s">
        <v>1476</v>
      </c>
      <c r="M4" s="29" t="s">
        <v>1097</v>
      </c>
      <c r="O4" t="s">
        <v>1477</v>
      </c>
      <c r="Q4" t="s">
        <v>1478</v>
      </c>
      <c r="S4" t="s">
        <v>1479</v>
      </c>
      <c r="U4" s="30" t="s">
        <v>553</v>
      </c>
      <c r="W4" t="s">
        <v>450</v>
      </c>
      <c r="X4" t="s">
        <v>423</v>
      </c>
      <c r="Y4" t="s">
        <v>84</v>
      </c>
      <c r="Z4" t="s">
        <v>744</v>
      </c>
      <c r="AA4" t="s">
        <v>1460</v>
      </c>
      <c r="AB4" t="s">
        <v>1459</v>
      </c>
      <c r="AC4" t="s">
        <v>1455</v>
      </c>
      <c r="AE4" t="s">
        <v>84</v>
      </c>
      <c r="AF4" t="s">
        <v>169</v>
      </c>
      <c r="AG4" t="s">
        <v>251</v>
      </c>
      <c r="AH4" t="s">
        <v>313</v>
      </c>
      <c r="AI4" t="s">
        <v>423</v>
      </c>
      <c r="AJ4" t="s">
        <v>374</v>
      </c>
      <c r="AK4" t="s">
        <v>450</v>
      </c>
      <c r="AL4" t="s">
        <v>0</v>
      </c>
      <c r="AM4" t="s">
        <v>463</v>
      </c>
      <c r="AN4" t="s">
        <v>501</v>
      </c>
      <c r="AO4" t="s">
        <v>518</v>
      </c>
      <c r="AP4" t="s">
        <v>525</v>
      </c>
      <c r="AQ4" t="s">
        <v>534</v>
      </c>
      <c r="AR4" t="s">
        <v>551</v>
      </c>
      <c r="AS4" t="s">
        <v>552</v>
      </c>
      <c r="AT4" t="s">
        <v>561</v>
      </c>
      <c r="AU4" t="s">
        <v>574</v>
      </c>
      <c r="AV4" t="s">
        <v>585</v>
      </c>
      <c r="AW4" t="s">
        <v>592</v>
      </c>
      <c r="AX4" t="s">
        <v>607</v>
      </c>
    </row>
    <row r="5" spans="2:107" ht="13.5" customHeight="1" x14ac:dyDescent="0.25">
      <c r="B5" s="24" t="s">
        <v>1236</v>
      </c>
      <c r="C5" s="27" t="s">
        <v>1480</v>
      </c>
      <c r="E5" s="24"/>
      <c r="F5" s="24"/>
      <c r="G5" s="28" t="s">
        <v>1314</v>
      </c>
      <c r="H5" s="24" t="s">
        <v>1113</v>
      </c>
      <c r="I5" s="24" t="s">
        <v>1481</v>
      </c>
      <c r="J5" t="s">
        <v>1482</v>
      </c>
      <c r="K5" s="29" t="s">
        <v>1483</v>
      </c>
      <c r="M5" s="29" t="s">
        <v>1120</v>
      </c>
      <c r="O5" t="s">
        <v>1484</v>
      </c>
      <c r="Q5" t="s">
        <v>1485</v>
      </c>
      <c r="S5" t="s">
        <v>1486</v>
      </c>
      <c r="U5" s="31" t="s">
        <v>113</v>
      </c>
      <c r="W5" t="s">
        <v>0</v>
      </c>
      <c r="X5" t="s">
        <v>374</v>
      </c>
      <c r="Y5" t="s">
        <v>169</v>
      </c>
      <c r="Z5" t="s">
        <v>744</v>
      </c>
      <c r="AA5" t="s">
        <v>1461</v>
      </c>
      <c r="AB5" t="s">
        <v>1308</v>
      </c>
      <c r="AC5" t="s">
        <v>1456</v>
      </c>
      <c r="AE5" t="s">
        <v>117</v>
      </c>
      <c r="AF5" t="s">
        <v>227</v>
      </c>
      <c r="AG5" t="s">
        <v>284</v>
      </c>
      <c r="AH5" t="s">
        <v>349</v>
      </c>
      <c r="AI5" t="s">
        <v>437</v>
      </c>
      <c r="AJ5" t="s">
        <v>375</v>
      </c>
      <c r="AK5" t="s">
        <v>744</v>
      </c>
      <c r="AR5" t="s">
        <v>552</v>
      </c>
      <c r="AS5" t="s">
        <v>744</v>
      </c>
    </row>
    <row r="6" spans="2:107" ht="13.5" customHeight="1" x14ac:dyDescent="0.25">
      <c r="B6" s="27"/>
      <c r="C6" s="24"/>
      <c r="D6" s="24"/>
      <c r="E6" s="24"/>
      <c r="F6" s="24"/>
      <c r="G6" s="28" t="s">
        <v>1137</v>
      </c>
      <c r="H6" s="24" t="s">
        <v>1158</v>
      </c>
      <c r="I6" s="24"/>
      <c r="J6" t="s">
        <v>1487</v>
      </c>
      <c r="K6" s="29" t="s">
        <v>1488</v>
      </c>
      <c r="M6" s="29" t="s">
        <v>1489</v>
      </c>
      <c r="O6" t="s">
        <v>1490</v>
      </c>
      <c r="Q6" t="s">
        <v>1491</v>
      </c>
      <c r="S6" t="s">
        <v>1492</v>
      </c>
      <c r="U6" s="31" t="s">
        <v>1493</v>
      </c>
      <c r="W6" t="s">
        <v>463</v>
      </c>
      <c r="X6" t="s">
        <v>744</v>
      </c>
      <c r="Y6" t="s">
        <v>251</v>
      </c>
      <c r="Z6" t="s">
        <v>744</v>
      </c>
      <c r="AA6" t="s">
        <v>1462</v>
      </c>
      <c r="AC6" t="s">
        <v>1457</v>
      </c>
      <c r="AE6" t="s">
        <v>112</v>
      </c>
      <c r="AF6" t="s">
        <v>170</v>
      </c>
      <c r="AG6" t="s">
        <v>1494</v>
      </c>
      <c r="AH6" t="s">
        <v>327</v>
      </c>
      <c r="AI6" t="s">
        <v>430</v>
      </c>
      <c r="AJ6" t="s">
        <v>396</v>
      </c>
      <c r="AK6" t="s">
        <v>744</v>
      </c>
      <c r="AR6" t="s">
        <v>561</v>
      </c>
      <c r="AS6" t="s">
        <v>744</v>
      </c>
      <c r="CX6" s="1"/>
    </row>
    <row r="7" spans="2:107" ht="13.5" customHeight="1" x14ac:dyDescent="0.25">
      <c r="B7" s="27"/>
      <c r="C7" s="24"/>
      <c r="D7" s="24"/>
      <c r="E7" s="24"/>
      <c r="F7" s="24"/>
      <c r="G7" s="28" t="s">
        <v>1106</v>
      </c>
      <c r="H7" s="24" t="s">
        <v>1300</v>
      </c>
      <c r="I7" s="24"/>
      <c r="J7" t="s">
        <v>1495</v>
      </c>
      <c r="K7" s="29" t="s">
        <v>1496</v>
      </c>
      <c r="M7" s="29" t="s">
        <v>1497</v>
      </c>
      <c r="Q7" t="s">
        <v>1498</v>
      </c>
      <c r="S7" t="s">
        <v>1499</v>
      </c>
      <c r="U7" s="31" t="s">
        <v>504</v>
      </c>
      <c r="W7" t="s">
        <v>501</v>
      </c>
      <c r="X7" t="s">
        <v>744</v>
      </c>
      <c r="Y7" t="s">
        <v>313</v>
      </c>
      <c r="Z7" t="s">
        <v>744</v>
      </c>
      <c r="AA7" t="s">
        <v>1463</v>
      </c>
      <c r="AC7" t="s">
        <v>1458</v>
      </c>
      <c r="AG7" t="s">
        <v>303</v>
      </c>
      <c r="AH7" t="s">
        <v>744</v>
      </c>
      <c r="AR7" t="s">
        <v>574</v>
      </c>
      <c r="AS7" t="s">
        <v>744</v>
      </c>
    </row>
    <row r="8" spans="2:107" ht="13.5" customHeight="1" x14ac:dyDescent="0.25">
      <c r="B8" s="27" t="s">
        <v>1084</v>
      </c>
      <c r="C8" s="24"/>
      <c r="D8" s="24"/>
      <c r="E8" s="24"/>
      <c r="F8" s="24"/>
      <c r="G8" s="28" t="s">
        <v>1099</v>
      </c>
      <c r="H8" s="24" t="s">
        <v>1325</v>
      </c>
      <c r="I8" s="24"/>
      <c r="J8" t="s">
        <v>1500</v>
      </c>
      <c r="K8" s="29" t="s">
        <v>1199</v>
      </c>
      <c r="M8" s="29" t="s">
        <v>1501</v>
      </c>
      <c r="Q8" t="s">
        <v>1502</v>
      </c>
      <c r="S8" s="32"/>
      <c r="U8" s="31" t="s">
        <v>575</v>
      </c>
      <c r="W8" t="s">
        <v>518</v>
      </c>
      <c r="X8" t="s">
        <v>744</v>
      </c>
      <c r="AA8" t="s">
        <v>1464</v>
      </c>
      <c r="AR8" t="s">
        <v>585</v>
      </c>
      <c r="AS8" t="s">
        <v>744</v>
      </c>
    </row>
    <row r="9" spans="2:107" ht="13.5" customHeight="1" x14ac:dyDescent="0.25">
      <c r="B9" s="27" t="s">
        <v>1503</v>
      </c>
      <c r="C9" s="24"/>
      <c r="D9" s="24"/>
      <c r="E9" s="24"/>
      <c r="F9" s="24"/>
      <c r="G9" s="28" t="s">
        <v>330</v>
      </c>
      <c r="H9" s="24" t="s">
        <v>1226</v>
      </c>
      <c r="I9" s="24"/>
      <c r="J9" t="s">
        <v>1110</v>
      </c>
      <c r="K9" s="29" t="s">
        <v>1194</v>
      </c>
      <c r="Q9" t="s">
        <v>1504</v>
      </c>
      <c r="U9" s="31" t="s">
        <v>519</v>
      </c>
      <c r="W9" t="s">
        <v>525</v>
      </c>
      <c r="X9" t="s">
        <v>744</v>
      </c>
      <c r="AA9" t="s">
        <v>1465</v>
      </c>
      <c r="AR9" t="s">
        <v>592</v>
      </c>
      <c r="AS9" t="s">
        <v>744</v>
      </c>
      <c r="CH9" s="1"/>
      <c r="CI9" s="1"/>
      <c r="CJ9" s="1"/>
      <c r="CK9" s="1"/>
      <c r="CL9" s="1"/>
      <c r="CM9" s="1"/>
      <c r="CV9" s="1"/>
      <c r="CW9" s="1"/>
      <c r="CX9" s="1"/>
    </row>
    <row r="10" spans="2:107" ht="13.5" customHeight="1" x14ac:dyDescent="0.25">
      <c r="B10" s="27" t="s">
        <v>1505</v>
      </c>
      <c r="H10" s="24" t="s">
        <v>1165</v>
      </c>
      <c r="J10" t="s">
        <v>1506</v>
      </c>
      <c r="K10" s="29" t="s">
        <v>1187</v>
      </c>
      <c r="M10" s="34"/>
      <c r="U10" s="31" t="s">
        <v>453</v>
      </c>
      <c r="W10" t="s">
        <v>534</v>
      </c>
      <c r="X10" t="s">
        <v>744</v>
      </c>
      <c r="AA10" t="s">
        <v>1466</v>
      </c>
      <c r="AR10" t="s">
        <v>607</v>
      </c>
      <c r="AS10" t="s">
        <v>744</v>
      </c>
      <c r="CH10" s="1"/>
      <c r="CI10" s="1"/>
      <c r="CJ10" s="1"/>
      <c r="CK10" s="1"/>
      <c r="CL10" s="1"/>
      <c r="CM10" s="1"/>
      <c r="CN10" s="1"/>
      <c r="CW10" s="1"/>
      <c r="CX10" s="1"/>
      <c r="CY10" s="1"/>
    </row>
    <row r="11" spans="2:107" ht="13.5" customHeight="1" x14ac:dyDescent="0.25">
      <c r="B11" s="27" t="s">
        <v>1163</v>
      </c>
      <c r="H11" s="24" t="s">
        <v>1133</v>
      </c>
      <c r="J11" t="s">
        <v>1123</v>
      </c>
      <c r="K11" s="29" t="s">
        <v>1206</v>
      </c>
      <c r="M11" s="34"/>
      <c r="U11" s="31" t="s">
        <v>563</v>
      </c>
      <c r="W11" t="s">
        <v>551</v>
      </c>
      <c r="X11" t="s">
        <v>744</v>
      </c>
      <c r="AA11" t="s">
        <v>1467</v>
      </c>
      <c r="AS11" t="s">
        <v>744</v>
      </c>
      <c r="CN11" s="1"/>
      <c r="CO11" s="1"/>
      <c r="CP11" s="1"/>
      <c r="DC11" s="1"/>
    </row>
    <row r="12" spans="2:107" ht="13.5" customHeight="1" x14ac:dyDescent="0.25">
      <c r="B12" s="27" t="s">
        <v>1507</v>
      </c>
      <c r="H12" s="24" t="s">
        <v>1508</v>
      </c>
      <c r="J12" t="s">
        <v>1439</v>
      </c>
      <c r="K12" s="29" t="s">
        <v>1301</v>
      </c>
      <c r="M12" s="34"/>
      <c r="U12" s="31" t="s">
        <v>1509</v>
      </c>
      <c r="X12" t="s">
        <v>744</v>
      </c>
      <c r="AA12" t="s">
        <v>1468</v>
      </c>
      <c r="CQ12" s="1"/>
      <c r="CR12" s="1"/>
    </row>
    <row r="13" spans="2:107" ht="13.5" customHeight="1" x14ac:dyDescent="0.25">
      <c r="B13" s="33"/>
      <c r="H13" s="24" t="s">
        <v>1510</v>
      </c>
      <c r="J13" t="s">
        <v>1102</v>
      </c>
      <c r="K13" s="29" t="s">
        <v>1511</v>
      </c>
      <c r="M13" s="34"/>
      <c r="U13" s="31" t="s">
        <v>1512</v>
      </c>
      <c r="X13" t="s">
        <v>744</v>
      </c>
      <c r="AA13" t="s">
        <v>1469</v>
      </c>
      <c r="CV13" s="1"/>
      <c r="CW13" s="1"/>
    </row>
    <row r="14" spans="2:107" ht="13.5" customHeight="1" x14ac:dyDescent="0.25">
      <c r="B14" s="33"/>
      <c r="H14" s="24" t="s">
        <v>1193</v>
      </c>
      <c r="J14" t="s">
        <v>1320</v>
      </c>
      <c r="K14" s="29" t="s">
        <v>1122</v>
      </c>
      <c r="M14" s="34"/>
      <c r="U14" s="31" t="s">
        <v>594</v>
      </c>
      <c r="X14" t="s">
        <v>744</v>
      </c>
      <c r="AA14" t="s">
        <v>1470</v>
      </c>
      <c r="CV14" s="1"/>
      <c r="CW14" s="1"/>
    </row>
    <row r="15" spans="2:107" ht="13.5" customHeight="1" x14ac:dyDescent="0.25">
      <c r="J15" t="s">
        <v>1513</v>
      </c>
      <c r="K15" s="29" t="s">
        <v>1514</v>
      </c>
      <c r="M15" s="34"/>
      <c r="U15" s="31" t="s">
        <v>1033</v>
      </c>
      <c r="X15" t="s">
        <v>744</v>
      </c>
      <c r="AA15" t="s">
        <v>1471</v>
      </c>
      <c r="CV15" s="1"/>
      <c r="CW15" s="1"/>
    </row>
    <row r="16" spans="2:107" ht="13.5" customHeight="1" x14ac:dyDescent="0.25">
      <c r="H16" s="24"/>
      <c r="J16" t="s">
        <v>1119</v>
      </c>
      <c r="K16" s="29" t="s">
        <v>1515</v>
      </c>
      <c r="M16" s="34"/>
      <c r="U16" s="31" t="s">
        <v>586</v>
      </c>
      <c r="X16" t="s">
        <v>744</v>
      </c>
      <c r="AA16" t="s">
        <v>1472</v>
      </c>
      <c r="CV16" s="1"/>
      <c r="CW16" s="1"/>
    </row>
    <row r="17" spans="8:124" ht="13.5" customHeight="1" x14ac:dyDescent="0.25">
      <c r="H17" s="24"/>
      <c r="J17" t="s">
        <v>1145</v>
      </c>
      <c r="K17" s="29" t="s">
        <v>1516</v>
      </c>
      <c r="M17" s="34"/>
      <c r="U17" s="31" t="s">
        <v>464</v>
      </c>
      <c r="X17" t="s">
        <v>744</v>
      </c>
      <c r="AA17" t="s">
        <v>1473</v>
      </c>
    </row>
    <row r="18" spans="8:124" ht="13.5" customHeight="1" x14ac:dyDescent="0.25">
      <c r="J18" t="s">
        <v>1115</v>
      </c>
      <c r="K18" s="29" t="s">
        <v>1517</v>
      </c>
      <c r="M18" s="34"/>
      <c r="U18" s="31" t="s">
        <v>1518</v>
      </c>
      <c r="AN18" s="25" t="s">
        <v>1519</v>
      </c>
      <c r="AP18" s="25" t="s">
        <v>1520</v>
      </c>
      <c r="AQ18" s="25"/>
      <c r="BO18" s="25" t="s">
        <v>1521</v>
      </c>
      <c r="BS18" s="25" t="s">
        <v>1522</v>
      </c>
    </row>
    <row r="19" spans="8:124" ht="13.5" customHeight="1" x14ac:dyDescent="0.25">
      <c r="J19" t="s">
        <v>1523</v>
      </c>
      <c r="K19" s="29" t="s">
        <v>1524</v>
      </c>
      <c r="M19" s="34"/>
      <c r="U19" s="31" t="s">
        <v>490</v>
      </c>
    </row>
    <row r="20" spans="8:124" ht="13.5" customHeight="1" x14ac:dyDescent="0.25">
      <c r="J20" t="s">
        <v>1525</v>
      </c>
      <c r="K20" s="29" t="s">
        <v>1164</v>
      </c>
      <c r="M20" s="34"/>
      <c r="U20" s="31" t="s">
        <v>620</v>
      </c>
      <c r="AP20" s="35">
        <v>202300000000425</v>
      </c>
      <c r="AR20" s="35">
        <v>202300000000419</v>
      </c>
      <c r="AT20" s="35">
        <v>202300000000426</v>
      </c>
      <c r="AV20" s="35">
        <v>202300000000092</v>
      </c>
      <c r="AX20" s="35">
        <v>2018011001144</v>
      </c>
      <c r="AZ20" s="35">
        <v>2018011001145</v>
      </c>
      <c r="BB20" s="35">
        <v>202300000000418</v>
      </c>
      <c r="BD20" s="35">
        <v>2019011000177</v>
      </c>
      <c r="BF20" s="35">
        <v>202300000000245</v>
      </c>
      <c r="BH20" s="35">
        <v>202300000000391</v>
      </c>
      <c r="BJ20" s="35">
        <v>202300000000091</v>
      </c>
      <c r="BK20" t="s">
        <v>767</v>
      </c>
      <c r="BL20" s="36">
        <v>202300000000455</v>
      </c>
      <c r="BO20" s="35" t="s">
        <v>96</v>
      </c>
      <c r="BP20" s="35" t="s">
        <v>1526</v>
      </c>
      <c r="BQ20" s="36"/>
      <c r="BS20" s="37" t="s">
        <v>1321</v>
      </c>
      <c r="BY20" s="37" t="s">
        <v>1297</v>
      </c>
      <c r="CB20" s="37" t="s">
        <v>1167</v>
      </c>
      <c r="CG20" s="37" t="s">
        <v>1260</v>
      </c>
      <c r="CK20" s="37" t="s">
        <v>1527</v>
      </c>
      <c r="CS20" s="38" t="s">
        <v>1146</v>
      </c>
      <c r="DA20" s="37" t="s">
        <v>1528</v>
      </c>
      <c r="DG20" s="38" t="s">
        <v>1134</v>
      </c>
      <c r="DL20" s="37" t="s">
        <v>1293</v>
      </c>
      <c r="DM20" s="37" t="s">
        <v>1283</v>
      </c>
      <c r="DO20" s="38" t="s">
        <v>1288</v>
      </c>
      <c r="DP20" s="38" t="s">
        <v>1232</v>
      </c>
      <c r="DT20" t="s">
        <v>767</v>
      </c>
    </row>
    <row r="21" spans="8:124" ht="13.5" customHeight="1" x14ac:dyDescent="0.25">
      <c r="J21" t="s">
        <v>1529</v>
      </c>
      <c r="K21" s="29" t="s">
        <v>1144</v>
      </c>
      <c r="M21" s="34"/>
      <c r="W21" s="15" t="s">
        <v>1530</v>
      </c>
      <c r="X21" s="15" t="s">
        <v>1531</v>
      </c>
      <c r="Y21" s="15"/>
      <c r="AA21" s="15" t="s">
        <v>1532</v>
      </c>
      <c r="AE21" s="15" t="s">
        <v>1533</v>
      </c>
      <c r="AF21" s="15" t="s">
        <v>12</v>
      </c>
      <c r="AH21" s="15" t="s">
        <v>1532</v>
      </c>
      <c r="AI21" s="15" t="s">
        <v>1534</v>
      </c>
      <c r="AJ21" s="15" t="s">
        <v>1535</v>
      </c>
      <c r="AK21" s="15" t="s">
        <v>1536</v>
      </c>
      <c r="AL21" s="19"/>
      <c r="AN21" s="19" t="s">
        <v>1537</v>
      </c>
      <c r="AP21" s="4" t="s">
        <v>1297</v>
      </c>
      <c r="AQ21" s="108"/>
      <c r="AR21" s="39" t="s">
        <v>1167</v>
      </c>
      <c r="AT21" s="39" t="s">
        <v>1321</v>
      </c>
      <c r="AV21" s="39" t="s">
        <v>1293</v>
      </c>
      <c r="AX21" s="39" t="s">
        <v>1260</v>
      </c>
      <c r="AZ21" s="39" t="s">
        <v>1086</v>
      </c>
      <c r="BB21" s="39" t="s">
        <v>1146</v>
      </c>
      <c r="BD21" s="39" t="s">
        <v>1049</v>
      </c>
      <c r="BF21" s="40" t="s">
        <v>1134</v>
      </c>
      <c r="BH21" s="41" t="s">
        <v>1288</v>
      </c>
      <c r="BJ21" s="39" t="s">
        <v>1283</v>
      </c>
      <c r="BK21" t="s">
        <v>767</v>
      </c>
      <c r="BL21" s="135" t="s">
        <v>1232</v>
      </c>
      <c r="BO21" t="s">
        <v>1204</v>
      </c>
      <c r="BP21" s="3">
        <v>2201070</v>
      </c>
      <c r="BQ21" t="s">
        <v>1146</v>
      </c>
      <c r="BS21" s="42" t="s">
        <v>1538</v>
      </c>
      <c r="BT21" s="42" t="s">
        <v>1539</v>
      </c>
      <c r="BU21" s="43" t="s">
        <v>1540</v>
      </c>
      <c r="BV21" s="43" t="s">
        <v>1541</v>
      </c>
      <c r="BW21" s="44" t="s">
        <v>1542</v>
      </c>
      <c r="BX21" s="44" t="s">
        <v>1543</v>
      </c>
      <c r="BY21" s="43" t="s">
        <v>1544</v>
      </c>
      <c r="BZ21" s="43" t="s">
        <v>1307</v>
      </c>
      <c r="CA21" s="43" t="s">
        <v>1545</v>
      </c>
      <c r="CB21" s="43" t="s">
        <v>1546</v>
      </c>
      <c r="CC21" s="43" t="s">
        <v>1547</v>
      </c>
      <c r="CD21" s="43" t="s">
        <v>1548</v>
      </c>
      <c r="CE21" s="43" t="s">
        <v>1549</v>
      </c>
      <c r="CF21" s="43" t="s">
        <v>1550</v>
      </c>
      <c r="CG21" s="43" t="s">
        <v>1551</v>
      </c>
      <c r="CH21" s="43" t="s">
        <v>1552</v>
      </c>
      <c r="CI21" s="43" t="s">
        <v>1553</v>
      </c>
      <c r="CJ21" s="43" t="s">
        <v>1554</v>
      </c>
      <c r="CK21" s="43" t="s">
        <v>1555</v>
      </c>
      <c r="CL21" s="43" t="s">
        <v>1556</v>
      </c>
      <c r="CM21" s="43" t="s">
        <v>1557</v>
      </c>
      <c r="CN21" s="43" t="s">
        <v>1558</v>
      </c>
      <c r="CO21" s="43" t="s">
        <v>1559</v>
      </c>
      <c r="CP21" s="43" t="s">
        <v>1560</v>
      </c>
      <c r="CQ21" s="43" t="s">
        <v>1561</v>
      </c>
      <c r="CR21" s="43" t="s">
        <v>1562</v>
      </c>
      <c r="CS21" s="43" t="s">
        <v>1563</v>
      </c>
      <c r="CT21" s="43" t="s">
        <v>1564</v>
      </c>
      <c r="CU21" s="43" t="s">
        <v>1565</v>
      </c>
      <c r="CV21" s="43" t="s">
        <v>1566</v>
      </c>
      <c r="CW21" s="43" t="s">
        <v>1567</v>
      </c>
      <c r="CX21" s="43" t="s">
        <v>1568</v>
      </c>
      <c r="CY21" s="43" t="s">
        <v>1569</v>
      </c>
      <c r="CZ21" s="43" t="s">
        <v>1570</v>
      </c>
      <c r="DA21" s="43" t="s">
        <v>1571</v>
      </c>
      <c r="DB21" s="43" t="s">
        <v>1572</v>
      </c>
      <c r="DC21" s="43" t="s">
        <v>1573</v>
      </c>
      <c r="DD21" s="43" t="s">
        <v>1574</v>
      </c>
      <c r="DE21" s="43" t="s">
        <v>1575</v>
      </c>
      <c r="DF21" s="43" t="s">
        <v>1576</v>
      </c>
      <c r="DG21" s="43" t="s">
        <v>1577</v>
      </c>
      <c r="DH21" s="43" t="s">
        <v>1578</v>
      </c>
      <c r="DI21" s="43" t="s">
        <v>1579</v>
      </c>
      <c r="DJ21" s="43" t="s">
        <v>1580</v>
      </c>
      <c r="DK21" s="43" t="s">
        <v>1581</v>
      </c>
      <c r="DL21" s="43" t="s">
        <v>1582</v>
      </c>
      <c r="DM21" s="44" t="s">
        <v>1583</v>
      </c>
      <c r="DN21" s="44" t="s">
        <v>1584</v>
      </c>
      <c r="DO21" s="50" t="s">
        <v>1585</v>
      </c>
      <c r="DP21" s="50" t="s">
        <v>1586</v>
      </c>
      <c r="DQ21" s="50" t="s">
        <v>1587</v>
      </c>
      <c r="DR21" s="50" t="s">
        <v>1588</v>
      </c>
      <c r="DS21" s="50" t="s">
        <v>1589</v>
      </c>
      <c r="DT21" t="s">
        <v>767</v>
      </c>
    </row>
    <row r="22" spans="8:124" ht="13.5" customHeight="1" x14ac:dyDescent="0.25">
      <c r="J22" t="s">
        <v>1100</v>
      </c>
      <c r="K22" s="29" t="s">
        <v>1590</v>
      </c>
      <c r="M22" s="34"/>
      <c r="W22" t="s">
        <v>450</v>
      </c>
      <c r="X22" t="s">
        <v>1460</v>
      </c>
      <c r="Y22" t="s">
        <v>450</v>
      </c>
      <c r="AA22" t="s">
        <v>1146</v>
      </c>
      <c r="AF22" s="4"/>
      <c r="AH22" t="s">
        <v>1146</v>
      </c>
      <c r="AI22" t="s">
        <v>1376</v>
      </c>
      <c r="AJ22" s="5">
        <v>202300000000418</v>
      </c>
      <c r="AK22" t="s">
        <v>1375</v>
      </c>
      <c r="AL22" t="s">
        <v>1591</v>
      </c>
      <c r="AN22" s="4"/>
      <c r="AP22" t="s">
        <v>1317</v>
      </c>
      <c r="AQ22" t="s">
        <v>1592</v>
      </c>
      <c r="AR22" t="s">
        <v>1214</v>
      </c>
      <c r="AS22" t="s">
        <v>1593</v>
      </c>
      <c r="AT22" t="s">
        <v>1323</v>
      </c>
      <c r="AU22" t="s">
        <v>1594</v>
      </c>
      <c r="AV22" t="s">
        <v>1285</v>
      </c>
      <c r="AW22" t="s">
        <v>1595</v>
      </c>
      <c r="AX22" t="s">
        <v>1262</v>
      </c>
      <c r="AY22" t="s">
        <v>1596</v>
      </c>
      <c r="AZ22" t="s">
        <v>1151</v>
      </c>
      <c r="BA22" t="s">
        <v>1597</v>
      </c>
      <c r="BB22" t="s">
        <v>1204</v>
      </c>
      <c r="BC22" t="s">
        <v>1598</v>
      </c>
      <c r="BD22" t="s">
        <v>1352</v>
      </c>
      <c r="BE22" t="s">
        <v>1599</v>
      </c>
      <c r="BF22" t="s">
        <v>1204</v>
      </c>
      <c r="BG22" t="s">
        <v>1600</v>
      </c>
      <c r="BH22" s="45" t="s">
        <v>1289</v>
      </c>
      <c r="BI22" t="s">
        <v>1601</v>
      </c>
      <c r="BJ22" t="s">
        <v>1285</v>
      </c>
      <c r="BK22" t="s">
        <v>767</v>
      </c>
      <c r="BL22" s="130" t="s">
        <v>1234</v>
      </c>
      <c r="BN22" t="s">
        <v>744</v>
      </c>
      <c r="BO22" t="s">
        <v>1323</v>
      </c>
      <c r="BP22">
        <v>2202035</v>
      </c>
      <c r="BS22" s="1" t="s">
        <v>1602</v>
      </c>
      <c r="BT22" s="1" t="s">
        <v>1324</v>
      </c>
      <c r="BU22" s="1" t="s">
        <v>1329</v>
      </c>
      <c r="BV22" s="1" t="s">
        <v>1338</v>
      </c>
      <c r="BW22" s="1" t="s">
        <v>1335</v>
      </c>
      <c r="BX22" s="1" t="s">
        <v>1332</v>
      </c>
      <c r="BY22" t="s">
        <v>1603</v>
      </c>
      <c r="BZ22" t="s">
        <v>1299</v>
      </c>
      <c r="CA22" t="s">
        <v>1604</v>
      </c>
      <c r="CB22" t="s">
        <v>1179</v>
      </c>
      <c r="CC22" t="s">
        <v>1170</v>
      </c>
      <c r="CD22" t="s">
        <v>1605</v>
      </c>
      <c r="CE22" t="s">
        <v>1174</v>
      </c>
      <c r="CF22" t="s">
        <v>1606</v>
      </c>
      <c r="CG22" t="s">
        <v>1607</v>
      </c>
      <c r="CH22" t="s">
        <v>1249</v>
      </c>
      <c r="CI22" t="s">
        <v>1259</v>
      </c>
      <c r="CJ22" t="s">
        <v>1256</v>
      </c>
      <c r="CK22" t="s">
        <v>1608</v>
      </c>
      <c r="CL22" t="s">
        <v>1609</v>
      </c>
      <c r="CM22" t="s">
        <v>1089</v>
      </c>
      <c r="CN22" t="s">
        <v>1125</v>
      </c>
      <c r="CO22" t="s">
        <v>1131</v>
      </c>
      <c r="CP22" t="s">
        <v>1111</v>
      </c>
      <c r="CQ22" t="s">
        <v>1116</v>
      </c>
      <c r="CR22" t="s">
        <v>1610</v>
      </c>
      <c r="CS22" t="s">
        <v>1148</v>
      </c>
      <c r="CT22" s="1" t="s">
        <v>1186</v>
      </c>
      <c r="CU22" s="1" t="s">
        <v>1198</v>
      </c>
      <c r="CV22" t="s">
        <v>1611</v>
      </c>
      <c r="CW22" t="s">
        <v>1191</v>
      </c>
      <c r="CX22" t="s">
        <v>1189</v>
      </c>
      <c r="CY22" t="s">
        <v>1202</v>
      </c>
      <c r="CZ22" t="s">
        <v>1225</v>
      </c>
      <c r="DA22" t="s">
        <v>1055</v>
      </c>
      <c r="DB22" t="s">
        <v>1051</v>
      </c>
      <c r="DC22" t="s">
        <v>1057</v>
      </c>
      <c r="DD22" t="s">
        <v>1064</v>
      </c>
      <c r="DE22" t="s">
        <v>1070</v>
      </c>
      <c r="DF22" t="s">
        <v>1074</v>
      </c>
      <c r="DG22" t="s">
        <v>1327</v>
      </c>
      <c r="DH22" t="s">
        <v>1612</v>
      </c>
      <c r="DI22" t="s">
        <v>1219</v>
      </c>
      <c r="DJ22" t="s">
        <v>1613</v>
      </c>
      <c r="DK22" t="s">
        <v>1161</v>
      </c>
      <c r="DL22" t="s">
        <v>1296</v>
      </c>
      <c r="DM22" s="46" t="s">
        <v>1614</v>
      </c>
      <c r="DN22" s="1" t="s">
        <v>1615</v>
      </c>
      <c r="DO22" s="1" t="s">
        <v>1290</v>
      </c>
      <c r="DP22" s="1" t="s">
        <v>1241</v>
      </c>
      <c r="DQ22" s="1" t="s">
        <v>1257</v>
      </c>
      <c r="DR22" s="1" t="s">
        <v>1259</v>
      </c>
      <c r="DS22" s="1" t="s">
        <v>1278</v>
      </c>
      <c r="DT22" t="s">
        <v>767</v>
      </c>
    </row>
    <row r="23" spans="8:124" ht="13.5" customHeight="1" x14ac:dyDescent="0.25">
      <c r="J23" t="s">
        <v>1616</v>
      </c>
      <c r="K23" s="29" t="s">
        <v>1114</v>
      </c>
      <c r="M23" s="34"/>
      <c r="W23" t="s">
        <v>0</v>
      </c>
      <c r="X23" t="s">
        <v>1461</v>
      </c>
      <c r="Y23" t="s">
        <v>0</v>
      </c>
      <c r="AA23" t="s">
        <v>1134</v>
      </c>
      <c r="AF23" s="4"/>
      <c r="AH23" t="s">
        <v>1134</v>
      </c>
      <c r="AI23" t="s">
        <v>1371</v>
      </c>
      <c r="AJ23" s="5">
        <v>202300000000245</v>
      </c>
      <c r="AK23" t="s">
        <v>1370</v>
      </c>
      <c r="AL23" t="s">
        <v>1617</v>
      </c>
      <c r="AN23" s="4"/>
      <c r="AP23" t="s">
        <v>1315</v>
      </c>
      <c r="AQ23" t="s">
        <v>1618</v>
      </c>
      <c r="AR23" t="s">
        <v>1175</v>
      </c>
      <c r="AS23" t="s">
        <v>1619</v>
      </c>
      <c r="AT23" t="s">
        <v>1326</v>
      </c>
      <c r="AU23" t="s">
        <v>1620</v>
      </c>
      <c r="AV23" t="s">
        <v>744</v>
      </c>
      <c r="AZ23" t="s">
        <v>1621</v>
      </c>
      <c r="BA23" t="s">
        <v>1622</v>
      </c>
      <c r="BB23" t="s">
        <v>1147</v>
      </c>
      <c r="BC23" t="s">
        <v>1623</v>
      </c>
      <c r="BD23" t="s">
        <v>1360</v>
      </c>
      <c r="BE23" t="s">
        <v>1624</v>
      </c>
      <c r="BF23" t="s">
        <v>1151</v>
      </c>
      <c r="BG23" t="s">
        <v>1625</v>
      </c>
      <c r="BH23" t="s">
        <v>744</v>
      </c>
      <c r="BJ23" t="s">
        <v>1626</v>
      </c>
      <c r="BK23" t="s">
        <v>767</v>
      </c>
      <c r="BL23" s="131" t="s">
        <v>1255</v>
      </c>
      <c r="BO23" t="s">
        <v>1151</v>
      </c>
      <c r="BP23">
        <v>2201005</v>
      </c>
      <c r="BQ23" t="s">
        <v>1134</v>
      </c>
      <c r="BS23" s="1" t="s">
        <v>1327</v>
      </c>
      <c r="BU23" s="1" t="s">
        <v>1330</v>
      </c>
      <c r="BV23" s="1" t="s">
        <v>1339</v>
      </c>
      <c r="BW23" s="1" t="s">
        <v>1336</v>
      </c>
      <c r="BX23" s="1" t="s">
        <v>1333</v>
      </c>
      <c r="BY23" t="s">
        <v>1316</v>
      </c>
      <c r="BZ23" t="s">
        <v>1627</v>
      </c>
      <c r="CA23" t="s">
        <v>1319</v>
      </c>
      <c r="CB23" t="s">
        <v>1177</v>
      </c>
      <c r="CC23" t="s">
        <v>1628</v>
      </c>
      <c r="CD23" t="s">
        <v>1216</v>
      </c>
      <c r="CE23" t="s">
        <v>1629</v>
      </c>
      <c r="CF23" t="s">
        <v>1630</v>
      </c>
      <c r="CG23" t="s">
        <v>1631</v>
      </c>
      <c r="CH23" t="s">
        <v>1282</v>
      </c>
      <c r="CI23" t="s">
        <v>744</v>
      </c>
      <c r="CJ23" t="s">
        <v>1257</v>
      </c>
      <c r="CK23" t="s">
        <v>1632</v>
      </c>
      <c r="CL23" t="s">
        <v>1633</v>
      </c>
      <c r="CM23" t="s">
        <v>1132</v>
      </c>
      <c r="CN23" t="s">
        <v>1128</v>
      </c>
      <c r="CO23" t="s">
        <v>1634</v>
      </c>
      <c r="CP23" t="s">
        <v>1635</v>
      </c>
      <c r="CQ23" t="s">
        <v>1636</v>
      </c>
      <c r="CR23" t="s">
        <v>1637</v>
      </c>
      <c r="CS23" t="s">
        <v>1638</v>
      </c>
      <c r="CT23" s="1" t="s">
        <v>1224</v>
      </c>
      <c r="CU23" s="1" t="s">
        <v>1200</v>
      </c>
      <c r="CV23" t="s">
        <v>1639</v>
      </c>
      <c r="CW23" t="s">
        <v>1640</v>
      </c>
      <c r="CX23" t="s">
        <v>1192</v>
      </c>
      <c r="CY23" t="s">
        <v>1203</v>
      </c>
      <c r="CZ23" t="s">
        <v>1641</v>
      </c>
      <c r="DA23" t="s">
        <v>1056</v>
      </c>
      <c r="DB23" t="s">
        <v>1053</v>
      </c>
      <c r="DC23" t="s">
        <v>1059</v>
      </c>
      <c r="DD23" t="s">
        <v>1065</v>
      </c>
      <c r="DE23" t="s">
        <v>1071</v>
      </c>
      <c r="DF23" t="s">
        <v>1075</v>
      </c>
      <c r="DG23" t="s">
        <v>1152</v>
      </c>
      <c r="DH23" t="s">
        <v>1642</v>
      </c>
      <c r="DI23" t="s">
        <v>1643</v>
      </c>
      <c r="DJ23" t="s">
        <v>1644</v>
      </c>
      <c r="DK23" t="s">
        <v>1645</v>
      </c>
      <c r="DL23" t="s">
        <v>1294</v>
      </c>
      <c r="DM23" s="1" t="s">
        <v>1286</v>
      </c>
      <c r="DN23" s="1" t="s">
        <v>1646</v>
      </c>
      <c r="DO23" s="1" t="s">
        <v>1291</v>
      </c>
      <c r="DP23" s="1" t="s">
        <v>1242</v>
      </c>
      <c r="DQ23" s="1" t="s">
        <v>1256</v>
      </c>
      <c r="DR23" s="1"/>
      <c r="DS23" s="1" t="s">
        <v>1271</v>
      </c>
      <c r="DT23" t="s">
        <v>767</v>
      </c>
    </row>
    <row r="24" spans="8:124" ht="13.5" customHeight="1" x14ac:dyDescent="0.25">
      <c r="J24" t="s">
        <v>1647</v>
      </c>
      <c r="K24" s="29" t="s">
        <v>1230</v>
      </c>
      <c r="M24" s="34"/>
      <c r="W24" t="s">
        <v>463</v>
      </c>
      <c r="X24" t="s">
        <v>1462</v>
      </c>
      <c r="Y24" t="s">
        <v>463</v>
      </c>
      <c r="AA24" t="s">
        <v>1167</v>
      </c>
      <c r="AF24" s="4"/>
      <c r="AH24" t="s">
        <v>1167</v>
      </c>
      <c r="AI24" t="s">
        <v>1381</v>
      </c>
      <c r="AJ24" s="5">
        <v>202300000000419</v>
      </c>
      <c r="AK24" t="s">
        <v>1380</v>
      </c>
      <c r="AL24" t="s">
        <v>1648</v>
      </c>
      <c r="AN24" s="4"/>
      <c r="AP24" t="s">
        <v>1298</v>
      </c>
      <c r="AQ24" t="s">
        <v>1649</v>
      </c>
      <c r="AR24" t="s">
        <v>1173</v>
      </c>
      <c r="AS24" t="s">
        <v>1650</v>
      </c>
      <c r="AT24" t="s">
        <v>1331</v>
      </c>
      <c r="AU24" t="s">
        <v>1651</v>
      </c>
      <c r="AV24" t="s">
        <v>744</v>
      </c>
      <c r="AZ24" t="s">
        <v>1652</v>
      </c>
      <c r="BA24" t="s">
        <v>1653</v>
      </c>
      <c r="BB24" t="s">
        <v>1188</v>
      </c>
      <c r="BC24" t="s">
        <v>1654</v>
      </c>
      <c r="BD24" t="s">
        <v>1343</v>
      </c>
      <c r="BE24" t="s">
        <v>1655</v>
      </c>
      <c r="BF24" t="s">
        <v>1136</v>
      </c>
      <c r="BG24" t="s">
        <v>1656</v>
      </c>
      <c r="BH24" t="s">
        <v>744</v>
      </c>
      <c r="BK24" t="s">
        <v>767</v>
      </c>
      <c r="BL24" s="130" t="s">
        <v>1258</v>
      </c>
      <c r="BO24" t="s">
        <v>1352</v>
      </c>
      <c r="BP24">
        <v>2299053</v>
      </c>
      <c r="BV24" s="1" t="s">
        <v>1340</v>
      </c>
      <c r="BY24" t="s">
        <v>1657</v>
      </c>
      <c r="BZ24" t="s">
        <v>1658</v>
      </c>
      <c r="CA24" t="s">
        <v>1318</v>
      </c>
      <c r="CB24" t="s">
        <v>1176</v>
      </c>
      <c r="CC24" t="s">
        <v>1659</v>
      </c>
      <c r="CD24" t="s">
        <v>1660</v>
      </c>
      <c r="CE24" t="s">
        <v>744</v>
      </c>
      <c r="CF24" t="s">
        <v>1661</v>
      </c>
      <c r="CG24" t="s">
        <v>1662</v>
      </c>
      <c r="CH24" t="s">
        <v>1663</v>
      </c>
      <c r="CI24" t="s">
        <v>744</v>
      </c>
      <c r="CK24" t="s">
        <v>1664</v>
      </c>
      <c r="CL24" t="s">
        <v>1665</v>
      </c>
      <c r="CM24" t="s">
        <v>1666</v>
      </c>
      <c r="CN24" t="s">
        <v>1667</v>
      </c>
      <c r="CO24" t="s">
        <v>1668</v>
      </c>
      <c r="CP24" t="s">
        <v>1104</v>
      </c>
      <c r="CQ24" t="s">
        <v>1121</v>
      </c>
      <c r="CR24" t="s">
        <v>1669</v>
      </c>
      <c r="CS24" t="s">
        <v>744</v>
      </c>
      <c r="CV24" t="s">
        <v>1205</v>
      </c>
      <c r="CW24" t="s">
        <v>1670</v>
      </c>
      <c r="CX24" t="s">
        <v>1208</v>
      </c>
      <c r="CY24" t="s">
        <v>744</v>
      </c>
      <c r="DB24" t="s">
        <v>1054</v>
      </c>
      <c r="DC24" t="s">
        <v>1058</v>
      </c>
      <c r="DD24" t="s">
        <v>1061</v>
      </c>
      <c r="DE24" t="s">
        <v>1072</v>
      </c>
      <c r="DF24" t="s">
        <v>744</v>
      </c>
      <c r="DI24" t="s">
        <v>1221</v>
      </c>
      <c r="DJ24" t="s">
        <v>1671</v>
      </c>
      <c r="DK24" t="s">
        <v>1672</v>
      </c>
      <c r="DL24" t="s">
        <v>744</v>
      </c>
      <c r="DM24" t="s">
        <v>1287</v>
      </c>
      <c r="DN24" s="1" t="s">
        <v>1673</v>
      </c>
      <c r="DO24" t="s">
        <v>744</v>
      </c>
      <c r="DP24" t="s">
        <v>1251</v>
      </c>
      <c r="DQ24" t="s">
        <v>744</v>
      </c>
      <c r="DS24" t="s">
        <v>1279</v>
      </c>
      <c r="DT24" t="s">
        <v>767</v>
      </c>
    </row>
    <row r="25" spans="8:124" ht="13.5" customHeight="1" x14ac:dyDescent="0.25">
      <c r="J25" t="s">
        <v>1674</v>
      </c>
      <c r="K25" s="29" t="s">
        <v>1675</v>
      </c>
      <c r="M25" s="34"/>
      <c r="W25" t="s">
        <v>501</v>
      </c>
      <c r="X25" t="s">
        <v>1463</v>
      </c>
      <c r="Y25" t="s">
        <v>501</v>
      </c>
      <c r="AA25" t="s">
        <v>1676</v>
      </c>
      <c r="AF25" s="4"/>
      <c r="AH25" t="s">
        <v>1086</v>
      </c>
      <c r="AI25" t="s">
        <v>1368</v>
      </c>
      <c r="AJ25" s="5">
        <v>2018011001145</v>
      </c>
      <c r="AK25" t="s">
        <v>1367</v>
      </c>
      <c r="AL25" t="s">
        <v>1677</v>
      </c>
      <c r="AN25" s="4"/>
      <c r="AR25" t="s">
        <v>1169</v>
      </c>
      <c r="AS25" t="s">
        <v>1678</v>
      </c>
      <c r="AT25" t="s">
        <v>1334</v>
      </c>
      <c r="AU25" t="s">
        <v>1679</v>
      </c>
      <c r="AV25" t="s">
        <v>744</v>
      </c>
      <c r="AZ25" t="s">
        <v>1103</v>
      </c>
      <c r="BA25" t="s">
        <v>1680</v>
      </c>
      <c r="BB25" t="s">
        <v>1190</v>
      </c>
      <c r="BC25" t="s">
        <v>1681</v>
      </c>
      <c r="BD25" t="s">
        <v>1345</v>
      </c>
      <c r="BE25" t="s">
        <v>1682</v>
      </c>
      <c r="BF25" t="s">
        <v>1160</v>
      </c>
      <c r="BG25" t="s">
        <v>1683</v>
      </c>
      <c r="BH25" t="s">
        <v>744</v>
      </c>
      <c r="BK25" t="s">
        <v>767</v>
      </c>
      <c r="BL25" s="137" t="s">
        <v>1264</v>
      </c>
      <c r="BO25" t="s">
        <v>1326</v>
      </c>
      <c r="BP25">
        <v>2202004</v>
      </c>
      <c r="BY25" t="s">
        <v>744</v>
      </c>
      <c r="BZ25" t="s">
        <v>1313</v>
      </c>
      <c r="CA25" t="s">
        <v>1684</v>
      </c>
      <c r="CB25" t="s">
        <v>1178</v>
      </c>
      <c r="CC25" t="s">
        <v>1685</v>
      </c>
      <c r="CD25" t="s">
        <v>744</v>
      </c>
      <c r="CE25" t="s">
        <v>744</v>
      </c>
      <c r="CF25" t="s">
        <v>1686</v>
      </c>
      <c r="CG25" t="s">
        <v>1687</v>
      </c>
      <c r="CH25" t="s">
        <v>1688</v>
      </c>
      <c r="CI25" t="s">
        <v>744</v>
      </c>
      <c r="CM25" t="s">
        <v>1689</v>
      </c>
      <c r="CN25" t="s">
        <v>744</v>
      </c>
      <c r="CO25" t="s">
        <v>1690</v>
      </c>
      <c r="CP25" t="s">
        <v>744</v>
      </c>
      <c r="CX25" t="s">
        <v>1196</v>
      </c>
      <c r="CY25" t="s">
        <v>744</v>
      </c>
      <c r="DC25" t="s">
        <v>1691</v>
      </c>
      <c r="DD25" t="s">
        <v>1066</v>
      </c>
      <c r="DE25" t="s">
        <v>1073</v>
      </c>
      <c r="DF25" t="s">
        <v>744</v>
      </c>
      <c r="DI25" t="s">
        <v>1692</v>
      </c>
      <c r="DJ25" t="s">
        <v>1159</v>
      </c>
      <c r="DK25" t="s">
        <v>1693</v>
      </c>
      <c r="DL25" t="s">
        <v>744</v>
      </c>
      <c r="DN25" t="s">
        <v>1694</v>
      </c>
      <c r="DO25" t="s">
        <v>744</v>
      </c>
      <c r="DP25" t="s">
        <v>1244</v>
      </c>
      <c r="DQ25" t="s">
        <v>744</v>
      </c>
      <c r="DS25" t="s">
        <v>1267</v>
      </c>
      <c r="DT25" t="s">
        <v>767</v>
      </c>
    </row>
    <row r="26" spans="8:124" ht="13.5" customHeight="1" x14ac:dyDescent="0.25">
      <c r="J26" t="s">
        <v>1129</v>
      </c>
      <c r="K26" s="29" t="s">
        <v>1212</v>
      </c>
      <c r="M26" s="34"/>
      <c r="W26" t="s">
        <v>518</v>
      </c>
      <c r="X26" t="s">
        <v>1464</v>
      </c>
      <c r="Y26" t="s">
        <v>518</v>
      </c>
      <c r="AA26" t="s">
        <v>1321</v>
      </c>
      <c r="AF26" s="4"/>
      <c r="AH26" t="s">
        <v>1321</v>
      </c>
      <c r="AI26" t="s">
        <v>1695</v>
      </c>
      <c r="AJ26" s="5">
        <v>202300000000426</v>
      </c>
      <c r="AK26" t="s">
        <v>1390</v>
      </c>
      <c r="AL26" t="s">
        <v>1696</v>
      </c>
      <c r="AR26" t="s">
        <v>1215</v>
      </c>
      <c r="AS26" t="s">
        <v>1697</v>
      </c>
      <c r="AT26" t="s">
        <v>1328</v>
      </c>
      <c r="AU26" t="s">
        <v>1698</v>
      </c>
      <c r="AV26" t="s">
        <v>744</v>
      </c>
      <c r="AZ26" t="s">
        <v>1098</v>
      </c>
      <c r="BA26" t="s">
        <v>1699</v>
      </c>
      <c r="BB26" t="s">
        <v>1185</v>
      </c>
      <c r="BC26" t="s">
        <v>1700</v>
      </c>
      <c r="BD26" t="s">
        <v>1349</v>
      </c>
      <c r="BE26" t="s">
        <v>1701</v>
      </c>
      <c r="BF26" t="s">
        <v>1143</v>
      </c>
      <c r="BG26" t="s">
        <v>1702</v>
      </c>
      <c r="BH26" t="s">
        <v>744</v>
      </c>
      <c r="BK26" t="s">
        <v>767</v>
      </c>
      <c r="BO26" t="s">
        <v>1621</v>
      </c>
      <c r="BP26">
        <v>2201001</v>
      </c>
      <c r="BY26" t="s">
        <v>744</v>
      </c>
      <c r="BZ26" t="s">
        <v>1302</v>
      </c>
      <c r="CA26" t="s">
        <v>744</v>
      </c>
      <c r="CC26" t="s">
        <v>1222</v>
      </c>
      <c r="CD26" t="s">
        <v>744</v>
      </c>
      <c r="CE26" t="s">
        <v>744</v>
      </c>
      <c r="CG26" t="s">
        <v>1703</v>
      </c>
      <c r="CH26" t="s">
        <v>1273</v>
      </c>
      <c r="CI26" t="s">
        <v>744</v>
      </c>
      <c r="CO26" t="s">
        <v>1704</v>
      </c>
      <c r="CP26" t="s">
        <v>744</v>
      </c>
      <c r="CX26" t="s">
        <v>1195</v>
      </c>
      <c r="CY26" t="s">
        <v>744</v>
      </c>
      <c r="DC26" t="s">
        <v>1705</v>
      </c>
      <c r="DD26" t="s">
        <v>1706</v>
      </c>
      <c r="DE26" t="s">
        <v>744</v>
      </c>
      <c r="DJ26" t="s">
        <v>1223</v>
      </c>
      <c r="DK26" t="s">
        <v>744</v>
      </c>
      <c r="DN26" t="s">
        <v>1707</v>
      </c>
      <c r="DO26" t="s">
        <v>744</v>
      </c>
      <c r="DP26" t="s">
        <v>1239</v>
      </c>
      <c r="DQ26" t="s">
        <v>744</v>
      </c>
      <c r="DS26" t="s">
        <v>1269</v>
      </c>
      <c r="DT26" t="s">
        <v>767</v>
      </c>
    </row>
    <row r="27" spans="8:124" ht="13.5" customHeight="1" x14ac:dyDescent="0.25">
      <c r="J27" t="s">
        <v>1708</v>
      </c>
      <c r="K27" s="29" t="s">
        <v>1184</v>
      </c>
      <c r="M27" s="34"/>
      <c r="W27" t="s">
        <v>525</v>
      </c>
      <c r="X27" t="s">
        <v>1465</v>
      </c>
      <c r="Y27" t="s">
        <v>525</v>
      </c>
      <c r="AA27" t="s">
        <v>1288</v>
      </c>
      <c r="AF27" s="4"/>
      <c r="AH27" t="s">
        <v>1288</v>
      </c>
      <c r="AI27" t="s">
        <v>1709</v>
      </c>
      <c r="AJ27" s="5">
        <v>202300000000391</v>
      </c>
      <c r="AK27" t="s">
        <v>1389</v>
      </c>
      <c r="AL27" t="s">
        <v>1710</v>
      </c>
      <c r="AR27" t="s">
        <v>744</v>
      </c>
      <c r="AT27" t="s">
        <v>1337</v>
      </c>
      <c r="AU27" t="s">
        <v>1711</v>
      </c>
      <c r="AV27" t="s">
        <v>744</v>
      </c>
      <c r="AX27" s="106" t="s">
        <v>1712</v>
      </c>
      <c r="AY27" t="s">
        <v>1713</v>
      </c>
      <c r="AZ27" t="s">
        <v>1124</v>
      </c>
      <c r="BA27" t="s">
        <v>1714</v>
      </c>
      <c r="BB27" t="s">
        <v>1201</v>
      </c>
      <c r="BC27" t="s">
        <v>1715</v>
      </c>
      <c r="BD27" t="s">
        <v>1362</v>
      </c>
      <c r="BE27" t="s">
        <v>1716</v>
      </c>
      <c r="BF27" t="s">
        <v>744</v>
      </c>
      <c r="BH27" t="s">
        <v>744</v>
      </c>
      <c r="BK27" t="s">
        <v>767</v>
      </c>
      <c r="BO27" t="s">
        <v>1360</v>
      </c>
      <c r="BP27">
        <v>2299054</v>
      </c>
      <c r="BY27" t="s">
        <v>744</v>
      </c>
      <c r="BZ27" t="s">
        <v>744</v>
      </c>
      <c r="CA27" t="s">
        <v>744</v>
      </c>
      <c r="CC27" t="s">
        <v>1172</v>
      </c>
      <c r="CE27" t="s">
        <v>744</v>
      </c>
      <c r="CG27" t="s">
        <v>1253</v>
      </c>
      <c r="CH27" t="s">
        <v>1274</v>
      </c>
      <c r="CI27" t="s">
        <v>744</v>
      </c>
      <c r="CO27" t="s">
        <v>1717</v>
      </c>
      <c r="CP27" t="s">
        <v>744</v>
      </c>
      <c r="CX27" t="s">
        <v>744</v>
      </c>
      <c r="CY27" t="s">
        <v>744</v>
      </c>
      <c r="DD27" t="s">
        <v>1062</v>
      </c>
      <c r="DE27" t="s">
        <v>744</v>
      </c>
      <c r="DJ27" t="s">
        <v>1153</v>
      </c>
      <c r="DK27" t="s">
        <v>744</v>
      </c>
      <c r="DN27" t="s">
        <v>1718</v>
      </c>
      <c r="DO27" t="s">
        <v>744</v>
      </c>
      <c r="DP27" t="s">
        <v>1254</v>
      </c>
      <c r="DQ27" t="s">
        <v>744</v>
      </c>
      <c r="DS27" t="s">
        <v>1281</v>
      </c>
      <c r="DT27" t="s">
        <v>767</v>
      </c>
    </row>
    <row r="28" spans="8:124" ht="13.5" customHeight="1" x14ac:dyDescent="0.25">
      <c r="J28" t="s">
        <v>1719</v>
      </c>
      <c r="K28" s="29" t="s">
        <v>1095</v>
      </c>
      <c r="M28" s="34"/>
      <c r="W28" t="s">
        <v>534</v>
      </c>
      <c r="X28" t="s">
        <v>1466</v>
      </c>
      <c r="Y28" t="s">
        <v>534</v>
      </c>
      <c r="AA28" t="s">
        <v>1260</v>
      </c>
      <c r="AF28" s="4"/>
      <c r="AH28" t="s">
        <v>1260</v>
      </c>
      <c r="AI28" t="s">
        <v>1720</v>
      </c>
      <c r="AJ28" s="5">
        <v>2018011001144</v>
      </c>
      <c r="AK28" t="s">
        <v>1385</v>
      </c>
      <c r="AL28" t="s">
        <v>1721</v>
      </c>
      <c r="AR28" t="s">
        <v>744</v>
      </c>
      <c r="AT28" t="s">
        <v>744</v>
      </c>
      <c r="AV28" t="s">
        <v>744</v>
      </c>
      <c r="AX28" s="106" t="s">
        <v>1722</v>
      </c>
      <c r="AY28" t="s">
        <v>1723</v>
      </c>
      <c r="AZ28" t="s">
        <v>1088</v>
      </c>
      <c r="BA28" t="s">
        <v>1724</v>
      </c>
      <c r="BB28" t="s">
        <v>1197</v>
      </c>
      <c r="BC28" t="s">
        <v>1725</v>
      </c>
      <c r="BD28" t="s">
        <v>744</v>
      </c>
      <c r="BF28" t="s">
        <v>744</v>
      </c>
      <c r="BH28" t="s">
        <v>744</v>
      </c>
      <c r="BK28" t="s">
        <v>767</v>
      </c>
      <c r="BO28" t="s">
        <v>1652</v>
      </c>
      <c r="BP28">
        <v>2201004</v>
      </c>
      <c r="CA28" t="s">
        <v>744</v>
      </c>
      <c r="CC28" t="s">
        <v>1171</v>
      </c>
      <c r="CE28" t="s">
        <v>744</v>
      </c>
      <c r="CG28" t="s">
        <v>1237</v>
      </c>
      <c r="CH28" t="s">
        <v>1726</v>
      </c>
      <c r="CI28" t="s">
        <v>744</v>
      </c>
      <c r="CX28" t="s">
        <v>744</v>
      </c>
      <c r="CY28" t="s">
        <v>744</v>
      </c>
      <c r="DD28" t="s">
        <v>1060</v>
      </c>
      <c r="DE28" t="s">
        <v>744</v>
      </c>
      <c r="DJ28" t="s">
        <v>1228</v>
      </c>
      <c r="DK28" t="s">
        <v>744</v>
      </c>
      <c r="DO28" t="s">
        <v>744</v>
      </c>
      <c r="DP28" t="s">
        <v>1249</v>
      </c>
      <c r="DQ28" t="s">
        <v>744</v>
      </c>
      <c r="DS28" t="s">
        <v>1265</v>
      </c>
      <c r="DT28" t="s">
        <v>767</v>
      </c>
    </row>
    <row r="29" spans="8:124" ht="13.5" customHeight="1" x14ac:dyDescent="0.25">
      <c r="J29" t="s">
        <v>1727</v>
      </c>
      <c r="K29" s="29" t="s">
        <v>1728</v>
      </c>
      <c r="M29" s="34"/>
      <c r="W29" t="s">
        <v>551</v>
      </c>
      <c r="X29" t="s">
        <v>1467</v>
      </c>
      <c r="Y29" t="s">
        <v>551</v>
      </c>
      <c r="AA29" t="s">
        <v>1297</v>
      </c>
      <c r="AF29" s="4"/>
      <c r="AH29" t="s">
        <v>1297</v>
      </c>
      <c r="AI29" t="s">
        <v>1303</v>
      </c>
      <c r="AJ29" s="5">
        <v>202300000000425</v>
      </c>
      <c r="AK29" t="s">
        <v>1304</v>
      </c>
      <c r="AL29" t="s">
        <v>1310</v>
      </c>
      <c r="AR29" t="s">
        <v>744</v>
      </c>
      <c r="AT29" t="s">
        <v>744</v>
      </c>
      <c r="AV29" t="s">
        <v>744</v>
      </c>
      <c r="AX29" s="106" t="s">
        <v>1729</v>
      </c>
      <c r="AY29" t="s">
        <v>1730</v>
      </c>
      <c r="AZ29" t="s">
        <v>1130</v>
      </c>
      <c r="BA29" t="s">
        <v>1731</v>
      </c>
      <c r="BB29" t="s">
        <v>1210</v>
      </c>
      <c r="BC29" t="s">
        <v>1732</v>
      </c>
      <c r="BD29" t="s">
        <v>744</v>
      </c>
      <c r="BH29" t="s">
        <v>744</v>
      </c>
      <c r="BK29" t="s">
        <v>767</v>
      </c>
      <c r="BO29" t="s">
        <v>1103</v>
      </c>
      <c r="BP29">
        <v>2201051</v>
      </c>
      <c r="CG29" t="s">
        <v>1733</v>
      </c>
      <c r="CH29" t="s">
        <v>1268</v>
      </c>
      <c r="CI29" t="s">
        <v>744</v>
      </c>
      <c r="CX29" t="s">
        <v>744</v>
      </c>
      <c r="CY29" t="s">
        <v>744</v>
      </c>
      <c r="DD29" t="s">
        <v>1067</v>
      </c>
      <c r="DE29" t="s">
        <v>744</v>
      </c>
      <c r="DJ29" t="s">
        <v>1155</v>
      </c>
      <c r="DK29" t="s">
        <v>744</v>
      </c>
      <c r="DP29" t="s">
        <v>1250</v>
      </c>
      <c r="DQ29" t="s">
        <v>744</v>
      </c>
      <c r="DS29" t="s">
        <v>1277</v>
      </c>
      <c r="DT29" t="s">
        <v>767</v>
      </c>
    </row>
    <row r="30" spans="8:124" ht="13.5" customHeight="1" x14ac:dyDescent="0.25">
      <c r="J30" t="s">
        <v>1734</v>
      </c>
      <c r="K30" s="29" t="s">
        <v>1735</v>
      </c>
      <c r="M30" s="34"/>
      <c r="W30" t="s">
        <v>552</v>
      </c>
      <c r="X30" t="s">
        <v>1468</v>
      </c>
      <c r="Y30" t="s">
        <v>552</v>
      </c>
      <c r="AA30" t="s">
        <v>1736</v>
      </c>
      <c r="AF30" s="4"/>
      <c r="AH30" t="s">
        <v>1283</v>
      </c>
      <c r="AI30" t="s">
        <v>1737</v>
      </c>
      <c r="AJ30" s="5">
        <v>202300000000091</v>
      </c>
      <c r="AK30" t="s">
        <v>1387</v>
      </c>
      <c r="AL30" t="s">
        <v>1738</v>
      </c>
      <c r="AR30" t="s">
        <v>744</v>
      </c>
      <c r="AT30" t="s">
        <v>744</v>
      </c>
      <c r="BD30" t="s">
        <v>744</v>
      </c>
      <c r="BH30" t="s">
        <v>744</v>
      </c>
      <c r="BK30" t="s">
        <v>767</v>
      </c>
      <c r="BO30" t="s">
        <v>1098</v>
      </c>
      <c r="BP30">
        <v>2201052</v>
      </c>
      <c r="CG30" t="s">
        <v>1739</v>
      </c>
      <c r="CH30" t="s">
        <v>1266</v>
      </c>
      <c r="CI30" t="s">
        <v>744</v>
      </c>
      <c r="CX30" t="s">
        <v>744</v>
      </c>
      <c r="CY30" t="s">
        <v>744</v>
      </c>
      <c r="DD30" t="s">
        <v>1068</v>
      </c>
      <c r="DE30" t="s">
        <v>744</v>
      </c>
      <c r="DJ30" t="s">
        <v>1157</v>
      </c>
      <c r="DK30" t="s">
        <v>744</v>
      </c>
      <c r="DP30" t="s">
        <v>1252</v>
      </c>
      <c r="DQ30" t="s">
        <v>744</v>
      </c>
      <c r="DT30" t="s">
        <v>767</v>
      </c>
    </row>
    <row r="31" spans="8:124" ht="13.5" customHeight="1" x14ac:dyDescent="0.25">
      <c r="J31" t="s">
        <v>1127</v>
      </c>
      <c r="K31" s="29" t="s">
        <v>1350</v>
      </c>
      <c r="M31" s="34"/>
      <c r="W31" t="s">
        <v>561</v>
      </c>
      <c r="X31" t="s">
        <v>1469</v>
      </c>
      <c r="Y31" t="s">
        <v>561</v>
      </c>
      <c r="AA31" t="s">
        <v>1293</v>
      </c>
      <c r="AF31" s="4"/>
      <c r="AH31" t="s">
        <v>1293</v>
      </c>
      <c r="AI31" t="s">
        <v>1740</v>
      </c>
      <c r="AJ31" s="5">
        <v>202300000000092</v>
      </c>
      <c r="AK31" t="s">
        <v>1388</v>
      </c>
      <c r="AL31" t="s">
        <v>1741</v>
      </c>
      <c r="AP31" s="132" t="s">
        <v>1310</v>
      </c>
      <c r="AQ31" t="s">
        <v>744</v>
      </c>
      <c r="AR31" s="132" t="s">
        <v>1648</v>
      </c>
      <c r="AT31" s="132" t="s">
        <v>1696</v>
      </c>
      <c r="AV31" s="132" t="s">
        <v>1741</v>
      </c>
      <c r="AX31" s="132" t="s">
        <v>1721</v>
      </c>
      <c r="AZ31" s="132" t="s">
        <v>1677</v>
      </c>
      <c r="BB31" s="132" t="s">
        <v>1591</v>
      </c>
      <c r="BD31" s="132" t="s">
        <v>1742</v>
      </c>
      <c r="BE31" t="s">
        <v>744</v>
      </c>
      <c r="BF31" s="132" t="s">
        <v>1617</v>
      </c>
      <c r="BG31" t="s">
        <v>744</v>
      </c>
      <c r="BH31" s="132" t="s">
        <v>1710</v>
      </c>
      <c r="BJ31" s="132" t="s">
        <v>1738</v>
      </c>
      <c r="BK31" t="s">
        <v>767</v>
      </c>
      <c r="BL31" s="132" t="s">
        <v>1743</v>
      </c>
      <c r="BO31" t="s">
        <v>1124</v>
      </c>
      <c r="BP31">
        <v>2201027</v>
      </c>
      <c r="CG31" t="s">
        <v>1744</v>
      </c>
      <c r="CH31" t="s">
        <v>1263</v>
      </c>
      <c r="CI31" t="s">
        <v>744</v>
      </c>
      <c r="DD31" t="s">
        <v>1745</v>
      </c>
      <c r="DE31" t="s">
        <v>744</v>
      </c>
      <c r="DK31" t="s">
        <v>744</v>
      </c>
      <c r="DP31" t="s">
        <v>1235</v>
      </c>
      <c r="DQ31" t="s">
        <v>744</v>
      </c>
      <c r="DT31" t="s">
        <v>767</v>
      </c>
    </row>
    <row r="32" spans="8:124" ht="13.5" customHeight="1" x14ac:dyDescent="0.25">
      <c r="J32" t="s">
        <v>1746</v>
      </c>
      <c r="K32" s="29" t="s">
        <v>1181</v>
      </c>
      <c r="M32" s="34"/>
      <c r="W32" t="s">
        <v>574</v>
      </c>
      <c r="X32" t="s">
        <v>1470</v>
      </c>
      <c r="Y32" t="s">
        <v>574</v>
      </c>
      <c r="AA32" t="s">
        <v>1049</v>
      </c>
      <c r="AF32" s="4"/>
      <c r="AH32" t="s">
        <v>1049</v>
      </c>
      <c r="AI32" t="s">
        <v>1747</v>
      </c>
      <c r="AJ32" s="5">
        <v>2019011000177</v>
      </c>
      <c r="AK32" t="s">
        <v>1394</v>
      </c>
      <c r="AL32" t="s">
        <v>1742</v>
      </c>
      <c r="AP32" t="s">
        <v>1284</v>
      </c>
      <c r="AQ32" t="s">
        <v>744</v>
      </c>
      <c r="AR32" t="s">
        <v>1168</v>
      </c>
      <c r="AS32" t="s">
        <v>744</v>
      </c>
      <c r="AT32" t="s">
        <v>1322</v>
      </c>
      <c r="AU32" t="s">
        <v>744</v>
      </c>
      <c r="AV32" t="s">
        <v>1284</v>
      </c>
      <c r="AW32" t="s">
        <v>744</v>
      </c>
      <c r="AX32" t="s">
        <v>1261</v>
      </c>
      <c r="AY32" t="s">
        <v>744</v>
      </c>
      <c r="AZ32" t="s">
        <v>1087</v>
      </c>
      <c r="BA32" t="s">
        <v>744</v>
      </c>
      <c r="BB32" t="s">
        <v>1218</v>
      </c>
      <c r="BC32" t="s">
        <v>744</v>
      </c>
      <c r="BD32" t="s">
        <v>1361</v>
      </c>
      <c r="BE32" t="s">
        <v>744</v>
      </c>
      <c r="BF32" t="s">
        <v>1218</v>
      </c>
      <c r="BG32" t="s">
        <v>744</v>
      </c>
      <c r="BH32" t="s">
        <v>1284</v>
      </c>
      <c r="BI32" t="s">
        <v>744</v>
      </c>
      <c r="BJ32" t="s">
        <v>1284</v>
      </c>
      <c r="BK32" t="s">
        <v>767</v>
      </c>
      <c r="BL32" t="s">
        <v>1233</v>
      </c>
      <c r="BM32" t="s">
        <v>744</v>
      </c>
      <c r="BO32" t="s">
        <v>1331</v>
      </c>
      <c r="BP32">
        <v>2202066</v>
      </c>
      <c r="BS32" s="47"/>
      <c r="BT32" s="48"/>
      <c r="BU32" s="47"/>
      <c r="BV32" s="47"/>
      <c r="BW32" s="47"/>
      <c r="BX32" s="47"/>
      <c r="CG32" t="s">
        <v>1250</v>
      </c>
      <c r="CH32" t="s">
        <v>1748</v>
      </c>
      <c r="CI32" t="s">
        <v>744</v>
      </c>
      <c r="DD32" t="s">
        <v>1069</v>
      </c>
      <c r="DE32" t="s">
        <v>744</v>
      </c>
      <c r="DK32" t="s">
        <v>744</v>
      </c>
      <c r="DP32" t="s">
        <v>1246</v>
      </c>
      <c r="DQ32" t="s">
        <v>744</v>
      </c>
      <c r="DT32" t="s">
        <v>767</v>
      </c>
    </row>
    <row r="33" spans="10:121" ht="13.5" customHeight="1" x14ac:dyDescent="0.25">
      <c r="J33" t="s">
        <v>1107</v>
      </c>
      <c r="K33" s="29" t="s">
        <v>1749</v>
      </c>
      <c r="M33" s="34"/>
      <c r="W33" t="s">
        <v>585</v>
      </c>
      <c r="X33" t="s">
        <v>1471</v>
      </c>
      <c r="Y33" t="s">
        <v>585</v>
      </c>
      <c r="AF33" s="4"/>
      <c r="AH33" t="s">
        <v>1232</v>
      </c>
      <c r="AI33" t="s">
        <v>1750</v>
      </c>
      <c r="AJ33" s="5">
        <v>202300000000455</v>
      </c>
      <c r="AK33" t="s">
        <v>1392</v>
      </c>
      <c r="AL33" t="s">
        <v>1743</v>
      </c>
      <c r="AQ33" t="s">
        <v>744</v>
      </c>
      <c r="AS33" t="s">
        <v>744</v>
      </c>
      <c r="AU33" t="s">
        <v>744</v>
      </c>
      <c r="AY33" t="s">
        <v>744</v>
      </c>
      <c r="BB33" t="s">
        <v>1135</v>
      </c>
      <c r="BC33" t="s">
        <v>744</v>
      </c>
      <c r="BD33" t="s">
        <v>1359</v>
      </c>
      <c r="BE33" t="s">
        <v>744</v>
      </c>
      <c r="BF33" t="s">
        <v>1150</v>
      </c>
      <c r="BG33" t="s">
        <v>744</v>
      </c>
      <c r="BH33" t="s">
        <v>744</v>
      </c>
      <c r="BK33" t="s">
        <v>767</v>
      </c>
      <c r="BM33" t="s">
        <v>744</v>
      </c>
      <c r="BO33" t="s">
        <v>1147</v>
      </c>
      <c r="BP33" s="3">
        <v>2201032</v>
      </c>
      <c r="BQ33" t="s">
        <v>1146</v>
      </c>
      <c r="CG33" t="s">
        <v>1251</v>
      </c>
      <c r="CH33" t="s">
        <v>1275</v>
      </c>
      <c r="CI33" t="s">
        <v>744</v>
      </c>
      <c r="DD33" t="s">
        <v>1063</v>
      </c>
      <c r="DE33" t="s">
        <v>744</v>
      </c>
      <c r="DP33" t="s">
        <v>1247</v>
      </c>
      <c r="DQ33" t="s">
        <v>744</v>
      </c>
    </row>
    <row r="34" spans="10:121" ht="13.5" customHeight="1" x14ac:dyDescent="0.25">
      <c r="J34" t="s">
        <v>1751</v>
      </c>
      <c r="K34" s="29" t="s">
        <v>1138</v>
      </c>
      <c r="M34" s="34"/>
      <c r="W34" t="s">
        <v>592</v>
      </c>
      <c r="X34" t="s">
        <v>1472</v>
      </c>
      <c r="Y34" t="s">
        <v>592</v>
      </c>
      <c r="AF34" s="4"/>
      <c r="AQ34" t="s">
        <v>744</v>
      </c>
      <c r="AS34" t="s">
        <v>744</v>
      </c>
      <c r="AU34" t="s">
        <v>744</v>
      </c>
      <c r="BB34" t="s">
        <v>1207</v>
      </c>
      <c r="BC34" t="s">
        <v>744</v>
      </c>
      <c r="BD34" t="s">
        <v>1356</v>
      </c>
      <c r="BE34" t="s">
        <v>744</v>
      </c>
      <c r="BF34" t="s">
        <v>1135</v>
      </c>
      <c r="BG34" t="s">
        <v>744</v>
      </c>
      <c r="BH34" t="s">
        <v>744</v>
      </c>
      <c r="BK34" t="s">
        <v>767</v>
      </c>
      <c r="BO34" t="s">
        <v>1285</v>
      </c>
      <c r="BP34">
        <v>2202030</v>
      </c>
      <c r="CG34" t="s">
        <v>1241</v>
      </c>
      <c r="CH34" t="s">
        <v>1276</v>
      </c>
      <c r="CI34" t="s">
        <v>744</v>
      </c>
      <c r="DP34" t="s">
        <v>1248</v>
      </c>
      <c r="DQ34" t="s">
        <v>744</v>
      </c>
    </row>
    <row r="35" spans="10:121" ht="13.5" customHeight="1" x14ac:dyDescent="0.25">
      <c r="J35" t="s">
        <v>1139</v>
      </c>
      <c r="K35" s="29" t="s">
        <v>1351</v>
      </c>
      <c r="M35" s="34"/>
      <c r="W35" t="s">
        <v>607</v>
      </c>
      <c r="X35" t="s">
        <v>1473</v>
      </c>
      <c r="Y35" t="s">
        <v>607</v>
      </c>
      <c r="AF35" s="4"/>
      <c r="AQ35" t="s">
        <v>744</v>
      </c>
      <c r="BC35" t="s">
        <v>744</v>
      </c>
      <c r="BD35" t="s">
        <v>1342</v>
      </c>
      <c r="BE35" t="s">
        <v>744</v>
      </c>
      <c r="BF35" t="s">
        <v>1231</v>
      </c>
      <c r="BG35" t="s">
        <v>744</v>
      </c>
      <c r="BH35" t="s">
        <v>744</v>
      </c>
      <c r="BK35" t="s">
        <v>767</v>
      </c>
      <c r="BO35" t="s">
        <v>1289</v>
      </c>
      <c r="BP35">
        <v>2202030</v>
      </c>
      <c r="CG35" t="s">
        <v>1243</v>
      </c>
      <c r="CH35" t="s">
        <v>1270</v>
      </c>
      <c r="CI35" t="s">
        <v>744</v>
      </c>
      <c r="DP35" t="s">
        <v>1238</v>
      </c>
      <c r="DQ35" t="s">
        <v>744</v>
      </c>
    </row>
    <row r="36" spans="10:121" ht="13.5" customHeight="1" x14ac:dyDescent="0.25">
      <c r="J36" t="s">
        <v>1357</v>
      </c>
      <c r="K36" s="29" t="s">
        <v>1112</v>
      </c>
      <c r="M36" s="34"/>
      <c r="W36" t="s">
        <v>423</v>
      </c>
      <c r="X36" t="s">
        <v>1459</v>
      </c>
      <c r="Y36" t="s">
        <v>423</v>
      </c>
      <c r="AF36" s="4"/>
      <c r="AQ36" t="s">
        <v>744</v>
      </c>
      <c r="BC36" t="s">
        <v>744</v>
      </c>
      <c r="BD36" t="s">
        <v>1348</v>
      </c>
      <c r="BE36" t="s">
        <v>744</v>
      </c>
      <c r="BF36" t="s">
        <v>1227</v>
      </c>
      <c r="BG36" t="s">
        <v>744</v>
      </c>
      <c r="BH36" t="s">
        <v>744</v>
      </c>
      <c r="BO36" t="s">
        <v>1712</v>
      </c>
      <c r="BP36">
        <v>2202007</v>
      </c>
      <c r="CG36" t="s">
        <v>1752</v>
      </c>
      <c r="CH36" t="s">
        <v>1753</v>
      </c>
      <c r="CI36" t="s">
        <v>744</v>
      </c>
    </row>
    <row r="37" spans="10:121" ht="13.5" customHeight="1" x14ac:dyDescent="0.25">
      <c r="J37" t="s">
        <v>1754</v>
      </c>
      <c r="K37" s="29" t="s">
        <v>1755</v>
      </c>
      <c r="M37" s="34"/>
      <c r="W37" t="s">
        <v>374</v>
      </c>
      <c r="X37" t="s">
        <v>1308</v>
      </c>
      <c r="Y37" t="s">
        <v>374</v>
      </c>
      <c r="AF37" s="4"/>
      <c r="AQ37" t="s">
        <v>744</v>
      </c>
      <c r="BC37" t="s">
        <v>744</v>
      </c>
      <c r="BD37" t="s">
        <v>1355</v>
      </c>
      <c r="BE37" t="s">
        <v>744</v>
      </c>
      <c r="BG37" t="s">
        <v>744</v>
      </c>
      <c r="BO37" t="s">
        <v>1722</v>
      </c>
      <c r="BP37">
        <v>2202048</v>
      </c>
      <c r="CG37" t="s">
        <v>1240</v>
      </c>
      <c r="CH37" t="s">
        <v>1756</v>
      </c>
      <c r="CI37" t="s">
        <v>744</v>
      </c>
    </row>
    <row r="38" spans="10:121" ht="13.5" customHeight="1" x14ac:dyDescent="0.25">
      <c r="J38" t="s">
        <v>1096</v>
      </c>
      <c r="K38" s="29" t="s">
        <v>1118</v>
      </c>
      <c r="M38" s="34"/>
      <c r="W38" t="s">
        <v>84</v>
      </c>
      <c r="X38" t="s">
        <v>1455</v>
      </c>
      <c r="Y38" t="s">
        <v>84</v>
      </c>
      <c r="AF38" s="4"/>
      <c r="BC38" t="s">
        <v>744</v>
      </c>
      <c r="BD38" t="s">
        <v>1354</v>
      </c>
      <c r="BE38" t="s">
        <v>744</v>
      </c>
      <c r="BG38" t="s">
        <v>744</v>
      </c>
      <c r="BO38" t="s">
        <v>1729</v>
      </c>
      <c r="BP38">
        <v>2202047</v>
      </c>
      <c r="CG38" t="s">
        <v>1245</v>
      </c>
      <c r="CH38" t="s">
        <v>1280</v>
      </c>
      <c r="CI38" t="s">
        <v>744</v>
      </c>
    </row>
    <row r="39" spans="10:121" ht="13.5" customHeight="1" x14ac:dyDescent="0.25">
      <c r="J39" t="s">
        <v>1757</v>
      </c>
      <c r="K39" s="29" t="s">
        <v>1229</v>
      </c>
      <c r="M39" s="34"/>
      <c r="W39" t="s">
        <v>169</v>
      </c>
      <c r="X39" t="s">
        <v>1456</v>
      </c>
      <c r="Y39" t="s">
        <v>169</v>
      </c>
      <c r="AF39" s="4"/>
      <c r="BC39" t="s">
        <v>744</v>
      </c>
      <c r="BD39" t="s">
        <v>1363</v>
      </c>
      <c r="BE39" t="s">
        <v>744</v>
      </c>
      <c r="BG39" t="s">
        <v>744</v>
      </c>
      <c r="BO39" t="s">
        <v>1262</v>
      </c>
      <c r="BP39">
        <v>2202008</v>
      </c>
      <c r="CG39" t="s">
        <v>1758</v>
      </c>
      <c r="CH39" t="s">
        <v>1272</v>
      </c>
      <c r="CI39" t="s">
        <v>744</v>
      </c>
    </row>
    <row r="40" spans="10:121" ht="13.5" customHeight="1" x14ac:dyDescent="0.25">
      <c r="J40" t="s">
        <v>1759</v>
      </c>
      <c r="K40" s="29" t="s">
        <v>1156</v>
      </c>
      <c r="M40" s="34"/>
      <c r="W40" t="s">
        <v>251</v>
      </c>
      <c r="X40" t="s">
        <v>1457</v>
      </c>
      <c r="Y40" t="s">
        <v>251</v>
      </c>
      <c r="AF40" s="4"/>
      <c r="BC40" t="s">
        <v>744</v>
      </c>
      <c r="BE40" t="s">
        <v>744</v>
      </c>
      <c r="BG40" t="s">
        <v>744</v>
      </c>
      <c r="BO40" t="s">
        <v>1334</v>
      </c>
      <c r="BP40">
        <v>2202059</v>
      </c>
      <c r="CG40" t="s">
        <v>1248</v>
      </c>
      <c r="CH40" t="s">
        <v>1760</v>
      </c>
      <c r="CI40" t="s">
        <v>744</v>
      </c>
    </row>
    <row r="41" spans="10:121" ht="13.5" customHeight="1" x14ac:dyDescent="0.25">
      <c r="J41" t="s">
        <v>1761</v>
      </c>
      <c r="K41" s="29" t="s">
        <v>1762</v>
      </c>
      <c r="M41" s="34"/>
      <c r="W41" t="s">
        <v>313</v>
      </c>
      <c r="X41" t="s">
        <v>1458</v>
      </c>
      <c r="Y41" t="s">
        <v>313</v>
      </c>
      <c r="AF41" s="4"/>
      <c r="BC41" t="s">
        <v>744</v>
      </c>
      <c r="BG41" t="s">
        <v>744</v>
      </c>
      <c r="BO41" t="s">
        <v>1088</v>
      </c>
      <c r="BP41">
        <v>2201006</v>
      </c>
      <c r="CG41" t="s">
        <v>1763</v>
      </c>
      <c r="CH41" t="s">
        <v>1277</v>
      </c>
      <c r="CI41" t="s">
        <v>744</v>
      </c>
    </row>
    <row r="42" spans="10:121" ht="13.5" customHeight="1" x14ac:dyDescent="0.25">
      <c r="J42" t="s">
        <v>1764</v>
      </c>
      <c r="K42" s="29" t="s">
        <v>1211</v>
      </c>
      <c r="M42" s="34"/>
      <c r="AF42" s="4"/>
      <c r="BC42" t="s">
        <v>744</v>
      </c>
      <c r="BG42" t="s">
        <v>744</v>
      </c>
      <c r="BO42" t="s">
        <v>1214</v>
      </c>
      <c r="BP42">
        <v>2201089</v>
      </c>
      <c r="CG42" t="s">
        <v>1765</v>
      </c>
      <c r="CH42" t="s">
        <v>1766</v>
      </c>
      <c r="CI42" t="s">
        <v>744</v>
      </c>
    </row>
    <row r="43" spans="10:121" ht="13.5" customHeight="1" x14ac:dyDescent="0.25">
      <c r="J43" t="s">
        <v>1767</v>
      </c>
      <c r="K43" s="29" t="s">
        <v>1109</v>
      </c>
      <c r="M43" s="34"/>
      <c r="AF43" s="4"/>
      <c r="AP43" s="106" t="s">
        <v>1361</v>
      </c>
      <c r="AR43" s="106" t="s">
        <v>1768</v>
      </c>
      <c r="BC43" t="s">
        <v>744</v>
      </c>
      <c r="BG43" t="s">
        <v>744</v>
      </c>
      <c r="BO43" t="s">
        <v>1136</v>
      </c>
      <c r="BP43">
        <v>2201089</v>
      </c>
      <c r="CG43" t="s">
        <v>1769</v>
      </c>
      <c r="CH43" t="s">
        <v>1770</v>
      </c>
      <c r="CI43" t="s">
        <v>744</v>
      </c>
    </row>
    <row r="44" spans="10:121" ht="13.5" customHeight="1" x14ac:dyDescent="0.25">
      <c r="J44" t="s">
        <v>330</v>
      </c>
      <c r="K44" s="29" t="s">
        <v>1771</v>
      </c>
      <c r="M44" s="34"/>
      <c r="AF44" s="4"/>
      <c r="AP44" s="133" t="s">
        <v>1772</v>
      </c>
      <c r="AR44" s="106" t="s">
        <v>1773</v>
      </c>
      <c r="BC44" t="s">
        <v>744</v>
      </c>
      <c r="BG44" t="s">
        <v>744</v>
      </c>
      <c r="BO44" t="s">
        <v>1188</v>
      </c>
      <c r="BP44" s="49" t="s">
        <v>1436</v>
      </c>
      <c r="BQ44" t="s">
        <v>1146</v>
      </c>
      <c r="CG44" t="s">
        <v>1249</v>
      </c>
      <c r="CH44" t="s">
        <v>1774</v>
      </c>
      <c r="CI44" t="s">
        <v>744</v>
      </c>
    </row>
    <row r="45" spans="10:121" ht="13.5" customHeight="1" x14ac:dyDescent="0.25">
      <c r="K45" s="29" t="s">
        <v>330</v>
      </c>
      <c r="M45" s="34"/>
      <c r="AF45" s="4"/>
      <c r="AP45" s="134" t="s">
        <v>1355</v>
      </c>
      <c r="BB45" s="106" t="s">
        <v>1768</v>
      </c>
      <c r="BC45" t="s">
        <v>744</v>
      </c>
      <c r="BD45" s="106" t="s">
        <v>1772</v>
      </c>
      <c r="BF45" s="106" t="s">
        <v>1168</v>
      </c>
      <c r="BG45" t="s">
        <v>744</v>
      </c>
      <c r="BO45" t="s">
        <v>1190</v>
      </c>
      <c r="BP45" s="3">
        <v>2201089</v>
      </c>
      <c r="BQ45" t="s">
        <v>1146</v>
      </c>
      <c r="CG45" t="s">
        <v>1775</v>
      </c>
      <c r="CH45" t="s">
        <v>1278</v>
      </c>
      <c r="CI45" t="s">
        <v>744</v>
      </c>
    </row>
    <row r="46" spans="10:121" ht="13.5" customHeight="1" x14ac:dyDescent="0.25">
      <c r="M46" s="34"/>
      <c r="AF46" s="4"/>
      <c r="BB46" s="106" t="s">
        <v>1773</v>
      </c>
      <c r="BC46" t="s">
        <v>744</v>
      </c>
      <c r="BF46" s="106" t="s">
        <v>1776</v>
      </c>
      <c r="BG46" t="s">
        <v>744</v>
      </c>
      <c r="BO46" t="s">
        <v>1317</v>
      </c>
      <c r="BP46">
        <v>2202059</v>
      </c>
    </row>
    <row r="47" spans="10:121" ht="13.5" customHeight="1" x14ac:dyDescent="0.25">
      <c r="AF47" s="4"/>
      <c r="BB47" s="133" t="s">
        <v>1777</v>
      </c>
      <c r="BC47" t="s">
        <v>744</v>
      </c>
      <c r="BF47" s="106" t="s">
        <v>1207</v>
      </c>
      <c r="BG47" t="s">
        <v>744</v>
      </c>
      <c r="BO47" t="s">
        <v>1626</v>
      </c>
      <c r="BP47">
        <v>2202059</v>
      </c>
    </row>
    <row r="48" spans="10:121" ht="13.5" customHeight="1" x14ac:dyDescent="0.25">
      <c r="AF48" s="4"/>
      <c r="BF48" s="106" t="s">
        <v>1778</v>
      </c>
      <c r="BG48" t="s">
        <v>744</v>
      </c>
      <c r="BO48" t="s">
        <v>1185</v>
      </c>
      <c r="BP48" s="3">
        <v>2201037</v>
      </c>
      <c r="BQ48" t="s">
        <v>1146</v>
      </c>
    </row>
    <row r="49" spans="32:69" ht="13.5" customHeight="1" x14ac:dyDescent="0.25">
      <c r="AF49" s="4"/>
      <c r="BF49" s="106" t="s">
        <v>1227</v>
      </c>
      <c r="BG49" t="s">
        <v>744</v>
      </c>
      <c r="BO49" t="s">
        <v>1175</v>
      </c>
      <c r="BP49">
        <v>2201049</v>
      </c>
    </row>
    <row r="50" spans="32:69" ht="13.5" customHeight="1" x14ac:dyDescent="0.25">
      <c r="AF50" s="4"/>
      <c r="BF50" s="106" t="s">
        <v>1779</v>
      </c>
      <c r="BG50" t="s">
        <v>744</v>
      </c>
      <c r="BO50" t="s">
        <v>1160</v>
      </c>
      <c r="BP50">
        <v>2201090</v>
      </c>
    </row>
    <row r="51" spans="32:69" ht="13.5" customHeight="1" x14ac:dyDescent="0.25">
      <c r="AF51" s="4"/>
      <c r="BF51" s="106" t="s">
        <v>1772</v>
      </c>
      <c r="BG51" t="s">
        <v>744</v>
      </c>
      <c r="BO51" t="s">
        <v>1201</v>
      </c>
      <c r="BP51" s="3">
        <v>2201090</v>
      </c>
      <c r="BQ51" t="s">
        <v>1146</v>
      </c>
    </row>
    <row r="52" spans="32:69" ht="13.5" customHeight="1" x14ac:dyDescent="0.25">
      <c r="AF52" s="4"/>
      <c r="BF52" s="106" t="s">
        <v>1355</v>
      </c>
      <c r="BG52" t="s">
        <v>744</v>
      </c>
      <c r="BO52" t="s">
        <v>1173</v>
      </c>
      <c r="BP52">
        <v>2201090</v>
      </c>
    </row>
    <row r="53" spans="32:69" ht="13.5" customHeight="1" x14ac:dyDescent="0.25">
      <c r="AF53" s="4"/>
      <c r="BG53" t="s">
        <v>744</v>
      </c>
      <c r="BO53" t="s">
        <v>1315</v>
      </c>
      <c r="BP53">
        <v>2202005</v>
      </c>
    </row>
    <row r="54" spans="32:69" ht="13.5" customHeight="1" x14ac:dyDescent="0.25">
      <c r="AF54" s="4"/>
      <c r="BG54" t="s">
        <v>744</v>
      </c>
      <c r="BO54" t="s">
        <v>1298</v>
      </c>
      <c r="BP54">
        <v>2202038</v>
      </c>
    </row>
    <row r="55" spans="32:69" ht="13.5" customHeight="1" x14ac:dyDescent="0.25">
      <c r="AF55" s="4"/>
      <c r="BO55" t="s">
        <v>1169</v>
      </c>
      <c r="BP55">
        <v>2201074</v>
      </c>
    </row>
    <row r="56" spans="32:69" ht="13.5" customHeight="1" x14ac:dyDescent="0.25">
      <c r="AF56" s="4"/>
      <c r="BO56" t="s">
        <v>1343</v>
      </c>
      <c r="BP56">
        <v>2299052</v>
      </c>
    </row>
    <row r="57" spans="32:69" ht="13.5" customHeight="1" x14ac:dyDescent="0.25">
      <c r="AF57" s="4"/>
      <c r="BO57" t="s">
        <v>1345</v>
      </c>
      <c r="BP57">
        <v>2299060</v>
      </c>
    </row>
    <row r="58" spans="32:69" ht="13.5" customHeight="1" x14ac:dyDescent="0.25">
      <c r="AF58" s="4"/>
      <c r="BO58" t="s">
        <v>1328</v>
      </c>
      <c r="BP58">
        <v>2202054</v>
      </c>
    </row>
    <row r="59" spans="32:69" ht="13.5" customHeight="1" x14ac:dyDescent="0.25">
      <c r="AF59" s="4"/>
      <c r="BO59" t="s">
        <v>1337</v>
      </c>
      <c r="BP59">
        <v>2202057</v>
      </c>
    </row>
    <row r="60" spans="32:69" ht="13.5" customHeight="1" x14ac:dyDescent="0.25">
      <c r="AF60" s="4"/>
      <c r="BO60" t="s">
        <v>1215</v>
      </c>
      <c r="BP60">
        <v>2201092</v>
      </c>
    </row>
    <row r="61" spans="32:69" ht="13.5" customHeight="1" x14ac:dyDescent="0.25">
      <c r="AF61" s="4"/>
      <c r="BO61" t="s">
        <v>1143</v>
      </c>
      <c r="BP61">
        <v>2201030</v>
      </c>
      <c r="BQ61" t="s">
        <v>1134</v>
      </c>
    </row>
    <row r="62" spans="32:69" ht="13.5" customHeight="1" x14ac:dyDescent="0.25">
      <c r="AF62" s="4"/>
      <c r="BO62" t="s">
        <v>1349</v>
      </c>
      <c r="BP62">
        <v>2299062</v>
      </c>
    </row>
    <row r="63" spans="32:69" ht="13.5" customHeight="1" x14ac:dyDescent="0.25">
      <c r="AF63" s="4"/>
      <c r="BO63" t="s">
        <v>1130</v>
      </c>
      <c r="BP63" s="3">
        <v>2201048</v>
      </c>
      <c r="BQ63" t="s">
        <v>1146</v>
      </c>
    </row>
    <row r="64" spans="32:69" ht="13.5" customHeight="1" x14ac:dyDescent="0.25">
      <c r="AF64" s="4"/>
      <c r="BO64" t="s">
        <v>1197</v>
      </c>
      <c r="BP64">
        <v>2201048</v>
      </c>
    </row>
    <row r="65" spans="32:69" ht="13.5" customHeight="1" x14ac:dyDescent="0.25">
      <c r="AF65" s="4"/>
      <c r="BO65" t="s">
        <v>1210</v>
      </c>
      <c r="BP65" s="3">
        <v>2201094</v>
      </c>
      <c r="BQ65" t="s">
        <v>1146</v>
      </c>
    </row>
    <row r="66" spans="32:69" ht="13.5" customHeight="1" x14ac:dyDescent="0.25">
      <c r="AF66" s="4"/>
      <c r="BO66" t="s">
        <v>1362</v>
      </c>
      <c r="BP66">
        <v>2299063</v>
      </c>
    </row>
    <row r="67" spans="32:69" ht="13.5" customHeight="1" x14ac:dyDescent="0.25">
      <c r="AF67" s="4"/>
      <c r="BO67" s="136" t="s">
        <v>1234</v>
      </c>
      <c r="BP67" s="136">
        <v>2202063</v>
      </c>
    </row>
    <row r="68" spans="32:69" ht="13.5" customHeight="1" x14ac:dyDescent="0.25">
      <c r="BO68" s="136" t="s">
        <v>1255</v>
      </c>
      <c r="BP68" s="136">
        <v>2202077</v>
      </c>
    </row>
    <row r="69" spans="32:69" ht="13.5" customHeight="1" x14ac:dyDescent="0.25">
      <c r="BO69" s="136" t="s">
        <v>1258</v>
      </c>
      <c r="BP69" s="136">
        <v>2202076</v>
      </c>
    </row>
    <row r="70" spans="32:69" ht="13.5" customHeight="1" x14ac:dyDescent="0.25">
      <c r="BO70" s="136" t="s">
        <v>1264</v>
      </c>
      <c r="BP70" s="136">
        <v>2202064</v>
      </c>
    </row>
    <row r="72" spans="32:69" ht="13.5" customHeight="1" x14ac:dyDescent="0.25">
      <c r="BO72" s="35" t="s">
        <v>1081</v>
      </c>
      <c r="BP72" s="35" t="s">
        <v>1526</v>
      </c>
    </row>
    <row r="73" spans="32:69" ht="13.5" customHeight="1" x14ac:dyDescent="0.25">
      <c r="BO73" s="103" t="s">
        <v>1359</v>
      </c>
      <c r="BP73" s="140" t="s">
        <v>1400</v>
      </c>
    </row>
    <row r="74" spans="32:69" ht="13.5" customHeight="1" x14ac:dyDescent="0.25">
      <c r="BO74" s="103" t="s">
        <v>1087</v>
      </c>
      <c r="BP74" s="140" t="s">
        <v>1369</v>
      </c>
    </row>
    <row r="75" spans="32:69" ht="13.5" customHeight="1" x14ac:dyDescent="0.25">
      <c r="BO75" s="103" t="s">
        <v>1361</v>
      </c>
      <c r="BP75" s="140" t="s">
        <v>1401</v>
      </c>
    </row>
    <row r="76" spans="32:69" ht="13.5" customHeight="1" x14ac:dyDescent="0.25">
      <c r="BO76" s="103" t="s">
        <v>1218</v>
      </c>
      <c r="BP76" s="140" t="s">
        <v>1372</v>
      </c>
    </row>
    <row r="77" spans="32:69" ht="13.5" customHeight="1" x14ac:dyDescent="0.25">
      <c r="BO77" s="103" t="s">
        <v>1150</v>
      </c>
      <c r="BP77" s="140" t="s">
        <v>1374</v>
      </c>
    </row>
    <row r="78" spans="32:69" ht="13.5" customHeight="1" x14ac:dyDescent="0.25">
      <c r="BO78" s="103" t="s">
        <v>1168</v>
      </c>
      <c r="BP78" s="140" t="s">
        <v>1382</v>
      </c>
    </row>
    <row r="79" spans="32:69" ht="13.5" customHeight="1" x14ac:dyDescent="0.25">
      <c r="BO79" s="106" t="s">
        <v>1776</v>
      </c>
      <c r="BP79" s="138" t="s">
        <v>1780</v>
      </c>
    </row>
    <row r="80" spans="32:69" ht="13.5" customHeight="1" x14ac:dyDescent="0.25">
      <c r="BO80" s="103" t="s">
        <v>1135</v>
      </c>
      <c r="BP80" s="140" t="s">
        <v>1377</v>
      </c>
    </row>
    <row r="81" spans="67:69" ht="13.5" customHeight="1" x14ac:dyDescent="0.25">
      <c r="BO81" s="103" t="s">
        <v>1207</v>
      </c>
      <c r="BP81" s="140" t="s">
        <v>1384</v>
      </c>
    </row>
    <row r="82" spans="67:69" ht="13.5" customHeight="1" x14ac:dyDescent="0.25">
      <c r="BO82" s="103" t="s">
        <v>1231</v>
      </c>
      <c r="BP82" s="140" t="s">
        <v>1379</v>
      </c>
    </row>
    <row r="83" spans="67:69" ht="13.5" customHeight="1" x14ac:dyDescent="0.25">
      <c r="BO83" s="106" t="s">
        <v>1778</v>
      </c>
      <c r="BP83" s="138" t="s">
        <v>1781</v>
      </c>
    </row>
    <row r="84" spans="67:69" ht="13.5" customHeight="1" x14ac:dyDescent="0.25">
      <c r="BO84" s="103" t="s">
        <v>1261</v>
      </c>
      <c r="BP84" s="140" t="s">
        <v>1386</v>
      </c>
    </row>
    <row r="85" spans="67:69" ht="13.5" customHeight="1" x14ac:dyDescent="0.25">
      <c r="BO85" s="103" t="s">
        <v>1233</v>
      </c>
      <c r="BP85" s="140" t="s">
        <v>1393</v>
      </c>
      <c r="BQ85" s="106" t="s">
        <v>1782</v>
      </c>
    </row>
    <row r="86" spans="67:69" ht="13.5" customHeight="1" x14ac:dyDescent="0.25">
      <c r="BO86" s="103" t="s">
        <v>1284</v>
      </c>
      <c r="BP86" s="140" t="s">
        <v>1305</v>
      </c>
      <c r="BQ86" s="106" t="s">
        <v>1783</v>
      </c>
    </row>
    <row r="87" spans="67:69" ht="13.5" customHeight="1" x14ac:dyDescent="0.25">
      <c r="BO87" s="103" t="s">
        <v>1322</v>
      </c>
      <c r="BP87" s="140" t="s">
        <v>1391</v>
      </c>
    </row>
    <row r="88" spans="67:69" ht="13.5" customHeight="1" x14ac:dyDescent="0.25">
      <c r="BO88" s="103" t="s">
        <v>1227</v>
      </c>
      <c r="BP88" s="140" t="s">
        <v>1378</v>
      </c>
    </row>
    <row r="89" spans="67:69" ht="13.5" customHeight="1" x14ac:dyDescent="0.25">
      <c r="BO89" s="106" t="s">
        <v>1779</v>
      </c>
      <c r="BP89" s="138" t="s">
        <v>1784</v>
      </c>
    </row>
    <row r="90" spans="67:69" ht="13.5" customHeight="1" x14ac:dyDescent="0.25">
      <c r="BO90" s="106" t="s">
        <v>1785</v>
      </c>
      <c r="BP90" s="138" t="s">
        <v>1786</v>
      </c>
    </row>
    <row r="91" spans="67:69" ht="13.5" customHeight="1" x14ac:dyDescent="0.25">
      <c r="BO91" s="106" t="s">
        <v>1787</v>
      </c>
      <c r="BP91" s="138" t="s">
        <v>1788</v>
      </c>
    </row>
    <row r="92" spans="67:69" ht="13.5" customHeight="1" x14ac:dyDescent="0.25">
      <c r="BO92" s="103" t="s">
        <v>1356</v>
      </c>
      <c r="BP92" s="140" t="s">
        <v>1399</v>
      </c>
    </row>
    <row r="93" spans="67:69" ht="13.5" customHeight="1" x14ac:dyDescent="0.25">
      <c r="BO93" s="103" t="s">
        <v>1342</v>
      </c>
      <c r="BP93" s="140" t="s">
        <v>1395</v>
      </c>
    </row>
    <row r="94" spans="67:69" ht="13.5" customHeight="1" x14ac:dyDescent="0.25">
      <c r="BO94" s="106" t="s">
        <v>1772</v>
      </c>
      <c r="BP94" s="138" t="s">
        <v>1789</v>
      </c>
    </row>
    <row r="95" spans="67:69" ht="13.5" customHeight="1" x14ac:dyDescent="0.25">
      <c r="BO95" s="103" t="s">
        <v>1348</v>
      </c>
      <c r="BP95" s="140" t="s">
        <v>1396</v>
      </c>
    </row>
    <row r="96" spans="67:69" ht="13.5" customHeight="1" x14ac:dyDescent="0.25">
      <c r="BO96" s="103" t="s">
        <v>1355</v>
      </c>
      <c r="BP96" s="140" t="s">
        <v>1398</v>
      </c>
    </row>
    <row r="97" spans="67:68" ht="13.5" customHeight="1" x14ac:dyDescent="0.25">
      <c r="BO97" s="106" t="s">
        <v>1777</v>
      </c>
      <c r="BP97" s="138" t="s">
        <v>1790</v>
      </c>
    </row>
    <row r="98" spans="67:68" ht="13.5" customHeight="1" x14ac:dyDescent="0.25">
      <c r="BO98" s="103" t="s">
        <v>1354</v>
      </c>
      <c r="BP98" s="140" t="s">
        <v>1397</v>
      </c>
    </row>
    <row r="99" spans="67:68" ht="13.5" customHeight="1" x14ac:dyDescent="0.25">
      <c r="BO99" s="103" t="s">
        <v>1363</v>
      </c>
      <c r="BP99" s="140" t="s">
        <v>1402</v>
      </c>
    </row>
    <row r="100" spans="67:68" ht="13.5" customHeight="1" x14ac:dyDescent="0.25">
      <c r="BO100" s="106" t="s">
        <v>1768</v>
      </c>
      <c r="BP100" s="138" t="s">
        <v>1791</v>
      </c>
    </row>
    <row r="101" spans="67:68" ht="13.5" customHeight="1" x14ac:dyDescent="0.25">
      <c r="BO101" s="106" t="s">
        <v>1773</v>
      </c>
      <c r="BP101" s="138" t="s">
        <v>1792</v>
      </c>
    </row>
  </sheetData>
  <sheetProtection algorithmName="SHA-512" hashValue="NNYFYZGfcD9v2Qnb1CMDHTZ502iTaDfbRIXbCV2xz4W5IMsOBz/UR0+yjWXJY5Cd/AkWXbcxowKnnK+YqW2mQw==" saltValue="wUyBfynsej1DLzA3JTi9Tg==" spinCount="100000" sheet="1" objects="1" scenarios="1"/>
  <sortState xmlns:xlrd2="http://schemas.microsoft.com/office/spreadsheetml/2017/richdata2" ref="BO73:BP99">
    <sortCondition ref="BP73:BP99"/>
  </sortState>
  <phoneticPr fontId="14" type="noConversion"/>
  <dataValidations disablePrompts="1" count="1">
    <dataValidation allowBlank="1" showInputMessage="1" showErrorMessage="1" promptTitle="Proceso del SIG" prompt="Seleccione del listado desplegable, de acuerdo al proceso que corresponda." sqref="U3" xr:uid="{AAB98207-A846-4D2D-A31A-88200276A0BD}"/>
  </dataValidations>
  <pageMargins left="0.7" right="0.7" top="0.75" bottom="0.75" header="0.3" footer="0.3"/>
  <pageSetup orientation="portrait" r:id="rId1"/>
  <tableParts count="10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5F815-72EB-4316-8566-17368801263A}">
  <sheetPr>
    <tabColor rgb="FFCC0066"/>
  </sheetPr>
  <dimension ref="A1:GJ105"/>
  <sheetViews>
    <sheetView topLeftCell="BQ1" zoomScale="70" zoomScaleNormal="70" workbookViewId="0">
      <selection activeCell="BQ1" sqref="A1:XFD1048576"/>
    </sheetView>
  </sheetViews>
  <sheetFormatPr baseColWidth="10" defaultColWidth="11.42578125" defaultRowHeight="15" x14ac:dyDescent="0.25"/>
  <cols>
    <col min="1" max="1" width="44" customWidth="1"/>
    <col min="2" max="2" width="4" customWidth="1"/>
    <col min="3" max="3" width="33.28515625" customWidth="1"/>
    <col min="4" max="4" width="31.42578125" customWidth="1"/>
    <col min="5" max="5" width="4.140625" customWidth="1"/>
    <col min="6" max="6" width="26.42578125" customWidth="1"/>
    <col min="7" max="7" width="4.28515625" customWidth="1"/>
    <col min="8" max="8" width="37" customWidth="1"/>
    <col min="9" max="9" width="5.42578125" customWidth="1"/>
    <col min="10" max="10" width="63.42578125" customWidth="1"/>
    <col min="11" max="11" width="68.42578125" style="2" customWidth="1"/>
    <col min="12" max="12" width="5.7109375" customWidth="1"/>
    <col min="13" max="13" width="12.42578125" customWidth="1"/>
    <col min="14" max="14" width="35.7109375" customWidth="1"/>
    <col min="15" max="15" width="18.28515625" customWidth="1"/>
    <col min="16" max="16" width="42.7109375" customWidth="1"/>
    <col min="17" max="17" width="19.140625" customWidth="1"/>
    <col min="18" max="18" width="42.7109375" customWidth="1"/>
    <col min="19" max="19" width="16.140625" customWidth="1"/>
    <col min="20" max="20" width="42.7109375" customWidth="1"/>
    <col min="21" max="21" width="14.28515625" customWidth="1"/>
    <col min="22" max="22" width="42.7109375" customWidth="1"/>
    <col min="23" max="23" width="13.85546875" customWidth="1"/>
    <col min="24" max="24" width="42.7109375" customWidth="1"/>
    <col min="25" max="25" width="17.7109375" customWidth="1"/>
    <col min="26" max="26" width="42.7109375" customWidth="1"/>
    <col min="27" max="27" width="14.7109375" customWidth="1"/>
    <col min="28" max="28" width="21" customWidth="1"/>
    <col min="29" max="33" width="42.7109375" customWidth="1"/>
    <col min="34" max="34" width="12.28515625" customWidth="1"/>
    <col min="35" max="36" width="37" customWidth="1"/>
    <col min="37" max="37" width="63.42578125" bestFit="1" customWidth="1"/>
    <col min="38" max="38" width="14.140625" customWidth="1"/>
    <col min="39" max="39" width="16.140625" customWidth="1"/>
    <col min="44" max="44" width="15.28515625" customWidth="1"/>
    <col min="45" max="45" width="43.140625" customWidth="1"/>
    <col min="46" max="46" width="35.7109375" customWidth="1"/>
    <col min="48" max="48" width="28.28515625" customWidth="1"/>
    <col min="61" max="61" width="18.7109375" customWidth="1"/>
    <col min="66" max="66" width="33.140625" customWidth="1"/>
    <col min="67" max="67" width="4" customWidth="1"/>
    <col min="68" max="70" width="21.140625" customWidth="1"/>
    <col min="71" max="71" width="13.42578125" bestFit="1" customWidth="1"/>
    <col min="72" max="72" width="22.140625" bestFit="1" customWidth="1"/>
    <col min="73" max="73" width="22.140625" customWidth="1"/>
    <col min="74" max="74" width="17.42578125" customWidth="1"/>
    <col min="75" max="75" width="62.28515625" customWidth="1"/>
    <col min="77" max="77" width="48.85546875" customWidth="1"/>
    <col min="78" max="78" width="20.42578125" bestFit="1" customWidth="1"/>
    <col min="80" max="80" width="15.42578125" customWidth="1"/>
    <col min="81" max="81" width="12.42578125" customWidth="1"/>
    <col min="82" max="82" width="11.42578125" customWidth="1"/>
    <col min="83" max="83" width="14.140625" customWidth="1"/>
    <col min="85" max="85" width="13.85546875" customWidth="1"/>
    <col min="86" max="86" width="13" customWidth="1"/>
    <col min="87" max="87" width="19.7109375" customWidth="1"/>
    <col min="88" max="88" width="30.28515625" customWidth="1"/>
    <col min="90" max="90" width="3.140625" customWidth="1"/>
    <col min="91" max="91" width="22.42578125" customWidth="1"/>
    <col min="92" max="92" width="20.7109375" customWidth="1"/>
    <col min="93" max="93" width="16.140625" customWidth="1"/>
    <col min="94" max="94" width="24.85546875" customWidth="1"/>
    <col min="95" max="95" width="15.42578125" customWidth="1"/>
    <col min="96" max="96" width="19.85546875" customWidth="1"/>
    <col min="97" max="97" width="17.42578125" customWidth="1"/>
    <col min="98" max="98" width="23.85546875" customWidth="1"/>
    <col min="99" max="99" width="19.42578125" customWidth="1"/>
    <col min="100" max="100" width="17.42578125" customWidth="1"/>
    <col min="101" max="101" width="22.85546875" customWidth="1"/>
    <col min="102" max="102" width="30.28515625" customWidth="1"/>
    <col min="103" max="103" width="14.7109375" customWidth="1"/>
    <col min="104" max="104" width="18.140625" customWidth="1"/>
    <col min="105" max="105" width="13.42578125" customWidth="1"/>
    <col min="106" max="106" width="22" customWidth="1"/>
    <col min="107" max="107" width="23.42578125" customWidth="1"/>
    <col min="108" max="108" width="22.7109375" customWidth="1"/>
    <col min="109" max="109" width="27" customWidth="1"/>
    <col min="110" max="110" width="24.42578125" customWidth="1"/>
    <col min="111" max="111" width="24" customWidth="1"/>
    <col min="112" max="112" width="23.140625" customWidth="1"/>
    <col min="113" max="113" width="25.140625" customWidth="1"/>
    <col min="114" max="114" width="20.42578125" customWidth="1"/>
    <col min="115" max="115" width="23.140625" customWidth="1"/>
    <col min="116" max="116" width="26.85546875" customWidth="1"/>
    <col min="117" max="117" width="27.85546875" customWidth="1"/>
    <col min="118" max="118" width="23.42578125" customWidth="1"/>
    <col min="119" max="119" width="21.28515625" customWidth="1"/>
    <col min="120" max="120" width="23.140625" customWidth="1"/>
    <col min="121" max="121" width="18.140625" customWidth="1"/>
    <col min="122" max="122" width="6.42578125" customWidth="1"/>
    <col min="123" max="123" width="26.7109375" customWidth="1"/>
    <col min="124" max="124" width="20.28515625" customWidth="1"/>
    <col min="125" max="125" width="25.7109375" customWidth="1"/>
    <col min="126" max="126" width="23.28515625" customWidth="1"/>
    <col min="127" max="127" width="26.85546875" customWidth="1"/>
    <col min="128" max="128" width="20.85546875" customWidth="1"/>
    <col min="129" max="129" width="26.85546875" customWidth="1"/>
    <col min="130" max="130" width="38" customWidth="1"/>
    <col min="131" max="131" width="27.140625" customWidth="1"/>
    <col min="132" max="132" width="30.140625" customWidth="1"/>
    <col min="133" max="133" width="27.7109375" customWidth="1"/>
    <col min="134" max="134" width="28.140625" customWidth="1"/>
    <col min="135" max="135" width="27.42578125" customWidth="1"/>
    <col min="136" max="136" width="26.7109375" customWidth="1"/>
    <col min="137" max="137" width="29.42578125" customWidth="1"/>
    <col min="138" max="138" width="24.42578125" customWidth="1"/>
    <col min="139" max="139" width="26.28515625" customWidth="1"/>
    <col min="140" max="140" width="22.7109375" customWidth="1"/>
    <col min="141" max="141" width="23.28515625" customWidth="1"/>
    <col min="142" max="142" width="29.140625" customWidth="1"/>
    <col min="143" max="143" width="27.7109375" customWidth="1"/>
    <col min="144" max="144" width="26.42578125" customWidth="1"/>
    <col min="145" max="145" width="22.7109375" customWidth="1"/>
    <col min="146" max="146" width="32.140625" customWidth="1"/>
    <col min="147" max="147" width="28.140625" customWidth="1"/>
    <col min="148" max="148" width="34.42578125" customWidth="1"/>
    <col min="149" max="149" width="28.28515625" customWidth="1"/>
    <col min="150" max="150" width="34.28515625" customWidth="1"/>
    <col min="151" max="151" width="29.85546875" customWidth="1"/>
    <col min="152" max="152" width="22.42578125" customWidth="1"/>
    <col min="153" max="153" width="26.85546875" customWidth="1"/>
    <col min="154" max="154" width="18.28515625" customWidth="1"/>
    <col min="155" max="155" width="25.42578125" customWidth="1"/>
    <col min="156" max="156" width="26.7109375" customWidth="1"/>
    <col min="157" max="157" width="28" customWidth="1"/>
    <col min="158" max="158" width="24.7109375" customWidth="1"/>
    <col min="159" max="159" width="26.140625" customWidth="1"/>
    <col min="160" max="160" width="25" customWidth="1"/>
    <col min="161" max="161" width="25.140625" customWidth="1"/>
    <col min="162" max="162" width="27.28515625" customWidth="1"/>
    <col min="163" max="163" width="27.42578125" customWidth="1"/>
    <col min="164" max="164" width="23.7109375" customWidth="1"/>
    <col min="165" max="165" width="28.42578125" customWidth="1"/>
    <col min="166" max="166" width="21.42578125" customWidth="1"/>
    <col min="167" max="167" width="31" customWidth="1"/>
    <col min="168" max="168" width="28.42578125" customWidth="1"/>
    <col min="169" max="169" width="27.42578125" customWidth="1"/>
    <col min="170" max="170" width="14.7109375" bestFit="1" customWidth="1"/>
    <col min="171" max="171" width="26.42578125" customWidth="1"/>
    <col min="172" max="172" width="27" customWidth="1"/>
    <col min="173" max="173" width="29.85546875" customWidth="1"/>
    <col min="174" max="174" width="21.42578125" customWidth="1"/>
    <col min="175" max="175" width="28.85546875" customWidth="1"/>
    <col min="176" max="176" width="18.42578125" customWidth="1"/>
    <col min="177" max="177" width="28.42578125" customWidth="1"/>
    <col min="178" max="178" width="27.42578125" customWidth="1"/>
    <col min="179" max="179" width="31.42578125" customWidth="1"/>
    <col min="180" max="180" width="29.140625" customWidth="1"/>
    <col min="181" max="181" width="28.42578125" customWidth="1"/>
    <col min="182" max="182" width="31.85546875" customWidth="1"/>
    <col min="183" max="183" width="32.7109375" customWidth="1"/>
    <col min="184" max="184" width="29.85546875" customWidth="1"/>
    <col min="185" max="185" width="23.85546875" customWidth="1"/>
    <col min="186" max="186" width="14.7109375" bestFit="1" customWidth="1"/>
    <col min="187" max="187" width="27.28515625" customWidth="1"/>
    <col min="188" max="188" width="23.42578125" customWidth="1"/>
    <col min="189" max="189" width="28.42578125" customWidth="1"/>
    <col min="190" max="190" width="22.140625" customWidth="1"/>
    <col min="191" max="191" width="21.28515625" bestFit="1" customWidth="1"/>
  </cols>
  <sheetData>
    <row r="1" spans="1:192" ht="23.25" x14ac:dyDescent="0.35">
      <c r="L1" s="100" t="s">
        <v>1793</v>
      </c>
      <c r="M1" s="98"/>
      <c r="N1" s="98"/>
      <c r="O1" s="98"/>
      <c r="P1" s="98"/>
      <c r="Q1" s="98"/>
      <c r="R1" s="98"/>
      <c r="S1" s="98"/>
      <c r="T1" s="98"/>
      <c r="U1" s="98"/>
      <c r="V1" s="98"/>
      <c r="W1" s="98"/>
      <c r="X1" s="98"/>
      <c r="Y1" s="98"/>
      <c r="Z1" s="98"/>
      <c r="AA1" s="98"/>
      <c r="AB1" s="98"/>
      <c r="BY1" s="20" t="s">
        <v>1794</v>
      </c>
      <c r="CB1" s="21" t="s">
        <v>1795</v>
      </c>
      <c r="CM1" s="20" t="s">
        <v>1796</v>
      </c>
      <c r="DS1" s="20" t="s">
        <v>1797</v>
      </c>
    </row>
    <row r="2" spans="1:192" s="13" customFormat="1" ht="15.75" x14ac:dyDescent="0.25">
      <c r="A2" s="12" t="s">
        <v>16</v>
      </c>
      <c r="C2" s="14" t="s">
        <v>13</v>
      </c>
      <c r="E2" s="13" t="s">
        <v>744</v>
      </c>
      <c r="F2" s="14" t="s">
        <v>14</v>
      </c>
      <c r="H2" s="14" t="s">
        <v>15</v>
      </c>
      <c r="I2"/>
      <c r="J2" s="97" t="s">
        <v>21</v>
      </c>
      <c r="K2" s="2"/>
      <c r="L2" s="97" t="s">
        <v>1798</v>
      </c>
      <c r="M2" s="99"/>
      <c r="N2" s="97" t="s">
        <v>1799</v>
      </c>
      <c r="O2" s="99"/>
      <c r="P2" s="97" t="s">
        <v>1800</v>
      </c>
      <c r="Q2" s="99"/>
      <c r="R2" s="97" t="s">
        <v>1801</v>
      </c>
      <c r="S2" s="99"/>
      <c r="T2" s="97" t="s">
        <v>1802</v>
      </c>
      <c r="U2" s="99" t="s">
        <v>744</v>
      </c>
      <c r="V2" s="97" t="s">
        <v>1803</v>
      </c>
      <c r="W2" s="99" t="s">
        <v>744</v>
      </c>
      <c r="X2" s="97" t="s">
        <v>1804</v>
      </c>
      <c r="Y2" s="99" t="s">
        <v>744</v>
      </c>
      <c r="Z2" s="97" t="s">
        <v>1309</v>
      </c>
      <c r="AA2" s="99" t="s">
        <v>744</v>
      </c>
      <c r="AB2" s="97" t="s">
        <v>1805</v>
      </c>
      <c r="AC2" s="96"/>
      <c r="AD2" s="96"/>
      <c r="AE2" s="96"/>
      <c r="AF2" s="96"/>
      <c r="AG2" s="96"/>
      <c r="AH2"/>
      <c r="AI2" s="15" t="s">
        <v>448</v>
      </c>
      <c r="AJ2" s="15" t="s">
        <v>373</v>
      </c>
      <c r="AK2" s="15" t="s">
        <v>83</v>
      </c>
      <c r="AL2" s="23" t="s">
        <v>1806</v>
      </c>
      <c r="AN2" s="16" t="s">
        <v>448</v>
      </c>
      <c r="AO2" s="16" t="s">
        <v>373</v>
      </c>
      <c r="AP2" s="16" t="s">
        <v>83</v>
      </c>
      <c r="AQ2"/>
      <c r="AR2"/>
      <c r="AS2" s="16" t="s">
        <v>1807</v>
      </c>
      <c r="AT2" s="16" t="s">
        <v>1808</v>
      </c>
      <c r="AU2" s="16" t="s">
        <v>1809</v>
      </c>
      <c r="AV2" s="17" t="s">
        <v>1455</v>
      </c>
      <c r="AW2" s="16" t="s">
        <v>1456</v>
      </c>
      <c r="AX2" s="16" t="s">
        <v>1457</v>
      </c>
      <c r="AY2" s="16" t="s">
        <v>1458</v>
      </c>
      <c r="AZ2" s="16" t="s">
        <v>1459</v>
      </c>
      <c r="BA2" s="16" t="s">
        <v>1308</v>
      </c>
      <c r="BB2" s="15" t="s">
        <v>1460</v>
      </c>
      <c r="BC2" s="15" t="s">
        <v>1461</v>
      </c>
      <c r="BD2" s="15" t="s">
        <v>1462</v>
      </c>
      <c r="BE2" s="15" t="s">
        <v>1463</v>
      </c>
      <c r="BF2" s="15" t="s">
        <v>1464</v>
      </c>
      <c r="BG2" s="15" t="s">
        <v>1465</v>
      </c>
      <c r="BH2" s="15" t="s">
        <v>1466</v>
      </c>
      <c r="BI2" s="15" t="s">
        <v>1467</v>
      </c>
      <c r="BJ2" s="15" t="s">
        <v>1468</v>
      </c>
      <c r="BK2" s="15" t="s">
        <v>1469</v>
      </c>
      <c r="BL2" s="15" t="s">
        <v>1470</v>
      </c>
      <c r="BM2" s="15" t="s">
        <v>1471</v>
      </c>
      <c r="BN2" s="15" t="s">
        <v>1472</v>
      </c>
      <c r="BO2" s="15" t="s">
        <v>1473</v>
      </c>
      <c r="BQ2" s="18" t="s">
        <v>1810</v>
      </c>
      <c r="BR2" s="18" t="s">
        <v>1811</v>
      </c>
      <c r="BS2" s="18" t="s">
        <v>34</v>
      </c>
      <c r="BT2" s="18" t="s">
        <v>31</v>
      </c>
      <c r="BU2" s="18" t="s">
        <v>1812</v>
      </c>
      <c r="BV2" s="19" t="s">
        <v>30</v>
      </c>
      <c r="BW2" s="19" t="s">
        <v>1813</v>
      </c>
      <c r="BX2"/>
      <c r="BY2" s="12" t="s">
        <v>17</v>
      </c>
      <c r="BZ2" s="13" t="s">
        <v>1814</v>
      </c>
      <c r="CB2" s="12" t="s">
        <v>1599</v>
      </c>
      <c r="CD2" s="12" t="s">
        <v>1624</v>
      </c>
      <c r="CF2" s="12" t="s">
        <v>1655</v>
      </c>
      <c r="CH2" s="12" t="s">
        <v>1701</v>
      </c>
      <c r="CJ2" s="12" t="s">
        <v>1815</v>
      </c>
      <c r="CM2" s="12" t="s">
        <v>1816</v>
      </c>
      <c r="CO2" s="12" t="s">
        <v>1817</v>
      </c>
      <c r="CQ2" s="12" t="s">
        <v>1818</v>
      </c>
      <c r="CS2" s="12" t="s">
        <v>1819</v>
      </c>
      <c r="CU2" s="12" t="s">
        <v>1820</v>
      </c>
      <c r="CW2" s="12" t="s">
        <v>1821</v>
      </c>
      <c r="CY2" s="105" t="s">
        <v>1822</v>
      </c>
      <c r="DB2" s="12" t="s">
        <v>1823</v>
      </c>
      <c r="DD2" s="12" t="s">
        <v>1824</v>
      </c>
      <c r="DF2" s="12" t="s">
        <v>1825</v>
      </c>
      <c r="DH2" s="12" t="s">
        <v>1826</v>
      </c>
      <c r="DJ2" s="12" t="s">
        <v>1827</v>
      </c>
      <c r="DL2" s="12" t="s">
        <v>1828</v>
      </c>
      <c r="DN2" s="12" t="s">
        <v>1829</v>
      </c>
      <c r="DP2" s="12" t="s">
        <v>1830</v>
      </c>
      <c r="DS2" s="12" t="s">
        <v>1831</v>
      </c>
      <c r="DU2" s="12" t="s">
        <v>1832</v>
      </c>
      <c r="DW2" s="12" t="s">
        <v>1833</v>
      </c>
      <c r="DY2" s="12" t="s">
        <v>1834</v>
      </c>
      <c r="EA2" s="12" t="s">
        <v>1835</v>
      </c>
      <c r="EC2" s="12" t="s">
        <v>1836</v>
      </c>
      <c r="EE2" s="12" t="s">
        <v>1837</v>
      </c>
      <c r="EG2" s="12" t="s">
        <v>1838</v>
      </c>
      <c r="EI2" s="12" t="s">
        <v>1839</v>
      </c>
      <c r="EK2" s="12" t="s">
        <v>1840</v>
      </c>
      <c r="EM2" s="12" t="s">
        <v>1841</v>
      </c>
      <c r="EO2" s="12" t="s">
        <v>1842</v>
      </c>
      <c r="EQ2" s="12" t="s">
        <v>1843</v>
      </c>
      <c r="ES2" s="12" t="s">
        <v>1844</v>
      </c>
      <c r="EU2" s="12" t="s">
        <v>1845</v>
      </c>
      <c r="EW2" s="105" t="s">
        <v>1846</v>
      </c>
      <c r="EY2" s="105" t="s">
        <v>1847</v>
      </c>
      <c r="FA2" s="105" t="s">
        <v>1848</v>
      </c>
      <c r="FC2" s="105" t="s">
        <v>1849</v>
      </c>
      <c r="FE2" s="105" t="s">
        <v>1850</v>
      </c>
      <c r="FG2" s="105" t="s">
        <v>1851</v>
      </c>
      <c r="FI2" s="105" t="s">
        <v>1852</v>
      </c>
      <c r="FK2" s="105" t="s">
        <v>1853</v>
      </c>
      <c r="FM2" s="12" t="s">
        <v>1854</v>
      </c>
      <c r="FO2" s="12" t="s">
        <v>1855</v>
      </c>
      <c r="FQ2" s="12" t="s">
        <v>1856</v>
      </c>
      <c r="FS2" s="12" t="s">
        <v>1857</v>
      </c>
      <c r="FU2" s="12" t="s">
        <v>1858</v>
      </c>
      <c r="FW2" s="12" t="s">
        <v>1859</v>
      </c>
      <c r="FY2" s="12" t="s">
        <v>1860</v>
      </c>
      <c r="GA2" s="12" t="s">
        <v>1861</v>
      </c>
      <c r="GC2" s="12" t="s">
        <v>1862</v>
      </c>
      <c r="GE2" s="12" t="s">
        <v>1863</v>
      </c>
      <c r="GG2" s="12" t="s">
        <v>1864</v>
      </c>
      <c r="GI2" s="12" t="s">
        <v>1865</v>
      </c>
    </row>
    <row r="3" spans="1:192" x14ac:dyDescent="0.25">
      <c r="A3" s="2" t="s">
        <v>180</v>
      </c>
      <c r="B3" t="s">
        <v>744</v>
      </c>
      <c r="C3" s="2" t="s">
        <v>593</v>
      </c>
      <c r="D3" t="s">
        <v>1866</v>
      </c>
      <c r="E3" s="13" t="s">
        <v>744</v>
      </c>
      <c r="F3" s="2" t="s">
        <v>452</v>
      </c>
      <c r="G3" t="s">
        <v>744</v>
      </c>
      <c r="H3" s="10" t="s">
        <v>553</v>
      </c>
      <c r="J3" t="s">
        <v>269</v>
      </c>
      <c r="K3" s="2" t="s">
        <v>1798</v>
      </c>
      <c r="L3" t="s">
        <v>315</v>
      </c>
      <c r="M3" t="s">
        <v>1867</v>
      </c>
      <c r="N3" t="s">
        <v>115</v>
      </c>
      <c r="O3" t="s">
        <v>1868</v>
      </c>
      <c r="P3" t="s">
        <v>1141</v>
      </c>
      <c r="Q3" t="s">
        <v>1869</v>
      </c>
      <c r="R3" t="s">
        <v>1166</v>
      </c>
      <c r="S3" t="s">
        <v>1870</v>
      </c>
      <c r="T3" t="s">
        <v>257</v>
      </c>
      <c r="U3" t="s">
        <v>1871</v>
      </c>
      <c r="V3" t="s">
        <v>106</v>
      </c>
      <c r="W3" t="s">
        <v>1872</v>
      </c>
      <c r="X3" t="s">
        <v>587</v>
      </c>
      <c r="Y3" t="s">
        <v>1873</v>
      </c>
      <c r="Z3" t="s">
        <v>408</v>
      </c>
      <c r="AA3" t="s">
        <v>1874</v>
      </c>
      <c r="AI3" t="s">
        <v>449</v>
      </c>
      <c r="AJ3" t="s">
        <v>1875</v>
      </c>
      <c r="AK3" t="s">
        <v>1182</v>
      </c>
      <c r="AL3" t="s">
        <v>744</v>
      </c>
      <c r="AN3" t="s">
        <v>1460</v>
      </c>
      <c r="AO3" t="s">
        <v>1459</v>
      </c>
      <c r="AP3" t="s">
        <v>1455</v>
      </c>
      <c r="AS3" t="s">
        <v>449</v>
      </c>
      <c r="AT3" t="s">
        <v>1183</v>
      </c>
      <c r="AU3" t="s">
        <v>1876</v>
      </c>
      <c r="AV3" t="s">
        <v>84</v>
      </c>
      <c r="AW3" t="s">
        <v>169</v>
      </c>
      <c r="AX3" t="s">
        <v>251</v>
      </c>
      <c r="AY3" t="s">
        <v>313</v>
      </c>
      <c r="AZ3" t="s">
        <v>423</v>
      </c>
      <c r="BA3" t="s">
        <v>374</v>
      </c>
      <c r="BB3" t="s">
        <v>450</v>
      </c>
      <c r="BC3" t="s">
        <v>0</v>
      </c>
      <c r="BD3" t="s">
        <v>463</v>
      </c>
      <c r="BE3" t="s">
        <v>501</v>
      </c>
      <c r="BF3" t="s">
        <v>518</v>
      </c>
      <c r="BG3" t="s">
        <v>525</v>
      </c>
      <c r="BH3" t="s">
        <v>534</v>
      </c>
      <c r="BI3" t="s">
        <v>551</v>
      </c>
      <c r="BJ3" t="s">
        <v>552</v>
      </c>
      <c r="BK3" t="s">
        <v>561</v>
      </c>
      <c r="BL3" t="s">
        <v>574</v>
      </c>
      <c r="BM3" t="s">
        <v>585</v>
      </c>
      <c r="BN3" t="s">
        <v>592</v>
      </c>
      <c r="BO3" t="s">
        <v>607</v>
      </c>
      <c r="BQ3" t="s">
        <v>1877</v>
      </c>
      <c r="BR3" t="s">
        <v>214</v>
      </c>
      <c r="BS3" t="s">
        <v>141</v>
      </c>
      <c r="BT3" t="s">
        <v>237</v>
      </c>
      <c r="BU3" t="s">
        <v>369</v>
      </c>
      <c r="BV3" t="s">
        <v>99</v>
      </c>
      <c r="BW3" t="s">
        <v>103</v>
      </c>
      <c r="BY3" s="103" t="s">
        <v>1878</v>
      </c>
      <c r="BZ3" t="s">
        <v>1599</v>
      </c>
      <c r="CB3" s="103" t="s">
        <v>1879</v>
      </c>
      <c r="CC3" t="s">
        <v>1816</v>
      </c>
      <c r="CD3" s="103" t="s">
        <v>172</v>
      </c>
      <c r="CE3" t="s">
        <v>1817</v>
      </c>
      <c r="CF3" s="103" t="s">
        <v>1880</v>
      </c>
      <c r="CG3" t="s">
        <v>1820</v>
      </c>
      <c r="CH3" s="103" t="s">
        <v>253</v>
      </c>
      <c r="CI3" t="s">
        <v>1821</v>
      </c>
      <c r="CJ3" t="s">
        <v>1881</v>
      </c>
      <c r="CK3" t="s">
        <v>1823</v>
      </c>
      <c r="CL3" t="s">
        <v>744</v>
      </c>
      <c r="CM3" s="103" t="s">
        <v>1882</v>
      </c>
      <c r="CN3" s="13" t="s">
        <v>1831</v>
      </c>
      <c r="CO3" s="103" t="s">
        <v>173</v>
      </c>
      <c r="CP3" s="13" t="s">
        <v>1832</v>
      </c>
      <c r="CQ3" s="103" t="s">
        <v>91</v>
      </c>
      <c r="CR3" s="13" t="s">
        <v>1835</v>
      </c>
      <c r="CS3" s="103" t="s">
        <v>1883</v>
      </c>
      <c r="CT3" s="13" t="s">
        <v>1837</v>
      </c>
      <c r="CU3" s="103" t="s">
        <v>1884</v>
      </c>
      <c r="CV3" s="13" t="s">
        <v>1843</v>
      </c>
      <c r="CW3" s="103" t="s">
        <v>254</v>
      </c>
      <c r="CX3" s="13" t="s">
        <v>1844</v>
      </c>
      <c r="CY3" s="106" t="s">
        <v>497</v>
      </c>
      <c r="CZ3" s="107" t="s">
        <v>1850</v>
      </c>
      <c r="DB3" s="103" t="s">
        <v>1885</v>
      </c>
      <c r="DC3" t="s">
        <v>1854</v>
      </c>
      <c r="DD3" s="103" t="s">
        <v>1886</v>
      </c>
      <c r="DE3" t="s">
        <v>1856</v>
      </c>
      <c r="DF3" s="103" t="s">
        <v>1887</v>
      </c>
      <c r="DG3" t="s">
        <v>1858</v>
      </c>
      <c r="DH3" s="103" t="s">
        <v>1888</v>
      </c>
      <c r="DI3" t="s">
        <v>1859</v>
      </c>
      <c r="DJ3" s="103" t="s">
        <v>1889</v>
      </c>
      <c r="DK3" t="s">
        <v>1861</v>
      </c>
      <c r="DL3" s="103" t="s">
        <v>1890</v>
      </c>
      <c r="DM3" t="s">
        <v>1863</v>
      </c>
      <c r="DN3" s="103" t="s">
        <v>1891</v>
      </c>
      <c r="DO3" t="s">
        <v>1864</v>
      </c>
      <c r="DP3" s="103" t="s">
        <v>1892</v>
      </c>
      <c r="DQ3" t="s">
        <v>1865</v>
      </c>
      <c r="DS3" s="103" t="s">
        <v>1893</v>
      </c>
      <c r="DT3" s="13" t="s">
        <v>1894</v>
      </c>
      <c r="DU3" s="103" t="s">
        <v>174</v>
      </c>
      <c r="DV3" s="13" t="s">
        <v>1895</v>
      </c>
      <c r="DW3" s="103" t="s">
        <v>1896</v>
      </c>
      <c r="DX3" s="13" t="s">
        <v>1897</v>
      </c>
      <c r="DY3" s="103" t="s">
        <v>466</v>
      </c>
      <c r="DZ3" s="13" t="s">
        <v>1898</v>
      </c>
      <c r="EA3" t="s">
        <v>268</v>
      </c>
      <c r="EB3" s="13" t="s">
        <v>1899</v>
      </c>
      <c r="EC3" t="s">
        <v>1900</v>
      </c>
      <c r="ED3" s="13" t="s">
        <v>1901</v>
      </c>
      <c r="EE3" t="s">
        <v>1902</v>
      </c>
      <c r="EF3" s="13" t="s">
        <v>1903</v>
      </c>
      <c r="EG3" t="s">
        <v>132</v>
      </c>
      <c r="EH3" s="13" t="s">
        <v>1904</v>
      </c>
      <c r="EI3" t="s">
        <v>1905</v>
      </c>
      <c r="EJ3" s="13" t="s">
        <v>1906</v>
      </c>
      <c r="EK3" t="s">
        <v>1907</v>
      </c>
      <c r="EL3" s="13" t="s">
        <v>1908</v>
      </c>
      <c r="EM3" t="s">
        <v>1909</v>
      </c>
      <c r="EN3" s="13" t="s">
        <v>1910</v>
      </c>
      <c r="EO3" t="s">
        <v>565</v>
      </c>
      <c r="EP3" s="13" t="s">
        <v>1911</v>
      </c>
      <c r="EQ3" t="s">
        <v>1912</v>
      </c>
      <c r="ER3" s="13" t="s">
        <v>1913</v>
      </c>
      <c r="ES3" t="s">
        <v>591</v>
      </c>
      <c r="ET3" t="s">
        <v>1914</v>
      </c>
      <c r="EU3" t="s">
        <v>497</v>
      </c>
      <c r="EV3" t="s">
        <v>1915</v>
      </c>
      <c r="EW3" s="106" t="s">
        <v>1916</v>
      </c>
      <c r="EX3" s="107" t="s">
        <v>1917</v>
      </c>
      <c r="EY3" s="106" t="s">
        <v>1918</v>
      </c>
      <c r="EZ3" s="107" t="s">
        <v>1919</v>
      </c>
      <c r="FA3" s="106" t="s">
        <v>1920</v>
      </c>
      <c r="FB3" s="107" t="s">
        <v>1921</v>
      </c>
      <c r="FC3" s="106" t="s">
        <v>1922</v>
      </c>
      <c r="FD3" s="107" t="s">
        <v>1923</v>
      </c>
      <c r="FE3" s="106" t="s">
        <v>1924</v>
      </c>
      <c r="FF3" s="107" t="s">
        <v>1925</v>
      </c>
      <c r="FG3" s="106" t="s">
        <v>1926</v>
      </c>
      <c r="FH3" s="107" t="s">
        <v>1927</v>
      </c>
      <c r="FI3" s="106" t="s">
        <v>1928</v>
      </c>
      <c r="FJ3" s="107" t="s">
        <v>1929</v>
      </c>
      <c r="FK3" s="106" t="s">
        <v>1930</v>
      </c>
      <c r="FL3" s="107" t="s">
        <v>1931</v>
      </c>
      <c r="FM3" t="s">
        <v>1885</v>
      </c>
      <c r="FN3" t="s">
        <v>1932</v>
      </c>
      <c r="FO3" t="s">
        <v>1933</v>
      </c>
      <c r="FP3" t="s">
        <v>1934</v>
      </c>
      <c r="FQ3" t="s">
        <v>1886</v>
      </c>
      <c r="FR3" t="s">
        <v>1935</v>
      </c>
      <c r="FS3" t="s">
        <v>1936</v>
      </c>
      <c r="FT3" t="s">
        <v>1937</v>
      </c>
      <c r="FU3" t="s">
        <v>1887</v>
      </c>
      <c r="FV3" t="s">
        <v>1938</v>
      </c>
      <c r="FW3" t="s">
        <v>1888</v>
      </c>
      <c r="FX3" t="s">
        <v>1939</v>
      </c>
      <c r="FY3" t="s">
        <v>1940</v>
      </c>
      <c r="FZ3" t="s">
        <v>1941</v>
      </c>
      <c r="GA3" t="s">
        <v>1889</v>
      </c>
      <c r="GB3" t="s">
        <v>1942</v>
      </c>
      <c r="GC3" t="s">
        <v>1943</v>
      </c>
      <c r="GD3" t="s">
        <v>1944</v>
      </c>
      <c r="GE3" t="s">
        <v>1890</v>
      </c>
      <c r="GF3" t="s">
        <v>1945</v>
      </c>
      <c r="GG3" t="s">
        <v>1891</v>
      </c>
      <c r="GH3" t="s">
        <v>1946</v>
      </c>
      <c r="GI3" t="s">
        <v>1892</v>
      </c>
      <c r="GJ3" t="s">
        <v>1947</v>
      </c>
    </row>
    <row r="4" spans="1:192" x14ac:dyDescent="0.25">
      <c r="A4" s="2" t="s">
        <v>190</v>
      </c>
      <c r="B4" t="s">
        <v>744</v>
      </c>
      <c r="C4" s="2" t="s">
        <v>85</v>
      </c>
      <c r="D4" t="s">
        <v>1948</v>
      </c>
      <c r="E4" s="13" t="s">
        <v>744</v>
      </c>
      <c r="F4" s="2" t="s">
        <v>86</v>
      </c>
      <c r="G4" t="s">
        <v>744</v>
      </c>
      <c r="H4" s="10" t="s">
        <v>575</v>
      </c>
      <c r="J4" t="s">
        <v>93</v>
      </c>
      <c r="K4" s="2" t="s">
        <v>1799</v>
      </c>
      <c r="L4" t="s">
        <v>270</v>
      </c>
      <c r="M4" t="s">
        <v>1949</v>
      </c>
      <c r="N4" t="s">
        <v>94</v>
      </c>
      <c r="O4" t="s">
        <v>1950</v>
      </c>
      <c r="P4" t="s">
        <v>183</v>
      </c>
      <c r="Q4" t="s">
        <v>1951</v>
      </c>
      <c r="R4" t="s">
        <v>119</v>
      </c>
      <c r="S4" t="s">
        <v>1952</v>
      </c>
      <c r="T4" t="s">
        <v>279</v>
      </c>
      <c r="U4" t="s">
        <v>1953</v>
      </c>
      <c r="V4" t="s">
        <v>1954</v>
      </c>
      <c r="W4" t="s">
        <v>1955</v>
      </c>
      <c r="X4" t="s">
        <v>1956</v>
      </c>
      <c r="Y4" t="s">
        <v>1957</v>
      </c>
      <c r="Z4" t="s">
        <v>1292</v>
      </c>
      <c r="AA4" t="s">
        <v>1958</v>
      </c>
      <c r="AI4" t="s">
        <v>551</v>
      </c>
      <c r="AJ4" t="s">
        <v>374</v>
      </c>
      <c r="AK4" t="s">
        <v>169</v>
      </c>
      <c r="AN4" t="s">
        <v>1461</v>
      </c>
      <c r="AO4" t="s">
        <v>1308</v>
      </c>
      <c r="AP4" t="s">
        <v>1456</v>
      </c>
      <c r="AS4" t="s">
        <v>450</v>
      </c>
      <c r="AT4" t="s">
        <v>169</v>
      </c>
      <c r="AU4" t="s">
        <v>374</v>
      </c>
      <c r="AV4" t="s">
        <v>117</v>
      </c>
      <c r="AW4" t="s">
        <v>227</v>
      </c>
      <c r="AX4" t="s">
        <v>1213</v>
      </c>
      <c r="AY4" t="s">
        <v>1220</v>
      </c>
      <c r="AZ4" t="s">
        <v>1959</v>
      </c>
      <c r="BA4" t="s">
        <v>375</v>
      </c>
      <c r="BB4" t="s">
        <v>744</v>
      </c>
      <c r="BI4" t="s">
        <v>552</v>
      </c>
      <c r="BJ4" t="s">
        <v>744</v>
      </c>
      <c r="BQ4" t="s">
        <v>1960</v>
      </c>
      <c r="BR4" t="s">
        <v>96</v>
      </c>
      <c r="BS4" t="s">
        <v>179</v>
      </c>
      <c r="BT4" t="s">
        <v>1961</v>
      </c>
      <c r="BU4" t="s">
        <v>116</v>
      </c>
      <c r="BV4" t="s">
        <v>109</v>
      </c>
      <c r="BW4" t="s">
        <v>1962</v>
      </c>
      <c r="BY4" s="103" t="s">
        <v>89</v>
      </c>
      <c r="BZ4" t="s">
        <v>1624</v>
      </c>
      <c r="CD4" s="103" t="s">
        <v>90</v>
      </c>
      <c r="CE4" t="s">
        <v>1818</v>
      </c>
      <c r="CF4" t="s">
        <v>744</v>
      </c>
      <c r="CJ4" t="s">
        <v>1963</v>
      </c>
      <c r="CK4" t="s">
        <v>1824</v>
      </c>
      <c r="CL4" t="s">
        <v>744</v>
      </c>
      <c r="CO4" s="103" t="s">
        <v>1964</v>
      </c>
      <c r="CP4" s="13" t="s">
        <v>1833</v>
      </c>
      <c r="CQ4" s="103" t="s">
        <v>1965</v>
      </c>
      <c r="CR4" s="13" t="s">
        <v>1836</v>
      </c>
      <c r="CS4" s="103" t="s">
        <v>131</v>
      </c>
      <c r="CT4" s="13" t="s">
        <v>1838</v>
      </c>
      <c r="CW4" s="103" t="s">
        <v>496</v>
      </c>
      <c r="CX4" s="13" t="s">
        <v>1845</v>
      </c>
      <c r="CY4" s="106" t="s">
        <v>1966</v>
      </c>
      <c r="CZ4" s="107" t="s">
        <v>1851</v>
      </c>
      <c r="DB4" s="103" t="s">
        <v>1933</v>
      </c>
      <c r="DC4" t="s">
        <v>1855</v>
      </c>
      <c r="DD4" s="103" t="s">
        <v>1936</v>
      </c>
      <c r="DE4" t="s">
        <v>1857</v>
      </c>
      <c r="DH4" s="103" t="s">
        <v>1940</v>
      </c>
      <c r="DI4" t="s">
        <v>1860</v>
      </c>
      <c r="DJ4" s="103" t="s">
        <v>1943</v>
      </c>
      <c r="DK4" t="s">
        <v>1862</v>
      </c>
      <c r="EA4" t="s">
        <v>145</v>
      </c>
      <c r="EB4" s="13" t="s">
        <v>1967</v>
      </c>
      <c r="EM4" t="s">
        <v>426</v>
      </c>
      <c r="EN4" s="13" t="s">
        <v>1968</v>
      </c>
      <c r="ES4" t="s">
        <v>255</v>
      </c>
      <c r="ET4" t="s">
        <v>1969</v>
      </c>
      <c r="EU4" t="s">
        <v>1966</v>
      </c>
      <c r="EV4" t="s">
        <v>1970</v>
      </c>
      <c r="FD4" s="13"/>
    </row>
    <row r="5" spans="1:192" x14ac:dyDescent="0.25">
      <c r="A5" s="2" t="s">
        <v>424</v>
      </c>
      <c r="B5" t="s">
        <v>744</v>
      </c>
      <c r="C5" s="2" t="s">
        <v>314</v>
      </c>
      <c r="D5" t="s">
        <v>1971</v>
      </c>
      <c r="E5" s="13" t="s">
        <v>744</v>
      </c>
      <c r="F5" s="2" t="s">
        <v>503</v>
      </c>
      <c r="G5" t="s">
        <v>744</v>
      </c>
      <c r="H5" s="10" t="s">
        <v>594</v>
      </c>
      <c r="J5" t="s">
        <v>136</v>
      </c>
      <c r="K5" s="2" t="s">
        <v>1800</v>
      </c>
      <c r="M5" t="s">
        <v>744</v>
      </c>
      <c r="N5" t="s">
        <v>148</v>
      </c>
      <c r="O5" t="s">
        <v>1972</v>
      </c>
      <c r="P5" t="s">
        <v>137</v>
      </c>
      <c r="Q5" t="s">
        <v>1973</v>
      </c>
      <c r="R5" t="s">
        <v>710</v>
      </c>
      <c r="S5" t="s">
        <v>1974</v>
      </c>
      <c r="T5" t="s">
        <v>1142</v>
      </c>
      <c r="U5" t="s">
        <v>1975</v>
      </c>
      <c r="W5" t="s">
        <v>744</v>
      </c>
      <c r="Y5" t="s">
        <v>744</v>
      </c>
      <c r="Z5" t="s">
        <v>379</v>
      </c>
      <c r="AA5" t="s">
        <v>1976</v>
      </c>
      <c r="AJ5" t="s">
        <v>423</v>
      </c>
      <c r="AK5" t="s">
        <v>251</v>
      </c>
      <c r="AN5" t="s">
        <v>1462</v>
      </c>
      <c r="AP5" t="s">
        <v>1457</v>
      </c>
      <c r="AS5" t="s">
        <v>0</v>
      </c>
      <c r="AT5" t="s">
        <v>251</v>
      </c>
      <c r="AU5" t="s">
        <v>423</v>
      </c>
      <c r="AV5" t="s">
        <v>1149</v>
      </c>
      <c r="AW5" t="s">
        <v>170</v>
      </c>
      <c r="AX5" t="s">
        <v>299</v>
      </c>
      <c r="AY5" t="s">
        <v>1217</v>
      </c>
      <c r="AZ5" t="s">
        <v>430</v>
      </c>
      <c r="BA5" t="s">
        <v>396</v>
      </c>
      <c r="BB5" t="s">
        <v>744</v>
      </c>
      <c r="BI5" t="s">
        <v>561</v>
      </c>
      <c r="BJ5" t="s">
        <v>744</v>
      </c>
      <c r="BQ5" t="s">
        <v>121</v>
      </c>
      <c r="BR5" t="s">
        <v>139</v>
      </c>
      <c r="BS5" t="s">
        <v>247</v>
      </c>
      <c r="BT5" t="s">
        <v>110</v>
      </c>
      <c r="BU5" t="s">
        <v>167</v>
      </c>
      <c r="BW5" t="s">
        <v>590</v>
      </c>
      <c r="BY5" s="103" t="s">
        <v>1977</v>
      </c>
      <c r="BZ5" t="s">
        <v>1655</v>
      </c>
      <c r="CD5" s="103" t="s">
        <v>130</v>
      </c>
      <c r="CE5" t="s">
        <v>1819</v>
      </c>
      <c r="CF5" t="s">
        <v>744</v>
      </c>
      <c r="CI5" s="104" t="s">
        <v>1822</v>
      </c>
      <c r="CJ5" t="s">
        <v>1978</v>
      </c>
      <c r="CK5" t="s">
        <v>1825</v>
      </c>
      <c r="CL5" t="s">
        <v>744</v>
      </c>
      <c r="CO5" s="103" t="s">
        <v>465</v>
      </c>
      <c r="CP5" s="13" t="s">
        <v>1834</v>
      </c>
      <c r="CR5" s="13"/>
      <c r="CS5" s="103" t="s">
        <v>1979</v>
      </c>
      <c r="CT5" s="13" t="s">
        <v>1839</v>
      </c>
      <c r="CY5" s="106" t="s">
        <v>1980</v>
      </c>
      <c r="CZ5" s="107" t="s">
        <v>1852</v>
      </c>
      <c r="EA5" t="s">
        <v>92</v>
      </c>
      <c r="EB5" s="13" t="s">
        <v>1981</v>
      </c>
      <c r="EM5" t="s">
        <v>1982</v>
      </c>
      <c r="EN5" s="13" t="s">
        <v>1983</v>
      </c>
      <c r="ES5" t="s">
        <v>480</v>
      </c>
      <c r="ET5" t="s">
        <v>1984</v>
      </c>
      <c r="EU5" t="s">
        <v>1980</v>
      </c>
      <c r="EV5" t="s">
        <v>1985</v>
      </c>
    </row>
    <row r="6" spans="1:192" x14ac:dyDescent="0.25">
      <c r="A6" s="2" t="s">
        <v>1986</v>
      </c>
      <c r="B6" t="s">
        <v>744</v>
      </c>
      <c r="C6" s="2" t="s">
        <v>1987</v>
      </c>
      <c r="D6" t="s">
        <v>1988</v>
      </c>
      <c r="E6" s="13" t="s">
        <v>744</v>
      </c>
      <c r="F6" s="2" t="s">
        <v>489</v>
      </c>
      <c r="G6" t="s">
        <v>744</v>
      </c>
      <c r="H6" s="10" t="s">
        <v>586</v>
      </c>
      <c r="J6" t="s">
        <v>118</v>
      </c>
      <c r="K6" s="2" t="s">
        <v>1801</v>
      </c>
      <c r="M6" t="s">
        <v>744</v>
      </c>
      <c r="O6" t="s">
        <v>744</v>
      </c>
      <c r="P6" t="s">
        <v>1989</v>
      </c>
      <c r="Q6" t="s">
        <v>1990</v>
      </c>
      <c r="S6" t="s">
        <v>744</v>
      </c>
      <c r="U6" t="s">
        <v>744</v>
      </c>
      <c r="W6" t="s">
        <v>744</v>
      </c>
      <c r="Y6" t="s">
        <v>744</v>
      </c>
      <c r="AA6" t="s">
        <v>744</v>
      </c>
      <c r="AJ6" t="s">
        <v>744</v>
      </c>
      <c r="AK6" t="s">
        <v>313</v>
      </c>
      <c r="AN6" t="s">
        <v>1463</v>
      </c>
      <c r="AP6" t="s">
        <v>1458</v>
      </c>
      <c r="AS6" t="s">
        <v>463</v>
      </c>
      <c r="AT6" t="s">
        <v>313</v>
      </c>
      <c r="AU6" t="s">
        <v>744</v>
      </c>
      <c r="AV6" t="s">
        <v>744</v>
      </c>
      <c r="AX6" t="s">
        <v>1209</v>
      </c>
      <c r="AY6" t="s">
        <v>744</v>
      </c>
      <c r="BI6" t="s">
        <v>574</v>
      </c>
      <c r="BJ6" t="s">
        <v>744</v>
      </c>
      <c r="BS6" t="s">
        <v>250</v>
      </c>
      <c r="BT6" t="s">
        <v>401</v>
      </c>
      <c r="BU6" t="s">
        <v>97</v>
      </c>
      <c r="BY6" s="103" t="s">
        <v>252</v>
      </c>
      <c r="BZ6" t="s">
        <v>1701</v>
      </c>
      <c r="CJ6" t="s">
        <v>1991</v>
      </c>
      <c r="CK6" t="s">
        <v>1826</v>
      </c>
      <c r="CL6" t="s">
        <v>744</v>
      </c>
      <c r="CS6" s="103" t="s">
        <v>1992</v>
      </c>
      <c r="CT6" s="13" t="s">
        <v>1840</v>
      </c>
      <c r="CY6" s="106" t="s">
        <v>1993</v>
      </c>
      <c r="CZ6" s="107" t="s">
        <v>1853</v>
      </c>
      <c r="EA6" t="s">
        <v>129</v>
      </c>
      <c r="EB6" s="13" t="s">
        <v>1994</v>
      </c>
      <c r="EM6" t="s">
        <v>1995</v>
      </c>
      <c r="EN6" s="13" t="s">
        <v>1996</v>
      </c>
      <c r="ES6" t="s">
        <v>536</v>
      </c>
      <c r="ET6" t="s">
        <v>1997</v>
      </c>
      <c r="EU6" t="s">
        <v>1993</v>
      </c>
      <c r="EV6" t="s">
        <v>1998</v>
      </c>
    </row>
    <row r="7" spans="1:192" x14ac:dyDescent="0.25">
      <c r="A7" s="2" t="s">
        <v>88</v>
      </c>
      <c r="B7" t="s">
        <v>744</v>
      </c>
      <c r="C7" s="2" t="s">
        <v>451</v>
      </c>
      <c r="D7" t="s">
        <v>1999</v>
      </c>
      <c r="E7" s="13" t="s">
        <v>744</v>
      </c>
      <c r="H7" s="10" t="s">
        <v>608</v>
      </c>
      <c r="J7" t="s">
        <v>256</v>
      </c>
      <c r="K7" s="2" t="s">
        <v>1802</v>
      </c>
      <c r="P7" t="s">
        <v>2000</v>
      </c>
      <c r="Q7" t="s">
        <v>2001</v>
      </c>
      <c r="U7" t="s">
        <v>744</v>
      </c>
      <c r="W7" t="s">
        <v>744</v>
      </c>
      <c r="Y7" t="s">
        <v>744</v>
      </c>
      <c r="AA7" t="s">
        <v>744</v>
      </c>
      <c r="AJ7" t="s">
        <v>744</v>
      </c>
      <c r="AK7" t="s">
        <v>84</v>
      </c>
      <c r="AN7" t="s">
        <v>1464</v>
      </c>
      <c r="AS7" t="s">
        <v>501</v>
      </c>
      <c r="AT7" t="s">
        <v>84</v>
      </c>
      <c r="AU7" t="s">
        <v>744</v>
      </c>
      <c r="AV7" t="s">
        <v>744</v>
      </c>
      <c r="BI7" t="s">
        <v>585</v>
      </c>
      <c r="BJ7" t="s">
        <v>744</v>
      </c>
      <c r="BS7" t="s">
        <v>2002</v>
      </c>
      <c r="BT7" t="s">
        <v>100</v>
      </c>
      <c r="BU7" t="s">
        <v>2003</v>
      </c>
      <c r="BY7" s="103" t="s">
        <v>2004</v>
      </c>
      <c r="BZ7" t="s">
        <v>1815</v>
      </c>
      <c r="CJ7" t="s">
        <v>2005</v>
      </c>
      <c r="CK7" t="s">
        <v>1827</v>
      </c>
      <c r="CL7" t="s">
        <v>744</v>
      </c>
      <c r="CS7" s="103" t="s">
        <v>425</v>
      </c>
      <c r="CT7" s="13" t="s">
        <v>1841</v>
      </c>
      <c r="CX7" s="106" t="s">
        <v>1846</v>
      </c>
      <c r="EA7" t="s">
        <v>114</v>
      </c>
      <c r="EB7" s="13" t="s">
        <v>2006</v>
      </c>
      <c r="ES7" t="s">
        <v>2007</v>
      </c>
      <c r="ET7" t="s">
        <v>2008</v>
      </c>
    </row>
    <row r="8" spans="1:192" x14ac:dyDescent="0.25">
      <c r="A8" s="2" t="s">
        <v>171</v>
      </c>
      <c r="B8" t="s">
        <v>744</v>
      </c>
      <c r="C8" s="2" t="s">
        <v>2009</v>
      </c>
      <c r="D8" t="s">
        <v>2010</v>
      </c>
      <c r="E8" s="13" t="s">
        <v>744</v>
      </c>
      <c r="H8" s="10" t="s">
        <v>464</v>
      </c>
      <c r="J8" t="s">
        <v>105</v>
      </c>
      <c r="K8" s="2" t="s">
        <v>1803</v>
      </c>
      <c r="U8" t="s">
        <v>744</v>
      </c>
      <c r="W8" t="s">
        <v>744</v>
      </c>
      <c r="Y8" t="s">
        <v>744</v>
      </c>
      <c r="AA8" t="s">
        <v>744</v>
      </c>
      <c r="AK8" t="s">
        <v>744</v>
      </c>
      <c r="AN8" t="s">
        <v>1465</v>
      </c>
      <c r="AS8" t="s">
        <v>518</v>
      </c>
      <c r="AT8" t="s">
        <v>744</v>
      </c>
      <c r="AU8" t="s">
        <v>744</v>
      </c>
      <c r="BI8" t="s">
        <v>592</v>
      </c>
      <c r="BJ8" t="s">
        <v>744</v>
      </c>
      <c r="BS8" t="s">
        <v>102</v>
      </c>
      <c r="BT8" t="s">
        <v>125</v>
      </c>
      <c r="CJ8" t="s">
        <v>2011</v>
      </c>
      <c r="CK8" t="s">
        <v>1828</v>
      </c>
      <c r="CL8" t="s">
        <v>744</v>
      </c>
      <c r="CS8" s="103" t="s">
        <v>564</v>
      </c>
      <c r="CT8" s="13" t="s">
        <v>1842</v>
      </c>
      <c r="CX8" s="106" t="s">
        <v>1847</v>
      </c>
      <c r="EA8" t="s">
        <v>2012</v>
      </c>
      <c r="EB8" s="13" t="s">
        <v>2013</v>
      </c>
      <c r="ES8" t="s">
        <v>595</v>
      </c>
      <c r="ET8" t="s">
        <v>2014</v>
      </c>
    </row>
    <row r="9" spans="1:192" x14ac:dyDescent="0.25">
      <c r="A9" s="2" t="s">
        <v>2015</v>
      </c>
      <c r="B9" t="s">
        <v>744</v>
      </c>
      <c r="C9" s="2" t="s">
        <v>502</v>
      </c>
      <c r="D9" t="s">
        <v>2016</v>
      </c>
      <c r="E9" s="13" t="s">
        <v>744</v>
      </c>
      <c r="H9" s="11" t="s">
        <v>113</v>
      </c>
      <c r="J9" t="s">
        <v>234</v>
      </c>
      <c r="K9" s="2" t="s">
        <v>1804</v>
      </c>
      <c r="AK9" t="s">
        <v>744</v>
      </c>
      <c r="AN9" t="s">
        <v>1466</v>
      </c>
      <c r="AS9" t="s">
        <v>525</v>
      </c>
      <c r="AT9" t="s">
        <v>744</v>
      </c>
      <c r="BI9" t="s">
        <v>1052</v>
      </c>
      <c r="BJ9" t="s">
        <v>744</v>
      </c>
      <c r="BY9" s="12" t="s">
        <v>18</v>
      </c>
      <c r="BZ9" s="13" t="s">
        <v>1814</v>
      </c>
      <c r="CJ9" t="s">
        <v>2017</v>
      </c>
      <c r="CK9" t="s">
        <v>1829</v>
      </c>
      <c r="CL9" t="s">
        <v>744</v>
      </c>
      <c r="CX9" s="106" t="s">
        <v>1848</v>
      </c>
      <c r="EA9" t="s">
        <v>135</v>
      </c>
      <c r="EB9" s="13" t="s">
        <v>2018</v>
      </c>
    </row>
    <row r="10" spans="1:192" x14ac:dyDescent="0.25">
      <c r="A10" s="2" t="s">
        <v>228</v>
      </c>
      <c r="B10" t="s">
        <v>744</v>
      </c>
      <c r="C10" s="2" t="s">
        <v>562</v>
      </c>
      <c r="H10" s="11" t="s">
        <v>620</v>
      </c>
      <c r="J10" t="s">
        <v>378</v>
      </c>
      <c r="K10" s="2" t="s">
        <v>1309</v>
      </c>
      <c r="AK10" t="s">
        <v>744</v>
      </c>
      <c r="AN10" t="s">
        <v>1467</v>
      </c>
      <c r="AS10" t="s">
        <v>534</v>
      </c>
      <c r="AT10" t="s">
        <v>744</v>
      </c>
      <c r="BJ10" t="s">
        <v>744</v>
      </c>
      <c r="BY10" s="103" t="s">
        <v>1879</v>
      </c>
      <c r="BZ10" t="s">
        <v>1816</v>
      </c>
      <c r="CJ10" t="s">
        <v>2019</v>
      </c>
      <c r="CK10" t="s">
        <v>1830</v>
      </c>
      <c r="CL10" t="s">
        <v>744</v>
      </c>
      <c r="CX10" s="106" t="s">
        <v>1849</v>
      </c>
      <c r="EA10" t="s">
        <v>104</v>
      </c>
      <c r="EB10" s="13" t="s">
        <v>2020</v>
      </c>
    </row>
    <row r="11" spans="1:192" x14ac:dyDescent="0.25">
      <c r="A11" s="2" t="s">
        <v>2021</v>
      </c>
      <c r="B11" t="s">
        <v>744</v>
      </c>
      <c r="H11" s="11" t="s">
        <v>87</v>
      </c>
      <c r="J11" t="s">
        <v>454</v>
      </c>
      <c r="K11" s="2" t="s">
        <v>1805</v>
      </c>
      <c r="AN11" t="s">
        <v>1468</v>
      </c>
      <c r="AS11" t="s">
        <v>2022</v>
      </c>
      <c r="AT11" t="s">
        <v>744</v>
      </c>
      <c r="BY11" s="103" t="s">
        <v>172</v>
      </c>
      <c r="BZ11" t="s">
        <v>1817</v>
      </c>
      <c r="CK11" t="s">
        <v>744</v>
      </c>
      <c r="EA11" t="s">
        <v>2023</v>
      </c>
      <c r="EB11" s="13" t="s">
        <v>2024</v>
      </c>
    </row>
    <row r="12" spans="1:192" x14ac:dyDescent="0.25">
      <c r="A12" s="2" t="s">
        <v>2025</v>
      </c>
      <c r="B12" t="s">
        <v>744</v>
      </c>
      <c r="H12" s="11" t="s">
        <v>357</v>
      </c>
      <c r="AN12" t="s">
        <v>1469</v>
      </c>
      <c r="BY12" s="103" t="s">
        <v>90</v>
      </c>
      <c r="BZ12" t="s">
        <v>1818</v>
      </c>
      <c r="CK12" t="s">
        <v>744</v>
      </c>
      <c r="EA12" t="s">
        <v>2026</v>
      </c>
      <c r="EB12" s="13" t="s">
        <v>2027</v>
      </c>
    </row>
    <row r="13" spans="1:192" x14ac:dyDescent="0.25">
      <c r="H13" s="9" t="s">
        <v>504</v>
      </c>
      <c r="AN13" t="s">
        <v>1470</v>
      </c>
      <c r="BY13" s="103" t="s">
        <v>130</v>
      </c>
      <c r="BZ13" t="s">
        <v>1819</v>
      </c>
      <c r="CK13" t="s">
        <v>744</v>
      </c>
      <c r="EA13" t="s">
        <v>2028</v>
      </c>
      <c r="EB13" s="13" t="s">
        <v>2029</v>
      </c>
    </row>
    <row r="14" spans="1:192" x14ac:dyDescent="0.25">
      <c r="H14" s="8" t="s">
        <v>519</v>
      </c>
      <c r="AN14" t="s">
        <v>1471</v>
      </c>
      <c r="BY14" s="103" t="s">
        <v>1880</v>
      </c>
      <c r="BZ14" t="s">
        <v>1820</v>
      </c>
    </row>
    <row r="15" spans="1:192" x14ac:dyDescent="0.25">
      <c r="H15" s="8" t="s">
        <v>453</v>
      </c>
      <c r="J15" s="97" t="s">
        <v>2030</v>
      </c>
      <c r="AJ15" t="s">
        <v>744</v>
      </c>
      <c r="AN15" t="s">
        <v>1472</v>
      </c>
      <c r="BY15" s="103" t="s">
        <v>253</v>
      </c>
      <c r="BZ15" t="s">
        <v>1821</v>
      </c>
    </row>
    <row r="16" spans="1:192" x14ac:dyDescent="0.25">
      <c r="H16" s="8" t="s">
        <v>563</v>
      </c>
      <c r="J16" t="s">
        <v>315</v>
      </c>
      <c r="K16" s="2" t="s">
        <v>2031</v>
      </c>
      <c r="L16" t="s">
        <v>1451</v>
      </c>
      <c r="M16">
        <f>+LEN(K16)</f>
        <v>35</v>
      </c>
      <c r="AJ16" t="s">
        <v>744</v>
      </c>
      <c r="AN16" t="s">
        <v>1473</v>
      </c>
      <c r="BY16" s="103" t="s">
        <v>1881</v>
      </c>
      <c r="BZ16" t="s">
        <v>1823</v>
      </c>
      <c r="CA16" t="s">
        <v>254</v>
      </c>
    </row>
    <row r="17" spans="8:80" x14ac:dyDescent="0.25">
      <c r="H17" s="8" t="s">
        <v>535</v>
      </c>
      <c r="J17" t="s">
        <v>270</v>
      </c>
      <c r="K17" s="2" t="s">
        <v>2032</v>
      </c>
      <c r="L17" t="s">
        <v>1105</v>
      </c>
      <c r="M17">
        <f t="shared" ref="M17:M66" si="0">+LEN(K17)</f>
        <v>30</v>
      </c>
      <c r="AJ17" t="s">
        <v>744</v>
      </c>
      <c r="BY17" s="103" t="s">
        <v>1963</v>
      </c>
      <c r="BZ17" t="s">
        <v>1824</v>
      </c>
      <c r="CA17" t="s">
        <v>496</v>
      </c>
      <c r="CB17" t="s">
        <v>1822</v>
      </c>
    </row>
    <row r="18" spans="8:80" ht="15.75" x14ac:dyDescent="0.25">
      <c r="H18" s="8" t="s">
        <v>490</v>
      </c>
      <c r="J18" t="s">
        <v>115</v>
      </c>
      <c r="K18" s="2" t="s">
        <v>2033</v>
      </c>
      <c r="L18" t="s">
        <v>1480</v>
      </c>
      <c r="M18">
        <f t="shared" si="0"/>
        <v>34</v>
      </c>
      <c r="AS18" s="17" t="s">
        <v>2034</v>
      </c>
      <c r="AT18" s="17" t="s">
        <v>2035</v>
      </c>
      <c r="AV18" s="17" t="s">
        <v>2036</v>
      </c>
      <c r="BY18" s="103" t="s">
        <v>1978</v>
      </c>
      <c r="BZ18" t="s">
        <v>1825</v>
      </c>
    </row>
    <row r="19" spans="8:80" x14ac:dyDescent="0.25">
      <c r="H19" s="8" t="s">
        <v>1512</v>
      </c>
      <c r="J19" t="s">
        <v>94</v>
      </c>
      <c r="K19" s="2" t="s">
        <v>2037</v>
      </c>
      <c r="L19" t="s">
        <v>2038</v>
      </c>
      <c r="M19">
        <f t="shared" si="0"/>
        <v>24</v>
      </c>
      <c r="AS19" s="129" t="s">
        <v>449</v>
      </c>
      <c r="AT19" t="s">
        <v>2039</v>
      </c>
      <c r="AU19">
        <v>10</v>
      </c>
      <c r="AV19" s="112" t="str">
        <f>+AU19&amp;"00"</f>
        <v>1000</v>
      </c>
      <c r="BY19" s="103" t="s">
        <v>1991</v>
      </c>
      <c r="BZ19" t="s">
        <v>1826</v>
      </c>
    </row>
    <row r="20" spans="8:80" x14ac:dyDescent="0.25">
      <c r="H20" s="2"/>
      <c r="J20" t="s">
        <v>148</v>
      </c>
      <c r="K20" s="2" t="s">
        <v>2040</v>
      </c>
      <c r="L20" t="s">
        <v>2041</v>
      </c>
      <c r="M20">
        <f t="shared" si="0"/>
        <v>29</v>
      </c>
      <c r="AS20" t="s">
        <v>450</v>
      </c>
      <c r="AT20" t="s">
        <v>1408</v>
      </c>
      <c r="AU20">
        <v>11</v>
      </c>
      <c r="AV20" s="112" t="str">
        <f t="shared" ref="AV20:AV26" si="1">+AU20&amp;"00"</f>
        <v>1100</v>
      </c>
      <c r="BY20" s="103" t="s">
        <v>2005</v>
      </c>
      <c r="BZ20" t="s">
        <v>1827</v>
      </c>
    </row>
    <row r="21" spans="8:80" ht="15.75" x14ac:dyDescent="0.25">
      <c r="J21" t="s">
        <v>148</v>
      </c>
      <c r="K21" s="2" t="s">
        <v>2042</v>
      </c>
      <c r="L21" t="s">
        <v>2043</v>
      </c>
      <c r="M21">
        <f t="shared" si="0"/>
        <v>33</v>
      </c>
      <c r="AI21" s="15" t="s">
        <v>1530</v>
      </c>
      <c r="AJ21" s="15" t="s">
        <v>1531</v>
      </c>
      <c r="AS21" t="s">
        <v>0</v>
      </c>
      <c r="AT21" t="s">
        <v>1409</v>
      </c>
      <c r="AU21">
        <v>12</v>
      </c>
      <c r="AV21" s="112" t="str">
        <f t="shared" si="1"/>
        <v>1200</v>
      </c>
      <c r="AY21" t="s">
        <v>1405</v>
      </c>
      <c r="BY21" s="103" t="s">
        <v>2011</v>
      </c>
      <c r="BZ21" t="s">
        <v>1828</v>
      </c>
    </row>
    <row r="22" spans="8:80" x14ac:dyDescent="0.25">
      <c r="J22" t="s">
        <v>1141</v>
      </c>
      <c r="K22" s="2" t="s">
        <v>2044</v>
      </c>
      <c r="L22" t="s">
        <v>2045</v>
      </c>
      <c r="M22">
        <f t="shared" si="0"/>
        <v>15</v>
      </c>
      <c r="AI22" t="s">
        <v>449</v>
      </c>
      <c r="AJ22" s="2" t="s">
        <v>1807</v>
      </c>
      <c r="AS22" t="s">
        <v>463</v>
      </c>
      <c r="AT22" t="s">
        <v>1410</v>
      </c>
      <c r="AU22">
        <v>13</v>
      </c>
      <c r="AV22" s="112" t="str">
        <f t="shared" si="1"/>
        <v>1300</v>
      </c>
      <c r="AY22" t="s">
        <v>1405</v>
      </c>
      <c r="BY22" s="103" t="s">
        <v>2017</v>
      </c>
      <c r="BZ22" t="s">
        <v>1829</v>
      </c>
    </row>
    <row r="23" spans="8:80" x14ac:dyDescent="0.25">
      <c r="J23" t="s">
        <v>183</v>
      </c>
      <c r="K23" s="2" t="s">
        <v>2046</v>
      </c>
      <c r="L23" t="s">
        <v>2047</v>
      </c>
      <c r="M23">
        <f t="shared" si="0"/>
        <v>22</v>
      </c>
      <c r="AI23" t="s">
        <v>1182</v>
      </c>
      <c r="AJ23" s="2" t="s">
        <v>1808</v>
      </c>
      <c r="AS23" t="s">
        <v>501</v>
      </c>
      <c r="AT23" t="s">
        <v>1411</v>
      </c>
      <c r="AU23">
        <v>14</v>
      </c>
      <c r="AV23" s="112" t="str">
        <f t="shared" si="1"/>
        <v>1400</v>
      </c>
      <c r="BY23" s="103" t="s">
        <v>2019</v>
      </c>
      <c r="BZ23" t="s">
        <v>1830</v>
      </c>
    </row>
    <row r="24" spans="8:80" x14ac:dyDescent="0.25">
      <c r="J24" t="s">
        <v>137</v>
      </c>
      <c r="K24" s="2" t="s">
        <v>2048</v>
      </c>
      <c r="L24" t="s">
        <v>2049</v>
      </c>
      <c r="M24">
        <f t="shared" si="0"/>
        <v>32</v>
      </c>
      <c r="AI24" t="s">
        <v>1875</v>
      </c>
      <c r="AJ24" s="2" t="s">
        <v>1809</v>
      </c>
      <c r="AS24" t="s">
        <v>518</v>
      </c>
      <c r="AT24" t="s">
        <v>1412</v>
      </c>
      <c r="AU24">
        <v>15</v>
      </c>
      <c r="AV24" s="112" t="str">
        <f t="shared" si="1"/>
        <v>1500</v>
      </c>
    </row>
    <row r="25" spans="8:80" x14ac:dyDescent="0.25">
      <c r="J25" t="s">
        <v>1989</v>
      </c>
      <c r="K25" s="2" t="s">
        <v>2050</v>
      </c>
      <c r="L25" t="s">
        <v>1437</v>
      </c>
      <c r="M25">
        <f t="shared" si="0"/>
        <v>39</v>
      </c>
      <c r="AI25" t="s">
        <v>450</v>
      </c>
      <c r="AJ25" s="2" t="s">
        <v>1460</v>
      </c>
      <c r="AS25" t="s">
        <v>525</v>
      </c>
      <c r="AT25" t="s">
        <v>1413</v>
      </c>
      <c r="AU25">
        <v>16</v>
      </c>
      <c r="AV25" s="112" t="str">
        <f t="shared" si="1"/>
        <v>1600</v>
      </c>
    </row>
    <row r="26" spans="8:80" x14ac:dyDescent="0.25">
      <c r="J26" t="s">
        <v>2000</v>
      </c>
      <c r="K26" s="2" t="s">
        <v>2051</v>
      </c>
      <c r="L26" s="95" t="s">
        <v>2052</v>
      </c>
      <c r="M26">
        <f t="shared" si="0"/>
        <v>14</v>
      </c>
      <c r="N26" s="95"/>
      <c r="O26" s="95"/>
      <c r="P26" s="95"/>
      <c r="Q26" s="95"/>
      <c r="R26" s="95"/>
      <c r="S26" s="95"/>
      <c r="T26" s="95"/>
      <c r="U26" s="95"/>
      <c r="V26" s="95"/>
      <c r="W26" s="95"/>
      <c r="X26" s="95"/>
      <c r="Y26" s="95"/>
      <c r="Z26" s="95"/>
      <c r="AA26" s="95"/>
      <c r="AB26" s="95"/>
      <c r="AC26" s="95"/>
      <c r="AD26" s="95"/>
      <c r="AE26" s="95"/>
      <c r="AF26" s="95"/>
      <c r="AG26" s="95"/>
      <c r="AI26" t="s">
        <v>0</v>
      </c>
      <c r="AJ26" s="2" t="s">
        <v>1461</v>
      </c>
      <c r="AS26" t="s">
        <v>534</v>
      </c>
      <c r="AT26" t="s">
        <v>1415</v>
      </c>
      <c r="AU26">
        <v>17</v>
      </c>
      <c r="AV26" s="112" t="str">
        <f t="shared" si="1"/>
        <v>1700</v>
      </c>
    </row>
    <row r="27" spans="8:80" x14ac:dyDescent="0.25">
      <c r="J27" t="s">
        <v>1166</v>
      </c>
      <c r="K27" s="2" t="s">
        <v>2053</v>
      </c>
      <c r="L27" s="95" t="s">
        <v>2054</v>
      </c>
      <c r="M27">
        <f t="shared" si="0"/>
        <v>17</v>
      </c>
      <c r="N27" s="95"/>
      <c r="O27" s="95"/>
      <c r="P27" s="95"/>
      <c r="Q27" s="95"/>
      <c r="R27" s="95"/>
      <c r="S27" s="95"/>
      <c r="T27" s="95"/>
      <c r="U27" s="95"/>
      <c r="V27" s="95"/>
      <c r="W27" s="95"/>
      <c r="X27" s="95"/>
      <c r="Y27" s="95"/>
      <c r="Z27" s="95"/>
      <c r="AA27" s="95"/>
      <c r="AB27" s="95"/>
      <c r="AC27" s="95"/>
      <c r="AD27" s="95"/>
      <c r="AE27" s="95"/>
      <c r="AF27" s="95"/>
      <c r="AG27" s="95"/>
      <c r="AI27" t="s">
        <v>463</v>
      </c>
      <c r="AJ27" s="2" t="s">
        <v>1462</v>
      </c>
      <c r="AS27" s="3" t="s">
        <v>2022</v>
      </c>
      <c r="AT27" s="3"/>
      <c r="AU27" s="3">
        <v>46</v>
      </c>
      <c r="AV27" s="155">
        <v>4600</v>
      </c>
      <c r="BY27" s="12" t="s">
        <v>82</v>
      </c>
      <c r="BZ27" s="13" t="s">
        <v>1814</v>
      </c>
    </row>
    <row r="28" spans="8:80" x14ac:dyDescent="0.25">
      <c r="J28" t="s">
        <v>1166</v>
      </c>
      <c r="K28" s="2" t="s">
        <v>2055</v>
      </c>
      <c r="L28" t="s">
        <v>2056</v>
      </c>
      <c r="M28">
        <f t="shared" si="0"/>
        <v>21</v>
      </c>
      <c r="AI28" t="s">
        <v>501</v>
      </c>
      <c r="AJ28" s="2" t="s">
        <v>1463</v>
      </c>
      <c r="AS28" s="129" t="s">
        <v>1183</v>
      </c>
      <c r="AT28" t="s">
        <v>1416</v>
      </c>
      <c r="AU28">
        <v>18</v>
      </c>
      <c r="AV28" s="112" t="str">
        <f t="shared" ref="AV28:AV59" si="2">+AU28&amp;"00"</f>
        <v>1800</v>
      </c>
      <c r="AW28">
        <f t="shared" ref="AW28:AW29" si="3">+LEN(AT28)</f>
        <v>22</v>
      </c>
      <c r="BY28" s="103" t="s">
        <v>1882</v>
      </c>
      <c r="BZ28" s="13" t="s">
        <v>1831</v>
      </c>
    </row>
    <row r="29" spans="8:80" x14ac:dyDescent="0.25">
      <c r="J29" t="s">
        <v>119</v>
      </c>
      <c r="K29" s="2" t="s">
        <v>2057</v>
      </c>
      <c r="L29" t="s">
        <v>2058</v>
      </c>
      <c r="M29">
        <f t="shared" si="0"/>
        <v>39</v>
      </c>
      <c r="AI29" t="s">
        <v>518</v>
      </c>
      <c r="AJ29" s="2" t="s">
        <v>1464</v>
      </c>
      <c r="AS29" s="13" t="s">
        <v>84</v>
      </c>
      <c r="AT29" t="s">
        <v>1417</v>
      </c>
      <c r="AU29">
        <v>19</v>
      </c>
      <c r="AV29" s="112" t="str">
        <f t="shared" si="2"/>
        <v>1900</v>
      </c>
      <c r="AW29">
        <f t="shared" si="3"/>
        <v>23</v>
      </c>
      <c r="BY29" s="103" t="s">
        <v>173</v>
      </c>
      <c r="BZ29" s="13" t="s">
        <v>1832</v>
      </c>
    </row>
    <row r="30" spans="8:80" x14ac:dyDescent="0.25">
      <c r="J30" t="s">
        <v>710</v>
      </c>
      <c r="K30" s="2" t="s">
        <v>2059</v>
      </c>
      <c r="L30" t="s">
        <v>2060</v>
      </c>
      <c r="M30">
        <f t="shared" si="0"/>
        <v>44</v>
      </c>
      <c r="AI30" t="s">
        <v>525</v>
      </c>
      <c r="AJ30" s="2" t="s">
        <v>1465</v>
      </c>
      <c r="AS30" s="162" t="s">
        <v>84</v>
      </c>
      <c r="AT30" s="160" t="s">
        <v>1405</v>
      </c>
      <c r="AU30" s="160">
        <v>19</v>
      </c>
      <c r="AV30" s="161">
        <v>1901</v>
      </c>
      <c r="AW30">
        <f>+LEN(AT31)</f>
        <v>23</v>
      </c>
      <c r="BY30" s="103" t="s">
        <v>1964</v>
      </c>
      <c r="BZ30" s="13" t="s">
        <v>1833</v>
      </c>
    </row>
    <row r="31" spans="8:80" x14ac:dyDescent="0.25">
      <c r="J31" t="s">
        <v>257</v>
      </c>
      <c r="K31" s="2" t="s">
        <v>2061</v>
      </c>
      <c r="L31" t="s">
        <v>1438</v>
      </c>
      <c r="M31">
        <f t="shared" si="0"/>
        <v>41</v>
      </c>
      <c r="AI31" t="s">
        <v>534</v>
      </c>
      <c r="AJ31" s="2" t="s">
        <v>1466</v>
      </c>
      <c r="AS31" t="s">
        <v>1149</v>
      </c>
      <c r="AT31" t="s">
        <v>1418</v>
      </c>
      <c r="AU31">
        <v>20</v>
      </c>
      <c r="AV31" s="112" t="str">
        <f t="shared" si="2"/>
        <v>2000</v>
      </c>
      <c r="AW31">
        <f>+LEN(AT33)</f>
        <v>23</v>
      </c>
      <c r="BY31" s="103" t="s">
        <v>465</v>
      </c>
      <c r="BZ31" s="13" t="s">
        <v>1834</v>
      </c>
    </row>
    <row r="32" spans="8:80" x14ac:dyDescent="0.25">
      <c r="J32" t="s">
        <v>257</v>
      </c>
      <c r="K32" s="2" t="s">
        <v>2062</v>
      </c>
      <c r="L32" t="s">
        <v>2063</v>
      </c>
      <c r="M32">
        <f t="shared" si="0"/>
        <v>47</v>
      </c>
      <c r="AI32" t="s">
        <v>551</v>
      </c>
      <c r="AJ32" s="2" t="s">
        <v>1467</v>
      </c>
      <c r="AS32" s="160" t="s">
        <v>1149</v>
      </c>
      <c r="AT32" s="160" t="s">
        <v>1407</v>
      </c>
      <c r="AU32" s="160">
        <v>20</v>
      </c>
      <c r="AV32" s="161">
        <v>2001</v>
      </c>
      <c r="AW32">
        <f t="shared" ref="AW32:AW40" si="4">+LEN(AT35)</f>
        <v>23</v>
      </c>
      <c r="BY32" s="103" t="s">
        <v>91</v>
      </c>
      <c r="BZ32" s="13" t="s">
        <v>1835</v>
      </c>
    </row>
    <row r="33" spans="10:78" x14ac:dyDescent="0.25">
      <c r="J33" t="s">
        <v>279</v>
      </c>
      <c r="K33" s="2" t="s">
        <v>2064</v>
      </c>
      <c r="L33" t="s">
        <v>2065</v>
      </c>
      <c r="M33">
        <f t="shared" si="0"/>
        <v>45</v>
      </c>
      <c r="AI33" t="s">
        <v>552</v>
      </c>
      <c r="AJ33" s="2" t="s">
        <v>1468</v>
      </c>
      <c r="AS33" t="s">
        <v>117</v>
      </c>
      <c r="AT33" t="s">
        <v>1419</v>
      </c>
      <c r="AU33">
        <v>21</v>
      </c>
      <c r="AV33" s="112" t="str">
        <f t="shared" si="2"/>
        <v>2100</v>
      </c>
      <c r="AW33">
        <f t="shared" si="4"/>
        <v>22</v>
      </c>
      <c r="BY33" s="103" t="s">
        <v>1965</v>
      </c>
      <c r="BZ33" s="13" t="s">
        <v>1836</v>
      </c>
    </row>
    <row r="34" spans="10:78" x14ac:dyDescent="0.25">
      <c r="J34" t="s">
        <v>279</v>
      </c>
      <c r="K34" s="2" t="s">
        <v>2066</v>
      </c>
      <c r="L34" t="s">
        <v>2067</v>
      </c>
      <c r="M34">
        <f t="shared" si="0"/>
        <v>51</v>
      </c>
      <c r="AI34" t="s">
        <v>561</v>
      </c>
      <c r="AJ34" s="2" t="s">
        <v>1469</v>
      </c>
      <c r="AS34" s="160" t="s">
        <v>117</v>
      </c>
      <c r="AT34" s="160" t="s">
        <v>2068</v>
      </c>
      <c r="AU34" s="160">
        <v>21</v>
      </c>
      <c r="AV34" s="161">
        <v>2101</v>
      </c>
      <c r="AW34">
        <f t="shared" si="4"/>
        <v>22</v>
      </c>
      <c r="BY34" s="103" t="s">
        <v>1883</v>
      </c>
      <c r="BZ34" s="13" t="s">
        <v>1837</v>
      </c>
    </row>
    <row r="35" spans="10:78" x14ac:dyDescent="0.25">
      <c r="J35" t="s">
        <v>1142</v>
      </c>
      <c r="K35" s="2" t="s">
        <v>2069</v>
      </c>
      <c r="L35" t="s">
        <v>2070</v>
      </c>
      <c r="M35">
        <f t="shared" si="0"/>
        <v>23</v>
      </c>
      <c r="AI35" t="s">
        <v>574</v>
      </c>
      <c r="AJ35" s="2" t="s">
        <v>1470</v>
      </c>
      <c r="AS35" s="13" t="s">
        <v>251</v>
      </c>
      <c r="AT35" t="s">
        <v>1420</v>
      </c>
      <c r="AU35">
        <v>22</v>
      </c>
      <c r="AV35" s="112" t="str">
        <f t="shared" si="2"/>
        <v>2200</v>
      </c>
      <c r="AW35">
        <f t="shared" si="4"/>
        <v>23</v>
      </c>
      <c r="BY35" s="103" t="s">
        <v>131</v>
      </c>
      <c r="BZ35" s="13" t="s">
        <v>1838</v>
      </c>
    </row>
    <row r="36" spans="10:78" x14ac:dyDescent="0.25">
      <c r="J36" t="s">
        <v>106</v>
      </c>
      <c r="K36" s="2" t="s">
        <v>2071</v>
      </c>
      <c r="L36" t="s">
        <v>2072</v>
      </c>
      <c r="M36">
        <f t="shared" si="0"/>
        <v>46</v>
      </c>
      <c r="AI36" t="s">
        <v>585</v>
      </c>
      <c r="AJ36" s="2" t="s">
        <v>1471</v>
      </c>
      <c r="AS36" s="103" t="s">
        <v>1213</v>
      </c>
      <c r="AT36" t="s">
        <v>1421</v>
      </c>
      <c r="AU36">
        <v>23</v>
      </c>
      <c r="AV36" s="112" t="str">
        <f t="shared" si="2"/>
        <v>2300</v>
      </c>
      <c r="AW36">
        <f t="shared" si="4"/>
        <v>23</v>
      </c>
      <c r="BY36" s="103" t="s">
        <v>1979</v>
      </c>
      <c r="BZ36" s="13" t="s">
        <v>1839</v>
      </c>
    </row>
    <row r="37" spans="10:78" x14ac:dyDescent="0.25">
      <c r="J37" t="s">
        <v>1954</v>
      </c>
      <c r="K37" s="2" t="s">
        <v>2073</v>
      </c>
      <c r="L37" t="s">
        <v>2074</v>
      </c>
      <c r="M37">
        <f t="shared" si="0"/>
        <v>42</v>
      </c>
      <c r="AI37" t="s">
        <v>592</v>
      </c>
      <c r="AJ37" s="2" t="s">
        <v>1472</v>
      </c>
      <c r="AS37" t="s">
        <v>299</v>
      </c>
      <c r="AT37" t="s">
        <v>1422</v>
      </c>
      <c r="AU37">
        <v>24</v>
      </c>
      <c r="AV37" s="112" t="str">
        <f t="shared" si="2"/>
        <v>2400</v>
      </c>
      <c r="AW37">
        <f t="shared" si="4"/>
        <v>22</v>
      </c>
      <c r="BY37" s="103" t="s">
        <v>1992</v>
      </c>
      <c r="BZ37" s="13" t="s">
        <v>1840</v>
      </c>
    </row>
    <row r="38" spans="10:78" x14ac:dyDescent="0.25">
      <c r="J38" t="s">
        <v>587</v>
      </c>
      <c r="K38" s="2" t="s">
        <v>2075</v>
      </c>
      <c r="L38" t="s">
        <v>2076</v>
      </c>
      <c r="M38">
        <f t="shared" si="0"/>
        <v>35</v>
      </c>
      <c r="AI38" t="s">
        <v>607</v>
      </c>
      <c r="AJ38" s="2" t="s">
        <v>1473</v>
      </c>
      <c r="AS38" t="s">
        <v>1209</v>
      </c>
      <c r="AT38" t="s">
        <v>1423</v>
      </c>
      <c r="AU38">
        <v>25</v>
      </c>
      <c r="AV38" s="112" t="str">
        <f t="shared" si="2"/>
        <v>2500</v>
      </c>
      <c r="AW38">
        <f t="shared" si="4"/>
        <v>22</v>
      </c>
      <c r="BY38" s="103" t="s">
        <v>425</v>
      </c>
      <c r="BZ38" s="13" t="s">
        <v>1841</v>
      </c>
    </row>
    <row r="39" spans="10:78" x14ac:dyDescent="0.25">
      <c r="J39" t="s">
        <v>587</v>
      </c>
      <c r="K39" s="2" t="s">
        <v>2077</v>
      </c>
      <c r="L39" t="s">
        <v>2078</v>
      </c>
      <c r="M39">
        <f t="shared" si="0"/>
        <v>40</v>
      </c>
      <c r="AI39" t="s">
        <v>423</v>
      </c>
      <c r="AJ39" s="2" t="s">
        <v>1459</v>
      </c>
      <c r="AS39" s="13" t="s">
        <v>169</v>
      </c>
      <c r="AT39" t="s">
        <v>1424</v>
      </c>
      <c r="AU39">
        <v>26</v>
      </c>
      <c r="AV39" s="112" t="str">
        <f t="shared" si="2"/>
        <v>2600</v>
      </c>
      <c r="AW39">
        <f t="shared" si="4"/>
        <v>23</v>
      </c>
      <c r="BY39" s="103" t="s">
        <v>564</v>
      </c>
      <c r="BZ39" s="13" t="s">
        <v>1842</v>
      </c>
    </row>
    <row r="40" spans="10:78" x14ac:dyDescent="0.25">
      <c r="J40" t="s">
        <v>1956</v>
      </c>
      <c r="K40" s="2" t="s">
        <v>2079</v>
      </c>
      <c r="L40" t="s">
        <v>2080</v>
      </c>
      <c r="M40">
        <f t="shared" si="0"/>
        <v>34</v>
      </c>
      <c r="AI40" t="s">
        <v>374</v>
      </c>
      <c r="AJ40" s="2" t="s">
        <v>1308</v>
      </c>
      <c r="AS40" t="s">
        <v>227</v>
      </c>
      <c r="AT40" t="s">
        <v>1406</v>
      </c>
      <c r="AU40">
        <v>27</v>
      </c>
      <c r="AV40" s="112" t="str">
        <f t="shared" si="2"/>
        <v>2700</v>
      </c>
      <c r="AW40">
        <f t="shared" si="4"/>
        <v>23</v>
      </c>
      <c r="BY40" s="103" t="s">
        <v>1884</v>
      </c>
      <c r="BZ40" s="13" t="s">
        <v>1843</v>
      </c>
    </row>
    <row r="41" spans="10:78" x14ac:dyDescent="0.25">
      <c r="J41" t="s">
        <v>408</v>
      </c>
      <c r="K41" s="2" t="s">
        <v>2081</v>
      </c>
      <c r="L41" t="s">
        <v>2082</v>
      </c>
      <c r="M41">
        <f t="shared" si="0"/>
        <v>28</v>
      </c>
      <c r="AI41" t="s">
        <v>84</v>
      </c>
      <c r="AJ41" s="2" t="s">
        <v>1455</v>
      </c>
      <c r="AS41" t="s">
        <v>170</v>
      </c>
      <c r="AT41" t="s">
        <v>1425</v>
      </c>
      <c r="AU41">
        <v>28</v>
      </c>
      <c r="AV41" s="112" t="str">
        <f t="shared" si="2"/>
        <v>2800</v>
      </c>
      <c r="AW41">
        <f t="shared" ref="AW41:AW55" si="5">+LEN(AT45)</f>
        <v>23</v>
      </c>
      <c r="BY41" s="103" t="s">
        <v>254</v>
      </c>
      <c r="BZ41" s="13" t="s">
        <v>1844</v>
      </c>
    </row>
    <row r="42" spans="10:78" x14ac:dyDescent="0.25">
      <c r="J42" t="s">
        <v>408</v>
      </c>
      <c r="K42" s="2" t="s">
        <v>2083</v>
      </c>
      <c r="L42" t="s">
        <v>2084</v>
      </c>
      <c r="M42">
        <f t="shared" si="0"/>
        <v>34</v>
      </c>
      <c r="AI42" t="s">
        <v>169</v>
      </c>
      <c r="AJ42" s="2" t="s">
        <v>1456</v>
      </c>
      <c r="AS42" s="13" t="s">
        <v>313</v>
      </c>
      <c r="AT42" t="s">
        <v>1426</v>
      </c>
      <c r="AU42">
        <v>29</v>
      </c>
      <c r="AV42" s="112" t="str">
        <f t="shared" si="2"/>
        <v>2900</v>
      </c>
      <c r="AW42">
        <f t="shared" si="5"/>
        <v>23</v>
      </c>
      <c r="BY42" s="103" t="s">
        <v>496</v>
      </c>
      <c r="BZ42" s="13" t="s">
        <v>1845</v>
      </c>
    </row>
    <row r="43" spans="10:78" x14ac:dyDescent="0.25">
      <c r="J43" t="s">
        <v>1292</v>
      </c>
      <c r="K43" s="2" t="s">
        <v>2085</v>
      </c>
      <c r="L43" t="s">
        <v>2086</v>
      </c>
      <c r="M43">
        <f t="shared" si="0"/>
        <v>50</v>
      </c>
      <c r="AI43" t="s">
        <v>251</v>
      </c>
      <c r="AJ43" s="2" t="s">
        <v>1457</v>
      </c>
      <c r="AS43" s="103" t="s">
        <v>1220</v>
      </c>
      <c r="AT43" t="s">
        <v>1427</v>
      </c>
      <c r="AU43">
        <v>30</v>
      </c>
      <c r="AV43" s="112" t="str">
        <f t="shared" si="2"/>
        <v>3000</v>
      </c>
      <c r="AW43">
        <f t="shared" si="5"/>
        <v>23</v>
      </c>
      <c r="BY43" s="103" t="s">
        <v>1885</v>
      </c>
      <c r="BZ43" t="s">
        <v>1854</v>
      </c>
    </row>
    <row r="44" spans="10:78" x14ac:dyDescent="0.25">
      <c r="J44" t="s">
        <v>379</v>
      </c>
      <c r="K44" s="2" t="s">
        <v>1311</v>
      </c>
      <c r="L44" t="s">
        <v>1312</v>
      </c>
      <c r="M44">
        <f t="shared" si="0"/>
        <v>29</v>
      </c>
      <c r="AI44" t="s">
        <v>313</v>
      </c>
      <c r="AJ44" s="2" t="s">
        <v>1458</v>
      </c>
      <c r="AS44" s="103" t="s">
        <v>1220</v>
      </c>
      <c r="AT44" t="s">
        <v>1434</v>
      </c>
      <c r="AU44">
        <v>30</v>
      </c>
      <c r="AV44" s="112">
        <v>3001</v>
      </c>
      <c r="AW44">
        <f t="shared" si="5"/>
        <v>23</v>
      </c>
      <c r="BY44" s="103" t="s">
        <v>1933</v>
      </c>
      <c r="BZ44" t="s">
        <v>1855</v>
      </c>
    </row>
    <row r="45" spans="10:78" x14ac:dyDescent="0.25">
      <c r="J45" t="s">
        <v>379</v>
      </c>
      <c r="K45" s="2" t="s">
        <v>2087</v>
      </c>
      <c r="L45" t="s">
        <v>2088</v>
      </c>
      <c r="M45">
        <f t="shared" si="0"/>
        <v>35</v>
      </c>
      <c r="AS45" s="103" t="s">
        <v>1217</v>
      </c>
      <c r="AT45" t="s">
        <v>1428</v>
      </c>
      <c r="AU45">
        <v>31</v>
      </c>
      <c r="AV45" s="112" t="str">
        <f t="shared" si="2"/>
        <v>3100</v>
      </c>
      <c r="AW45">
        <f t="shared" si="5"/>
        <v>23</v>
      </c>
      <c r="BY45" s="103" t="s">
        <v>1886</v>
      </c>
      <c r="BZ45" t="s">
        <v>1856</v>
      </c>
    </row>
    <row r="46" spans="10:78" x14ac:dyDescent="0.25">
      <c r="J46" t="s">
        <v>379</v>
      </c>
      <c r="K46" s="2" t="s">
        <v>2089</v>
      </c>
      <c r="L46" t="s">
        <v>2090</v>
      </c>
      <c r="M46">
        <f t="shared" si="0"/>
        <v>34</v>
      </c>
      <c r="AS46" s="129" t="s">
        <v>1876</v>
      </c>
      <c r="AT46" t="s">
        <v>2091</v>
      </c>
      <c r="AU46">
        <v>32</v>
      </c>
      <c r="AV46" s="112" t="str">
        <f t="shared" si="2"/>
        <v>3200</v>
      </c>
      <c r="AW46">
        <f t="shared" si="5"/>
        <v>23</v>
      </c>
      <c r="BY46" s="103" t="s">
        <v>1936</v>
      </c>
      <c r="BZ46" t="s">
        <v>1857</v>
      </c>
    </row>
    <row r="47" spans="10:78" x14ac:dyDescent="0.25">
      <c r="J47" t="s">
        <v>1341</v>
      </c>
      <c r="K47" s="2" t="str">
        <f>+UPPER(J47)</f>
        <v>ESTRATEGIA INTEGRAL DE SERVICIO AL CIUDADANO</v>
      </c>
      <c r="L47" t="s">
        <v>2092</v>
      </c>
      <c r="M47">
        <f t="shared" si="0"/>
        <v>44</v>
      </c>
      <c r="AS47" s="13" t="s">
        <v>423</v>
      </c>
      <c r="AT47" t="s">
        <v>1429</v>
      </c>
      <c r="AU47">
        <v>33</v>
      </c>
      <c r="AV47" s="112" t="str">
        <f t="shared" si="2"/>
        <v>3300</v>
      </c>
      <c r="AW47">
        <f t="shared" si="5"/>
        <v>23</v>
      </c>
      <c r="BY47" s="103" t="s">
        <v>1887</v>
      </c>
      <c r="BZ47" t="s">
        <v>1858</v>
      </c>
    </row>
    <row r="48" spans="10:78" x14ac:dyDescent="0.25">
      <c r="J48" t="s">
        <v>1346</v>
      </c>
      <c r="K48" s="2" t="str">
        <f>+UPPER(J48)</f>
        <v>GESTIÓN ESTRATÉGICA E INTEGRAL DEL TALENTO HUMANO</v>
      </c>
      <c r="L48" t="s">
        <v>2093</v>
      </c>
      <c r="M48">
        <f t="shared" si="0"/>
        <v>49</v>
      </c>
      <c r="AI48" t="s">
        <v>2094</v>
      </c>
      <c r="AS48" s="103" t="s">
        <v>1959</v>
      </c>
      <c r="AT48" t="s">
        <v>2095</v>
      </c>
      <c r="AU48">
        <v>34</v>
      </c>
      <c r="AV48" s="112" t="str">
        <f t="shared" si="2"/>
        <v>3400</v>
      </c>
      <c r="AW48">
        <f t="shared" si="5"/>
        <v>23</v>
      </c>
      <c r="BA48" t="s">
        <v>2096</v>
      </c>
      <c r="BY48" s="103" t="s">
        <v>1888</v>
      </c>
      <c r="BZ48" t="s">
        <v>1859</v>
      </c>
    </row>
    <row r="49" spans="10:78" x14ac:dyDescent="0.25">
      <c r="J49" t="s">
        <v>1347</v>
      </c>
      <c r="K49" s="2" t="s">
        <v>2097</v>
      </c>
      <c r="L49" t="s">
        <v>2098</v>
      </c>
      <c r="M49">
        <f t="shared" si="0"/>
        <v>14</v>
      </c>
      <c r="AI49" t="s">
        <v>1182</v>
      </c>
      <c r="AS49" t="s">
        <v>430</v>
      </c>
      <c r="AT49" t="s">
        <v>2099</v>
      </c>
      <c r="AU49">
        <v>35</v>
      </c>
      <c r="AV49" s="112" t="str">
        <f t="shared" si="2"/>
        <v>3500</v>
      </c>
      <c r="AW49">
        <f t="shared" si="5"/>
        <v>22</v>
      </c>
      <c r="BY49" s="103" t="s">
        <v>1940</v>
      </c>
      <c r="BZ49" t="s">
        <v>1860</v>
      </c>
    </row>
    <row r="50" spans="10:78" x14ac:dyDescent="0.25">
      <c r="J50" t="s">
        <v>519</v>
      </c>
      <c r="K50" s="2" t="str">
        <f>+UPPER(J50)</f>
        <v>GESTIÓN DE ALIANZAS</v>
      </c>
      <c r="L50" t="s">
        <v>2100</v>
      </c>
      <c r="M50">
        <f t="shared" si="0"/>
        <v>19</v>
      </c>
      <c r="AI50" t="s">
        <v>1875</v>
      </c>
      <c r="AS50" s="13" t="s">
        <v>374</v>
      </c>
      <c r="AT50" t="s">
        <v>1306</v>
      </c>
      <c r="AU50">
        <v>36</v>
      </c>
      <c r="AV50" s="112" t="str">
        <f t="shared" si="2"/>
        <v>3600</v>
      </c>
      <c r="AW50">
        <f t="shared" si="5"/>
        <v>24</v>
      </c>
      <c r="BY50" s="103" t="s">
        <v>1889</v>
      </c>
      <c r="BZ50" t="s">
        <v>1861</v>
      </c>
    </row>
    <row r="51" spans="10:78" x14ac:dyDescent="0.25">
      <c r="J51" t="s">
        <v>1353</v>
      </c>
      <c r="K51" s="2" t="s">
        <v>2101</v>
      </c>
      <c r="L51" t="s">
        <v>2102</v>
      </c>
      <c r="M51">
        <f t="shared" si="0"/>
        <v>32</v>
      </c>
      <c r="AI51" t="s">
        <v>450</v>
      </c>
      <c r="AS51" t="s">
        <v>375</v>
      </c>
      <c r="AT51" t="s">
        <v>1430</v>
      </c>
      <c r="AU51">
        <v>37</v>
      </c>
      <c r="AV51" s="112" t="str">
        <f t="shared" si="2"/>
        <v>3700</v>
      </c>
      <c r="AW51">
        <f t="shared" si="5"/>
        <v>24</v>
      </c>
      <c r="BY51" s="103" t="s">
        <v>1943</v>
      </c>
      <c r="BZ51" t="s">
        <v>1862</v>
      </c>
    </row>
    <row r="52" spans="10:78" x14ac:dyDescent="0.25">
      <c r="J52" t="s">
        <v>570</v>
      </c>
      <c r="K52" s="2" t="s">
        <v>2103</v>
      </c>
      <c r="L52" t="s">
        <v>2104</v>
      </c>
      <c r="M52">
        <f t="shared" si="0"/>
        <v>61</v>
      </c>
      <c r="AI52" t="s">
        <v>0</v>
      </c>
      <c r="AS52" t="s">
        <v>396</v>
      </c>
      <c r="AT52" t="s">
        <v>1431</v>
      </c>
      <c r="AU52">
        <v>38</v>
      </c>
      <c r="AV52" s="112" t="str">
        <f t="shared" si="2"/>
        <v>3800</v>
      </c>
      <c r="AW52">
        <f t="shared" si="5"/>
        <v>24</v>
      </c>
      <c r="BY52" s="103" t="s">
        <v>1890</v>
      </c>
      <c r="BZ52" t="s">
        <v>1863</v>
      </c>
    </row>
    <row r="53" spans="10:78" x14ac:dyDescent="0.25">
      <c r="J53" t="s">
        <v>455</v>
      </c>
      <c r="K53" s="2" t="s">
        <v>2105</v>
      </c>
      <c r="L53" t="s">
        <v>2106</v>
      </c>
      <c r="M53">
        <f t="shared" si="0"/>
        <v>14</v>
      </c>
      <c r="AI53" t="s">
        <v>463</v>
      </c>
      <c r="AS53" s="13" t="s">
        <v>551</v>
      </c>
      <c r="AT53" t="s">
        <v>2107</v>
      </c>
      <c r="AU53">
        <v>39</v>
      </c>
      <c r="AV53" s="112" t="str">
        <f t="shared" si="2"/>
        <v>3900</v>
      </c>
      <c r="AW53">
        <f t="shared" si="5"/>
        <v>24</v>
      </c>
      <c r="BY53" s="103" t="s">
        <v>1891</v>
      </c>
      <c r="BZ53" t="s">
        <v>1864</v>
      </c>
    </row>
    <row r="54" spans="10:78" x14ac:dyDescent="0.25">
      <c r="J54" t="s">
        <v>1358</v>
      </c>
      <c r="K54" s="2" t="s">
        <v>2108</v>
      </c>
      <c r="L54" t="s">
        <v>2109</v>
      </c>
      <c r="M54">
        <f t="shared" si="0"/>
        <v>20</v>
      </c>
      <c r="AI54" t="s">
        <v>501</v>
      </c>
      <c r="AS54" t="s">
        <v>552</v>
      </c>
      <c r="AT54" t="s">
        <v>2110</v>
      </c>
      <c r="AU54">
        <v>40</v>
      </c>
      <c r="AV54" s="112" t="str">
        <f t="shared" si="2"/>
        <v>4000</v>
      </c>
      <c r="AW54">
        <f t="shared" si="5"/>
        <v>24</v>
      </c>
      <c r="BY54" s="103" t="s">
        <v>1892</v>
      </c>
      <c r="BZ54" t="s">
        <v>1865</v>
      </c>
    </row>
    <row r="55" spans="10:78" x14ac:dyDescent="0.25">
      <c r="J55" t="s">
        <v>505</v>
      </c>
      <c r="K55" s="2" t="s">
        <v>2111</v>
      </c>
      <c r="L55" t="s">
        <v>2112</v>
      </c>
      <c r="M55">
        <f t="shared" si="0"/>
        <v>43</v>
      </c>
      <c r="AI55" t="s">
        <v>518</v>
      </c>
      <c r="AS55" t="s">
        <v>561</v>
      </c>
      <c r="AT55" t="s">
        <v>1432</v>
      </c>
      <c r="AU55">
        <v>41</v>
      </c>
      <c r="AV55" s="112" t="str">
        <f t="shared" si="2"/>
        <v>4100</v>
      </c>
      <c r="AW55">
        <f t="shared" si="5"/>
        <v>24</v>
      </c>
    </row>
    <row r="56" spans="10:78" x14ac:dyDescent="0.25">
      <c r="J56" t="s">
        <v>932</v>
      </c>
      <c r="K56" s="2" t="s">
        <v>2113</v>
      </c>
      <c r="L56" t="s">
        <v>2114</v>
      </c>
      <c r="M56">
        <f t="shared" si="0"/>
        <v>51</v>
      </c>
      <c r="AI56" t="s">
        <v>525</v>
      </c>
      <c r="AS56" t="s">
        <v>574</v>
      </c>
      <c r="AT56" t="s">
        <v>2115</v>
      </c>
      <c r="AU56">
        <v>42</v>
      </c>
      <c r="AV56" s="112" t="str">
        <f t="shared" si="2"/>
        <v>4200</v>
      </c>
    </row>
    <row r="57" spans="10:78" x14ac:dyDescent="0.25">
      <c r="J57" t="s">
        <v>491</v>
      </c>
      <c r="K57" s="2" t="s">
        <v>2116</v>
      </c>
      <c r="L57" t="s">
        <v>2117</v>
      </c>
      <c r="M57">
        <f t="shared" si="0"/>
        <v>33</v>
      </c>
      <c r="AI57" t="s">
        <v>534</v>
      </c>
      <c r="AS57" t="s">
        <v>585</v>
      </c>
      <c r="AT57" t="s">
        <v>1414</v>
      </c>
      <c r="AU57">
        <v>43</v>
      </c>
      <c r="AV57" s="112" t="str">
        <f t="shared" si="2"/>
        <v>4300</v>
      </c>
      <c r="BY57" s="12" t="s">
        <v>2118</v>
      </c>
      <c r="BZ57" s="13" t="s">
        <v>1814</v>
      </c>
    </row>
    <row r="58" spans="10:78" x14ac:dyDescent="0.25">
      <c r="J58" t="s">
        <v>943</v>
      </c>
      <c r="K58" s="2" t="s">
        <v>2119</v>
      </c>
      <c r="L58" t="s">
        <v>2120</v>
      </c>
      <c r="M58">
        <f t="shared" si="0"/>
        <v>51</v>
      </c>
      <c r="AI58" t="s">
        <v>551</v>
      </c>
      <c r="AS58" t="s">
        <v>592</v>
      </c>
      <c r="AT58" t="s">
        <v>1433</v>
      </c>
      <c r="AU58">
        <v>44</v>
      </c>
      <c r="AV58" s="112" t="str">
        <f t="shared" si="2"/>
        <v>4400</v>
      </c>
      <c r="BY58" s="103" t="s">
        <v>1893</v>
      </c>
      <c r="BZ58" s="13" t="s">
        <v>1894</v>
      </c>
    </row>
    <row r="59" spans="10:78" x14ac:dyDescent="0.25">
      <c r="J59" t="s">
        <v>498</v>
      </c>
      <c r="K59" s="2" t="s">
        <v>2121</v>
      </c>
      <c r="L59" t="s">
        <v>2122</v>
      </c>
      <c r="M59">
        <f t="shared" si="0"/>
        <v>39</v>
      </c>
      <c r="AI59" t="s">
        <v>552</v>
      </c>
      <c r="AS59" s="103" t="s">
        <v>1052</v>
      </c>
      <c r="AT59" t="s">
        <v>1435</v>
      </c>
      <c r="AU59">
        <v>45</v>
      </c>
      <c r="AV59" s="112" t="str">
        <f t="shared" si="2"/>
        <v>4500</v>
      </c>
      <c r="BY59" s="103" t="s">
        <v>174</v>
      </c>
      <c r="BZ59" s="13" t="s">
        <v>1895</v>
      </c>
    </row>
    <row r="60" spans="10:78" x14ac:dyDescent="0.25">
      <c r="L60" t="s">
        <v>2123</v>
      </c>
      <c r="M60">
        <f t="shared" si="0"/>
        <v>0</v>
      </c>
      <c r="AI60" t="s">
        <v>561</v>
      </c>
      <c r="BY60" s="103" t="s">
        <v>1896</v>
      </c>
      <c r="BZ60" s="13" t="s">
        <v>1897</v>
      </c>
    </row>
    <row r="61" spans="10:78" x14ac:dyDescent="0.25">
      <c r="L61" t="s">
        <v>2124</v>
      </c>
      <c r="M61">
        <f t="shared" si="0"/>
        <v>0</v>
      </c>
      <c r="AI61" t="s">
        <v>574</v>
      </c>
      <c r="BY61" s="103" t="s">
        <v>466</v>
      </c>
      <c r="BZ61" s="13" t="s">
        <v>1898</v>
      </c>
    </row>
    <row r="62" spans="10:78" x14ac:dyDescent="0.25">
      <c r="L62" t="s">
        <v>2125</v>
      </c>
      <c r="M62">
        <f t="shared" si="0"/>
        <v>0</v>
      </c>
      <c r="AI62" t="s">
        <v>585</v>
      </c>
      <c r="BY62" s="103" t="s">
        <v>268</v>
      </c>
      <c r="BZ62" s="13" t="s">
        <v>1899</v>
      </c>
    </row>
    <row r="63" spans="10:78" x14ac:dyDescent="0.25">
      <c r="L63" t="s">
        <v>2126</v>
      </c>
      <c r="M63">
        <f t="shared" si="0"/>
        <v>0</v>
      </c>
      <c r="AI63" t="s">
        <v>592</v>
      </c>
      <c r="BY63" s="103" t="s">
        <v>145</v>
      </c>
      <c r="BZ63" s="13" t="s">
        <v>1967</v>
      </c>
    </row>
    <row r="64" spans="10:78" x14ac:dyDescent="0.25">
      <c r="L64" t="s">
        <v>2127</v>
      </c>
      <c r="M64">
        <f t="shared" si="0"/>
        <v>0</v>
      </c>
      <c r="AI64" t="s">
        <v>607</v>
      </c>
      <c r="BY64" s="103" t="s">
        <v>92</v>
      </c>
      <c r="BZ64" s="13" t="s">
        <v>1981</v>
      </c>
    </row>
    <row r="65" spans="12:78" x14ac:dyDescent="0.25">
      <c r="L65" t="s">
        <v>2128</v>
      </c>
      <c r="M65">
        <f t="shared" si="0"/>
        <v>0</v>
      </c>
      <c r="AI65" t="s">
        <v>423</v>
      </c>
      <c r="BY65" s="103" t="s">
        <v>129</v>
      </c>
      <c r="BZ65" s="13" t="s">
        <v>1994</v>
      </c>
    </row>
    <row r="66" spans="12:78" x14ac:dyDescent="0.25">
      <c r="L66" t="s">
        <v>2129</v>
      </c>
      <c r="M66">
        <f t="shared" si="0"/>
        <v>0</v>
      </c>
      <c r="AI66" t="s">
        <v>374</v>
      </c>
      <c r="AT66" t="s">
        <v>1434</v>
      </c>
      <c r="AU66">
        <v>3001</v>
      </c>
      <c r="BY66" s="103" t="s">
        <v>114</v>
      </c>
      <c r="BZ66" s="13" t="s">
        <v>2006</v>
      </c>
    </row>
    <row r="67" spans="12:78" x14ac:dyDescent="0.25">
      <c r="AI67" t="s">
        <v>84</v>
      </c>
      <c r="BY67" s="103" t="s">
        <v>2012</v>
      </c>
      <c r="BZ67" s="13" t="s">
        <v>2013</v>
      </c>
    </row>
    <row r="68" spans="12:78" x14ac:dyDescent="0.25">
      <c r="AI68" t="s">
        <v>169</v>
      </c>
      <c r="BY68" s="103" t="s">
        <v>135</v>
      </c>
      <c r="BZ68" s="13" t="s">
        <v>2018</v>
      </c>
    </row>
    <row r="69" spans="12:78" x14ac:dyDescent="0.25">
      <c r="AI69" t="s">
        <v>251</v>
      </c>
      <c r="BY69" s="103" t="s">
        <v>104</v>
      </c>
      <c r="BZ69" s="13" t="s">
        <v>2020</v>
      </c>
    </row>
    <row r="70" spans="12:78" x14ac:dyDescent="0.25">
      <c r="AI70" t="s">
        <v>313</v>
      </c>
      <c r="BY70" s="103" t="s">
        <v>2023</v>
      </c>
      <c r="BZ70" s="13" t="s">
        <v>2024</v>
      </c>
    </row>
    <row r="71" spans="12:78" x14ac:dyDescent="0.25">
      <c r="BY71" s="103" t="s">
        <v>2026</v>
      </c>
      <c r="BZ71" s="13" t="s">
        <v>2027</v>
      </c>
    </row>
    <row r="72" spans="12:78" x14ac:dyDescent="0.25">
      <c r="BY72" s="103" t="s">
        <v>2028</v>
      </c>
      <c r="BZ72" s="13" t="s">
        <v>2029</v>
      </c>
    </row>
    <row r="73" spans="12:78" x14ac:dyDescent="0.25">
      <c r="BY73" s="103" t="s">
        <v>1900</v>
      </c>
      <c r="BZ73" s="13" t="s">
        <v>1901</v>
      </c>
    </row>
    <row r="74" spans="12:78" x14ac:dyDescent="0.25">
      <c r="BY74" s="103" t="s">
        <v>1902</v>
      </c>
      <c r="BZ74" s="13" t="s">
        <v>1903</v>
      </c>
    </row>
    <row r="75" spans="12:78" x14ac:dyDescent="0.25">
      <c r="BY75" s="103" t="s">
        <v>132</v>
      </c>
      <c r="BZ75" s="13" t="s">
        <v>1904</v>
      </c>
    </row>
    <row r="76" spans="12:78" x14ac:dyDescent="0.25">
      <c r="BY76" s="103" t="s">
        <v>1905</v>
      </c>
      <c r="BZ76" s="13" t="s">
        <v>1906</v>
      </c>
    </row>
    <row r="77" spans="12:78" x14ac:dyDescent="0.25">
      <c r="BY77" s="103" t="s">
        <v>1907</v>
      </c>
      <c r="BZ77" s="13" t="s">
        <v>1908</v>
      </c>
    </row>
    <row r="78" spans="12:78" x14ac:dyDescent="0.25">
      <c r="BY78" s="103" t="s">
        <v>1909</v>
      </c>
      <c r="BZ78" s="13" t="s">
        <v>1910</v>
      </c>
    </row>
    <row r="79" spans="12:78" x14ac:dyDescent="0.25">
      <c r="BY79" s="103" t="s">
        <v>426</v>
      </c>
      <c r="BZ79" s="13" t="s">
        <v>1968</v>
      </c>
    </row>
    <row r="80" spans="12:78" x14ac:dyDescent="0.25">
      <c r="BY80" s="103" t="s">
        <v>1982</v>
      </c>
      <c r="BZ80" s="13" t="s">
        <v>1983</v>
      </c>
    </row>
    <row r="81" spans="77:78" x14ac:dyDescent="0.25">
      <c r="BY81" s="103" t="s">
        <v>1995</v>
      </c>
      <c r="BZ81" s="13" t="s">
        <v>1996</v>
      </c>
    </row>
    <row r="82" spans="77:78" x14ac:dyDescent="0.25">
      <c r="BY82" s="103" t="s">
        <v>565</v>
      </c>
      <c r="BZ82" s="13" t="s">
        <v>1911</v>
      </c>
    </row>
    <row r="83" spans="77:78" x14ac:dyDescent="0.25">
      <c r="BY83" s="103" t="s">
        <v>1912</v>
      </c>
      <c r="BZ83" s="13" t="s">
        <v>1913</v>
      </c>
    </row>
    <row r="84" spans="77:78" x14ac:dyDescent="0.25">
      <c r="BY84" s="103" t="s">
        <v>591</v>
      </c>
      <c r="BZ84" s="13" t="s">
        <v>1914</v>
      </c>
    </row>
    <row r="85" spans="77:78" x14ac:dyDescent="0.25">
      <c r="BY85" s="103" t="s">
        <v>255</v>
      </c>
      <c r="BZ85" s="13" t="s">
        <v>1969</v>
      </c>
    </row>
    <row r="86" spans="77:78" x14ac:dyDescent="0.25">
      <c r="BY86" s="103" t="s">
        <v>480</v>
      </c>
      <c r="BZ86" s="13" t="s">
        <v>1984</v>
      </c>
    </row>
    <row r="87" spans="77:78" x14ac:dyDescent="0.25">
      <c r="BY87" s="103" t="s">
        <v>536</v>
      </c>
      <c r="BZ87" s="13" t="s">
        <v>1997</v>
      </c>
    </row>
    <row r="88" spans="77:78" x14ac:dyDescent="0.25">
      <c r="BY88" s="103" t="s">
        <v>2007</v>
      </c>
      <c r="BZ88" s="13" t="s">
        <v>2008</v>
      </c>
    </row>
    <row r="89" spans="77:78" x14ac:dyDescent="0.25">
      <c r="BY89" s="103" t="s">
        <v>595</v>
      </c>
      <c r="BZ89" s="13" t="s">
        <v>2014</v>
      </c>
    </row>
    <row r="90" spans="77:78" x14ac:dyDescent="0.25">
      <c r="BY90" s="103" t="s">
        <v>497</v>
      </c>
      <c r="BZ90" s="13" t="s">
        <v>1915</v>
      </c>
    </row>
    <row r="91" spans="77:78" x14ac:dyDescent="0.25">
      <c r="BY91" s="103" t="s">
        <v>1966</v>
      </c>
      <c r="BZ91" s="13" t="s">
        <v>1970</v>
      </c>
    </row>
    <row r="92" spans="77:78" x14ac:dyDescent="0.25">
      <c r="BY92" s="103" t="s">
        <v>1980</v>
      </c>
      <c r="BZ92" s="13" t="s">
        <v>1985</v>
      </c>
    </row>
    <row r="93" spans="77:78" x14ac:dyDescent="0.25">
      <c r="BY93" s="103" t="s">
        <v>1993</v>
      </c>
      <c r="BZ93" s="13" t="s">
        <v>1998</v>
      </c>
    </row>
    <row r="94" spans="77:78" x14ac:dyDescent="0.25">
      <c r="BY94" s="103" t="s">
        <v>1885</v>
      </c>
      <c r="BZ94" t="s">
        <v>1932</v>
      </c>
    </row>
    <row r="95" spans="77:78" x14ac:dyDescent="0.25">
      <c r="BY95" s="103" t="s">
        <v>1933</v>
      </c>
      <c r="BZ95" t="s">
        <v>1934</v>
      </c>
    </row>
    <row r="96" spans="77:78" x14ac:dyDescent="0.25">
      <c r="BY96" s="103" t="s">
        <v>1886</v>
      </c>
      <c r="BZ96" t="s">
        <v>1935</v>
      </c>
    </row>
    <row r="97" spans="77:78" x14ac:dyDescent="0.25">
      <c r="BY97" s="103" t="s">
        <v>1936</v>
      </c>
      <c r="BZ97" t="s">
        <v>1937</v>
      </c>
    </row>
    <row r="98" spans="77:78" x14ac:dyDescent="0.25">
      <c r="BY98" s="103" t="s">
        <v>1887</v>
      </c>
      <c r="BZ98" t="s">
        <v>1938</v>
      </c>
    </row>
    <row r="99" spans="77:78" x14ac:dyDescent="0.25">
      <c r="BY99" s="103" t="s">
        <v>1888</v>
      </c>
      <c r="BZ99" t="s">
        <v>1939</v>
      </c>
    </row>
    <row r="100" spans="77:78" x14ac:dyDescent="0.25">
      <c r="BY100" s="103" t="s">
        <v>1940</v>
      </c>
      <c r="BZ100" t="s">
        <v>1941</v>
      </c>
    </row>
    <row r="101" spans="77:78" x14ac:dyDescent="0.25">
      <c r="BY101" s="103" t="s">
        <v>1889</v>
      </c>
      <c r="BZ101" t="s">
        <v>1942</v>
      </c>
    </row>
    <row r="102" spans="77:78" x14ac:dyDescent="0.25">
      <c r="BY102" s="103" t="s">
        <v>1943</v>
      </c>
      <c r="BZ102" t="s">
        <v>1944</v>
      </c>
    </row>
    <row r="103" spans="77:78" x14ac:dyDescent="0.25">
      <c r="BY103" s="103" t="s">
        <v>1890</v>
      </c>
      <c r="BZ103" t="s">
        <v>1945</v>
      </c>
    </row>
    <row r="104" spans="77:78" x14ac:dyDescent="0.25">
      <c r="BY104" s="103" t="s">
        <v>1891</v>
      </c>
      <c r="BZ104" t="s">
        <v>1946</v>
      </c>
    </row>
    <row r="105" spans="77:78" x14ac:dyDescent="0.25">
      <c r="BY105" s="103" t="s">
        <v>1892</v>
      </c>
      <c r="BZ105" t="s">
        <v>1947</v>
      </c>
    </row>
  </sheetData>
  <sheetProtection algorithmName="SHA-512" hashValue="Yn4jtlNDU/MU52bcKrpHr4oxc6buzIYwVaCu18vd4vfs5JN9doZ4E+DuaNtIcrLqsVizUWbzb7FPmwN/2nNvvA==" saltValue="88wAjIM38pbVBPNM82BfKA==" spinCount="100000" sheet="1" objects="1" scenarios="1"/>
  <autoFilter ref="H2:H23" xr:uid="{6C95F815-72EB-4316-8566-17368801263A}">
    <sortState xmlns:xlrd2="http://schemas.microsoft.com/office/spreadsheetml/2017/richdata2" ref="H3:H23">
      <sortCondition sortBy="cellColor" ref="H2:H23" dxfId="142"/>
    </sortState>
  </autoFilter>
  <sortState xmlns:xlrd2="http://schemas.microsoft.com/office/spreadsheetml/2017/richdata2" ref="CI3:CI14">
    <sortCondition ref="CI3:CI14"/>
  </sortState>
  <phoneticPr fontId="14" type="noConversion"/>
  <pageMargins left="0.7" right="0.7" top="0.75" bottom="0.75" header="0.3" footer="0.3"/>
  <tableParts count="34">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518D9BF9C9384F910FD3D889EAEA3F" ma:contentTypeVersion="18" ma:contentTypeDescription="Crear nuevo documento." ma:contentTypeScope="" ma:versionID="e199cc42caa977189596022a3db886e9">
  <xsd:schema xmlns:xsd="http://www.w3.org/2001/XMLSchema" xmlns:xs="http://www.w3.org/2001/XMLSchema" xmlns:p="http://schemas.microsoft.com/office/2006/metadata/properties" xmlns:ns2="007afb52-172b-4f34-87bc-9daad2bdad41" xmlns:ns3="d9ce18bc-ea1a-41a9-96d2-8bf7b7b4e16d" targetNamespace="http://schemas.microsoft.com/office/2006/metadata/properties" ma:root="true" ma:fieldsID="a507b3433b861d628eb6188f703b479a" ns2:_="" ns3:_="">
    <xsd:import namespace="007afb52-172b-4f34-87bc-9daad2bdad41"/>
    <xsd:import namespace="d9ce18bc-ea1a-41a9-96d2-8bf7b7b4e16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fb52-172b-4f34-87bc-9daad2bdad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48dc318-5de1-4747-92ed-e07023d138f3"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9ce18bc-ea1a-41a9-96d2-8bf7b7b4e16d"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27c9d72-004d-45f6-9698-1b7f63839537}" ma:internalName="TaxCatchAll" ma:showField="CatchAllData" ma:web="d9ce18bc-ea1a-41a9-96d2-8bf7b7b4e1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9ce18bc-ea1a-41a9-96d2-8bf7b7b4e16d" xsi:nil="true"/>
    <lcf76f155ced4ddcb4097134ff3c332f xmlns="007afb52-172b-4f34-87bc-9daad2bdad4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F52EBD6-A77D-47DD-8202-88EB35B629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7afb52-172b-4f34-87bc-9daad2bdad41"/>
    <ds:schemaRef ds:uri="d9ce18bc-ea1a-41a9-96d2-8bf7b7b4e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7263DF-D247-490A-A991-48D84BC0C28F}">
  <ds:schemaRefs>
    <ds:schemaRef ds:uri="http://schemas.microsoft.com/sharepoint/v3/contenttype/forms"/>
  </ds:schemaRefs>
</ds:datastoreItem>
</file>

<file path=customXml/itemProps3.xml><?xml version="1.0" encoding="utf-8"?>
<ds:datastoreItem xmlns:ds="http://schemas.openxmlformats.org/officeDocument/2006/customXml" ds:itemID="{A2DB5EE9-F59F-45F5-B445-348FA43A879F}">
  <ds:schemaRefs>
    <ds:schemaRef ds:uri="http://schemas.openxmlformats.org/package/2006/metadata/core-properties"/>
    <ds:schemaRef ds:uri="d9ce18bc-ea1a-41a9-96d2-8bf7b7b4e16d"/>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 ds:uri="http://purl.org/dc/terms/"/>
    <ds:schemaRef ds:uri="http://schemas.microsoft.com/office/infopath/2007/PartnerControls"/>
    <ds:schemaRef ds:uri="007afb52-172b-4f34-87bc-9daad2bdad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57</vt:i4>
      </vt:variant>
    </vt:vector>
  </HeadingPairs>
  <TitlesOfParts>
    <vt:vector size="63" baseType="lpstr">
      <vt:lpstr>Indicadores</vt:lpstr>
      <vt:lpstr>Acciones</vt:lpstr>
      <vt:lpstr>Versionamiento</vt:lpstr>
      <vt:lpstr>Hoja2</vt:lpstr>
      <vt:lpstr>desplegables</vt:lpstr>
      <vt:lpstr>Listas_desplega</vt:lpstr>
      <vt:lpstr>Ordenamiento_del_territorio</vt:lpstr>
      <vt:lpstr>T_1</vt:lpstr>
      <vt:lpstr>T_1_C_1</vt:lpstr>
      <vt:lpstr>T_1_C_1_ET_1</vt:lpstr>
      <vt:lpstr>T_2</vt:lpstr>
      <vt:lpstr>T_2_C_1</vt:lpstr>
      <vt:lpstr>T_2_C_1_ET_1</vt:lpstr>
      <vt:lpstr>T_2_C_1_ET_2</vt:lpstr>
      <vt:lpstr>T_2_C_1_ET_3</vt:lpstr>
      <vt:lpstr>T_2_C_2</vt:lpstr>
      <vt:lpstr>T_2_C_2_ET_1</vt:lpstr>
      <vt:lpstr>T_2_C_2_ET_2</vt:lpstr>
      <vt:lpstr>T_2_C_3</vt:lpstr>
      <vt:lpstr>T_2_C_3_ET_1</vt:lpstr>
      <vt:lpstr>T_2_C_3_ET_2</vt:lpstr>
      <vt:lpstr>T_2_C_3_ET_3</vt:lpstr>
      <vt:lpstr>T_2_C_3_ET_4</vt:lpstr>
      <vt:lpstr>T_2_C_3_ET_5</vt:lpstr>
      <vt:lpstr>T_2_C_3_ET_6</vt:lpstr>
      <vt:lpstr>T_3</vt:lpstr>
      <vt:lpstr>T_3_C_1</vt:lpstr>
      <vt:lpstr>T_3_C_1_ET_1</vt:lpstr>
      <vt:lpstr>T_5</vt:lpstr>
      <vt:lpstr>T_5_C_1</vt:lpstr>
      <vt:lpstr>T_5_C_1_ET_1</vt:lpstr>
      <vt:lpstr>T_5_C_1_ET_2</vt:lpstr>
      <vt:lpstr>T_5_C_1_ET_3</vt:lpstr>
      <vt:lpstr>T_5_C_1_ET_4</vt:lpstr>
      <vt:lpstr>T_5_C_1_ET_5</vt:lpstr>
      <vt:lpstr>T_5_C_1_ET_6</vt:lpstr>
      <vt:lpstr>T_5_C_2</vt:lpstr>
      <vt:lpstr>T_5_C_2_ET_1</vt:lpstr>
      <vt:lpstr>T_5_C_2_ET_2</vt:lpstr>
      <vt:lpstr>T_5_C_2_ET_3</vt:lpstr>
      <vt:lpstr>T_5_C_2_ET_4</vt:lpstr>
      <vt:lpstr>T_AD</vt:lpstr>
      <vt:lpstr>T_AD_C_1</vt:lpstr>
      <vt:lpstr>T_AD_C_1_ET_1</vt:lpstr>
      <vt:lpstr>T_AD_C_1_ET_2</vt:lpstr>
      <vt:lpstr>T_AD_C_2</vt:lpstr>
      <vt:lpstr>T_AD_C_2_ET_1</vt:lpstr>
      <vt:lpstr>T_AD_C_2_ET_2</vt:lpstr>
      <vt:lpstr>T_AD_C_3</vt:lpstr>
      <vt:lpstr>T_AD_C_3_ET_1</vt:lpstr>
      <vt:lpstr>T_AD_C_4</vt:lpstr>
      <vt:lpstr>T_AD_C_4_ET_1</vt:lpstr>
      <vt:lpstr>T_AD_C_4_ET_2</vt:lpstr>
      <vt:lpstr>T_AD_C_5</vt:lpstr>
      <vt:lpstr>T_AD_C_5_ET_1</vt:lpstr>
      <vt:lpstr>T_AD_C_5_ET_2</vt:lpstr>
      <vt:lpstr>T_AD_C_6</vt:lpstr>
      <vt:lpstr>T_AD_C_6_ET_1</vt:lpstr>
      <vt:lpstr>T_AD_C_7</vt:lpstr>
      <vt:lpstr>T_AD_C_7_ET_1</vt:lpstr>
      <vt:lpstr>T_AD_C_8</vt:lpstr>
      <vt:lpstr>T_AD_C_8_ET_1</vt:lpstr>
      <vt:lpstr>Vacio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Esperanza Casas Merchan;Alberto  Zambrano Guerrero</dc:creator>
  <cp:keywords/>
  <dc:description/>
  <cp:lastModifiedBy>Ruth Toro Garcia</cp:lastModifiedBy>
  <cp:revision/>
  <dcterms:created xsi:type="dcterms:W3CDTF">2021-01-13T16:57:42Z</dcterms:created>
  <dcterms:modified xsi:type="dcterms:W3CDTF">2024-02-01T19:30:13Z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0x010100D1518D9BF9C9384F910FD3D889EAEA3F</vt:lpwstr>
  </property>
  <property fmtid="{D5CDD505-2E9C-101B-9397-08002B2CF9AE}" pid="3" name="MediaServiceImageTags">
    <vt:lpwstr/>
  </property>
  <property fmtid="{D5CDD505-2E9C-101B-9397-08002B2CF9AE}" pid="4" name="MSIP_Label_02f1bf27-0e0c-49cf-b9bd-55b5d676f728_Enabled">
    <vt:lpwstr>true</vt:lpwstr>
  </property>
  <property fmtid="{D5CDD505-2E9C-101B-9397-08002B2CF9AE}" pid="5" name="MSIP_Label_02f1bf27-0e0c-49cf-b9bd-55b5d676f728_SetDate">
    <vt:lpwstr>2023-03-16T17:02:10Z</vt:lpwstr>
  </property>
  <property fmtid="{D5CDD505-2E9C-101B-9397-08002B2CF9AE}" pid="6" name="MSIP_Label_02f1bf27-0e0c-49cf-b9bd-55b5d676f728_Method">
    <vt:lpwstr>Standard</vt:lpwstr>
  </property>
  <property fmtid="{D5CDD505-2E9C-101B-9397-08002B2CF9AE}" pid="7" name="MSIP_Label_02f1bf27-0e0c-49cf-b9bd-55b5d676f728_Name">
    <vt:lpwstr>slNoClasificado</vt:lpwstr>
  </property>
  <property fmtid="{D5CDD505-2E9C-101B-9397-08002B2CF9AE}" pid="8" name="MSIP_Label_02f1bf27-0e0c-49cf-b9bd-55b5d676f728_SiteId">
    <vt:lpwstr>31fcfb3f-8a0b-4ab5-b792-74c9062b9c8e</vt:lpwstr>
  </property>
  <property fmtid="{D5CDD505-2E9C-101B-9397-08002B2CF9AE}" pid="9" name="MSIP_Label_02f1bf27-0e0c-49cf-b9bd-55b5d676f728_ActionId">
    <vt:lpwstr>4b4d4cbb-dd08-4c5e-b9c5-fd16893eb58a</vt:lpwstr>
  </property>
  <property fmtid="{D5CDD505-2E9C-101B-9397-08002B2CF9AE}" pid="10" name="MSIP_Label_02f1bf27-0e0c-49cf-b9bd-55b5d676f728_ContentBits">
    <vt:lpwstr>0</vt:lpwstr>
  </property>
</Properties>
</file>