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parra\AppData\Local\Microsoft\Windows\INetCache\Content.Outlook\6HBG8WH6\"/>
    </mc:Choice>
  </mc:AlternateContent>
  <xr:revisionPtr revIDLastSave="0" documentId="13_ncr:1_{7A1868A2-9331-499F-8E89-2D7D53B16A83}" xr6:coauthVersionLast="47" xr6:coauthVersionMax="47" xr10:uidLastSave="{00000000-0000-0000-0000-000000000000}"/>
  <bookViews>
    <workbookView xWindow="390" yWindow="390" windowWidth="9510" windowHeight="11385" xr2:uid="{1D07621C-4730-4472-B4F0-FBF2C7AD938E}"/>
  </bookViews>
  <sheets>
    <sheet name="2022- Trim_III" sheetId="1" r:id="rId1"/>
  </sheets>
  <definedNames>
    <definedName name="_xlnm._FilterDatabase" localSheetId="0" hidden="1">'2022- Trim_III'!$A$5:$L$32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H26" i="1"/>
  <c r="G26" i="1"/>
  <c r="F26" i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<sst xmlns="http://schemas.openxmlformats.org/spreadsheetml/2006/main" count="66" uniqueCount="42">
  <si>
    <t>MINISTERIO DE EDUCACIÓN NACIONAL</t>
  </si>
  <si>
    <t>OFICINA ASESORA DE PLANEACIÓN Y FINANZAS</t>
  </si>
  <si>
    <t>Seguimiento a proyectos de inversión en ejecución  - Septiembre 2022</t>
  </si>
  <si>
    <t>Entidad</t>
  </si>
  <si>
    <t>Código BPIN</t>
  </si>
  <si>
    <t>Nombre del proyecto</t>
  </si>
  <si>
    <t>Apropiación inicial</t>
  </si>
  <si>
    <t>Apropiación vigente</t>
  </si>
  <si>
    <t>Compromisos</t>
  </si>
  <si>
    <t>Obligaciones</t>
  </si>
  <si>
    <t>Pagos</t>
  </si>
  <si>
    <t>Avance financiero 
% (Oblig)</t>
  </si>
  <si>
    <t>Avance físico producto 
%</t>
  </si>
  <si>
    <t>Avance gestión 
%</t>
  </si>
  <si>
    <t>MinEducación</t>
  </si>
  <si>
    <t>APOYO PARA FOMENTAR EL ACCESO CON CALIDAD A LA EDUCACIÓN SUPERIOR A TRAVÉS DE INCENTIVOS A LA DEMANDA EN COLOMBIA NACIONAL</t>
  </si>
  <si>
    <t>FORTALECIMIENTO DE LAS INSTITUCIONES DE EDUCACIÓN SUPERIOR PÚBLICAS EN EL MARCO DEL ARTÍCULO 183 DEL PLAN NACIONAL DE DESARROLLO</t>
  </si>
  <si>
    <t>INCREMENTO DE LA CALIDAD EN LA PRESTACIÓN DEL SERVICIO PUBLICO DE EDUCACIÓN SUPERIOR EN COLOMBIA NACIONAL</t>
  </si>
  <si>
    <t>AMPLIACIÓN DE MECANISMOS DE FOMENTO DE LA EDUCACIÓN SUPERIOR NACIONAL</t>
  </si>
  <si>
    <t>FORTALECIMIENTO DE LAS UNIVERSIDADES ESTATALES- LEY 1697 DE 2013, A NIVEL NACIONAL</t>
  </si>
  <si>
    <t>APORTES PARA LA FINANCIACIÓN DE LA UNIVERSIDAD PEDAGÓGICA NACIONAL - NACIONAL</t>
  </si>
  <si>
    <t>APORTES PARA LA FINANCIACIÓN DE LA UNIVERSIDAD DEL CAUCA - NACIONAL</t>
  </si>
  <si>
    <t>APORTES PARA LA FINANCIACIÓN DE LA UNIVERSIDAD TECNOLÓGICA DEL CHOCO-DIEGO LUIS CÓRDOBA - NACIONAL</t>
  </si>
  <si>
    <t>APORTES PARA LA FINANCIACIÓN DE LA UNIVERSIDAD POPULAR DEL CESAR - NACIONAL</t>
  </si>
  <si>
    <t>APORTES PARA LA FINANCIACIÓN DE LA UNIVERSIDAD NACIONAL ABIERTA Y A DISTANCIA UNAD NACIONAL</t>
  </si>
  <si>
    <t>APORTES PARA LA FINANCIACIÓN DE LA UNIVERSIDAD NACIONAL - NACIONAL</t>
  </si>
  <si>
    <t>APORTES PARA LA FINANCIACIÓN DE LA UNIVERSIDAD PEDAGÓGICA Y TECNOLÓGICA DE COLOMBIA - UPTC - NACIONAL</t>
  </si>
  <si>
    <t>APORTES PARA LA FINANCIACIÓN DE LA UNIVERSIDAD TECNOLÓGICA DE PEREIRA - UTP - NACIONAL</t>
  </si>
  <si>
    <t>APORTES PARA LA FINANCIACIÓN DE LA UNIVERSIDAD DE CALDAS - NACIONAL</t>
  </si>
  <si>
    <t>APORTES PARA LA FINANCIACIÓN DE LA UNIVERSIDAD DE CÓRDOBA - NACIONAL</t>
  </si>
  <si>
    <t>APORTES PARA LA FINANCIACIÓN DE LA UNIVERSIDAD SURCOLOMBIANA - NACIONAL</t>
  </si>
  <si>
    <t>APORTES PARA LA FINANCIACIÓN DE LA UNIVERSIDAD DE LA AMAZONIA - NACIONAL</t>
  </si>
  <si>
    <t>APORTES PARA LA FINANCIACIÓN DE LA UNIVERSIDAD DE LOS LLANOS - NACIONAL</t>
  </si>
  <si>
    <t>APORTES PARA LA FINANCIACIÓN DE LA UNIVERSIDAD - COLEGIO MAYOR DE CUNDINAMARCA - NACIONAL</t>
  </si>
  <si>
    <t>APORTES PARA LA FINANCIACIÓN DE LA UNIVERSIDAD DEL PACÍFICO - NACIONAL</t>
  </si>
  <si>
    <t>CONSTRUCCIÓN , MEJORAMIENTO Y DOTACIÓN DE ESPACIOS DE APRENDIZAJE PARA PRESTACIÓN DEL SERVICIO EDUCATIVO E IMPLEMENTACIÓN DE ESTRATEGIAS DE CALIDAD Y COBERTURA NACIONAL</t>
  </si>
  <si>
    <t>FORTALECIMIENTO DE LAS CONDICIONES PARA EL LOGRO DE TRAYECTORIAS EDUCATIVAS EN LA EDUCACIÓN INICIAL PREESCOLAR, BÁSICA Y MEDIA  NACIONAL</t>
  </si>
  <si>
    <t>IMPLEMENTACIÓN DE ESTRATEGIAS EDUCATIVAS INTEGRALES, PERTINENTES Y DE CALIDAD EN ZONAS RURALES  NACIONAL</t>
  </si>
  <si>
    <t>FORTALECIMIENTO A LA GESTIÓN TERRITORIAL DE LA EDUCACIÓN INICIAL, PREESCOLAR, BÁSICA Y MEDIA. NACIONAL</t>
  </si>
  <si>
    <t>DESARROLLO DE LAS CAPACIDADES DE PLANEACIÓN Y GESTIÓN INSTITUCIONALES Y SECTORIALES NACIONAL</t>
  </si>
  <si>
    <t>Fuente: DNP. Sistema de Seguimiento a Proyectos de Inversión. Reporte a corte 30/09/2022</t>
  </si>
  <si>
    <r>
      <rPr>
        <b/>
        <sz val="9"/>
        <color rgb="FF000000"/>
        <rFont val="Arial"/>
        <family val="2"/>
      </rPr>
      <t>Fecha del reporte:</t>
    </r>
    <r>
      <rPr>
        <sz val="9"/>
        <color rgb="FF000000"/>
        <rFont val="Arial"/>
        <family val="2"/>
      </rPr>
      <t xml:space="preserve"> 10.10.2022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</si>
</sst>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3399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78F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 applyProtection="1">
      <alignment vertical="center" wrapText="1"/>
      <protection locked="0"/>
    </xf>
    <xf numFmtId="1" fontId="7" fillId="2" borderId="2" xfId="0" applyNumberFormat="1" applyFont="1" applyFill="1" applyBorder="1" applyAlignment="1" applyProtection="1">
      <alignment horizontal="center" vertical="center"/>
      <protection locked="0"/>
    </xf>
    <xf numFmtId="43" fontId="7" fillId="0" borderId="2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 applyProtection="1">
      <alignment vertical="center" wrapText="1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justify" vertical="center" wrapText="1"/>
      <protection locked="0"/>
    </xf>
    <xf numFmtId="164" fontId="8" fillId="4" borderId="0" xfId="0" applyNumberFormat="1" applyFont="1" applyFill="1" applyAlignment="1">
      <alignment horizontal="center"/>
    </xf>
    <xf numFmtId="10" fontId="9" fillId="4" borderId="3" xfId="2" applyNumberFormat="1" applyFont="1" applyFill="1" applyBorder="1" applyAlignment="1">
      <alignment horizontal="center" vertical="center"/>
    </xf>
    <xf numFmtId="10" fontId="7" fillId="4" borderId="3" xfId="2" applyNumberFormat="1" applyFont="1" applyFill="1" applyBorder="1" applyAlignment="1">
      <alignment horizontal="center" vertical="center"/>
    </xf>
    <xf numFmtId="0" fontId="10" fillId="0" borderId="0" xfId="0" applyFont="1"/>
    <xf numFmtId="164" fontId="4" fillId="0" borderId="0" xfId="0" applyNumberFormat="1" applyFont="1" applyAlignment="1">
      <alignment vertical="center"/>
    </xf>
    <xf numFmtId="10" fontId="7" fillId="2" borderId="0" xfId="2" applyNumberFormat="1" applyFont="1" applyFill="1" applyBorder="1" applyAlignment="1">
      <alignment horizontal="center" vertical="center"/>
    </xf>
    <xf numFmtId="0" fontId="11" fillId="0" borderId="0" xfId="0" applyFont="1"/>
    <xf numFmtId="164" fontId="12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43" fontId="7" fillId="2" borderId="2" xfId="1" applyFont="1" applyFill="1" applyBorder="1" applyAlignment="1">
      <alignment vertical="center"/>
    </xf>
    <xf numFmtId="43" fontId="7" fillId="5" borderId="2" xfId="1" applyFont="1" applyFill="1" applyBorder="1" applyAlignment="1">
      <alignment vertical="center"/>
    </xf>
    <xf numFmtId="0" fontId="7" fillId="5" borderId="2" xfId="0" applyFont="1" applyFill="1" applyBorder="1" applyAlignment="1" applyProtection="1">
      <alignment horizontal="justify" vertical="center" wrapText="1"/>
      <protection locked="0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4" fillId="2" borderId="0" xfId="0" applyFont="1" applyFill="1"/>
    <xf numFmtId="10" fontId="7" fillId="2" borderId="2" xfId="2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85724</xdr:rowOff>
    </xdr:from>
    <xdr:to>
      <xdr:col>1</xdr:col>
      <xdr:colOff>933450</xdr:colOff>
      <xdr:row>2</xdr:row>
      <xdr:rowOff>66675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5495F37E-4CEE-4668-8C02-861E7D46CF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85724"/>
          <a:ext cx="1914526" cy="438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E53A8-B843-4A40-A6B9-885B4729266D}">
  <dimension ref="A1:L33"/>
  <sheetViews>
    <sheetView showGridLines="0" tabSelected="1" topLeftCell="H1" zoomScale="90" zoomScaleNormal="90" workbookViewId="0">
      <selection activeCell="P8" sqref="P8"/>
    </sheetView>
  </sheetViews>
  <sheetFormatPr baseColWidth="10" defaultColWidth="11.42578125" defaultRowHeight="15" x14ac:dyDescent="0.25"/>
  <cols>
    <col min="1" max="1" width="15.42578125" customWidth="1"/>
    <col min="2" max="2" width="16.140625" customWidth="1"/>
    <col min="3" max="3" width="64.85546875" customWidth="1"/>
    <col min="4" max="4" width="27.7109375" style="2" bestFit="1" customWidth="1"/>
    <col min="5" max="5" width="24" style="2" bestFit="1" customWidth="1"/>
    <col min="6" max="8" width="24.5703125" style="2" bestFit="1" customWidth="1"/>
    <col min="9" max="9" width="18.7109375" style="3" customWidth="1"/>
    <col min="10" max="10" width="17.140625" style="3" customWidth="1"/>
    <col min="11" max="11" width="13.140625" style="3" customWidth="1"/>
  </cols>
  <sheetData>
    <row r="1" spans="1:12" ht="18" customHeight="1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</row>
    <row r="2" spans="1:12" ht="18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"/>
    </row>
    <row r="3" spans="1:12" ht="18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1"/>
    </row>
    <row r="4" spans="1:12" ht="11.25" customHeight="1" x14ac:dyDescent="0.25">
      <c r="K4" s="4"/>
    </row>
    <row r="5" spans="1:12" s="6" customFormat="1" ht="38.25" x14ac:dyDescent="0.2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2" s="10" customFormat="1" ht="59.25" customHeight="1" x14ac:dyDescent="0.25">
      <c r="A6" s="7" t="s">
        <v>14</v>
      </c>
      <c r="B6" s="8">
        <v>2018011001144</v>
      </c>
      <c r="C6" s="25" t="s">
        <v>15</v>
      </c>
      <c r="D6" s="23">
        <v>2870510195341</v>
      </c>
      <c r="E6" s="9">
        <v>2920510195341</v>
      </c>
      <c r="F6" s="9">
        <v>2920427565806</v>
      </c>
      <c r="G6" s="9">
        <v>2920427565806</v>
      </c>
      <c r="H6" s="9">
        <v>2920427565806</v>
      </c>
      <c r="I6" s="29">
        <v>0.99990000000000001</v>
      </c>
      <c r="J6" s="29">
        <v>0.41</v>
      </c>
      <c r="K6" s="29">
        <v>1</v>
      </c>
    </row>
    <row r="7" spans="1:12" s="10" customFormat="1" ht="59.25" customHeight="1" x14ac:dyDescent="0.25">
      <c r="A7" s="7" t="s">
        <v>14</v>
      </c>
      <c r="B7" s="8">
        <v>2019011000239</v>
      </c>
      <c r="C7" s="25" t="s">
        <v>16</v>
      </c>
      <c r="D7" s="23">
        <v>300000000000</v>
      </c>
      <c r="E7" s="9">
        <v>287422851461</v>
      </c>
      <c r="F7" s="9">
        <v>287422851461</v>
      </c>
      <c r="G7" s="9">
        <v>287422851461</v>
      </c>
      <c r="H7" s="9">
        <v>287422851461</v>
      </c>
      <c r="I7" s="29">
        <v>1</v>
      </c>
      <c r="J7" s="29">
        <v>1</v>
      </c>
      <c r="K7" s="29">
        <v>1</v>
      </c>
    </row>
    <row r="8" spans="1:12" s="10" customFormat="1" ht="37.5" customHeight="1" x14ac:dyDescent="0.25">
      <c r="A8" s="11" t="s">
        <v>14</v>
      </c>
      <c r="B8" s="12">
        <v>2018011001032</v>
      </c>
      <c r="C8" s="25" t="s">
        <v>17</v>
      </c>
      <c r="D8" s="23">
        <v>22646751314</v>
      </c>
      <c r="E8" s="9">
        <v>24646751314</v>
      </c>
      <c r="F8" s="9">
        <v>23774460071.98</v>
      </c>
      <c r="G8" s="9">
        <v>19097488478.029999</v>
      </c>
      <c r="H8" s="9">
        <v>19077964239.029999</v>
      </c>
      <c r="I8" s="29">
        <v>0.77480000000000004</v>
      </c>
      <c r="J8" s="29">
        <v>0.7</v>
      </c>
      <c r="K8" s="29">
        <v>0.63</v>
      </c>
    </row>
    <row r="9" spans="1:12" s="10" customFormat="1" ht="37.5" customHeight="1" x14ac:dyDescent="0.25">
      <c r="A9" s="11" t="s">
        <v>14</v>
      </c>
      <c r="B9" s="12">
        <v>2018011001024</v>
      </c>
      <c r="C9" s="25" t="s">
        <v>18</v>
      </c>
      <c r="D9" s="9">
        <v>36158089373</v>
      </c>
      <c r="E9" s="9">
        <v>34158089373</v>
      </c>
      <c r="F9" s="9">
        <v>30573415312.48</v>
      </c>
      <c r="G9" s="9">
        <v>22326038666.060001</v>
      </c>
      <c r="H9" s="9">
        <v>22152673851.060001</v>
      </c>
      <c r="I9" s="29">
        <v>0.65359999999999996</v>
      </c>
      <c r="J9" s="29">
        <v>0.49</v>
      </c>
      <c r="K9" s="29">
        <v>1</v>
      </c>
    </row>
    <row r="10" spans="1:12" s="10" customFormat="1" ht="37.5" customHeight="1" x14ac:dyDescent="0.25">
      <c r="A10" s="11" t="s">
        <v>14</v>
      </c>
      <c r="B10" s="12">
        <v>2018011001036</v>
      </c>
      <c r="C10" s="25" t="s">
        <v>19</v>
      </c>
      <c r="D10" s="9">
        <v>100000000000</v>
      </c>
      <c r="E10" s="9">
        <v>100000000000</v>
      </c>
      <c r="F10" s="9">
        <v>100000000000</v>
      </c>
      <c r="G10" s="9">
        <v>99842260000</v>
      </c>
      <c r="H10" s="9">
        <v>99818332000</v>
      </c>
      <c r="I10" s="29">
        <v>0.99839999999999995</v>
      </c>
      <c r="J10" s="29">
        <v>1</v>
      </c>
      <c r="K10" s="29">
        <v>0.97</v>
      </c>
    </row>
    <row r="11" spans="1:12" s="10" customFormat="1" ht="37.5" customHeight="1" x14ac:dyDescent="0.25">
      <c r="A11" s="11" t="s">
        <v>14</v>
      </c>
      <c r="B11" s="12">
        <v>2018011000044</v>
      </c>
      <c r="C11" s="25" t="s">
        <v>20</v>
      </c>
      <c r="D11" s="24">
        <v>2719112004</v>
      </c>
      <c r="E11" s="9">
        <v>2719112004</v>
      </c>
      <c r="F11" s="9">
        <v>2719112004</v>
      </c>
      <c r="G11" s="9">
        <v>2719112004</v>
      </c>
      <c r="H11" s="9">
        <v>2719112004</v>
      </c>
      <c r="I11" s="29">
        <v>1</v>
      </c>
      <c r="J11" s="29">
        <v>1</v>
      </c>
      <c r="K11" s="29">
        <v>1</v>
      </c>
    </row>
    <row r="12" spans="1:12" s="10" customFormat="1" ht="37.5" customHeight="1" x14ac:dyDescent="0.25">
      <c r="A12" s="11" t="s">
        <v>14</v>
      </c>
      <c r="B12" s="12">
        <v>2018011000046</v>
      </c>
      <c r="C12" s="25" t="s">
        <v>21</v>
      </c>
      <c r="D12" s="9">
        <v>4012462708</v>
      </c>
      <c r="E12" s="9">
        <v>4012462708</v>
      </c>
      <c r="F12" s="9">
        <v>4012462708</v>
      </c>
      <c r="G12" s="9">
        <v>4012462708</v>
      </c>
      <c r="H12" s="9">
        <v>4012462708</v>
      </c>
      <c r="I12" s="29">
        <v>1</v>
      </c>
      <c r="J12" s="29">
        <v>1</v>
      </c>
      <c r="K12" s="29">
        <v>1</v>
      </c>
    </row>
    <row r="13" spans="1:12" s="10" customFormat="1" ht="37.5" customHeight="1" x14ac:dyDescent="0.25">
      <c r="A13" s="11" t="s">
        <v>14</v>
      </c>
      <c r="B13" s="12">
        <v>2018011000052</v>
      </c>
      <c r="C13" s="25" t="s">
        <v>22</v>
      </c>
      <c r="D13" s="9">
        <v>939216548</v>
      </c>
      <c r="E13" s="9">
        <v>939216548</v>
      </c>
      <c r="F13" s="9">
        <v>939216548</v>
      </c>
      <c r="G13" s="9">
        <v>939216548</v>
      </c>
      <c r="H13" s="9">
        <v>939216548</v>
      </c>
      <c r="I13" s="29">
        <v>1</v>
      </c>
      <c r="J13" s="29">
        <v>1</v>
      </c>
      <c r="K13" s="29">
        <v>1</v>
      </c>
    </row>
    <row r="14" spans="1:12" s="10" customFormat="1" ht="37.5" customHeight="1" x14ac:dyDescent="0.25">
      <c r="A14" s="11" t="s">
        <v>14</v>
      </c>
      <c r="B14" s="12">
        <v>2018011000054</v>
      </c>
      <c r="C14" s="25" t="s">
        <v>23</v>
      </c>
      <c r="D14" s="9">
        <v>1093220989</v>
      </c>
      <c r="E14" s="9">
        <v>1093220989</v>
      </c>
      <c r="F14" s="9">
        <v>1093220989</v>
      </c>
      <c r="G14" s="9">
        <v>1093220989</v>
      </c>
      <c r="H14" s="9">
        <v>1093220989</v>
      </c>
      <c r="I14" s="29">
        <v>1</v>
      </c>
      <c r="J14" s="29">
        <v>1</v>
      </c>
      <c r="K14" s="29">
        <v>1</v>
      </c>
    </row>
    <row r="15" spans="1:12" s="10" customFormat="1" ht="37.5" customHeight="1" x14ac:dyDescent="0.25">
      <c r="A15" s="11" t="s">
        <v>14</v>
      </c>
      <c r="B15" s="12">
        <v>2018011000043</v>
      </c>
      <c r="C15" s="25" t="s">
        <v>24</v>
      </c>
      <c r="D15" s="9">
        <v>2618582874</v>
      </c>
      <c r="E15" s="9">
        <v>2618582874</v>
      </c>
      <c r="F15" s="9">
        <v>2618582874</v>
      </c>
      <c r="G15" s="9">
        <v>2618582874</v>
      </c>
      <c r="H15" s="9">
        <v>2618582874</v>
      </c>
      <c r="I15" s="29">
        <v>1</v>
      </c>
      <c r="J15" s="29">
        <v>1</v>
      </c>
      <c r="K15" s="29">
        <v>1</v>
      </c>
    </row>
    <row r="16" spans="1:12" s="10" customFormat="1" ht="37.5" customHeight="1" x14ac:dyDescent="0.25">
      <c r="A16" s="11" t="s">
        <v>14</v>
      </c>
      <c r="B16" s="12">
        <v>2018011000033</v>
      </c>
      <c r="C16" s="25" t="s">
        <v>25</v>
      </c>
      <c r="D16" s="9">
        <v>60686989742</v>
      </c>
      <c r="E16" s="9">
        <v>60686989742</v>
      </c>
      <c r="F16" s="9">
        <v>60686989742</v>
      </c>
      <c r="G16" s="9">
        <v>60686989742</v>
      </c>
      <c r="H16" s="9">
        <v>60686989742</v>
      </c>
      <c r="I16" s="29">
        <v>1</v>
      </c>
      <c r="J16" s="29">
        <v>1</v>
      </c>
      <c r="K16" s="29">
        <v>1</v>
      </c>
    </row>
    <row r="17" spans="1:11" s="10" customFormat="1" ht="37.5" customHeight="1" x14ac:dyDescent="0.25">
      <c r="A17" s="11" t="s">
        <v>14</v>
      </c>
      <c r="B17" s="12">
        <v>2018011000045</v>
      </c>
      <c r="C17" s="25" t="s">
        <v>26</v>
      </c>
      <c r="D17" s="9">
        <v>5542924250</v>
      </c>
      <c r="E17" s="9">
        <v>5542924250</v>
      </c>
      <c r="F17" s="9">
        <v>5542924250</v>
      </c>
      <c r="G17" s="9">
        <v>5542924250</v>
      </c>
      <c r="H17" s="9">
        <v>5542924250</v>
      </c>
      <c r="I17" s="29">
        <v>1</v>
      </c>
      <c r="J17" s="29">
        <v>1</v>
      </c>
      <c r="K17" s="29">
        <v>1</v>
      </c>
    </row>
    <row r="18" spans="1:11" s="10" customFormat="1" ht="37.5" customHeight="1" x14ac:dyDescent="0.25">
      <c r="A18" s="11" t="s">
        <v>14</v>
      </c>
      <c r="B18" s="12">
        <v>2018011000047</v>
      </c>
      <c r="C18" s="25" t="s">
        <v>27</v>
      </c>
      <c r="D18" s="9">
        <v>3553630451</v>
      </c>
      <c r="E18" s="9">
        <v>3553630451</v>
      </c>
      <c r="F18" s="9">
        <v>3553630451</v>
      </c>
      <c r="G18" s="9">
        <v>3553630451</v>
      </c>
      <c r="H18" s="9">
        <v>3553630451</v>
      </c>
      <c r="I18" s="29">
        <v>1</v>
      </c>
      <c r="J18" s="29">
        <v>1</v>
      </c>
      <c r="K18" s="29">
        <v>1</v>
      </c>
    </row>
    <row r="19" spans="1:11" s="10" customFormat="1" ht="37.5" customHeight="1" x14ac:dyDescent="0.25">
      <c r="A19" s="11" t="s">
        <v>14</v>
      </c>
      <c r="B19" s="12">
        <v>2018011000048</v>
      </c>
      <c r="C19" s="25" t="s">
        <v>28</v>
      </c>
      <c r="D19" s="9">
        <v>4344786675</v>
      </c>
      <c r="E19" s="9">
        <v>4344786675</v>
      </c>
      <c r="F19" s="9">
        <v>4344786675</v>
      </c>
      <c r="G19" s="9">
        <v>4344786675</v>
      </c>
      <c r="H19" s="9">
        <v>4344786675</v>
      </c>
      <c r="I19" s="29">
        <v>1</v>
      </c>
      <c r="J19" s="29">
        <v>1</v>
      </c>
      <c r="K19" s="29">
        <v>1</v>
      </c>
    </row>
    <row r="20" spans="1:11" s="10" customFormat="1" ht="37.5" customHeight="1" x14ac:dyDescent="0.25">
      <c r="A20" s="11" t="s">
        <v>14</v>
      </c>
      <c r="B20" s="12">
        <v>2018011000049</v>
      </c>
      <c r="C20" s="25" t="s">
        <v>29</v>
      </c>
      <c r="D20" s="9">
        <v>2066275117</v>
      </c>
      <c r="E20" s="9">
        <v>2066275117</v>
      </c>
      <c r="F20" s="9">
        <v>2066275117</v>
      </c>
      <c r="G20" s="9">
        <v>2066275117</v>
      </c>
      <c r="H20" s="9">
        <v>2066275117</v>
      </c>
      <c r="I20" s="29">
        <v>1</v>
      </c>
      <c r="J20" s="29">
        <v>1</v>
      </c>
      <c r="K20" s="29">
        <v>1</v>
      </c>
    </row>
    <row r="21" spans="1:11" s="10" customFormat="1" ht="37.5" customHeight="1" x14ac:dyDescent="0.25">
      <c r="A21" s="11" t="s">
        <v>14</v>
      </c>
      <c r="B21" s="12">
        <v>2018011000050</v>
      </c>
      <c r="C21" s="25" t="s">
        <v>30</v>
      </c>
      <c r="D21" s="9">
        <v>3260518607</v>
      </c>
      <c r="E21" s="9">
        <v>3260518607</v>
      </c>
      <c r="F21" s="9">
        <v>3260518607</v>
      </c>
      <c r="G21" s="9">
        <v>3260518607</v>
      </c>
      <c r="H21" s="9">
        <v>3260518607</v>
      </c>
      <c r="I21" s="29">
        <v>1</v>
      </c>
      <c r="J21" s="29">
        <v>1</v>
      </c>
      <c r="K21" s="29">
        <v>1</v>
      </c>
    </row>
    <row r="22" spans="1:11" s="10" customFormat="1" ht="37.5" customHeight="1" x14ac:dyDescent="0.25">
      <c r="A22" s="11" t="s">
        <v>14</v>
      </c>
      <c r="B22" s="12">
        <v>2018011000051</v>
      </c>
      <c r="C22" s="25" t="s">
        <v>31</v>
      </c>
      <c r="D22" s="9">
        <v>1191477884</v>
      </c>
      <c r="E22" s="9">
        <v>1191477884</v>
      </c>
      <c r="F22" s="9">
        <v>1191477884</v>
      </c>
      <c r="G22" s="9">
        <v>1191477884</v>
      </c>
      <c r="H22" s="9">
        <v>1191477884</v>
      </c>
      <c r="I22" s="29">
        <v>1</v>
      </c>
      <c r="J22" s="29">
        <v>1</v>
      </c>
      <c r="K22" s="29">
        <v>1</v>
      </c>
    </row>
    <row r="23" spans="1:11" s="10" customFormat="1" ht="37.5" customHeight="1" x14ac:dyDescent="0.25">
      <c r="A23" s="11" t="s">
        <v>14</v>
      </c>
      <c r="B23" s="12">
        <v>2018011000053</v>
      </c>
      <c r="C23" s="25" t="s">
        <v>32</v>
      </c>
      <c r="D23" s="9">
        <v>1539773283</v>
      </c>
      <c r="E23" s="9">
        <v>1539773283</v>
      </c>
      <c r="F23" s="9">
        <v>1539773283</v>
      </c>
      <c r="G23" s="9">
        <v>1539773283</v>
      </c>
      <c r="H23" s="9">
        <v>1539773283</v>
      </c>
      <c r="I23" s="29">
        <v>1</v>
      </c>
      <c r="J23" s="29">
        <v>1</v>
      </c>
      <c r="K23" s="29">
        <v>1</v>
      </c>
    </row>
    <row r="24" spans="1:11" s="10" customFormat="1" ht="37.5" customHeight="1" x14ac:dyDescent="0.25">
      <c r="A24" s="11" t="s">
        <v>14</v>
      </c>
      <c r="B24" s="12">
        <v>2018011000055</v>
      </c>
      <c r="C24" s="25" t="s">
        <v>33</v>
      </c>
      <c r="D24" s="9">
        <v>1234898730</v>
      </c>
      <c r="E24" s="9">
        <v>1234898730</v>
      </c>
      <c r="F24" s="9">
        <v>1234898730</v>
      </c>
      <c r="G24" s="9">
        <v>1234898730</v>
      </c>
      <c r="H24" s="9">
        <v>1234898730</v>
      </c>
      <c r="I24" s="29">
        <v>1</v>
      </c>
      <c r="J24" s="29">
        <v>1</v>
      </c>
      <c r="K24" s="29">
        <v>1</v>
      </c>
    </row>
    <row r="25" spans="1:11" s="10" customFormat="1" ht="37.5" customHeight="1" x14ac:dyDescent="0.25">
      <c r="A25" s="11" t="s">
        <v>14</v>
      </c>
      <c r="B25" s="12">
        <v>2018011000056</v>
      </c>
      <c r="C25" s="25" t="s">
        <v>34</v>
      </c>
      <c r="D25" s="24">
        <v>531672027</v>
      </c>
      <c r="E25" s="24">
        <v>531672027</v>
      </c>
      <c r="F25" s="24">
        <v>531672027</v>
      </c>
      <c r="G25" s="24">
        <v>531672027</v>
      </c>
      <c r="H25" s="24">
        <v>531672027</v>
      </c>
      <c r="I25" s="29">
        <v>1</v>
      </c>
      <c r="J25" s="29">
        <v>1</v>
      </c>
      <c r="K25" s="29">
        <v>1</v>
      </c>
    </row>
    <row r="26" spans="1:11" s="10" customFormat="1" ht="45.75" customHeight="1" x14ac:dyDescent="0.25">
      <c r="A26" s="11" t="s">
        <v>14</v>
      </c>
      <c r="B26" s="12">
        <v>2018011001145</v>
      </c>
      <c r="C26" s="25" t="s">
        <v>35</v>
      </c>
      <c r="D26" s="24">
        <v>388501951208</v>
      </c>
      <c r="E26" s="9">
        <v>388501951208</v>
      </c>
      <c r="F26" s="9">
        <f>29386329001+356575332737.48</f>
        <v>385961661738.47998</v>
      </c>
      <c r="G26" s="9">
        <f>28477812874+311486817959.48</f>
        <v>339964630833.47998</v>
      </c>
      <c r="H26" s="9">
        <f>28477812874+311198389294.38</f>
        <v>339676202168.38</v>
      </c>
      <c r="I26" s="29">
        <v>0.875</v>
      </c>
      <c r="J26" s="29">
        <v>0.5</v>
      </c>
      <c r="K26" s="29">
        <v>0.9</v>
      </c>
    </row>
    <row r="27" spans="1:11" s="10" customFormat="1" ht="37.5" customHeight="1" x14ac:dyDescent="0.25">
      <c r="A27" s="11" t="s">
        <v>14</v>
      </c>
      <c r="B27" s="12">
        <v>2019011000178</v>
      </c>
      <c r="C27" s="25" t="s">
        <v>36</v>
      </c>
      <c r="D27" s="9">
        <v>229906800624</v>
      </c>
      <c r="E27" s="9">
        <v>230447446789</v>
      </c>
      <c r="F27" s="9">
        <v>220096632415.31</v>
      </c>
      <c r="G27" s="9">
        <v>161710492892.19</v>
      </c>
      <c r="H27" s="9">
        <v>160463194191.07001</v>
      </c>
      <c r="I27" s="29">
        <v>0.70169999999999999</v>
      </c>
      <c r="J27" s="29">
        <v>0.85</v>
      </c>
      <c r="K27" s="29">
        <v>0.64600000000000002</v>
      </c>
    </row>
    <row r="28" spans="1:11" s="10" customFormat="1" ht="37.5" customHeight="1" x14ac:dyDescent="0.25">
      <c r="A28" s="11" t="s">
        <v>14</v>
      </c>
      <c r="B28" s="12">
        <v>2019011000157</v>
      </c>
      <c r="C28" s="25" t="s">
        <v>37</v>
      </c>
      <c r="D28" s="9">
        <v>61107070022</v>
      </c>
      <c r="E28" s="9">
        <v>61107070022</v>
      </c>
      <c r="F28" s="9">
        <v>58144485164.580002</v>
      </c>
      <c r="G28" s="9">
        <v>30731926611.619999</v>
      </c>
      <c r="H28" s="9">
        <v>27856672349.799999</v>
      </c>
      <c r="I28" s="29">
        <v>0.50290000000000001</v>
      </c>
      <c r="J28" s="29">
        <v>0.75</v>
      </c>
      <c r="K28" s="29">
        <v>1</v>
      </c>
    </row>
    <row r="29" spans="1:11" s="10" customFormat="1" ht="37.5" customHeight="1" x14ac:dyDescent="0.25">
      <c r="A29" s="11" t="s">
        <v>14</v>
      </c>
      <c r="B29" s="12">
        <v>2018011001030</v>
      </c>
      <c r="C29" s="25" t="s">
        <v>38</v>
      </c>
      <c r="D29" s="9">
        <v>19333867245</v>
      </c>
      <c r="E29" s="9">
        <v>18793221080</v>
      </c>
      <c r="F29" s="9">
        <v>18243463941.84</v>
      </c>
      <c r="G29" s="9">
        <v>13693895208.26</v>
      </c>
      <c r="H29" s="9">
        <v>13579320833.26</v>
      </c>
      <c r="I29" s="29">
        <v>0.72870000000000001</v>
      </c>
      <c r="J29" s="29">
        <v>0.99</v>
      </c>
      <c r="K29" s="29">
        <v>1</v>
      </c>
    </row>
    <row r="30" spans="1:11" s="10" customFormat="1" ht="37.5" customHeight="1" x14ac:dyDescent="0.25">
      <c r="A30" s="7" t="s">
        <v>14</v>
      </c>
      <c r="B30" s="12">
        <v>2019011000177</v>
      </c>
      <c r="C30" s="13" t="s">
        <v>39</v>
      </c>
      <c r="D30" s="9">
        <v>36827429255</v>
      </c>
      <c r="E30" s="9">
        <v>36827429255</v>
      </c>
      <c r="F30" s="9">
        <v>35496190670.360001</v>
      </c>
      <c r="G30" s="9">
        <v>23742492014.009998</v>
      </c>
      <c r="H30" s="9">
        <v>23606926056.009998</v>
      </c>
      <c r="I30" s="29">
        <v>0.64470000000000005</v>
      </c>
      <c r="J30" s="29">
        <v>0.49</v>
      </c>
      <c r="K30" s="29">
        <v>0.75</v>
      </c>
    </row>
    <row r="31" spans="1:11" ht="15.75" customHeight="1" x14ac:dyDescent="0.25">
      <c r="D31" s="14">
        <f>SUM(D6:D30)</f>
        <v>4160327696271</v>
      </c>
      <c r="E31" s="14">
        <f t="shared" ref="E31:H31" si="0">SUM(E6:E30)</f>
        <v>4197750547732</v>
      </c>
      <c r="F31" s="14">
        <f t="shared" si="0"/>
        <v>4175476268471.0298</v>
      </c>
      <c r="G31" s="14">
        <f t="shared" si="0"/>
        <v>4014295183859.6494</v>
      </c>
      <c r="H31" s="14">
        <f t="shared" si="0"/>
        <v>4009417244844.6089</v>
      </c>
      <c r="I31" s="15">
        <f>+G31/E31</f>
        <v>0.95629674470021342</v>
      </c>
      <c r="J31" s="16"/>
      <c r="K31" s="16"/>
    </row>
    <row r="32" spans="1:11" x14ac:dyDescent="0.25">
      <c r="A32" s="17" t="s">
        <v>40</v>
      </c>
      <c r="E32" s="18"/>
      <c r="F32" s="18"/>
      <c r="G32" s="18"/>
      <c r="H32" s="18"/>
      <c r="I32" s="19"/>
      <c r="K32" s="19"/>
    </row>
    <row r="33" spans="1:11" s="20" customFormat="1" x14ac:dyDescent="0.25">
      <c r="A33" s="28" t="s">
        <v>41</v>
      </c>
      <c r="D33" s="21"/>
      <c r="E33" s="21"/>
      <c r="F33" s="21"/>
      <c r="G33" s="21"/>
      <c r="H33" s="21"/>
      <c r="I33" s="19"/>
      <c r="J33" s="22"/>
      <c r="K33" s="19"/>
    </row>
  </sheetData>
  <autoFilter ref="A5:L32" xr:uid="{00000000-0009-0000-0000-000000000000}"/>
  <mergeCells count="3">
    <mergeCell ref="A1:K1"/>
    <mergeCell ref="A2:K2"/>
    <mergeCell ref="A3:K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9ce18bc-ea1a-41a9-96d2-8bf7b7b4e16d" xsi:nil="true"/>
    <lcf76f155ced4ddcb4097134ff3c332f xmlns="007afb52-172b-4f34-87bc-9daad2bdad4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518D9BF9C9384F910FD3D889EAEA3F" ma:contentTypeVersion="16" ma:contentTypeDescription="Crear nuevo documento." ma:contentTypeScope="" ma:versionID="034fc7ed80ac4e398fe5797c85af1d8a">
  <xsd:schema xmlns:xsd="http://www.w3.org/2001/XMLSchema" xmlns:xs="http://www.w3.org/2001/XMLSchema" xmlns:p="http://schemas.microsoft.com/office/2006/metadata/properties" xmlns:ns2="007afb52-172b-4f34-87bc-9daad2bdad41" xmlns:ns3="d9ce18bc-ea1a-41a9-96d2-8bf7b7b4e16d" targetNamespace="http://schemas.microsoft.com/office/2006/metadata/properties" ma:root="true" ma:fieldsID="617cc8340e113b88b3fae3c7d0a70365" ns2:_="" ns3:_="">
    <xsd:import namespace="007afb52-172b-4f34-87bc-9daad2bdad41"/>
    <xsd:import namespace="d9ce18bc-ea1a-41a9-96d2-8bf7b7b4e1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7afb52-172b-4f34-87bc-9daad2bdad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48dc318-5de1-4747-92ed-e07023d138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e18bc-ea1a-41a9-96d2-8bf7b7b4e16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27c9d72-004d-45f6-9698-1b7f63839537}" ma:internalName="TaxCatchAll" ma:showField="CatchAllData" ma:web="d9ce18bc-ea1a-41a9-96d2-8bf7b7b4e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BBA8E2-D2DF-4F41-AB15-C1F304B67A78}">
  <ds:schemaRefs>
    <ds:schemaRef ds:uri="http://schemas.microsoft.com/office/2006/metadata/properties"/>
    <ds:schemaRef ds:uri="http://schemas.microsoft.com/office/infopath/2007/PartnerControls"/>
    <ds:schemaRef ds:uri="d9ce18bc-ea1a-41a9-96d2-8bf7b7b4e16d"/>
    <ds:schemaRef ds:uri="007afb52-172b-4f34-87bc-9daad2bdad41"/>
  </ds:schemaRefs>
</ds:datastoreItem>
</file>

<file path=customXml/itemProps2.xml><?xml version="1.0" encoding="utf-8"?>
<ds:datastoreItem xmlns:ds="http://schemas.openxmlformats.org/officeDocument/2006/customXml" ds:itemID="{78EE45F3-A79C-4A7F-982C-9B8D5AED43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E675CB-ECE4-4432-AB23-882649706D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7afb52-172b-4f34-87bc-9daad2bdad41"/>
    <ds:schemaRef ds:uri="d9ce18bc-ea1a-41a9-96d2-8bf7b7b4e1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2022- Trim_III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57316</dc:creator>
  <cp:keywords/>
  <dc:description/>
  <cp:lastModifiedBy>Liliana Parra Rojas</cp:lastModifiedBy>
  <cp:revision/>
  <dcterms:created xsi:type="dcterms:W3CDTF">2022-08-30T01:57:57Z</dcterms:created>
  <dcterms:modified xsi:type="dcterms:W3CDTF">2022-10-11T20:39:02Z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0x010100D1518D9BF9C9384F910FD3D889EAEA3F</vt:lpwstr>
  </property>
  <property fmtid="{D5CDD505-2E9C-101B-9397-08002B2CF9AE}" pid="3" name="MediaServiceImageTags">
    <vt:lpwstr/>
  </property>
</Properties>
</file>