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C:\Users\pmoreno\Desktop\"/>
    </mc:Choice>
  </mc:AlternateContent>
  <bookViews>
    <workbookView xWindow="0" yWindow="30" windowWidth="9975" windowHeight="7725" activeTab="2"/>
  </bookViews>
  <sheets>
    <sheet name="Tab2017" sheetId="3" r:id="rId1"/>
    <sheet name="Tab2016" sheetId="1" r:id="rId2"/>
    <sheet name="Comparativo" sheetId="4" r:id="rId3"/>
  </sheets>
  <definedNames>
    <definedName name="_xlnm.Print_Area" localSheetId="2">Comparativo!$A$1:$F$82</definedName>
    <definedName name="_xlnm.Print_Area" localSheetId="1">'Tab2016'!#REF!</definedName>
    <definedName name="_xlnm.Print_Area" localSheetId="0">'Tab2017'!#REF!</definedName>
    <definedName name="_xlnm.Print_Titles" localSheetId="2">Comparativo!$1:$4</definedName>
  </definedNames>
  <calcPr calcId="171027"/>
</workbook>
</file>

<file path=xl/calcChain.xml><?xml version="1.0" encoding="utf-8"?>
<calcChain xmlns="http://schemas.openxmlformats.org/spreadsheetml/2006/main">
  <c r="E79" i="4" l="1"/>
  <c r="D9" i="4"/>
  <c r="E11" i="4" s="1"/>
  <c r="B9" i="4"/>
  <c r="C11" i="4" s="1"/>
  <c r="E78" i="4"/>
  <c r="E77" i="4"/>
  <c r="E76" i="4"/>
  <c r="E75" i="4"/>
  <c r="E74" i="4"/>
  <c r="E73" i="4"/>
  <c r="E72" i="4"/>
  <c r="E71" i="4"/>
  <c r="E70" i="4"/>
  <c r="E69" i="4"/>
  <c r="E68" i="4"/>
  <c r="E67" i="4"/>
  <c r="E64" i="4"/>
  <c r="E63" i="4"/>
  <c r="E62" i="4"/>
  <c r="E61" i="4"/>
  <c r="E58" i="4"/>
  <c r="E57" i="4"/>
  <c r="E56" i="4"/>
  <c r="E53" i="4"/>
  <c r="E52" i="4"/>
  <c r="E51" i="4"/>
  <c r="E50" i="4"/>
  <c r="E47" i="4"/>
  <c r="E46" i="4"/>
  <c r="E45" i="4"/>
  <c r="E44" i="4"/>
  <c r="E41" i="4"/>
  <c r="E40" i="4"/>
  <c r="E39" i="4"/>
  <c r="E38" i="4"/>
  <c r="E35" i="4"/>
  <c r="E34" i="4"/>
  <c r="E33" i="4"/>
  <c r="E30" i="4"/>
  <c r="E29" i="4"/>
  <c r="E28" i="4"/>
  <c r="E25" i="4"/>
  <c r="E24" i="4"/>
  <c r="E23" i="4"/>
  <c r="E22" i="4"/>
  <c r="E21" i="4"/>
  <c r="E20" i="4"/>
  <c r="E19" i="4"/>
  <c r="E16" i="4"/>
  <c r="E15" i="4"/>
  <c r="E14" i="4"/>
  <c r="C19" i="4"/>
  <c r="C20" i="4"/>
  <c r="C21" i="4"/>
  <c r="C22" i="4"/>
  <c r="C23" i="4"/>
  <c r="C24" i="4"/>
  <c r="C25" i="4"/>
  <c r="C28" i="4"/>
  <c r="C29" i="4"/>
  <c r="C30" i="4"/>
  <c r="C33" i="4"/>
  <c r="C34" i="4"/>
  <c r="C35" i="4"/>
  <c r="C38" i="4"/>
  <c r="C39" i="4"/>
  <c r="C40" i="4"/>
  <c r="C41" i="4"/>
  <c r="C44" i="4"/>
  <c r="C45" i="4"/>
  <c r="C46" i="4"/>
  <c r="C47" i="4"/>
  <c r="C50" i="4"/>
  <c r="C51" i="4"/>
  <c r="C52" i="4"/>
  <c r="C53" i="4"/>
  <c r="C56" i="4"/>
  <c r="C57" i="4"/>
  <c r="C58" i="4"/>
  <c r="C61" i="4"/>
  <c r="C62" i="4"/>
  <c r="C63" i="4"/>
  <c r="C64" i="4"/>
  <c r="C67" i="4"/>
  <c r="C68" i="4"/>
  <c r="C69" i="4"/>
  <c r="C70" i="4"/>
  <c r="C71" i="4"/>
  <c r="C72" i="4"/>
  <c r="C73" i="4"/>
  <c r="C74" i="4"/>
  <c r="C75" i="4"/>
  <c r="C76" i="4"/>
  <c r="C77" i="4"/>
  <c r="C78" i="4"/>
  <c r="C15" i="4"/>
  <c r="C16" i="4"/>
  <c r="C14" i="4"/>
  <c r="E7" i="4" l="1"/>
  <c r="E8" i="4"/>
  <c r="C113" i="3"/>
  <c r="C114" i="3"/>
  <c r="C115" i="3"/>
  <c r="C116" i="3"/>
  <c r="C117" i="3"/>
  <c r="C118" i="3"/>
  <c r="C119" i="3"/>
  <c r="C120" i="3"/>
  <c r="C121" i="3"/>
  <c r="C122" i="3"/>
  <c r="C123" i="3"/>
  <c r="C124" i="3"/>
  <c r="C125" i="3"/>
  <c r="C126" i="3"/>
  <c r="C127" i="3"/>
  <c r="C128" i="3"/>
  <c r="C129" i="3"/>
  <c r="C130" i="3"/>
  <c r="C131" i="3"/>
  <c r="C132" i="3"/>
  <c r="C133" i="3"/>
  <c r="C134" i="3"/>
  <c r="C112" i="3"/>
  <c r="C96" i="3"/>
  <c r="C95" i="3"/>
  <c r="C94" i="3"/>
  <c r="C93" i="3"/>
  <c r="C90" i="3"/>
  <c r="C89" i="3"/>
  <c r="C88" i="3"/>
  <c r="C85" i="3"/>
  <c r="C84" i="3"/>
  <c r="C83" i="3"/>
  <c r="C82" i="3"/>
  <c r="C77" i="3"/>
  <c r="C78" i="3"/>
  <c r="C79" i="3"/>
  <c r="C76" i="3"/>
  <c r="C108" i="3" l="1"/>
  <c r="B109" i="3"/>
  <c r="C107" i="3" s="1"/>
  <c r="B135" i="3"/>
  <c r="C104" i="3" l="1"/>
  <c r="C102" i="3"/>
  <c r="C106" i="3"/>
  <c r="C103" i="3"/>
  <c r="C101" i="3"/>
  <c r="C105" i="3"/>
  <c r="C99" i="3"/>
  <c r="C100" i="3"/>
  <c r="K92" i="3"/>
  <c r="K86" i="3"/>
  <c r="K75" i="3" l="1"/>
  <c r="K69" i="3"/>
  <c r="K64" i="3"/>
  <c r="K59" i="3" l="1"/>
  <c r="K50" i="3" l="1"/>
  <c r="K45" i="3"/>
  <c r="F9" i="3"/>
  <c r="N35" i="3"/>
  <c r="N27" i="3"/>
  <c r="N25" i="3"/>
  <c r="N23" i="3"/>
  <c r="N21" i="3"/>
  <c r="N19" i="3"/>
  <c r="N17" i="3"/>
  <c r="N15" i="3"/>
  <c r="N13" i="3"/>
  <c r="N7" i="3"/>
  <c r="F15" i="3" l="1"/>
  <c r="F19" i="3"/>
  <c r="L23" i="3"/>
  <c r="I27" i="3"/>
  <c r="C35" i="3"/>
  <c r="L7" i="3"/>
  <c r="C13" i="3"/>
  <c r="F17" i="3"/>
  <c r="C21" i="3"/>
  <c r="L25" i="3"/>
  <c r="F29" i="3"/>
  <c r="I31" i="3"/>
  <c r="L9" i="3"/>
  <c r="F13" i="3"/>
  <c r="L15" i="3"/>
  <c r="L17" i="3"/>
  <c r="I19" i="3"/>
  <c r="F21" i="3"/>
  <c r="C23" i="3"/>
  <c r="L27" i="3"/>
  <c r="I29" i="3"/>
  <c r="C33" i="3"/>
  <c r="C7" i="3"/>
  <c r="C9" i="3"/>
  <c r="C11" i="3"/>
  <c r="L19" i="3"/>
  <c r="I21" i="3"/>
  <c r="F23" i="3"/>
  <c r="C25" i="3"/>
  <c r="C27" i="3"/>
  <c r="C31" i="3"/>
  <c r="F33" i="3"/>
  <c r="F7" i="3"/>
  <c r="F11" i="3"/>
  <c r="C15" i="3"/>
  <c r="C17" i="3"/>
  <c r="C19" i="3"/>
  <c r="L21" i="3"/>
  <c r="I23" i="3"/>
  <c r="F25" i="3"/>
  <c r="F27" i="3"/>
  <c r="C29" i="3"/>
  <c r="F31" i="3"/>
  <c r="I33" i="3"/>
  <c r="N35" i="1"/>
  <c r="E9" i="1"/>
  <c r="N13" i="1" s="1"/>
  <c r="N27" i="1"/>
  <c r="N25" i="1"/>
  <c r="N23" i="1"/>
  <c r="N21" i="1"/>
  <c r="N19" i="1"/>
  <c r="N17" i="1" l="1"/>
  <c r="N15" i="1"/>
  <c r="N7" i="1" l="1"/>
  <c r="C7" i="1" l="1"/>
  <c r="C100" i="1"/>
  <c r="C104" i="1"/>
  <c r="C108" i="1"/>
  <c r="C101" i="1"/>
  <c r="C105" i="1"/>
  <c r="C109" i="1"/>
  <c r="C102" i="1"/>
  <c r="C106" i="1"/>
  <c r="C110" i="1"/>
  <c r="C103" i="1"/>
  <c r="C107" i="1"/>
  <c r="C99" i="1"/>
  <c r="C35" i="1"/>
  <c r="C33" i="1"/>
  <c r="I29" i="1"/>
  <c r="I27" i="1"/>
  <c r="F25" i="1"/>
  <c r="I23" i="1"/>
  <c r="F21" i="1"/>
  <c r="F19" i="1"/>
  <c r="L17" i="1"/>
  <c r="F11" i="1"/>
  <c r="C31" i="1"/>
  <c r="F29" i="1"/>
  <c r="F27" i="1"/>
  <c r="C25" i="1"/>
  <c r="L23" i="1"/>
  <c r="C21" i="1"/>
  <c r="C19" i="1"/>
  <c r="L15" i="1"/>
  <c r="L9" i="1"/>
  <c r="I33" i="1"/>
  <c r="F31" i="1"/>
  <c r="C29" i="1"/>
  <c r="C27" i="1"/>
  <c r="C23" i="1"/>
  <c r="L21" i="1"/>
  <c r="L19" i="1"/>
  <c r="C17" i="1"/>
  <c r="F15" i="1"/>
  <c r="C13" i="1"/>
  <c r="F33" i="1"/>
  <c r="I31" i="1"/>
  <c r="L27" i="1"/>
  <c r="L25" i="1"/>
  <c r="F23" i="1"/>
  <c r="I21" i="1"/>
  <c r="I19" i="1"/>
  <c r="F17" i="1"/>
  <c r="C15" i="1"/>
  <c r="C11" i="1"/>
  <c r="C9" i="1"/>
  <c r="F13" i="1"/>
  <c r="F9" i="1"/>
  <c r="F7" i="1"/>
  <c r="L7" i="1"/>
</calcChain>
</file>

<file path=xl/sharedStrings.xml><?xml version="1.0" encoding="utf-8"?>
<sst xmlns="http://schemas.openxmlformats.org/spreadsheetml/2006/main" count="368" uniqueCount="108">
  <si>
    <t>EVALUACIÓN AUDIENCIA PÚBLICA DE RENDICIÓN DE CUENTAS</t>
  </si>
  <si>
    <t xml:space="preserve">Bien organizada     </t>
  </si>
  <si>
    <t>Mal organizada</t>
  </si>
  <si>
    <t xml:space="preserve">Profunda </t>
  </si>
  <si>
    <t xml:space="preserve">Moderadamente profunda </t>
  </si>
  <si>
    <t xml:space="preserve">Superficial </t>
  </si>
  <si>
    <t xml:space="preserve">Aviso público </t>
  </si>
  <si>
    <t>Redes Sociales</t>
  </si>
  <si>
    <t>Pagina web</t>
  </si>
  <si>
    <t>Invitación directa</t>
  </si>
  <si>
    <t xml:space="preserve">Muy útil      </t>
  </si>
  <si>
    <t xml:space="preserve">Poco útil </t>
  </si>
  <si>
    <t xml:space="preserve">Muy importante     </t>
  </si>
  <si>
    <t>Importante</t>
  </si>
  <si>
    <t>Sin importancia</t>
  </si>
  <si>
    <t>Sí</t>
  </si>
  <si>
    <t>No</t>
  </si>
  <si>
    <t>Claras</t>
  </si>
  <si>
    <t>Confusas</t>
  </si>
  <si>
    <t>No Responde</t>
  </si>
  <si>
    <t>MINISTERIO DE EDUCACIÓN NACIONAL</t>
  </si>
  <si>
    <t>OFICINA ASESORA DE PLANEACIÓN Y FINANAZAS</t>
  </si>
  <si>
    <t>Agradecemos su amable colaboración en el diligenciamiento de la siguiente encuesta, la cual está diseñada para evaluar la realización de la Audiencia Pública de Rendición de Cuentas,  del Ministerio de Educación Nacional, de tal forma que nos permita mejorar en procesos posteriores.</t>
  </si>
  <si>
    <r>
      <t>Fecha de realización</t>
    </r>
    <r>
      <rPr>
        <sz val="10"/>
        <color theme="1"/>
        <rFont val="Arial"/>
        <family val="2"/>
      </rPr>
      <t>: 26/05/2016</t>
    </r>
  </si>
  <si>
    <t>Claro</t>
  </si>
  <si>
    <t>Confuso</t>
  </si>
  <si>
    <t>Prensa u otros medios</t>
  </si>
  <si>
    <t xml:space="preserve">La comunidad </t>
  </si>
  <si>
    <t>6. La utilidad de la audiencia pública como espacio para la participación de la ciudadanía en la vigilancia de la gestión pública es:</t>
  </si>
  <si>
    <t>7. Después de haber tomado parte en la audiencia pública, considera que su participación en el control de la gestión pública es:</t>
  </si>
  <si>
    <t>8. ¿Considera necesario que las entidades públicas continúen realizando audiencias públicas para el control social de la gestión pública?</t>
  </si>
  <si>
    <t>4. El lenguaje utilizado durante la audiencia pública fue:</t>
  </si>
  <si>
    <t>5. Los temas de la audiencia pública fueron discutidos de manera</t>
  </si>
  <si>
    <t>1. ¿Antes de la realización de esta audiencia pública, había participado en otro espacio de rendición de cuentas a la ciudadanía?</t>
  </si>
  <si>
    <t>2. ¿Cómo se enteró de la realización de la audiencia pública de rendición de cuentas del Ministerio de Educación Nacional?</t>
  </si>
  <si>
    <t>3. Durante la audiencia, las respuestas a las intervenciones de la ciudadanía fueron:</t>
  </si>
  <si>
    <r>
      <t>9.</t>
    </r>
    <r>
      <rPr>
        <b/>
        <sz val="7"/>
        <color theme="1"/>
        <rFont val="Times New Roman"/>
        <family val="1"/>
      </rPr>
      <t> </t>
    </r>
    <r>
      <rPr>
        <b/>
        <sz val="10"/>
        <color theme="1"/>
        <rFont val="Arial"/>
        <family val="2"/>
      </rPr>
      <t>Considera que la Audiencia Pública de Rendición de Cuentas del Ministerio de Educación Nacional fue:</t>
    </r>
  </si>
  <si>
    <t>10. En el caso de que el Ministerio de Educación realice una nueva Audiencia Pública de Rendición de Cuentas durante este año, por favor indique ¿sobre cuál de los siguientes temas le gustaría que tratara?</t>
  </si>
  <si>
    <t>Jornada Única</t>
  </si>
  <si>
    <t>Alfabetización</t>
  </si>
  <si>
    <t>Excelencia Docente</t>
  </si>
  <si>
    <t>Programa Pilo Paga</t>
  </si>
  <si>
    <t>Alimentación Escolar</t>
  </si>
  <si>
    <t>Plan Decenal</t>
  </si>
  <si>
    <t>Crédito para E. S.</t>
  </si>
  <si>
    <t>Calidad Educativa</t>
  </si>
  <si>
    <t>Otro:</t>
  </si>
  <si>
    <t>¿Cuál?</t>
  </si>
  <si>
    <t>Total</t>
  </si>
  <si>
    <t xml:space="preserve">Medianamente útil  </t>
  </si>
  <si>
    <t xml:space="preserve">Regularmente organizada  </t>
  </si>
  <si>
    <t>Colombia Bilingüe</t>
  </si>
  <si>
    <t>Acreditación</t>
  </si>
  <si>
    <t>Educación Inclusiva</t>
  </si>
  <si>
    <t>Tú Eliges</t>
  </si>
  <si>
    <t>9. Considera que la Audiencia Pública de Rendición de Cuentas del Ministerio de Educación Nacional fue:</t>
  </si>
  <si>
    <t>Página web</t>
  </si>
  <si>
    <t>5. Los temas de la audiencia pública fueron discutidos de manera:</t>
  </si>
  <si>
    <r>
      <t>Fecha de realización</t>
    </r>
    <r>
      <rPr>
        <sz val="10"/>
        <color theme="1"/>
        <rFont val="Arial"/>
        <family val="2"/>
      </rPr>
      <t>: 20/04/2017</t>
    </r>
  </si>
  <si>
    <t>Total de Encuestas diligenciadas</t>
  </si>
  <si>
    <t>Crédito para Ed. Sup.</t>
  </si>
  <si>
    <t>Subtotal</t>
  </si>
  <si>
    <t>Detalle de la Opción Otro</t>
  </si>
  <si>
    <t>Infraestructura de Ed Sup</t>
  </si>
  <si>
    <t xml:space="preserve">Plan de Estudios </t>
  </si>
  <si>
    <t>Participación de los Estudiantes</t>
  </si>
  <si>
    <t>Ejecución Presupuestal Detallada</t>
  </si>
  <si>
    <t>Contratación con impactos</t>
  </si>
  <si>
    <t>Conjunta con E Adsc y vinc</t>
  </si>
  <si>
    <t>Diálogo Intercultural</t>
  </si>
  <si>
    <t>Empleo para Egresados</t>
  </si>
  <si>
    <t>Educación Superior</t>
  </si>
  <si>
    <t>Superación de problemáticas de la Ed Sup</t>
  </si>
  <si>
    <t>Universidades Públicas</t>
  </si>
  <si>
    <t>Programa Todos a Aprender y rol del tutor</t>
  </si>
  <si>
    <t xml:space="preserve">Calidad y Pertinencia en los Programas de formación docente </t>
  </si>
  <si>
    <t>Uso de TIC en proceso de formación</t>
  </si>
  <si>
    <t>Educación Rural</t>
  </si>
  <si>
    <t>Modelos Educativos Flexibles</t>
  </si>
  <si>
    <t>Bienestar Docente</t>
  </si>
  <si>
    <t>Acomp a Flias de niños en condic vulnerabilidad</t>
  </si>
  <si>
    <t>Financiación de la Educación</t>
  </si>
  <si>
    <t>Deporte como Inclusión</t>
  </si>
  <si>
    <t>Movilización Internacional</t>
  </si>
  <si>
    <t>Población Rural</t>
  </si>
  <si>
    <t>Becas Especialización y Doctorado</t>
  </si>
  <si>
    <t>Otro</t>
  </si>
  <si>
    <t xml:space="preserve">Consultas previas y Posteriores </t>
  </si>
  <si>
    <t>Encuestas realizadas</t>
  </si>
  <si>
    <t>%</t>
  </si>
  <si>
    <t>EVALUACIÓN COMPARATIVA INFORMES RENDICIÓN DE CUENTAS 2016 Y 2017</t>
  </si>
  <si>
    <t>OBSERVACIONES</t>
  </si>
  <si>
    <t>Se observa que en 2017 no hubo participación previa ni posterior a la audiencia por lo que debe revisarse el mecanismo utilizado y su divulgación.</t>
  </si>
  <si>
    <t xml:space="preserve">Hubo un incremento del 220% en la cantidad de participantes, atribuido principalmente a la mejora de la convocatoria y la ampliación a medios remotos. </t>
  </si>
  <si>
    <t>Aunque hubo un aumento en el número de encuestas aplicadas hubo disminución porcentual.</t>
  </si>
  <si>
    <t>En 2017 aumentó el porcentaje de participantes "nuevos", esto demuestra mayor interés de los ciudadanos por participar en este tipo de eventos.</t>
  </si>
  <si>
    <t xml:space="preserve">Se observa un incremento en casi todos los medios de difusión del evento rendición de cuentas, con excepción de la invitación directa que disminuye en más del 10%. Los medios virtuales reportan un aumento de 14 puntos porcentuales. </t>
  </si>
  <si>
    <t xml:space="preserve">El 95% de los encuestados considera que la información suministrada en las respuestas, fue suficientemente Clara. </t>
  </si>
  <si>
    <t xml:space="preserve">El 93% de los encuestados considera que el lenguaje utilizado fue claro. </t>
  </si>
  <si>
    <t xml:space="preserve">El 47% de los encuestados considera que los temas de la audiencia fueron tratados de manera moderadamente profunda, el 32% considera que se trataron de manera profunda. </t>
  </si>
  <si>
    <t>El 70% de los encuestados considera que el espacio para la rendición de cuentas es muy útil y el 28% considera que es medianamente util.</t>
  </si>
  <si>
    <t>El 87% de los encuestados considera que su participación en el control de la gestión pública es importante.</t>
  </si>
  <si>
    <t xml:space="preserve">El 96% de los encuestados considera necesaria la realización de audiencias públicas para el control social de la gestión pública. </t>
  </si>
  <si>
    <t xml:space="preserve">El 89% de los encuestados considera que la audiencia pública rendición de cuentas del Ministerio de Educación Nacional, fue bien organizada. </t>
  </si>
  <si>
    <t xml:space="preserve">Los temas que le gustaría tratar a los asistentes a la audiencia pública de rendición de cuentas del Ministerio son los relacionados con:  
1. La calidad educativa. 
2. Programa pilo paga. 
3. Bilingüismo. 
4. Jornada única y excelencia docente.  
5. Alfabetización y alimentación escolar. 
</t>
  </si>
  <si>
    <t>Asistentes Presenciales</t>
  </si>
  <si>
    <t>Participantes Medios remotos</t>
  </si>
  <si>
    <t>OAPF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</si>
</sst>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6"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b/>
      <sz val="7"/>
      <color theme="1"/>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88">
    <xf numFmtId="0" fontId="0" fillId="0" borderId="0" xfId="0"/>
    <xf numFmtId="0" fontId="1" fillId="0" borderId="0" xfId="0" applyFont="1"/>
    <xf numFmtId="0" fontId="0" fillId="0" borderId="0" xfId="0" applyBorder="1"/>
    <xf numFmtId="0" fontId="0" fillId="0" borderId="0" xfId="0" applyBorder="1" applyAlignment="1">
      <alignment horizontal="center"/>
    </xf>
    <xf numFmtId="0" fontId="0" fillId="0" borderId="1" xfId="0" applyBorder="1"/>
    <xf numFmtId="0" fontId="2" fillId="0" borderId="0" xfId="0" applyFont="1" applyBorder="1" applyAlignment="1">
      <alignment vertical="center"/>
    </xf>
    <xf numFmtId="0" fontId="0" fillId="0" borderId="1"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9" fontId="0" fillId="0" borderId="0" xfId="1" applyFont="1" applyBorder="1" applyAlignment="1">
      <alignment horizontal="center" vertical="center"/>
    </xf>
    <xf numFmtId="0" fontId="0" fillId="0" borderId="0" xfId="0" applyBorder="1" applyAlignment="1">
      <alignment horizontal="left" vertical="center"/>
    </xf>
    <xf numFmtId="0" fontId="1" fillId="0" borderId="0" xfId="0" applyFont="1" applyBorder="1" applyAlignment="1">
      <alignment vertical="center"/>
    </xf>
    <xf numFmtId="0" fontId="4" fillId="0" borderId="0" xfId="0" applyFont="1"/>
    <xf numFmtId="0" fontId="2" fillId="0" borderId="0" xfId="0" applyFont="1" applyAlignment="1">
      <alignment vertical="top"/>
    </xf>
    <xf numFmtId="0" fontId="0" fillId="0" borderId="0" xfId="0" applyAlignment="1">
      <alignment horizontal="left" vertical="top"/>
    </xf>
    <xf numFmtId="0" fontId="0" fillId="0" borderId="1" xfId="0" applyBorder="1" applyAlignment="1">
      <alignment horizontal="left" vertical="top"/>
    </xf>
    <xf numFmtId="0" fontId="0" fillId="0" borderId="3" xfId="0" applyBorder="1"/>
    <xf numFmtId="0" fontId="0" fillId="0" borderId="0" xfId="0" applyAlignment="1">
      <alignment horizontal="center" vertical="top"/>
    </xf>
    <xf numFmtId="0" fontId="2" fillId="0" borderId="0" xfId="0" applyFont="1" applyBorder="1" applyAlignment="1">
      <alignment horizontal="center" vertical="center"/>
    </xf>
    <xf numFmtId="0" fontId="0" fillId="0" borderId="0" xfId="0" applyBorder="1" applyAlignment="1">
      <alignment horizontal="right" vertical="center"/>
    </xf>
    <xf numFmtId="9" fontId="0" fillId="0" borderId="0" xfId="1" applyFont="1" applyBorder="1"/>
    <xf numFmtId="0" fontId="0" fillId="0" borderId="2" xfId="0" applyBorder="1" applyAlignment="1">
      <alignment vertical="center"/>
    </xf>
    <xf numFmtId="0" fontId="0" fillId="0" borderId="5" xfId="0" applyBorder="1" applyAlignment="1">
      <alignment horizontal="left" vertical="center" wrapText="1"/>
    </xf>
    <xf numFmtId="0" fontId="2" fillId="0" borderId="0"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wrapText="1"/>
    </xf>
    <xf numFmtId="0" fontId="2" fillId="0" borderId="5"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xf>
    <xf numFmtId="165" fontId="0" fillId="0" borderId="2" xfId="1" applyNumberFormat="1" applyFont="1" applyBorder="1" applyAlignment="1">
      <alignment vertical="center"/>
    </xf>
    <xf numFmtId="165" fontId="0" fillId="0" borderId="0" xfId="1" applyNumberFormat="1" applyFont="1" applyBorder="1" applyAlignment="1">
      <alignment horizontal="left" vertical="center"/>
    </xf>
    <xf numFmtId="165" fontId="0" fillId="0" borderId="2" xfId="0" applyNumberFormat="1" applyBorder="1" applyAlignment="1">
      <alignment vertical="center"/>
    </xf>
    <xf numFmtId="165" fontId="0" fillId="0" borderId="0" xfId="1" applyNumberFormat="1" applyFont="1" applyBorder="1" applyAlignment="1">
      <alignment horizontal="center" vertical="center"/>
    </xf>
    <xf numFmtId="165" fontId="0" fillId="0" borderId="0" xfId="1" applyNumberFormat="1" applyFont="1" applyBorder="1" applyAlignment="1">
      <alignment vertical="center"/>
    </xf>
    <xf numFmtId="165" fontId="0" fillId="0" borderId="4" xfId="1" applyNumberFormat="1" applyFont="1" applyBorder="1"/>
    <xf numFmtId="0" fontId="0" fillId="0" borderId="0" xfId="0" applyAlignment="1">
      <alignment horizontal="center" vertical="center"/>
    </xf>
    <xf numFmtId="165" fontId="0" fillId="0" borderId="2" xfId="1" applyNumberFormat="1" applyFont="1" applyBorder="1" applyAlignment="1">
      <alignment horizontal="center" vertical="center"/>
    </xf>
    <xf numFmtId="0" fontId="4" fillId="0" borderId="1" xfId="0" applyFont="1" applyBorder="1" applyAlignment="1">
      <alignment horizontal="center" vertical="center"/>
    </xf>
    <xf numFmtId="0" fontId="0" fillId="0" borderId="5" xfId="0" applyBorder="1" applyAlignment="1">
      <alignment horizontal="right" vertical="top" wrapText="1"/>
    </xf>
    <xf numFmtId="0" fontId="0" fillId="0" borderId="5" xfId="0" applyBorder="1" applyAlignment="1">
      <alignment horizontal="right" vertical="top"/>
    </xf>
    <xf numFmtId="9" fontId="0" fillId="0" borderId="2" xfId="1" applyNumberFormat="1" applyFont="1" applyBorder="1" applyAlignment="1">
      <alignment vertical="center"/>
    </xf>
    <xf numFmtId="9" fontId="0" fillId="0" borderId="0" xfId="1" applyFont="1"/>
    <xf numFmtId="0" fontId="0" fillId="0" borderId="0" xfId="0" applyFill="1" applyBorder="1" applyAlignment="1">
      <alignment horizontal="left" vertical="center"/>
    </xf>
    <xf numFmtId="0" fontId="2" fillId="0" borderId="5" xfId="0" applyFont="1"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top" wrapText="1"/>
    </xf>
    <xf numFmtId="0" fontId="0" fillId="0" borderId="5" xfId="0" applyBorder="1" applyAlignment="1">
      <alignment horizontal="left" vertical="top"/>
    </xf>
    <xf numFmtId="0" fontId="0" fillId="0" borderId="0" xfId="0" applyAlignment="1">
      <alignment horizontal="left"/>
    </xf>
    <xf numFmtId="0" fontId="0" fillId="0" borderId="0" xfId="0" applyBorder="1" applyAlignment="1">
      <alignment horizontal="left" vertical="top"/>
    </xf>
    <xf numFmtId="0" fontId="0" fillId="0" borderId="5" xfId="0" applyBorder="1" applyAlignment="1">
      <alignment horizontal="right" vertical="top"/>
    </xf>
    <xf numFmtId="0" fontId="0" fillId="0" borderId="1" xfId="0" applyBorder="1" applyAlignment="1">
      <alignment horizontal="center"/>
    </xf>
    <xf numFmtId="0" fontId="0" fillId="0" borderId="0" xfId="0" applyFill="1" applyBorder="1" applyAlignment="1">
      <alignment horizontal="center" vertical="center"/>
    </xf>
    <xf numFmtId="0" fontId="2" fillId="0" borderId="0" xfId="0" applyFont="1" applyBorder="1" applyAlignment="1">
      <alignment vertical="center" wrapText="1"/>
    </xf>
    <xf numFmtId="9" fontId="0" fillId="0" borderId="0" xfId="0" applyNumberFormat="1"/>
    <xf numFmtId="166" fontId="0" fillId="0" borderId="0" xfId="2" applyNumberFormat="1" applyFont="1"/>
    <xf numFmtId="0" fontId="0" fillId="0" borderId="1" xfId="0" applyBorder="1" applyAlignment="1">
      <alignment horizontal="center" vertical="top"/>
    </xf>
    <xf numFmtId="0" fontId="0" fillId="0" borderId="0" xfId="0" applyFill="1" applyAlignment="1">
      <alignment horizontal="left" vertical="top"/>
    </xf>
    <xf numFmtId="0" fontId="0" fillId="0" borderId="0" xfId="0" applyFill="1"/>
    <xf numFmtId="0" fontId="0" fillId="0" borderId="0" xfId="0" applyFill="1" applyBorder="1" applyAlignment="1">
      <alignment horizontal="left" vertical="top"/>
    </xf>
    <xf numFmtId="0" fontId="0" fillId="0" borderId="5" xfId="0" applyFill="1" applyBorder="1" applyAlignment="1">
      <alignment horizontal="left" vertical="top"/>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2" fillId="0" borderId="0" xfId="0" applyFont="1" applyBorder="1" applyAlignment="1">
      <alignment horizontal="left" vertical="center" wrapText="1"/>
    </xf>
    <xf numFmtId="165" fontId="0" fillId="0" borderId="0" xfId="1" applyNumberFormat="1" applyFont="1"/>
    <xf numFmtId="9" fontId="0" fillId="0" borderId="1" xfId="1" applyFont="1" applyBorder="1" applyAlignment="1">
      <alignment horizontal="center" vertical="center"/>
    </xf>
    <xf numFmtId="0" fontId="0" fillId="0" borderId="0" xfId="0" applyBorder="1" applyAlignment="1">
      <alignment horizontal="left" vertical="top" wrapText="1"/>
    </xf>
    <xf numFmtId="9"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justify" vertical="center" wrapText="1"/>
    </xf>
    <xf numFmtId="0" fontId="0" fillId="0" borderId="1" xfId="0" applyBorder="1" applyAlignment="1">
      <alignment horizontal="justify" vertical="center" wrapText="1"/>
    </xf>
    <xf numFmtId="9" fontId="0" fillId="0" borderId="1" xfId="1" applyFont="1" applyBorder="1" applyAlignment="1">
      <alignment horizontal="justify" vertical="center" wrapText="1"/>
    </xf>
    <xf numFmtId="0" fontId="0" fillId="0" borderId="0" xfId="0" applyAlignment="1">
      <alignment horizontal="left" vertical="center"/>
    </xf>
    <xf numFmtId="0" fontId="0" fillId="0" borderId="0" xfId="0" applyFill="1" applyBorder="1" applyAlignment="1">
      <alignment horizontal="left"/>
    </xf>
    <xf numFmtId="17" fontId="0" fillId="0" borderId="0" xfId="0" applyNumberFormat="1" applyAlignment="1">
      <alignment horizontal="left"/>
    </xf>
    <xf numFmtId="0" fontId="4" fillId="0" borderId="0" xfId="0" applyFont="1" applyAlignment="1">
      <alignment horizontal="left"/>
    </xf>
    <xf numFmtId="0" fontId="2" fillId="0" borderId="0" xfId="0" applyFont="1" applyBorder="1" applyAlignment="1">
      <alignment horizontal="left" vertical="center" wrapText="1"/>
    </xf>
    <xf numFmtId="0" fontId="2" fillId="0" borderId="0" xfId="0" applyFont="1" applyAlignment="1">
      <alignment horizontal="left" vertical="top" wrapText="1"/>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justify" vertical="center"/>
    </xf>
    <xf numFmtId="0" fontId="4" fillId="0" borderId="0" xfId="0" applyFont="1" applyAlignment="1">
      <alignment horizontal="left" vertical="center" wrapText="1"/>
    </xf>
    <xf numFmtId="9" fontId="0" fillId="0" borderId="6" xfId="1" applyFont="1" applyBorder="1" applyAlignment="1">
      <alignment horizontal="justify" vertical="center" wrapText="1"/>
    </xf>
    <xf numFmtId="9" fontId="0" fillId="0" borderId="7" xfId="1" applyFont="1" applyBorder="1" applyAlignment="1">
      <alignment horizontal="justify" vertical="center" wrapText="1"/>
    </xf>
    <xf numFmtId="9" fontId="0" fillId="0" borderId="8" xfId="1" applyFont="1" applyBorder="1" applyAlignment="1">
      <alignment horizontal="justify" vertical="center" wrapText="1"/>
    </xf>
    <xf numFmtId="0" fontId="4" fillId="0" borderId="0" xfId="0" applyFont="1" applyAlignment="1">
      <alignment horizontal="center"/>
    </xf>
    <xf numFmtId="0" fontId="0" fillId="0" borderId="0" xfId="0" applyAlignment="1">
      <alignment horizontal="left" vertical="center"/>
    </xf>
    <xf numFmtId="0" fontId="0" fillId="0" borderId="0" xfId="0" applyAlignment="1">
      <alignment horizontal="left"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33CC33"/>
      <color rgb="FF99FF33"/>
      <color rgb="FFCC66FF"/>
      <color rgb="FF00FFFF"/>
      <color rgb="FF6666FF"/>
      <color rgb="FF00CC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s-CO" sz="1100" b="0">
                <a:latin typeface="Arial Narrow" pitchFamily="34" charset="0"/>
              </a:rPr>
              <a:t>1. ¿Antes de la realización de esta audiencia pública, había participado en otro espacio de rendición de cuentas a la ciudadanía?</a:t>
            </a:r>
          </a:p>
        </c:rich>
      </c:tx>
      <c:layout>
        <c:manualLayout>
          <c:xMode val="edge"/>
          <c:yMode val="edge"/>
          <c:x val="0.10580808786447751"/>
          <c:y val="3.8707038615909445E-3"/>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chemeClr val="accent2">
                  <a:lumMod val="60000"/>
                  <a:lumOff val="40000"/>
                </a:schemeClr>
              </a:solidFill>
            </c:spPr>
            <c:extLst>
              <c:ext xmlns:c16="http://schemas.microsoft.com/office/drawing/2014/chart" uri="{C3380CC4-5D6E-409C-BE32-E72D297353CC}">
                <c16:uniqueId val="{00000001-E6EF-4E91-BFBF-E5DB2336347F}"/>
              </c:ext>
            </c:extLst>
          </c:dPt>
          <c:dPt>
            <c:idx val="1"/>
            <c:bubble3D val="0"/>
            <c:spPr>
              <a:solidFill>
                <a:schemeClr val="accent2">
                  <a:lumMod val="20000"/>
                  <a:lumOff val="80000"/>
                </a:schemeClr>
              </a:solidFill>
            </c:spPr>
            <c:extLst>
              <c:ext xmlns:c16="http://schemas.microsoft.com/office/drawing/2014/chart" uri="{C3380CC4-5D6E-409C-BE32-E72D297353CC}">
                <c16:uniqueId val="{00000003-E6EF-4E91-BFBF-E5DB2336347F}"/>
              </c:ext>
            </c:extLst>
          </c:dPt>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'Tab2017'!$A$46:$A$48</c:f>
              <c:strCache>
                <c:ptCount val="3"/>
                <c:pt idx="0">
                  <c:v>Sí</c:v>
                </c:pt>
                <c:pt idx="1">
                  <c:v>No</c:v>
                </c:pt>
                <c:pt idx="2">
                  <c:v>No Responde</c:v>
                </c:pt>
              </c:strCache>
            </c:strRef>
          </c:cat>
          <c:val>
            <c:numRef>
              <c:f>'Tab2017'!$B$46:$B$48</c:f>
              <c:numCache>
                <c:formatCode>General</c:formatCode>
                <c:ptCount val="3"/>
                <c:pt idx="0">
                  <c:v>14</c:v>
                </c:pt>
                <c:pt idx="1">
                  <c:v>61</c:v>
                </c:pt>
                <c:pt idx="2">
                  <c:v>1</c:v>
                </c:pt>
              </c:numCache>
            </c:numRef>
          </c:val>
          <c:extLst>
            <c:ext xmlns:c16="http://schemas.microsoft.com/office/drawing/2014/chart" uri="{C3380CC4-5D6E-409C-BE32-E72D297353CC}">
              <c16:uniqueId val="{00000004-E6EF-4E91-BFBF-E5DB2336347F}"/>
            </c:ext>
          </c:extLst>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100" b="0">
                <a:latin typeface="Arial Narrow" pitchFamily="34" charset="0"/>
              </a:rPr>
              <a:t>10. Preferencia de Temas Próxima Audiencia</a:t>
            </a:r>
            <a:r>
              <a:rPr lang="es-CO" sz="1100" b="0" baseline="0">
                <a:latin typeface="Arial Narrow" pitchFamily="34" charset="0"/>
              </a:rPr>
              <a:t> P.</a:t>
            </a:r>
            <a:endParaRPr lang="es-CO" sz="1100" b="0">
              <a:latin typeface="Arial Narrow" pitchFamily="34" charset="0"/>
            </a:endParaRPr>
          </a:p>
        </c:rich>
      </c:tx>
      <c:overlay val="0"/>
    </c:title>
    <c:autoTitleDeleted val="0"/>
    <c:plotArea>
      <c:layout>
        <c:manualLayout>
          <c:layoutTarget val="inner"/>
          <c:xMode val="edge"/>
          <c:yMode val="edge"/>
          <c:x val="0.13615206868863342"/>
          <c:y val="0.15567754702961953"/>
          <c:w val="0.82828241965997429"/>
          <c:h val="0.37908781807062369"/>
        </c:manualLayout>
      </c:layout>
      <c:barChart>
        <c:barDir val="col"/>
        <c:grouping val="clustered"/>
        <c:varyColors val="1"/>
        <c:ser>
          <c:idx val="0"/>
          <c:order val="0"/>
          <c:spPr>
            <a:ln>
              <a:solidFill>
                <a:srgbClr val="FFFF00"/>
              </a:solidFill>
            </a:ln>
          </c:spPr>
          <c:invertIfNegative val="0"/>
          <c:dPt>
            <c:idx val="0"/>
            <c:invertIfNegative val="0"/>
            <c:bubble3D val="0"/>
            <c:spPr>
              <a:solidFill>
                <a:srgbClr val="FFFF00"/>
              </a:solidFill>
              <a:ln>
                <a:solidFill>
                  <a:srgbClr val="FFFF00"/>
                </a:solidFill>
              </a:ln>
            </c:spPr>
            <c:extLst>
              <c:ext xmlns:c16="http://schemas.microsoft.com/office/drawing/2014/chart" uri="{C3380CC4-5D6E-409C-BE32-E72D297353CC}">
                <c16:uniqueId val="{00000001-1B46-4595-BC73-435211D998A4}"/>
              </c:ext>
            </c:extLst>
          </c:dPt>
          <c:cat>
            <c:strRef>
              <c:f>'Tab2017'!$A$99:$A$108</c:f>
              <c:strCache>
                <c:ptCount val="10"/>
                <c:pt idx="0">
                  <c:v>Crédito para Ed. Sup.</c:v>
                </c:pt>
                <c:pt idx="1">
                  <c:v>Plan Decenal</c:v>
                </c:pt>
                <c:pt idx="2">
                  <c:v>Alimentación Escolar</c:v>
                </c:pt>
                <c:pt idx="3">
                  <c:v>Alfabetización</c:v>
                </c:pt>
                <c:pt idx="4">
                  <c:v>Jornada Única</c:v>
                </c:pt>
                <c:pt idx="5">
                  <c:v>Excelencia Docente</c:v>
                </c:pt>
                <c:pt idx="6">
                  <c:v>Colombia Bilingüe</c:v>
                </c:pt>
                <c:pt idx="7">
                  <c:v>Programa Pilo Paga</c:v>
                </c:pt>
                <c:pt idx="8">
                  <c:v>Calidad Educativa</c:v>
                </c:pt>
                <c:pt idx="9">
                  <c:v>Otro:</c:v>
                </c:pt>
              </c:strCache>
            </c:strRef>
          </c:cat>
          <c:val>
            <c:numRef>
              <c:f>'Tab2017'!$B$99:$B$108</c:f>
              <c:numCache>
                <c:formatCode>General</c:formatCode>
                <c:ptCount val="10"/>
                <c:pt idx="0">
                  <c:v>8</c:v>
                </c:pt>
                <c:pt idx="1">
                  <c:v>12</c:v>
                </c:pt>
                <c:pt idx="2">
                  <c:v>18</c:v>
                </c:pt>
                <c:pt idx="3">
                  <c:v>18</c:v>
                </c:pt>
                <c:pt idx="4">
                  <c:v>24</c:v>
                </c:pt>
                <c:pt idx="5">
                  <c:v>24</c:v>
                </c:pt>
                <c:pt idx="6">
                  <c:v>26</c:v>
                </c:pt>
                <c:pt idx="7">
                  <c:v>29</c:v>
                </c:pt>
                <c:pt idx="8">
                  <c:v>30</c:v>
                </c:pt>
                <c:pt idx="9">
                  <c:v>21</c:v>
                </c:pt>
              </c:numCache>
            </c:numRef>
          </c:val>
          <c:extLst>
            <c:ext xmlns:c16="http://schemas.microsoft.com/office/drawing/2014/chart" uri="{C3380CC4-5D6E-409C-BE32-E72D297353CC}">
              <c16:uniqueId val="{00000002-1B46-4595-BC73-435211D998A4}"/>
            </c:ext>
          </c:extLst>
        </c:ser>
        <c:dLbls>
          <c:showLegendKey val="0"/>
          <c:showVal val="0"/>
          <c:showCatName val="0"/>
          <c:showSerName val="0"/>
          <c:showPercent val="0"/>
          <c:showBubbleSize val="0"/>
        </c:dLbls>
        <c:gapWidth val="150"/>
        <c:axId val="523504800"/>
        <c:axId val="523505192"/>
      </c:barChart>
      <c:catAx>
        <c:axId val="523504800"/>
        <c:scaling>
          <c:orientation val="minMax"/>
        </c:scaling>
        <c:delete val="0"/>
        <c:axPos val="b"/>
        <c:numFmt formatCode="General" sourceLinked="0"/>
        <c:majorTickMark val="none"/>
        <c:minorTickMark val="none"/>
        <c:tickLblPos val="nextTo"/>
        <c:crossAx val="523505192"/>
        <c:crosses val="autoZero"/>
        <c:auto val="1"/>
        <c:lblAlgn val="ctr"/>
        <c:lblOffset val="100"/>
        <c:noMultiLvlLbl val="0"/>
      </c:catAx>
      <c:valAx>
        <c:axId val="523505192"/>
        <c:scaling>
          <c:orientation val="minMax"/>
        </c:scaling>
        <c:delete val="0"/>
        <c:axPos val="l"/>
        <c:numFmt formatCode="General" sourceLinked="1"/>
        <c:majorTickMark val="out"/>
        <c:minorTickMark val="none"/>
        <c:tickLblPos val="nextTo"/>
        <c:crossAx val="523504800"/>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100" b="0">
                <a:latin typeface="Arial Narrow" pitchFamily="34" charset="0"/>
              </a:rPr>
              <a:t>Otros</a:t>
            </a:r>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'Tab2017'!$A$107:$A$108</c:f>
              <c:strCache>
                <c:ptCount val="2"/>
                <c:pt idx="0">
                  <c:v>Calidad Educativa</c:v>
                </c:pt>
                <c:pt idx="1">
                  <c:v>Otro:</c:v>
                </c:pt>
              </c:strCache>
            </c:strRef>
          </c:cat>
          <c:val>
            <c:numRef>
              <c:f>'Tab2017'!$B$107:$B$108</c:f>
              <c:numCache>
                <c:formatCode>General</c:formatCode>
                <c:ptCount val="2"/>
                <c:pt idx="0">
                  <c:v>30</c:v>
                </c:pt>
                <c:pt idx="1">
                  <c:v>21</c:v>
                </c:pt>
              </c:numCache>
            </c:numRef>
          </c:val>
          <c:extLst>
            <c:ext xmlns:c16="http://schemas.microsoft.com/office/drawing/2014/chart" uri="{C3380CC4-5D6E-409C-BE32-E72D297353CC}">
              <c16:uniqueId val="{00000000-17F8-4734-BE00-C0F296F35A1D}"/>
            </c:ext>
          </c:extLst>
        </c:ser>
        <c:dLbls>
          <c:showLegendKey val="0"/>
          <c:showVal val="1"/>
          <c:showCatName val="0"/>
          <c:showSerName val="0"/>
          <c:showPercent val="0"/>
          <c:showBubbleSize val="0"/>
        </c:dLbls>
        <c:gapWidth val="150"/>
        <c:overlap val="-25"/>
        <c:axId val="523505976"/>
        <c:axId val="523506368"/>
      </c:barChart>
      <c:catAx>
        <c:axId val="523505976"/>
        <c:scaling>
          <c:orientation val="minMax"/>
        </c:scaling>
        <c:delete val="0"/>
        <c:axPos val="b"/>
        <c:numFmt formatCode="General" sourceLinked="0"/>
        <c:majorTickMark val="none"/>
        <c:minorTickMark val="none"/>
        <c:tickLblPos val="nextTo"/>
        <c:crossAx val="523506368"/>
        <c:crosses val="autoZero"/>
        <c:auto val="1"/>
        <c:lblAlgn val="ctr"/>
        <c:lblOffset val="100"/>
        <c:noMultiLvlLbl val="0"/>
      </c:catAx>
      <c:valAx>
        <c:axId val="523506368"/>
        <c:scaling>
          <c:orientation val="minMax"/>
        </c:scaling>
        <c:delete val="1"/>
        <c:axPos val="l"/>
        <c:numFmt formatCode="General" sourceLinked="1"/>
        <c:majorTickMark val="out"/>
        <c:minorTickMark val="none"/>
        <c:tickLblPos val="nextTo"/>
        <c:crossAx val="52350597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i="0" baseline="0">
                <a:effectLst/>
                <a:latin typeface="Arial Narrow" pitchFamily="34" charset="0"/>
              </a:rPr>
              <a:t>10. Preferencia de Temas Próxima Audiencia P.</a:t>
            </a:r>
            <a:endParaRPr lang="es-CO" sz="1050">
              <a:effectLst/>
              <a:latin typeface="Arial Narrow" pitchFamily="34" charset="0"/>
            </a:endParaRPr>
          </a:p>
        </c:rich>
      </c:tx>
      <c:overlay val="0"/>
    </c:title>
    <c:autoTitleDeleted val="0"/>
    <c:plotArea>
      <c:layout>
        <c:manualLayout>
          <c:layoutTarget val="inner"/>
          <c:xMode val="edge"/>
          <c:yMode val="edge"/>
          <c:x val="0.11367629046369204"/>
          <c:y val="0.14422462817147857"/>
          <c:w val="0.86687926509186353"/>
          <c:h val="0.47371682706328377"/>
        </c:manualLayout>
      </c:layout>
      <c:barChart>
        <c:barDir val="col"/>
        <c:grouping val="stacked"/>
        <c:varyColors val="1"/>
        <c:ser>
          <c:idx val="0"/>
          <c:order val="0"/>
          <c:invertIfNegative val="0"/>
          <c:dPt>
            <c:idx val="0"/>
            <c:invertIfNegative val="0"/>
            <c:bubble3D val="0"/>
            <c:spPr>
              <a:solidFill>
                <a:srgbClr val="99FF33"/>
              </a:solidFill>
              <a:ln>
                <a:solidFill>
                  <a:schemeClr val="accent1"/>
                </a:solidFill>
              </a:ln>
            </c:spPr>
            <c:extLst>
              <c:ext xmlns:c16="http://schemas.microsoft.com/office/drawing/2014/chart" uri="{C3380CC4-5D6E-409C-BE32-E72D297353CC}">
                <c16:uniqueId val="{00000001-2496-4463-9E93-5EAC0DDD7C97}"/>
              </c:ext>
            </c:extLst>
          </c:dPt>
          <c:dPt>
            <c:idx val="1"/>
            <c:invertIfNegative val="0"/>
            <c:bubble3D val="0"/>
            <c:spPr>
              <a:solidFill>
                <a:srgbClr val="CC66FF"/>
              </a:solidFill>
              <a:ln>
                <a:solidFill>
                  <a:schemeClr val="accent6">
                    <a:lumMod val="60000"/>
                    <a:lumOff val="40000"/>
                  </a:schemeClr>
                </a:solidFill>
              </a:ln>
            </c:spPr>
            <c:extLst>
              <c:ext xmlns:c16="http://schemas.microsoft.com/office/drawing/2014/chart" uri="{C3380CC4-5D6E-409C-BE32-E72D297353CC}">
                <c16:uniqueId val="{00000003-2496-4463-9E93-5EAC0DDD7C97}"/>
              </c:ext>
            </c:extLst>
          </c:dPt>
          <c:dPt>
            <c:idx val="2"/>
            <c:invertIfNegative val="0"/>
            <c:bubble3D val="0"/>
            <c:spPr>
              <a:solidFill>
                <a:srgbClr val="00CC99"/>
              </a:solidFill>
              <a:ln>
                <a:solidFill>
                  <a:srgbClr val="FFFF00"/>
                </a:solidFill>
              </a:ln>
            </c:spPr>
            <c:extLst>
              <c:ext xmlns:c16="http://schemas.microsoft.com/office/drawing/2014/chart" uri="{C3380CC4-5D6E-409C-BE32-E72D297353CC}">
                <c16:uniqueId val="{00000005-2496-4463-9E93-5EAC0DDD7C97}"/>
              </c:ext>
            </c:extLst>
          </c:dPt>
          <c:dPt>
            <c:idx val="3"/>
            <c:invertIfNegative val="0"/>
            <c:bubble3D val="0"/>
            <c:spPr>
              <a:solidFill>
                <a:srgbClr val="6666FF"/>
              </a:solidFill>
              <a:ln>
                <a:solidFill>
                  <a:srgbClr val="00B0F0"/>
                </a:solidFill>
              </a:ln>
            </c:spPr>
            <c:extLst>
              <c:ext xmlns:c16="http://schemas.microsoft.com/office/drawing/2014/chart" uri="{C3380CC4-5D6E-409C-BE32-E72D297353CC}">
                <c16:uniqueId val="{00000007-2496-4463-9E93-5EAC0DDD7C97}"/>
              </c:ext>
            </c:extLst>
          </c:dPt>
          <c:dPt>
            <c:idx val="4"/>
            <c:invertIfNegative val="0"/>
            <c:bubble3D val="0"/>
            <c:spPr>
              <a:solidFill>
                <a:srgbClr val="00FFFF"/>
              </a:solidFill>
              <a:ln>
                <a:solidFill>
                  <a:schemeClr val="accent6">
                    <a:lumMod val="20000"/>
                    <a:lumOff val="80000"/>
                  </a:schemeClr>
                </a:solidFill>
              </a:ln>
            </c:spPr>
            <c:extLst>
              <c:ext xmlns:c16="http://schemas.microsoft.com/office/drawing/2014/chart" uri="{C3380CC4-5D6E-409C-BE32-E72D297353CC}">
                <c16:uniqueId val="{00000009-2496-4463-9E93-5EAC0DDD7C97}"/>
              </c:ext>
            </c:extLst>
          </c:dPt>
          <c:dPt>
            <c:idx val="5"/>
            <c:invertIfNegative val="0"/>
            <c:bubble3D val="0"/>
            <c:spPr>
              <a:ln>
                <a:noFill/>
              </a:ln>
            </c:spPr>
            <c:extLst>
              <c:ext xmlns:c16="http://schemas.microsoft.com/office/drawing/2014/chart" uri="{C3380CC4-5D6E-409C-BE32-E72D297353CC}">
                <c16:uniqueId val="{0000000B-2496-4463-9E93-5EAC0DDD7C97}"/>
              </c:ext>
            </c:extLst>
          </c:dPt>
          <c:dPt>
            <c:idx val="6"/>
            <c:invertIfNegative val="0"/>
            <c:bubble3D val="0"/>
            <c:spPr>
              <a:ln>
                <a:solidFill>
                  <a:srgbClr val="FFFF00"/>
                </a:solidFill>
              </a:ln>
            </c:spPr>
            <c:extLst>
              <c:ext xmlns:c16="http://schemas.microsoft.com/office/drawing/2014/chart" uri="{C3380CC4-5D6E-409C-BE32-E72D297353CC}">
                <c16:uniqueId val="{0000000D-2496-4463-9E93-5EAC0DDD7C97}"/>
              </c:ext>
            </c:extLst>
          </c:dPt>
          <c:dPt>
            <c:idx val="7"/>
            <c:invertIfNegative val="0"/>
            <c:bubble3D val="0"/>
            <c:spPr>
              <a:ln>
                <a:solidFill>
                  <a:schemeClr val="tx2">
                    <a:lumMod val="60000"/>
                    <a:lumOff val="40000"/>
                  </a:schemeClr>
                </a:solidFill>
              </a:ln>
            </c:spPr>
            <c:extLst>
              <c:ext xmlns:c16="http://schemas.microsoft.com/office/drawing/2014/chart" uri="{C3380CC4-5D6E-409C-BE32-E72D297353CC}">
                <c16:uniqueId val="{0000000F-2496-4463-9E93-5EAC0DDD7C97}"/>
              </c:ext>
            </c:extLst>
          </c:dPt>
          <c:dPt>
            <c:idx val="9"/>
            <c:invertIfNegative val="0"/>
            <c:bubble3D val="0"/>
            <c:spPr>
              <a:ln>
                <a:solidFill>
                  <a:srgbClr val="00B0F0"/>
                </a:solidFill>
              </a:ln>
            </c:spPr>
            <c:extLst>
              <c:ext xmlns:c16="http://schemas.microsoft.com/office/drawing/2014/chart" uri="{C3380CC4-5D6E-409C-BE32-E72D297353CC}">
                <c16:uniqueId val="{00000011-2496-4463-9E93-5EAC0DDD7C97}"/>
              </c:ext>
            </c:extLst>
          </c:dPt>
          <c:dPt>
            <c:idx val="10"/>
            <c:invertIfNegative val="0"/>
            <c:bubble3D val="0"/>
            <c:spPr>
              <a:ln>
                <a:solidFill>
                  <a:schemeClr val="accent3">
                    <a:lumMod val="60000"/>
                    <a:lumOff val="40000"/>
                  </a:schemeClr>
                </a:solidFill>
              </a:ln>
            </c:spPr>
            <c:extLst>
              <c:ext xmlns:c16="http://schemas.microsoft.com/office/drawing/2014/chart" uri="{C3380CC4-5D6E-409C-BE32-E72D297353CC}">
                <c16:uniqueId val="{00000013-2496-4463-9E93-5EAC0DDD7C97}"/>
              </c:ext>
            </c:extLst>
          </c:dPt>
          <c:dPt>
            <c:idx val="11"/>
            <c:invertIfNegative val="0"/>
            <c:bubble3D val="0"/>
            <c:spPr>
              <a:ln>
                <a:solidFill>
                  <a:srgbClr val="FF0000"/>
                </a:solidFill>
              </a:ln>
            </c:spPr>
            <c:extLst>
              <c:ext xmlns:c16="http://schemas.microsoft.com/office/drawing/2014/chart" uri="{C3380CC4-5D6E-409C-BE32-E72D297353CC}">
                <c16:uniqueId val="{00000015-2496-4463-9E93-5EAC0DDD7C97}"/>
              </c:ext>
            </c:extLst>
          </c:dPt>
          <c:cat>
            <c:strRef>
              <c:f>'Tab2017'!$A$99:$A$108</c:f>
              <c:strCache>
                <c:ptCount val="10"/>
                <c:pt idx="0">
                  <c:v>Crédito para Ed. Sup.</c:v>
                </c:pt>
                <c:pt idx="1">
                  <c:v>Plan Decenal</c:v>
                </c:pt>
                <c:pt idx="2">
                  <c:v>Alimentación Escolar</c:v>
                </c:pt>
                <c:pt idx="3">
                  <c:v>Alfabetización</c:v>
                </c:pt>
                <c:pt idx="4">
                  <c:v>Jornada Única</c:v>
                </c:pt>
                <c:pt idx="5">
                  <c:v>Excelencia Docente</c:v>
                </c:pt>
                <c:pt idx="6">
                  <c:v>Colombia Bilingüe</c:v>
                </c:pt>
                <c:pt idx="7">
                  <c:v>Programa Pilo Paga</c:v>
                </c:pt>
                <c:pt idx="8">
                  <c:v>Calidad Educativa</c:v>
                </c:pt>
                <c:pt idx="9">
                  <c:v>Otro:</c:v>
                </c:pt>
              </c:strCache>
            </c:strRef>
          </c:cat>
          <c:val>
            <c:numRef>
              <c:f>'Tab2017'!$B$99:$B$108</c:f>
              <c:numCache>
                <c:formatCode>General</c:formatCode>
                <c:ptCount val="10"/>
                <c:pt idx="0">
                  <c:v>8</c:v>
                </c:pt>
                <c:pt idx="1">
                  <c:v>12</c:v>
                </c:pt>
                <c:pt idx="2">
                  <c:v>18</c:v>
                </c:pt>
                <c:pt idx="3">
                  <c:v>18</c:v>
                </c:pt>
                <c:pt idx="4">
                  <c:v>24</c:v>
                </c:pt>
                <c:pt idx="5">
                  <c:v>24</c:v>
                </c:pt>
                <c:pt idx="6">
                  <c:v>26</c:v>
                </c:pt>
                <c:pt idx="7">
                  <c:v>29</c:v>
                </c:pt>
                <c:pt idx="8">
                  <c:v>30</c:v>
                </c:pt>
                <c:pt idx="9">
                  <c:v>21</c:v>
                </c:pt>
              </c:numCache>
            </c:numRef>
          </c:val>
          <c:extLst>
            <c:ext xmlns:c16="http://schemas.microsoft.com/office/drawing/2014/chart" uri="{C3380CC4-5D6E-409C-BE32-E72D297353CC}">
              <c16:uniqueId val="{00000016-2496-4463-9E93-5EAC0DDD7C97}"/>
            </c:ext>
          </c:extLst>
        </c:ser>
        <c:dLbls>
          <c:showLegendKey val="0"/>
          <c:showVal val="0"/>
          <c:showCatName val="0"/>
          <c:showSerName val="0"/>
          <c:showPercent val="0"/>
          <c:showBubbleSize val="0"/>
        </c:dLbls>
        <c:gapWidth val="55"/>
        <c:overlap val="100"/>
        <c:axId val="523507152"/>
        <c:axId val="523507544"/>
      </c:barChart>
      <c:catAx>
        <c:axId val="523507152"/>
        <c:scaling>
          <c:orientation val="minMax"/>
        </c:scaling>
        <c:delete val="0"/>
        <c:axPos val="b"/>
        <c:numFmt formatCode="General" sourceLinked="0"/>
        <c:majorTickMark val="none"/>
        <c:minorTickMark val="none"/>
        <c:tickLblPos val="nextTo"/>
        <c:crossAx val="523507544"/>
        <c:crosses val="autoZero"/>
        <c:auto val="1"/>
        <c:lblAlgn val="ctr"/>
        <c:lblOffset val="100"/>
        <c:noMultiLvlLbl val="0"/>
      </c:catAx>
      <c:valAx>
        <c:axId val="523507544"/>
        <c:scaling>
          <c:orientation val="minMax"/>
        </c:scaling>
        <c:delete val="0"/>
        <c:axPos val="l"/>
        <c:numFmt formatCode="General" sourceLinked="1"/>
        <c:majorTickMark val="none"/>
        <c:minorTickMark val="none"/>
        <c:tickLblPos val="nextTo"/>
        <c:crossAx val="523507152"/>
        <c:crosses val="autoZero"/>
        <c:crossBetween val="between"/>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Detalle de Otros Temas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'Tab2017'!$A$112:$A$134</c:f>
              <c:strCache>
                <c:ptCount val="23"/>
                <c:pt idx="0">
                  <c:v>Infraestructura de Ed Sup</c:v>
                </c:pt>
                <c:pt idx="1">
                  <c:v>Plan de Estudios </c:v>
                </c:pt>
                <c:pt idx="2">
                  <c:v>Participación de los Estudiantes</c:v>
                </c:pt>
                <c:pt idx="3">
                  <c:v>Ejecución Presupuestal Detallada</c:v>
                </c:pt>
                <c:pt idx="4">
                  <c:v>Contratación con impactos</c:v>
                </c:pt>
                <c:pt idx="5">
                  <c:v>Conjunta con E Adsc y vinc</c:v>
                </c:pt>
                <c:pt idx="6">
                  <c:v>Diálogo Intercultural</c:v>
                </c:pt>
                <c:pt idx="7">
                  <c:v>Empleo para Egresados</c:v>
                </c:pt>
                <c:pt idx="8">
                  <c:v>Educación Superior</c:v>
                </c:pt>
                <c:pt idx="9">
                  <c:v>Superación de problemáticas de la Ed Sup</c:v>
                </c:pt>
                <c:pt idx="10">
                  <c:v>Universidades Públicas</c:v>
                </c:pt>
                <c:pt idx="11">
                  <c:v>Calidad y Pertinencia en los Programas de formación docente </c:v>
                </c:pt>
                <c:pt idx="12">
                  <c:v>Uso de TIC en proceso de formación</c:v>
                </c:pt>
                <c:pt idx="13">
                  <c:v>Educación Rural</c:v>
                </c:pt>
                <c:pt idx="14">
                  <c:v>Población Rural</c:v>
                </c:pt>
                <c:pt idx="15">
                  <c:v>Modelos Educativos Flexibles</c:v>
                </c:pt>
                <c:pt idx="16">
                  <c:v>Bienestar Docente</c:v>
                </c:pt>
                <c:pt idx="17">
                  <c:v>Acomp a Flias de niños en condic vulnerabilidad</c:v>
                </c:pt>
                <c:pt idx="18">
                  <c:v>Financiación de la Educación</c:v>
                </c:pt>
                <c:pt idx="19">
                  <c:v>Deporte como Inclusión</c:v>
                </c:pt>
                <c:pt idx="20">
                  <c:v>Movilización Internacional</c:v>
                </c:pt>
                <c:pt idx="21">
                  <c:v>Becas Especialización y Doctorado</c:v>
                </c:pt>
                <c:pt idx="22">
                  <c:v>Programa Todos a Aprender y rol del tutor</c:v>
                </c:pt>
              </c:strCache>
            </c:strRef>
          </c:cat>
          <c:val>
            <c:numRef>
              <c:f>'Tab2017'!#REF!</c:f>
              <c:numCache>
                <c:formatCode>General</c:formatCode>
                <c:ptCount val="1"/>
                <c:pt idx="0">
                  <c:v>1</c:v>
                </c:pt>
              </c:numCache>
            </c:numRef>
          </c:val>
          <c:extLst>
            <c:ext xmlns:c16="http://schemas.microsoft.com/office/drawing/2014/chart" uri="{C3380CC4-5D6E-409C-BE32-E72D297353CC}">
              <c16:uniqueId val="{00000000-296F-4439-B87C-0E13AC87A4FF}"/>
            </c:ext>
          </c:extLst>
        </c:ser>
        <c:ser>
          <c:idx val="1"/>
          <c:order val="1"/>
          <c:spPr>
            <a:solidFill>
              <a:schemeClr val="accent2"/>
            </a:solidFill>
            <a:ln>
              <a:noFill/>
            </a:ln>
            <a:effectLst/>
          </c:spPr>
          <c:invertIfNegative val="0"/>
          <c:cat>
            <c:strRef>
              <c:f>'Tab2017'!$A$112:$A$134</c:f>
              <c:strCache>
                <c:ptCount val="23"/>
                <c:pt idx="0">
                  <c:v>Infraestructura de Ed Sup</c:v>
                </c:pt>
                <c:pt idx="1">
                  <c:v>Plan de Estudios </c:v>
                </c:pt>
                <c:pt idx="2">
                  <c:v>Participación de los Estudiantes</c:v>
                </c:pt>
                <c:pt idx="3">
                  <c:v>Ejecución Presupuestal Detallada</c:v>
                </c:pt>
                <c:pt idx="4">
                  <c:v>Contratación con impactos</c:v>
                </c:pt>
                <c:pt idx="5">
                  <c:v>Conjunta con E Adsc y vinc</c:v>
                </c:pt>
                <c:pt idx="6">
                  <c:v>Diálogo Intercultural</c:v>
                </c:pt>
                <c:pt idx="7">
                  <c:v>Empleo para Egresados</c:v>
                </c:pt>
                <c:pt idx="8">
                  <c:v>Educación Superior</c:v>
                </c:pt>
                <c:pt idx="9">
                  <c:v>Superación de problemáticas de la Ed Sup</c:v>
                </c:pt>
                <c:pt idx="10">
                  <c:v>Universidades Públicas</c:v>
                </c:pt>
                <c:pt idx="11">
                  <c:v>Calidad y Pertinencia en los Programas de formación docente </c:v>
                </c:pt>
                <c:pt idx="12">
                  <c:v>Uso de TIC en proceso de formación</c:v>
                </c:pt>
                <c:pt idx="13">
                  <c:v>Educación Rural</c:v>
                </c:pt>
                <c:pt idx="14">
                  <c:v>Población Rural</c:v>
                </c:pt>
                <c:pt idx="15">
                  <c:v>Modelos Educativos Flexibles</c:v>
                </c:pt>
                <c:pt idx="16">
                  <c:v>Bienestar Docente</c:v>
                </c:pt>
                <c:pt idx="17">
                  <c:v>Acomp a Flias de niños en condic vulnerabilidad</c:v>
                </c:pt>
                <c:pt idx="18">
                  <c:v>Financiación de la Educación</c:v>
                </c:pt>
                <c:pt idx="19">
                  <c:v>Deporte como Inclusión</c:v>
                </c:pt>
                <c:pt idx="20">
                  <c:v>Movilización Internacional</c:v>
                </c:pt>
                <c:pt idx="21">
                  <c:v>Becas Especialización y Doctorado</c:v>
                </c:pt>
                <c:pt idx="22">
                  <c:v>Programa Todos a Aprender y rol del tutor</c:v>
                </c:pt>
              </c:strCache>
            </c:strRef>
          </c:cat>
          <c:val>
            <c:numRef>
              <c:f>'Tab2017'!$C$112:$C$134</c:f>
              <c:numCache>
                <c:formatCode>0.0%</c:formatCode>
                <c:ptCount val="23"/>
                <c:pt idx="0">
                  <c:v>1.3157894736842105E-2</c:v>
                </c:pt>
                <c:pt idx="1">
                  <c:v>1.3157894736842105E-2</c:v>
                </c:pt>
                <c:pt idx="2">
                  <c:v>1.3157894736842105E-2</c:v>
                </c:pt>
                <c:pt idx="3">
                  <c:v>1.3157894736842105E-2</c:v>
                </c:pt>
                <c:pt idx="4">
                  <c:v>1.3157894736842105E-2</c:v>
                </c:pt>
                <c:pt idx="5">
                  <c:v>1.3157894736842105E-2</c:v>
                </c:pt>
                <c:pt idx="6">
                  <c:v>1.3157894736842105E-2</c:v>
                </c:pt>
                <c:pt idx="7">
                  <c:v>1.3157894736842105E-2</c:v>
                </c:pt>
                <c:pt idx="8">
                  <c:v>1.3157894736842105E-2</c:v>
                </c:pt>
                <c:pt idx="9">
                  <c:v>1.3157894736842105E-2</c:v>
                </c:pt>
                <c:pt idx="10">
                  <c:v>1.3157894736842105E-2</c:v>
                </c:pt>
                <c:pt idx="11">
                  <c:v>1.3157894736842105E-2</c:v>
                </c:pt>
                <c:pt idx="12">
                  <c:v>1.3157894736842105E-2</c:v>
                </c:pt>
                <c:pt idx="13">
                  <c:v>1.3157894736842105E-2</c:v>
                </c:pt>
                <c:pt idx="14">
                  <c:v>1.3157894736842105E-2</c:v>
                </c:pt>
                <c:pt idx="15">
                  <c:v>1.3157894736842105E-2</c:v>
                </c:pt>
                <c:pt idx="16">
                  <c:v>1.3157894736842105E-2</c:v>
                </c:pt>
                <c:pt idx="17">
                  <c:v>1.3157894736842105E-2</c:v>
                </c:pt>
                <c:pt idx="18">
                  <c:v>1.3157894736842105E-2</c:v>
                </c:pt>
                <c:pt idx="19">
                  <c:v>1.3157894736842105E-2</c:v>
                </c:pt>
                <c:pt idx="20">
                  <c:v>1.3157894736842105E-2</c:v>
                </c:pt>
                <c:pt idx="21">
                  <c:v>3.9473684210526314E-2</c:v>
                </c:pt>
                <c:pt idx="22">
                  <c:v>6.5789473684210523E-2</c:v>
                </c:pt>
              </c:numCache>
            </c:numRef>
          </c:val>
          <c:extLst>
            <c:ext xmlns:c16="http://schemas.microsoft.com/office/drawing/2014/chart" uri="{C3380CC4-5D6E-409C-BE32-E72D297353CC}">
              <c16:uniqueId val="{00000001-296F-4439-B87C-0E13AC87A4FF}"/>
            </c:ext>
          </c:extLst>
        </c:ser>
        <c:ser>
          <c:idx val="2"/>
          <c:order val="2"/>
          <c:spPr>
            <a:solidFill>
              <a:schemeClr val="accent3"/>
            </a:solidFill>
            <a:ln>
              <a:noFill/>
            </a:ln>
            <a:effectLst/>
          </c:spPr>
          <c:invertIfNegative val="0"/>
          <c:cat>
            <c:strRef>
              <c:f>'Tab2017'!$A$112:$A$134</c:f>
              <c:strCache>
                <c:ptCount val="23"/>
                <c:pt idx="0">
                  <c:v>Infraestructura de Ed Sup</c:v>
                </c:pt>
                <c:pt idx="1">
                  <c:v>Plan de Estudios </c:v>
                </c:pt>
                <c:pt idx="2">
                  <c:v>Participación de los Estudiantes</c:v>
                </c:pt>
                <c:pt idx="3">
                  <c:v>Ejecución Presupuestal Detallada</c:v>
                </c:pt>
                <c:pt idx="4">
                  <c:v>Contratación con impactos</c:v>
                </c:pt>
                <c:pt idx="5">
                  <c:v>Conjunta con E Adsc y vinc</c:v>
                </c:pt>
                <c:pt idx="6">
                  <c:v>Diálogo Intercultural</c:v>
                </c:pt>
                <c:pt idx="7">
                  <c:v>Empleo para Egresados</c:v>
                </c:pt>
                <c:pt idx="8">
                  <c:v>Educación Superior</c:v>
                </c:pt>
                <c:pt idx="9">
                  <c:v>Superación de problemáticas de la Ed Sup</c:v>
                </c:pt>
                <c:pt idx="10">
                  <c:v>Universidades Públicas</c:v>
                </c:pt>
                <c:pt idx="11">
                  <c:v>Calidad y Pertinencia en los Programas de formación docente </c:v>
                </c:pt>
                <c:pt idx="12">
                  <c:v>Uso de TIC en proceso de formación</c:v>
                </c:pt>
                <c:pt idx="13">
                  <c:v>Educación Rural</c:v>
                </c:pt>
                <c:pt idx="14">
                  <c:v>Población Rural</c:v>
                </c:pt>
                <c:pt idx="15">
                  <c:v>Modelos Educativos Flexibles</c:v>
                </c:pt>
                <c:pt idx="16">
                  <c:v>Bienestar Docente</c:v>
                </c:pt>
                <c:pt idx="17">
                  <c:v>Acomp a Flias de niños en condic vulnerabilidad</c:v>
                </c:pt>
                <c:pt idx="18">
                  <c:v>Financiación de la Educación</c:v>
                </c:pt>
                <c:pt idx="19">
                  <c:v>Deporte como Inclusión</c:v>
                </c:pt>
                <c:pt idx="20">
                  <c:v>Movilización Internacional</c:v>
                </c:pt>
                <c:pt idx="21">
                  <c:v>Becas Especialización y Doctorado</c:v>
                </c:pt>
                <c:pt idx="22">
                  <c:v>Programa Todos a Aprender y rol del tutor</c:v>
                </c:pt>
              </c:strCache>
            </c:strRef>
          </c:cat>
          <c:val>
            <c:numRef>
              <c:f>'Tab2017'!$D$112:$D$134</c:f>
              <c:numCache>
                <c:formatCode>General</c:formatCode>
                <c:ptCount val="23"/>
              </c:numCache>
            </c:numRef>
          </c:val>
          <c:extLst>
            <c:ext xmlns:c16="http://schemas.microsoft.com/office/drawing/2014/chart" uri="{C3380CC4-5D6E-409C-BE32-E72D297353CC}">
              <c16:uniqueId val="{00000002-296F-4439-B87C-0E13AC87A4FF}"/>
            </c:ext>
          </c:extLst>
        </c:ser>
        <c:ser>
          <c:idx val="3"/>
          <c:order val="3"/>
          <c:spPr>
            <a:solidFill>
              <a:schemeClr val="accent4"/>
            </a:solidFill>
            <a:ln>
              <a:noFill/>
            </a:ln>
            <a:effectLst/>
          </c:spPr>
          <c:invertIfNegative val="0"/>
          <c:cat>
            <c:strRef>
              <c:f>'Tab2017'!$A$112:$A$134</c:f>
              <c:strCache>
                <c:ptCount val="23"/>
                <c:pt idx="0">
                  <c:v>Infraestructura de Ed Sup</c:v>
                </c:pt>
                <c:pt idx="1">
                  <c:v>Plan de Estudios </c:v>
                </c:pt>
                <c:pt idx="2">
                  <c:v>Participación de los Estudiantes</c:v>
                </c:pt>
                <c:pt idx="3">
                  <c:v>Ejecución Presupuestal Detallada</c:v>
                </c:pt>
                <c:pt idx="4">
                  <c:v>Contratación con impactos</c:v>
                </c:pt>
                <c:pt idx="5">
                  <c:v>Conjunta con E Adsc y vinc</c:v>
                </c:pt>
                <c:pt idx="6">
                  <c:v>Diálogo Intercultural</c:v>
                </c:pt>
                <c:pt idx="7">
                  <c:v>Empleo para Egresados</c:v>
                </c:pt>
                <c:pt idx="8">
                  <c:v>Educación Superior</c:v>
                </c:pt>
                <c:pt idx="9">
                  <c:v>Superación de problemáticas de la Ed Sup</c:v>
                </c:pt>
                <c:pt idx="10">
                  <c:v>Universidades Públicas</c:v>
                </c:pt>
                <c:pt idx="11">
                  <c:v>Calidad y Pertinencia en los Programas de formación docente </c:v>
                </c:pt>
                <c:pt idx="12">
                  <c:v>Uso de TIC en proceso de formación</c:v>
                </c:pt>
                <c:pt idx="13">
                  <c:v>Educación Rural</c:v>
                </c:pt>
                <c:pt idx="14">
                  <c:v>Población Rural</c:v>
                </c:pt>
                <c:pt idx="15">
                  <c:v>Modelos Educativos Flexibles</c:v>
                </c:pt>
                <c:pt idx="16">
                  <c:v>Bienestar Docente</c:v>
                </c:pt>
                <c:pt idx="17">
                  <c:v>Acomp a Flias de niños en condic vulnerabilidad</c:v>
                </c:pt>
                <c:pt idx="18">
                  <c:v>Financiación de la Educación</c:v>
                </c:pt>
                <c:pt idx="19">
                  <c:v>Deporte como Inclusión</c:v>
                </c:pt>
                <c:pt idx="20">
                  <c:v>Movilización Internacional</c:v>
                </c:pt>
                <c:pt idx="21">
                  <c:v>Becas Especialización y Doctorado</c:v>
                </c:pt>
                <c:pt idx="22">
                  <c:v>Programa Todos a Aprender y rol del tutor</c:v>
                </c:pt>
              </c:strCache>
            </c:strRef>
          </c:cat>
          <c:val>
            <c:numRef>
              <c:f>'Tab2017'!$B$112:$B$134</c:f>
              <c:numCache>
                <c:formatCode>General</c:formatCode>
                <c:ptCount val="2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3</c:v>
                </c:pt>
                <c:pt idx="22">
                  <c:v>5</c:v>
                </c:pt>
              </c:numCache>
            </c:numRef>
          </c:val>
          <c:extLst>
            <c:ext xmlns:c16="http://schemas.microsoft.com/office/drawing/2014/chart" uri="{C3380CC4-5D6E-409C-BE32-E72D297353CC}">
              <c16:uniqueId val="{00000003-296F-4439-B87C-0E13AC87A4FF}"/>
            </c:ext>
          </c:extLst>
        </c:ser>
        <c:dLbls>
          <c:showLegendKey val="0"/>
          <c:showVal val="0"/>
          <c:showCatName val="0"/>
          <c:showSerName val="0"/>
          <c:showPercent val="0"/>
          <c:showBubbleSize val="0"/>
        </c:dLbls>
        <c:gapWidth val="219"/>
        <c:overlap val="-27"/>
        <c:axId val="317187904"/>
        <c:axId val="317186592"/>
      </c:barChart>
      <c:catAx>
        <c:axId val="31718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7186592"/>
        <c:crosses val="autoZero"/>
        <c:auto val="1"/>
        <c:lblAlgn val="ctr"/>
        <c:lblOffset val="100"/>
        <c:noMultiLvlLbl val="0"/>
      </c:catAx>
      <c:valAx>
        <c:axId val="317186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7187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s-CO" sz="1100" b="0">
                <a:latin typeface="Arial Narrow" pitchFamily="34" charset="0"/>
              </a:rPr>
              <a:t>1. ¿Antes de la realización de esta audiencia pública, había participado en otro espacio de rendición de cuentas a la ciudadanía?</a:t>
            </a:r>
          </a:p>
        </c:rich>
      </c:tx>
      <c:layout>
        <c:manualLayout>
          <c:xMode val="edge"/>
          <c:yMode val="edge"/>
          <c:x val="0.10580808786447751"/>
          <c:y val="3.8707038615909445E-3"/>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chemeClr val="accent2">
                  <a:lumMod val="60000"/>
                  <a:lumOff val="40000"/>
                </a:schemeClr>
              </a:solidFill>
            </c:spPr>
            <c:extLst>
              <c:ext xmlns:c16="http://schemas.microsoft.com/office/drawing/2014/chart" uri="{C3380CC4-5D6E-409C-BE32-E72D297353CC}">
                <c16:uniqueId val="{00000001-2B49-41E7-9900-71418008D480}"/>
              </c:ext>
            </c:extLst>
          </c:dPt>
          <c:dPt>
            <c:idx val="1"/>
            <c:bubble3D val="0"/>
            <c:spPr>
              <a:solidFill>
                <a:schemeClr val="accent2">
                  <a:lumMod val="20000"/>
                  <a:lumOff val="80000"/>
                </a:schemeClr>
              </a:solidFill>
            </c:spPr>
            <c:extLst>
              <c:ext xmlns:c16="http://schemas.microsoft.com/office/drawing/2014/chart" uri="{C3380CC4-5D6E-409C-BE32-E72D297353CC}">
                <c16:uniqueId val="{00000003-2B49-41E7-9900-71418008D480}"/>
              </c:ext>
            </c:extLst>
          </c:dPt>
          <c:dLbls>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'Tab2016'!$A$46:$A$48</c:f>
              <c:strCache>
                <c:ptCount val="3"/>
                <c:pt idx="0">
                  <c:v>Sí</c:v>
                </c:pt>
                <c:pt idx="1">
                  <c:v>No</c:v>
                </c:pt>
                <c:pt idx="2">
                  <c:v>No Responde</c:v>
                </c:pt>
              </c:strCache>
            </c:strRef>
          </c:cat>
          <c:val>
            <c:numRef>
              <c:f>'Tab2016'!$B$46:$B$48</c:f>
              <c:numCache>
                <c:formatCode>General</c:formatCode>
                <c:ptCount val="3"/>
                <c:pt idx="0">
                  <c:v>21</c:v>
                </c:pt>
                <c:pt idx="1">
                  <c:v>16</c:v>
                </c:pt>
                <c:pt idx="2">
                  <c:v>0</c:v>
                </c:pt>
              </c:numCache>
            </c:numRef>
          </c:val>
          <c:extLst>
            <c:ext xmlns:c16="http://schemas.microsoft.com/office/drawing/2014/chart" uri="{C3380CC4-5D6E-409C-BE32-E72D297353CC}">
              <c16:uniqueId val="{00000004-2B49-41E7-9900-71418008D480}"/>
            </c:ext>
          </c:extLst>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s-CO" sz="1100" b="0">
                <a:latin typeface="Arial Narrow" pitchFamily="34" charset="0"/>
              </a:rPr>
              <a:t>2. ¿Cómo se enteró de la realización de la audiencia pública de rendición de cuentas del Ministerio de Educación Nacional?</a:t>
            </a:r>
          </a:p>
        </c:rich>
      </c:tx>
      <c:layout>
        <c:manualLayout>
          <c:xMode val="edge"/>
          <c:yMode val="edge"/>
          <c:x val="0.11636111111111111"/>
          <c:y val="1.3888888888888888E-2"/>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'Tab2016'!$A$51:$A$57</c:f>
              <c:strCache>
                <c:ptCount val="7"/>
                <c:pt idx="0">
                  <c:v>Aviso público </c:v>
                </c:pt>
                <c:pt idx="1">
                  <c:v>Redes Sociales</c:v>
                </c:pt>
                <c:pt idx="2">
                  <c:v>Página web</c:v>
                </c:pt>
                <c:pt idx="3">
                  <c:v>Prensa u otros medios</c:v>
                </c:pt>
                <c:pt idx="4">
                  <c:v>La comunidad </c:v>
                </c:pt>
                <c:pt idx="5">
                  <c:v>Invitación directa</c:v>
                </c:pt>
                <c:pt idx="6">
                  <c:v>No Responde</c:v>
                </c:pt>
              </c:strCache>
            </c:strRef>
          </c:cat>
          <c:val>
            <c:numRef>
              <c:f>'Tab2016'!$B$51:$B$57</c:f>
              <c:numCache>
                <c:formatCode>General</c:formatCode>
                <c:ptCount val="7"/>
                <c:pt idx="0">
                  <c:v>0</c:v>
                </c:pt>
                <c:pt idx="1">
                  <c:v>1</c:v>
                </c:pt>
                <c:pt idx="2">
                  <c:v>1</c:v>
                </c:pt>
                <c:pt idx="3">
                  <c:v>2</c:v>
                </c:pt>
                <c:pt idx="4">
                  <c:v>1</c:v>
                </c:pt>
                <c:pt idx="5">
                  <c:v>32</c:v>
                </c:pt>
                <c:pt idx="6">
                  <c:v>0</c:v>
                </c:pt>
              </c:numCache>
            </c:numRef>
          </c:val>
          <c:extLst>
            <c:ext xmlns:c16="http://schemas.microsoft.com/office/drawing/2014/chart" uri="{C3380CC4-5D6E-409C-BE32-E72D297353CC}">
              <c16:uniqueId val="{00000000-7083-4122-81BF-7B6E64791626}"/>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s-CO" sz="1100" b="0">
                <a:latin typeface="Arial Narrow" pitchFamily="34" charset="0"/>
              </a:rPr>
              <a:t>3. Durante la audiencia, las respuestas a las intervenciones de la ciudadanía fueron:</a:t>
            </a:r>
          </a:p>
        </c:rich>
      </c:tx>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spPr>
            <a:solidFill>
              <a:srgbClr val="FFFF00"/>
            </a:solidFill>
          </c:spPr>
          <c:dPt>
            <c:idx val="0"/>
            <c:bubble3D val="0"/>
            <c:spPr>
              <a:solidFill>
                <a:schemeClr val="accent5">
                  <a:lumMod val="60000"/>
                  <a:lumOff val="40000"/>
                </a:schemeClr>
              </a:solidFill>
            </c:spPr>
            <c:extLst>
              <c:ext xmlns:c16="http://schemas.microsoft.com/office/drawing/2014/chart" uri="{C3380CC4-5D6E-409C-BE32-E72D297353CC}">
                <c16:uniqueId val="{00000001-3C4E-4693-BEDE-37678A5A9B3C}"/>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'Tab2016'!$A$60:$A$62</c:f>
              <c:strCache>
                <c:ptCount val="3"/>
                <c:pt idx="0">
                  <c:v>Claras</c:v>
                </c:pt>
                <c:pt idx="1">
                  <c:v>Confusas</c:v>
                </c:pt>
                <c:pt idx="2">
                  <c:v>No Responde</c:v>
                </c:pt>
              </c:strCache>
            </c:strRef>
          </c:cat>
          <c:val>
            <c:numRef>
              <c:f>'Tab2016'!$B$60:$B$62</c:f>
              <c:numCache>
                <c:formatCode>General</c:formatCode>
                <c:ptCount val="3"/>
                <c:pt idx="0">
                  <c:v>35</c:v>
                </c:pt>
                <c:pt idx="1">
                  <c:v>0</c:v>
                </c:pt>
                <c:pt idx="2">
                  <c:v>2</c:v>
                </c:pt>
              </c:numCache>
            </c:numRef>
          </c:val>
          <c:extLst>
            <c:ext xmlns:c16="http://schemas.microsoft.com/office/drawing/2014/chart" uri="{C3380CC4-5D6E-409C-BE32-E72D297353CC}">
              <c16:uniqueId val="{00000002-3C4E-4693-BEDE-37678A5A9B3C}"/>
            </c:ext>
          </c:extLst>
        </c:ser>
        <c:dLbls>
          <c:showLegendKey val="0"/>
          <c:showVal val="0"/>
          <c:showCatName val="0"/>
          <c:showSerName val="0"/>
          <c:showPercent val="1"/>
          <c:showBubbleSize val="0"/>
          <c:showLeaderLines val="1"/>
        </c:dLbls>
      </c:pie3DChart>
      <c:spPr>
        <a:noFill/>
      </c:spPr>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100" b="0">
                <a:latin typeface="Arial Narrow" pitchFamily="34" charset="0"/>
              </a:rPr>
              <a:t>4. El lenguaje utilizado durante la audiencia pública fue:</a:t>
            </a:r>
          </a:p>
        </c:rich>
      </c:tx>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spPr>
            <a:solidFill>
              <a:schemeClr val="accent6">
                <a:lumMod val="75000"/>
              </a:schemeClr>
            </a:solidFill>
          </c:spPr>
          <c:dPt>
            <c:idx val="0"/>
            <c:bubble3D val="0"/>
            <c:spPr>
              <a:solidFill>
                <a:schemeClr val="accent5">
                  <a:lumMod val="60000"/>
                  <a:lumOff val="40000"/>
                </a:schemeClr>
              </a:solidFill>
            </c:spPr>
            <c:extLst>
              <c:ext xmlns:c16="http://schemas.microsoft.com/office/drawing/2014/chart" uri="{C3380CC4-5D6E-409C-BE32-E72D297353CC}">
                <c16:uniqueId val="{00000001-882D-41D4-9A92-616F0DB6AD8B}"/>
              </c:ext>
            </c:extLst>
          </c:dPt>
          <c:dPt>
            <c:idx val="2"/>
            <c:bubble3D val="0"/>
            <c:spPr>
              <a:solidFill>
                <a:srgbClr val="FFFF00"/>
              </a:solidFill>
            </c:spPr>
            <c:extLst>
              <c:ext xmlns:c16="http://schemas.microsoft.com/office/drawing/2014/chart" uri="{C3380CC4-5D6E-409C-BE32-E72D297353CC}">
                <c16:uniqueId val="{00000003-882D-41D4-9A92-616F0DB6AD8B}"/>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'Tab2016'!$A$65:$A$67</c:f>
              <c:strCache>
                <c:ptCount val="3"/>
                <c:pt idx="0">
                  <c:v>Claro</c:v>
                </c:pt>
                <c:pt idx="1">
                  <c:v>Confuso</c:v>
                </c:pt>
                <c:pt idx="2">
                  <c:v>No Responde</c:v>
                </c:pt>
              </c:strCache>
            </c:strRef>
          </c:cat>
          <c:val>
            <c:numRef>
              <c:f>'Tab2016'!$B$65:$B$67</c:f>
              <c:numCache>
                <c:formatCode>General</c:formatCode>
                <c:ptCount val="3"/>
                <c:pt idx="0">
                  <c:v>36</c:v>
                </c:pt>
                <c:pt idx="1">
                  <c:v>0</c:v>
                </c:pt>
                <c:pt idx="2">
                  <c:v>1</c:v>
                </c:pt>
              </c:numCache>
            </c:numRef>
          </c:val>
          <c:extLst>
            <c:ext xmlns:c16="http://schemas.microsoft.com/office/drawing/2014/chart" uri="{C3380CC4-5D6E-409C-BE32-E72D297353CC}">
              <c16:uniqueId val="{00000004-882D-41D4-9A92-616F0DB6AD8B}"/>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5. Los temas de la audiencia pública fueron discutidos de manera</a:t>
            </a:r>
          </a:p>
        </c:rich>
      </c:tx>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spPr>
            <a:solidFill>
              <a:srgbClr val="FFFF00"/>
            </a:solidFill>
          </c:spPr>
          <c:dPt>
            <c:idx val="0"/>
            <c:bubble3D val="0"/>
            <c:spPr>
              <a:solidFill>
                <a:srgbClr val="00B0F0"/>
              </a:solidFill>
            </c:spPr>
            <c:extLst>
              <c:ext xmlns:c16="http://schemas.microsoft.com/office/drawing/2014/chart" uri="{C3380CC4-5D6E-409C-BE32-E72D297353CC}">
                <c16:uniqueId val="{00000001-C91D-4A44-9EBD-52B257FAFC45}"/>
              </c:ext>
            </c:extLst>
          </c:dPt>
          <c:dPt>
            <c:idx val="3"/>
            <c:bubble3D val="0"/>
            <c:spPr>
              <a:solidFill>
                <a:srgbClr val="FFC000"/>
              </a:solidFill>
            </c:spPr>
            <c:extLst>
              <c:ext xmlns:c16="http://schemas.microsoft.com/office/drawing/2014/chart" uri="{C3380CC4-5D6E-409C-BE32-E72D297353CC}">
                <c16:uniqueId val="{00000003-C91D-4A44-9EBD-52B257FAFC45}"/>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'Tab2016'!$A$70:$A$73</c:f>
              <c:strCache>
                <c:ptCount val="4"/>
                <c:pt idx="0">
                  <c:v>Profunda </c:v>
                </c:pt>
                <c:pt idx="1">
                  <c:v>Moderadamente profunda </c:v>
                </c:pt>
                <c:pt idx="2">
                  <c:v>Superficial </c:v>
                </c:pt>
                <c:pt idx="3">
                  <c:v>No Responde</c:v>
                </c:pt>
              </c:strCache>
            </c:strRef>
          </c:cat>
          <c:val>
            <c:numRef>
              <c:f>'Tab2016'!$B$70:$B$73</c:f>
              <c:numCache>
                <c:formatCode>General</c:formatCode>
                <c:ptCount val="4"/>
                <c:pt idx="0">
                  <c:v>23</c:v>
                </c:pt>
                <c:pt idx="1">
                  <c:v>13</c:v>
                </c:pt>
                <c:pt idx="2">
                  <c:v>0</c:v>
                </c:pt>
                <c:pt idx="3">
                  <c:v>1</c:v>
                </c:pt>
              </c:numCache>
            </c:numRef>
          </c:val>
          <c:extLst>
            <c:ext xmlns:c16="http://schemas.microsoft.com/office/drawing/2014/chart" uri="{C3380CC4-5D6E-409C-BE32-E72D297353CC}">
              <c16:uniqueId val="{00000004-C91D-4A44-9EBD-52B257FAFC45}"/>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6. La utilidad de la audiencia pública como espacio para la participación de la ciudadanía en la vigilancia de la gestión pública es:</a:t>
            </a:r>
          </a:p>
        </c:rich>
      </c:tx>
      <c:overlay val="0"/>
      <c:spPr>
        <a:gradFill>
          <a:gsLst>
            <a:gs pos="0">
              <a:schemeClr val="accent1">
                <a:tint val="66000"/>
                <a:satMod val="160000"/>
              </a:schemeClr>
            </a:gs>
            <a:gs pos="37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rgbClr val="C00000"/>
              </a:solidFill>
            </c:spPr>
            <c:extLst>
              <c:ext xmlns:c16="http://schemas.microsoft.com/office/drawing/2014/chart" uri="{C3380CC4-5D6E-409C-BE32-E72D297353CC}">
                <c16:uniqueId val="{00000001-DCDD-4A8C-8EC0-1DCF2F3E7A73}"/>
              </c:ext>
            </c:extLst>
          </c:dPt>
          <c:dPt>
            <c:idx val="1"/>
            <c:bubble3D val="0"/>
            <c:spPr>
              <a:solidFill>
                <a:srgbClr val="92D050"/>
              </a:solidFill>
            </c:spPr>
            <c:extLst>
              <c:ext xmlns:c16="http://schemas.microsoft.com/office/drawing/2014/chart" uri="{C3380CC4-5D6E-409C-BE32-E72D297353CC}">
                <c16:uniqueId val="{00000003-DCDD-4A8C-8EC0-1DCF2F3E7A73}"/>
              </c:ext>
            </c:extLst>
          </c:dPt>
          <c:dPt>
            <c:idx val="2"/>
            <c:bubble3D val="0"/>
            <c:spPr>
              <a:solidFill>
                <a:srgbClr val="FFFF00"/>
              </a:solidFill>
            </c:spPr>
            <c:extLst>
              <c:ext xmlns:c16="http://schemas.microsoft.com/office/drawing/2014/chart" uri="{C3380CC4-5D6E-409C-BE32-E72D297353CC}">
                <c16:uniqueId val="{00000005-DCDD-4A8C-8EC0-1DCF2F3E7A73}"/>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'Tab2016'!$A$76:$A$79</c:f>
              <c:strCache>
                <c:ptCount val="4"/>
                <c:pt idx="0">
                  <c:v>Muy útil      </c:v>
                </c:pt>
                <c:pt idx="1">
                  <c:v>Medianamente útil  </c:v>
                </c:pt>
                <c:pt idx="2">
                  <c:v>Poco útil </c:v>
                </c:pt>
                <c:pt idx="3">
                  <c:v>No Responde</c:v>
                </c:pt>
              </c:strCache>
            </c:strRef>
          </c:cat>
          <c:val>
            <c:numRef>
              <c:f>'Tab2016'!$B$76:$B$79</c:f>
              <c:numCache>
                <c:formatCode>General</c:formatCode>
                <c:ptCount val="4"/>
                <c:pt idx="0">
                  <c:v>25</c:v>
                </c:pt>
                <c:pt idx="1">
                  <c:v>11</c:v>
                </c:pt>
                <c:pt idx="2">
                  <c:v>1</c:v>
                </c:pt>
                <c:pt idx="3">
                  <c:v>0</c:v>
                </c:pt>
              </c:numCache>
            </c:numRef>
          </c:val>
          <c:extLst>
            <c:ext xmlns:c16="http://schemas.microsoft.com/office/drawing/2014/chart" uri="{C3380CC4-5D6E-409C-BE32-E72D297353CC}">
              <c16:uniqueId val="{00000006-DCDD-4A8C-8EC0-1DCF2F3E7A73}"/>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s-CO" sz="1100" b="0">
                <a:latin typeface="Arial Narrow" pitchFamily="34" charset="0"/>
              </a:rPr>
              <a:t>2. ¿Cómo se enteró de la realización de la audiencia pública de rendición de cuentas del Ministerio de Educación Nacional?</a:t>
            </a:r>
          </a:p>
        </c:rich>
      </c:tx>
      <c:layout>
        <c:manualLayout>
          <c:xMode val="edge"/>
          <c:yMode val="edge"/>
          <c:x val="0.11636111111111111"/>
          <c:y val="1.3888888888888888E-2"/>
        </c:manualLayout>
      </c:layout>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'Tab2017'!$A$51:$A$57</c:f>
              <c:strCache>
                <c:ptCount val="7"/>
                <c:pt idx="0">
                  <c:v>Aviso público </c:v>
                </c:pt>
                <c:pt idx="1">
                  <c:v>Redes Sociales</c:v>
                </c:pt>
                <c:pt idx="2">
                  <c:v>Página web</c:v>
                </c:pt>
                <c:pt idx="3">
                  <c:v>Prensa u otros medios</c:v>
                </c:pt>
                <c:pt idx="4">
                  <c:v>La comunidad </c:v>
                </c:pt>
                <c:pt idx="5">
                  <c:v>Invitación directa</c:v>
                </c:pt>
                <c:pt idx="6">
                  <c:v>No Responde</c:v>
                </c:pt>
              </c:strCache>
            </c:strRef>
          </c:cat>
          <c:val>
            <c:numRef>
              <c:f>'Tab2017'!$B$51:$B$57</c:f>
              <c:numCache>
                <c:formatCode>General</c:formatCode>
                <c:ptCount val="7"/>
                <c:pt idx="0">
                  <c:v>3</c:v>
                </c:pt>
                <c:pt idx="1">
                  <c:v>10</c:v>
                </c:pt>
                <c:pt idx="2">
                  <c:v>5</c:v>
                </c:pt>
                <c:pt idx="3">
                  <c:v>11</c:v>
                </c:pt>
                <c:pt idx="4">
                  <c:v>7</c:v>
                </c:pt>
                <c:pt idx="5">
                  <c:v>57</c:v>
                </c:pt>
                <c:pt idx="6">
                  <c:v>3</c:v>
                </c:pt>
              </c:numCache>
            </c:numRef>
          </c:val>
          <c:extLst>
            <c:ext xmlns:c16="http://schemas.microsoft.com/office/drawing/2014/chart" uri="{C3380CC4-5D6E-409C-BE32-E72D297353CC}">
              <c16:uniqueId val="{00000000-7329-4D3C-A5D2-6CA81FC9127B}"/>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7. Después de haber tomado parte en la audiencia pública, considera que su participación en el control de la gestión pública es:</a:t>
            </a:r>
          </a:p>
        </c:rich>
      </c:tx>
      <c:overlay val="0"/>
      <c:spPr>
        <a:gradFill>
          <a:gsLst>
            <a:gs pos="19000">
              <a:srgbClr val="00B0F0">
                <a:alpha val="52000"/>
              </a:srgbClr>
            </a:gs>
            <a:gs pos="57000">
              <a:schemeClr val="accent1">
                <a:tint val="44500"/>
                <a:satMod val="160000"/>
                <a:lumMod val="72000"/>
                <a:lumOff val="28000"/>
                <a:alpha val="36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1504-424C-90C9-679E05A70693}"/>
              </c:ext>
            </c:extLst>
          </c:dPt>
          <c:dPt>
            <c:idx val="1"/>
            <c:bubble3D val="0"/>
            <c:spPr>
              <a:solidFill>
                <a:schemeClr val="accent3">
                  <a:lumMod val="60000"/>
                  <a:lumOff val="40000"/>
                </a:schemeClr>
              </a:solidFill>
              <a:ln>
                <a:solidFill>
                  <a:srgbClr val="FFFF00"/>
                </a:solidFill>
              </a:ln>
            </c:spPr>
            <c:extLst>
              <c:ext xmlns:c16="http://schemas.microsoft.com/office/drawing/2014/chart" uri="{C3380CC4-5D6E-409C-BE32-E72D297353CC}">
                <c16:uniqueId val="{00000003-1504-424C-90C9-679E05A70693}"/>
              </c:ext>
            </c:extLst>
          </c:dPt>
          <c:dPt>
            <c:idx val="2"/>
            <c:bubble3D val="0"/>
            <c:spPr>
              <a:solidFill>
                <a:srgbClr val="FFFF00"/>
              </a:solidFill>
            </c:spPr>
            <c:extLst>
              <c:ext xmlns:c16="http://schemas.microsoft.com/office/drawing/2014/chart" uri="{C3380CC4-5D6E-409C-BE32-E72D297353CC}">
                <c16:uniqueId val="{00000005-1504-424C-90C9-679E05A70693}"/>
              </c:ext>
            </c:extLst>
          </c:dPt>
          <c:dPt>
            <c:idx val="3"/>
            <c:bubble3D val="0"/>
            <c:spPr>
              <a:solidFill>
                <a:schemeClr val="accent5">
                  <a:lumMod val="60000"/>
                  <a:lumOff val="40000"/>
                </a:schemeClr>
              </a:solidFill>
            </c:spPr>
            <c:extLst>
              <c:ext xmlns:c16="http://schemas.microsoft.com/office/drawing/2014/chart" uri="{C3380CC4-5D6E-409C-BE32-E72D297353CC}">
                <c16:uniqueId val="{00000007-1504-424C-90C9-679E05A70693}"/>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'Tab2016'!$A$82:$A$85</c:f>
              <c:strCache>
                <c:ptCount val="4"/>
                <c:pt idx="0">
                  <c:v>Muy importante     </c:v>
                </c:pt>
                <c:pt idx="1">
                  <c:v>Importante</c:v>
                </c:pt>
                <c:pt idx="2">
                  <c:v>Sin importancia</c:v>
                </c:pt>
                <c:pt idx="3">
                  <c:v>No Responde</c:v>
                </c:pt>
              </c:strCache>
            </c:strRef>
          </c:cat>
          <c:val>
            <c:numRef>
              <c:f>'Tab2016'!$B$82:$B$85</c:f>
              <c:numCache>
                <c:formatCode>General</c:formatCode>
                <c:ptCount val="4"/>
                <c:pt idx="0">
                  <c:v>27</c:v>
                </c:pt>
                <c:pt idx="1">
                  <c:v>8</c:v>
                </c:pt>
                <c:pt idx="2">
                  <c:v>1</c:v>
                </c:pt>
                <c:pt idx="3">
                  <c:v>1</c:v>
                </c:pt>
              </c:numCache>
            </c:numRef>
          </c:val>
          <c:extLst>
            <c:ext xmlns:c16="http://schemas.microsoft.com/office/drawing/2014/chart" uri="{C3380CC4-5D6E-409C-BE32-E72D297353CC}">
              <c16:uniqueId val="{00000008-1504-424C-90C9-679E05A70693}"/>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8. ¿Considera necesario que las entidades públicas continúen realizando audiencias públicas para el control social de la gestión pública?</a:t>
            </a:r>
          </a:p>
        </c:rich>
      </c:tx>
      <c:overlay val="0"/>
      <c:spPr>
        <a:gradFill>
          <a:gsLst>
            <a:gs pos="4000">
              <a:srgbClr val="00B0F0">
                <a:alpha val="52000"/>
              </a:srgbClr>
            </a:gs>
            <a:gs pos="93000">
              <a:schemeClr val="accent1">
                <a:tint val="44500"/>
                <a:satMod val="160000"/>
                <a:lumMod val="72000"/>
                <a:lumOff val="28000"/>
                <a:alpha val="36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spPr>
            <a:solidFill>
              <a:srgbClr val="00B0F0"/>
            </a:solidFill>
            <a:ln>
              <a:solidFill>
                <a:srgbClr val="FFFF00"/>
              </a:solidFill>
            </a:ln>
            <a:effectLst>
              <a:outerShdw blurRad="50800" dist="50800" dir="5400000" algn="ctr" rotWithShape="0">
                <a:schemeClr val="accent5">
                  <a:lumMod val="40000"/>
                  <a:lumOff val="60000"/>
                </a:schemeClr>
              </a:outerShdw>
            </a:effectLst>
          </c:spPr>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'Tab2016'!$A$88:$A$90</c:f>
              <c:strCache>
                <c:ptCount val="3"/>
                <c:pt idx="0">
                  <c:v>Sí</c:v>
                </c:pt>
                <c:pt idx="1">
                  <c:v>No</c:v>
                </c:pt>
                <c:pt idx="2">
                  <c:v>No Responde</c:v>
                </c:pt>
              </c:strCache>
            </c:strRef>
          </c:cat>
          <c:val>
            <c:numRef>
              <c:f>'Tab2016'!$B$88:$B$90</c:f>
              <c:numCache>
                <c:formatCode>General</c:formatCode>
                <c:ptCount val="3"/>
                <c:pt idx="0">
                  <c:v>37</c:v>
                </c:pt>
                <c:pt idx="1">
                  <c:v>0</c:v>
                </c:pt>
                <c:pt idx="2">
                  <c:v>0</c:v>
                </c:pt>
              </c:numCache>
            </c:numRef>
          </c:val>
          <c:extLst>
            <c:ext xmlns:c16="http://schemas.microsoft.com/office/drawing/2014/chart" uri="{C3380CC4-5D6E-409C-BE32-E72D297353CC}">
              <c16:uniqueId val="{00000000-30E7-479D-8996-1658D9C6989B}"/>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9. Considera que la Audiencia Pública de Rendición de Cuentas del Ministerio de Educación Nacional fue:</a:t>
            </a:r>
          </a:p>
        </c:rich>
      </c:tx>
      <c:overlay val="0"/>
      <c:spPr>
        <a:gradFill>
          <a:gsLst>
            <a:gs pos="4000">
              <a:srgbClr val="92D050"/>
            </a:gs>
            <a:gs pos="93000">
              <a:schemeClr val="accent1">
                <a:tint val="44500"/>
                <a:satMod val="160000"/>
                <a:lumMod val="72000"/>
                <a:lumOff val="28000"/>
                <a:alpha val="36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'Tab2016'!$A$93:$A$96</c:f>
              <c:strCache>
                <c:ptCount val="4"/>
                <c:pt idx="0">
                  <c:v>Bien organizada     </c:v>
                </c:pt>
                <c:pt idx="1">
                  <c:v>Regularmente organizada  </c:v>
                </c:pt>
                <c:pt idx="2">
                  <c:v>Mal organizada</c:v>
                </c:pt>
                <c:pt idx="3">
                  <c:v>No Responde</c:v>
                </c:pt>
              </c:strCache>
            </c:strRef>
          </c:cat>
          <c:val>
            <c:numRef>
              <c:f>'Tab2016'!$B$93:$B$96</c:f>
              <c:numCache>
                <c:formatCode>General</c:formatCode>
                <c:ptCount val="4"/>
                <c:pt idx="0">
                  <c:v>33</c:v>
                </c:pt>
                <c:pt idx="1">
                  <c:v>4</c:v>
                </c:pt>
                <c:pt idx="2">
                  <c:v>0</c:v>
                </c:pt>
                <c:pt idx="3">
                  <c:v>0</c:v>
                </c:pt>
              </c:numCache>
            </c:numRef>
          </c:val>
          <c:extLst>
            <c:ext xmlns:c16="http://schemas.microsoft.com/office/drawing/2014/chart" uri="{C3380CC4-5D6E-409C-BE32-E72D297353CC}">
              <c16:uniqueId val="{00000000-B1EE-4CB8-BAE3-2D5154C6C264}"/>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100" b="0">
                <a:latin typeface="Arial Narrow" pitchFamily="34" charset="0"/>
              </a:rPr>
              <a:t>10. Preferencia de Temas Próxima Audiencia</a:t>
            </a:r>
            <a:r>
              <a:rPr lang="es-CO" sz="1100" b="0" baseline="0">
                <a:latin typeface="Arial Narrow" pitchFamily="34" charset="0"/>
              </a:rPr>
              <a:t> P.</a:t>
            </a:r>
            <a:endParaRPr lang="es-CO" sz="1100" b="0">
              <a:latin typeface="Arial Narrow" pitchFamily="34" charset="0"/>
            </a:endParaRPr>
          </a:p>
        </c:rich>
      </c:tx>
      <c:overlay val="0"/>
    </c:title>
    <c:autoTitleDeleted val="0"/>
    <c:plotArea>
      <c:layout/>
      <c:barChart>
        <c:barDir val="col"/>
        <c:grouping val="clustered"/>
        <c:varyColors val="1"/>
        <c:ser>
          <c:idx val="0"/>
          <c:order val="0"/>
          <c:spPr>
            <a:ln>
              <a:solidFill>
                <a:srgbClr val="FFFF00"/>
              </a:solidFill>
            </a:ln>
          </c:spPr>
          <c:invertIfNegative val="0"/>
          <c:dPt>
            <c:idx val="0"/>
            <c:invertIfNegative val="0"/>
            <c:bubble3D val="0"/>
            <c:spPr>
              <a:solidFill>
                <a:srgbClr val="FFFF00"/>
              </a:solidFill>
              <a:ln>
                <a:solidFill>
                  <a:srgbClr val="FFFF00"/>
                </a:solidFill>
              </a:ln>
            </c:spPr>
            <c:extLst>
              <c:ext xmlns:c16="http://schemas.microsoft.com/office/drawing/2014/chart" uri="{C3380CC4-5D6E-409C-BE32-E72D297353CC}">
                <c16:uniqueId val="{00000001-8DF7-4DCA-B4D7-FE1F1AA26335}"/>
              </c:ext>
            </c:extLst>
          </c:dPt>
          <c:cat>
            <c:strRef>
              <c:f>'Tab2016'!$A$99:$A$113</c:f>
              <c:strCache>
                <c:ptCount val="15"/>
                <c:pt idx="0">
                  <c:v>Crédito para E. S.</c:v>
                </c:pt>
                <c:pt idx="1">
                  <c:v>Calidad Educativa</c:v>
                </c:pt>
                <c:pt idx="2">
                  <c:v>Colombia Bilingüe</c:v>
                </c:pt>
                <c:pt idx="3">
                  <c:v>Jornada Única</c:v>
                </c:pt>
                <c:pt idx="4">
                  <c:v>Excelencia Docente</c:v>
                </c:pt>
                <c:pt idx="5">
                  <c:v>Plan Decenal</c:v>
                </c:pt>
                <c:pt idx="6">
                  <c:v>Alimentación Escolar</c:v>
                </c:pt>
                <c:pt idx="7">
                  <c:v>Programa Pilo Paga</c:v>
                </c:pt>
                <c:pt idx="8">
                  <c:v>Alfabetización</c:v>
                </c:pt>
                <c:pt idx="9">
                  <c:v>Educación Inclusiva</c:v>
                </c:pt>
                <c:pt idx="10">
                  <c:v>Acreditación</c:v>
                </c:pt>
                <c:pt idx="11">
                  <c:v>Tú Eliges</c:v>
                </c:pt>
                <c:pt idx="14">
                  <c:v>Otro:</c:v>
                </c:pt>
              </c:strCache>
            </c:strRef>
          </c:cat>
          <c:val>
            <c:numRef>
              <c:f>'Tab2016'!$B$99:$B$113</c:f>
              <c:numCache>
                <c:formatCode>General</c:formatCode>
                <c:ptCount val="15"/>
                <c:pt idx="0">
                  <c:v>17</c:v>
                </c:pt>
                <c:pt idx="1">
                  <c:v>16</c:v>
                </c:pt>
                <c:pt idx="2">
                  <c:v>16</c:v>
                </c:pt>
                <c:pt idx="3">
                  <c:v>15</c:v>
                </c:pt>
                <c:pt idx="4">
                  <c:v>12</c:v>
                </c:pt>
                <c:pt idx="5">
                  <c:v>12</c:v>
                </c:pt>
                <c:pt idx="6">
                  <c:v>12</c:v>
                </c:pt>
                <c:pt idx="7">
                  <c:v>10</c:v>
                </c:pt>
                <c:pt idx="8">
                  <c:v>9</c:v>
                </c:pt>
                <c:pt idx="9">
                  <c:v>4</c:v>
                </c:pt>
                <c:pt idx="10">
                  <c:v>2</c:v>
                </c:pt>
                <c:pt idx="11">
                  <c:v>1</c:v>
                </c:pt>
                <c:pt idx="14">
                  <c:v>7</c:v>
                </c:pt>
              </c:numCache>
            </c:numRef>
          </c:val>
          <c:extLst>
            <c:ext xmlns:c16="http://schemas.microsoft.com/office/drawing/2014/chart" uri="{C3380CC4-5D6E-409C-BE32-E72D297353CC}">
              <c16:uniqueId val="{00000002-8DF7-4DCA-B4D7-FE1F1AA26335}"/>
            </c:ext>
          </c:extLst>
        </c:ser>
        <c:dLbls>
          <c:showLegendKey val="0"/>
          <c:showVal val="0"/>
          <c:showCatName val="0"/>
          <c:showSerName val="0"/>
          <c:showPercent val="0"/>
          <c:showBubbleSize val="0"/>
        </c:dLbls>
        <c:gapWidth val="150"/>
        <c:axId val="523504800"/>
        <c:axId val="523505192"/>
      </c:barChart>
      <c:catAx>
        <c:axId val="523504800"/>
        <c:scaling>
          <c:orientation val="minMax"/>
        </c:scaling>
        <c:delete val="0"/>
        <c:axPos val="b"/>
        <c:numFmt formatCode="General" sourceLinked="0"/>
        <c:majorTickMark val="none"/>
        <c:minorTickMark val="none"/>
        <c:tickLblPos val="nextTo"/>
        <c:crossAx val="523505192"/>
        <c:crosses val="autoZero"/>
        <c:auto val="1"/>
        <c:lblAlgn val="ctr"/>
        <c:lblOffset val="100"/>
        <c:noMultiLvlLbl val="0"/>
      </c:catAx>
      <c:valAx>
        <c:axId val="523505192"/>
        <c:scaling>
          <c:orientation val="minMax"/>
        </c:scaling>
        <c:delete val="0"/>
        <c:axPos val="l"/>
        <c:numFmt formatCode="General" sourceLinked="1"/>
        <c:majorTickMark val="out"/>
        <c:minorTickMark val="none"/>
        <c:tickLblPos val="nextTo"/>
        <c:crossAx val="523504800"/>
        <c:crosses val="autoZero"/>
        <c:crossBetween val="between"/>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100" b="0">
                <a:latin typeface="Arial Narrow" pitchFamily="34" charset="0"/>
              </a:rPr>
              <a:t>Otros</a:t>
            </a:r>
          </a:p>
        </c:rich>
      </c:tx>
      <c:overlay val="0"/>
    </c:title>
    <c:autoTitleDeleted val="0"/>
    <c:plotArea>
      <c:layout/>
      <c:barChart>
        <c:barDir val="col"/>
        <c:grouping val="clustered"/>
        <c:varyColors val="1"/>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'Tab2016'!$A$108:$A$110</c:f>
              <c:strCache>
                <c:ptCount val="3"/>
                <c:pt idx="0">
                  <c:v>Educación Inclusiva</c:v>
                </c:pt>
                <c:pt idx="1">
                  <c:v>Acreditación</c:v>
                </c:pt>
                <c:pt idx="2">
                  <c:v>Tú Eliges</c:v>
                </c:pt>
              </c:strCache>
            </c:strRef>
          </c:cat>
          <c:val>
            <c:numRef>
              <c:f>'Tab2016'!$B$108:$B$110</c:f>
              <c:numCache>
                <c:formatCode>General</c:formatCode>
                <c:ptCount val="3"/>
                <c:pt idx="0">
                  <c:v>4</c:v>
                </c:pt>
                <c:pt idx="1">
                  <c:v>2</c:v>
                </c:pt>
                <c:pt idx="2">
                  <c:v>1</c:v>
                </c:pt>
              </c:numCache>
            </c:numRef>
          </c:val>
          <c:extLst>
            <c:ext xmlns:c16="http://schemas.microsoft.com/office/drawing/2014/chart" uri="{C3380CC4-5D6E-409C-BE32-E72D297353CC}">
              <c16:uniqueId val="{00000000-376E-412E-AD6D-78133866DCE3}"/>
            </c:ext>
          </c:extLst>
        </c:ser>
        <c:dLbls>
          <c:showLegendKey val="0"/>
          <c:showVal val="1"/>
          <c:showCatName val="0"/>
          <c:showSerName val="0"/>
          <c:showPercent val="0"/>
          <c:showBubbleSize val="0"/>
        </c:dLbls>
        <c:gapWidth val="150"/>
        <c:overlap val="-25"/>
        <c:axId val="523505976"/>
        <c:axId val="523506368"/>
      </c:barChart>
      <c:catAx>
        <c:axId val="523505976"/>
        <c:scaling>
          <c:orientation val="minMax"/>
        </c:scaling>
        <c:delete val="0"/>
        <c:axPos val="b"/>
        <c:numFmt formatCode="General" sourceLinked="0"/>
        <c:majorTickMark val="none"/>
        <c:minorTickMark val="none"/>
        <c:tickLblPos val="nextTo"/>
        <c:crossAx val="523506368"/>
        <c:crosses val="autoZero"/>
        <c:auto val="1"/>
        <c:lblAlgn val="ctr"/>
        <c:lblOffset val="100"/>
        <c:noMultiLvlLbl val="0"/>
      </c:catAx>
      <c:valAx>
        <c:axId val="523506368"/>
        <c:scaling>
          <c:orientation val="minMax"/>
        </c:scaling>
        <c:delete val="1"/>
        <c:axPos val="l"/>
        <c:numFmt formatCode="General" sourceLinked="1"/>
        <c:majorTickMark val="out"/>
        <c:minorTickMark val="none"/>
        <c:tickLblPos val="nextTo"/>
        <c:crossAx val="52350597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i="0" baseline="0">
                <a:effectLst/>
                <a:latin typeface="Arial Narrow" pitchFamily="34" charset="0"/>
              </a:rPr>
              <a:t>10. Preferencia de Temas Próxima Audiencia P.</a:t>
            </a:r>
            <a:endParaRPr lang="es-CO" sz="1050">
              <a:effectLst/>
              <a:latin typeface="Arial Narrow" pitchFamily="34" charset="0"/>
            </a:endParaRPr>
          </a:p>
        </c:rich>
      </c:tx>
      <c:overlay val="0"/>
    </c:title>
    <c:autoTitleDeleted val="0"/>
    <c:plotArea>
      <c:layout>
        <c:manualLayout>
          <c:layoutTarget val="inner"/>
          <c:xMode val="edge"/>
          <c:yMode val="edge"/>
          <c:x val="0.11367629046369204"/>
          <c:y val="0.14422462817147857"/>
          <c:w val="0.86687926509186353"/>
          <c:h val="0.47371682706328377"/>
        </c:manualLayout>
      </c:layout>
      <c:barChart>
        <c:barDir val="col"/>
        <c:grouping val="stacked"/>
        <c:varyColors val="1"/>
        <c:ser>
          <c:idx val="0"/>
          <c:order val="0"/>
          <c:invertIfNegative val="0"/>
          <c:dPt>
            <c:idx val="0"/>
            <c:invertIfNegative val="0"/>
            <c:bubble3D val="0"/>
            <c:spPr>
              <a:solidFill>
                <a:srgbClr val="FFFF00"/>
              </a:solidFill>
              <a:ln>
                <a:solidFill>
                  <a:schemeClr val="accent1"/>
                </a:solidFill>
              </a:ln>
            </c:spPr>
            <c:extLst>
              <c:ext xmlns:c16="http://schemas.microsoft.com/office/drawing/2014/chart" uri="{C3380CC4-5D6E-409C-BE32-E72D297353CC}">
                <c16:uniqueId val="{00000001-F7B6-46F0-8BB0-DEA22196892B}"/>
              </c:ext>
            </c:extLst>
          </c:dPt>
          <c:dPt>
            <c:idx val="1"/>
            <c:invertIfNegative val="0"/>
            <c:bubble3D val="0"/>
            <c:spPr>
              <a:ln>
                <a:solidFill>
                  <a:schemeClr val="accent6">
                    <a:lumMod val="60000"/>
                    <a:lumOff val="40000"/>
                  </a:schemeClr>
                </a:solidFill>
              </a:ln>
            </c:spPr>
            <c:extLst>
              <c:ext xmlns:c16="http://schemas.microsoft.com/office/drawing/2014/chart" uri="{C3380CC4-5D6E-409C-BE32-E72D297353CC}">
                <c16:uniqueId val="{00000003-F7B6-46F0-8BB0-DEA22196892B}"/>
              </c:ext>
            </c:extLst>
          </c:dPt>
          <c:dPt>
            <c:idx val="2"/>
            <c:invertIfNegative val="0"/>
            <c:bubble3D val="0"/>
            <c:spPr>
              <a:ln>
                <a:solidFill>
                  <a:srgbClr val="FFFF00"/>
                </a:solidFill>
              </a:ln>
            </c:spPr>
            <c:extLst>
              <c:ext xmlns:c16="http://schemas.microsoft.com/office/drawing/2014/chart" uri="{C3380CC4-5D6E-409C-BE32-E72D297353CC}">
                <c16:uniqueId val="{00000005-F7B6-46F0-8BB0-DEA22196892B}"/>
              </c:ext>
            </c:extLst>
          </c:dPt>
          <c:dPt>
            <c:idx val="3"/>
            <c:invertIfNegative val="0"/>
            <c:bubble3D val="0"/>
            <c:spPr>
              <a:ln>
                <a:solidFill>
                  <a:srgbClr val="00B0F0"/>
                </a:solidFill>
              </a:ln>
            </c:spPr>
            <c:extLst>
              <c:ext xmlns:c16="http://schemas.microsoft.com/office/drawing/2014/chart" uri="{C3380CC4-5D6E-409C-BE32-E72D297353CC}">
                <c16:uniqueId val="{00000007-F7B6-46F0-8BB0-DEA22196892B}"/>
              </c:ext>
            </c:extLst>
          </c:dPt>
          <c:dPt>
            <c:idx val="4"/>
            <c:invertIfNegative val="0"/>
            <c:bubble3D val="0"/>
            <c:spPr>
              <a:ln>
                <a:solidFill>
                  <a:schemeClr val="accent6">
                    <a:lumMod val="20000"/>
                    <a:lumOff val="80000"/>
                  </a:schemeClr>
                </a:solidFill>
              </a:ln>
            </c:spPr>
            <c:extLst>
              <c:ext xmlns:c16="http://schemas.microsoft.com/office/drawing/2014/chart" uri="{C3380CC4-5D6E-409C-BE32-E72D297353CC}">
                <c16:uniqueId val="{00000009-F7B6-46F0-8BB0-DEA22196892B}"/>
              </c:ext>
            </c:extLst>
          </c:dPt>
          <c:dPt>
            <c:idx val="5"/>
            <c:invertIfNegative val="0"/>
            <c:bubble3D val="0"/>
            <c:spPr>
              <a:ln>
                <a:solidFill>
                  <a:srgbClr val="FF0000"/>
                </a:solidFill>
              </a:ln>
            </c:spPr>
            <c:extLst>
              <c:ext xmlns:c16="http://schemas.microsoft.com/office/drawing/2014/chart" uri="{C3380CC4-5D6E-409C-BE32-E72D297353CC}">
                <c16:uniqueId val="{0000000B-F7B6-46F0-8BB0-DEA22196892B}"/>
              </c:ext>
            </c:extLst>
          </c:dPt>
          <c:dPt>
            <c:idx val="6"/>
            <c:invertIfNegative val="0"/>
            <c:bubble3D val="0"/>
            <c:spPr>
              <a:ln>
                <a:solidFill>
                  <a:srgbClr val="FFFF00"/>
                </a:solidFill>
              </a:ln>
            </c:spPr>
            <c:extLst>
              <c:ext xmlns:c16="http://schemas.microsoft.com/office/drawing/2014/chart" uri="{C3380CC4-5D6E-409C-BE32-E72D297353CC}">
                <c16:uniqueId val="{0000000D-F7B6-46F0-8BB0-DEA22196892B}"/>
              </c:ext>
            </c:extLst>
          </c:dPt>
          <c:dPt>
            <c:idx val="7"/>
            <c:invertIfNegative val="0"/>
            <c:bubble3D val="0"/>
            <c:spPr>
              <a:ln>
                <a:solidFill>
                  <a:schemeClr val="tx2">
                    <a:lumMod val="60000"/>
                    <a:lumOff val="40000"/>
                  </a:schemeClr>
                </a:solidFill>
              </a:ln>
            </c:spPr>
            <c:extLst>
              <c:ext xmlns:c16="http://schemas.microsoft.com/office/drawing/2014/chart" uri="{C3380CC4-5D6E-409C-BE32-E72D297353CC}">
                <c16:uniqueId val="{0000000F-F7B6-46F0-8BB0-DEA22196892B}"/>
              </c:ext>
            </c:extLst>
          </c:dPt>
          <c:dPt>
            <c:idx val="9"/>
            <c:invertIfNegative val="0"/>
            <c:bubble3D val="0"/>
            <c:spPr>
              <a:ln>
                <a:solidFill>
                  <a:srgbClr val="00B0F0"/>
                </a:solidFill>
              </a:ln>
            </c:spPr>
            <c:extLst>
              <c:ext xmlns:c16="http://schemas.microsoft.com/office/drawing/2014/chart" uri="{C3380CC4-5D6E-409C-BE32-E72D297353CC}">
                <c16:uniqueId val="{00000011-F7B6-46F0-8BB0-DEA22196892B}"/>
              </c:ext>
            </c:extLst>
          </c:dPt>
          <c:dPt>
            <c:idx val="10"/>
            <c:invertIfNegative val="0"/>
            <c:bubble3D val="0"/>
            <c:spPr>
              <a:ln>
                <a:solidFill>
                  <a:schemeClr val="accent3">
                    <a:lumMod val="60000"/>
                    <a:lumOff val="40000"/>
                  </a:schemeClr>
                </a:solidFill>
              </a:ln>
            </c:spPr>
            <c:extLst>
              <c:ext xmlns:c16="http://schemas.microsoft.com/office/drawing/2014/chart" uri="{C3380CC4-5D6E-409C-BE32-E72D297353CC}">
                <c16:uniqueId val="{00000013-F7B6-46F0-8BB0-DEA22196892B}"/>
              </c:ext>
            </c:extLst>
          </c:dPt>
          <c:dPt>
            <c:idx val="11"/>
            <c:invertIfNegative val="0"/>
            <c:bubble3D val="0"/>
            <c:spPr>
              <a:ln>
                <a:solidFill>
                  <a:srgbClr val="FF0000"/>
                </a:solidFill>
              </a:ln>
            </c:spPr>
            <c:extLst>
              <c:ext xmlns:c16="http://schemas.microsoft.com/office/drawing/2014/chart" uri="{C3380CC4-5D6E-409C-BE32-E72D297353CC}">
                <c16:uniqueId val="{00000015-F7B6-46F0-8BB0-DEA22196892B}"/>
              </c:ext>
            </c:extLst>
          </c:dPt>
          <c:cat>
            <c:strRef>
              <c:f>'Tab2016'!$A$99:$A$110</c:f>
              <c:strCache>
                <c:ptCount val="12"/>
                <c:pt idx="0">
                  <c:v>Crédito para E. S.</c:v>
                </c:pt>
                <c:pt idx="1">
                  <c:v>Calidad Educativa</c:v>
                </c:pt>
                <c:pt idx="2">
                  <c:v>Colombia Bilingüe</c:v>
                </c:pt>
                <c:pt idx="3">
                  <c:v>Jornada Única</c:v>
                </c:pt>
                <c:pt idx="4">
                  <c:v>Excelencia Docente</c:v>
                </c:pt>
                <c:pt idx="5">
                  <c:v>Plan Decenal</c:v>
                </c:pt>
                <c:pt idx="6">
                  <c:v>Alimentación Escolar</c:v>
                </c:pt>
                <c:pt idx="7">
                  <c:v>Programa Pilo Paga</c:v>
                </c:pt>
                <c:pt idx="8">
                  <c:v>Alfabetización</c:v>
                </c:pt>
                <c:pt idx="9">
                  <c:v>Educación Inclusiva</c:v>
                </c:pt>
                <c:pt idx="10">
                  <c:v>Acreditación</c:v>
                </c:pt>
                <c:pt idx="11">
                  <c:v>Tú Eliges</c:v>
                </c:pt>
              </c:strCache>
            </c:strRef>
          </c:cat>
          <c:val>
            <c:numRef>
              <c:f>'Tab2016'!$B$99:$B$110</c:f>
              <c:numCache>
                <c:formatCode>General</c:formatCode>
                <c:ptCount val="12"/>
                <c:pt idx="0">
                  <c:v>17</c:v>
                </c:pt>
                <c:pt idx="1">
                  <c:v>16</c:v>
                </c:pt>
                <c:pt idx="2">
                  <c:v>16</c:v>
                </c:pt>
                <c:pt idx="3">
                  <c:v>15</c:v>
                </c:pt>
                <c:pt idx="4">
                  <c:v>12</c:v>
                </c:pt>
                <c:pt idx="5">
                  <c:v>12</c:v>
                </c:pt>
                <c:pt idx="6">
                  <c:v>12</c:v>
                </c:pt>
                <c:pt idx="7">
                  <c:v>10</c:v>
                </c:pt>
                <c:pt idx="8">
                  <c:v>9</c:v>
                </c:pt>
                <c:pt idx="9">
                  <c:v>4</c:v>
                </c:pt>
                <c:pt idx="10">
                  <c:v>2</c:v>
                </c:pt>
                <c:pt idx="11">
                  <c:v>1</c:v>
                </c:pt>
              </c:numCache>
            </c:numRef>
          </c:val>
          <c:extLst>
            <c:ext xmlns:c16="http://schemas.microsoft.com/office/drawing/2014/chart" uri="{C3380CC4-5D6E-409C-BE32-E72D297353CC}">
              <c16:uniqueId val="{00000016-F7B6-46F0-8BB0-DEA22196892B}"/>
            </c:ext>
          </c:extLst>
        </c:ser>
        <c:dLbls>
          <c:showLegendKey val="0"/>
          <c:showVal val="0"/>
          <c:showCatName val="0"/>
          <c:showSerName val="0"/>
          <c:showPercent val="0"/>
          <c:showBubbleSize val="0"/>
        </c:dLbls>
        <c:gapWidth val="55"/>
        <c:overlap val="100"/>
        <c:axId val="523507152"/>
        <c:axId val="523507544"/>
      </c:barChart>
      <c:catAx>
        <c:axId val="523507152"/>
        <c:scaling>
          <c:orientation val="minMax"/>
        </c:scaling>
        <c:delete val="0"/>
        <c:axPos val="b"/>
        <c:numFmt formatCode="General" sourceLinked="0"/>
        <c:majorTickMark val="none"/>
        <c:minorTickMark val="none"/>
        <c:tickLblPos val="nextTo"/>
        <c:crossAx val="523507544"/>
        <c:crosses val="autoZero"/>
        <c:auto val="1"/>
        <c:lblAlgn val="ctr"/>
        <c:lblOffset val="100"/>
        <c:noMultiLvlLbl val="0"/>
      </c:catAx>
      <c:valAx>
        <c:axId val="523507544"/>
        <c:scaling>
          <c:orientation val="minMax"/>
        </c:scaling>
        <c:delete val="0"/>
        <c:axPos val="l"/>
        <c:numFmt formatCode="General" sourceLinked="1"/>
        <c:majorTickMark val="none"/>
        <c:minorTickMark val="none"/>
        <c:tickLblPos val="nextTo"/>
        <c:crossAx val="523507152"/>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s-CO" sz="1100" b="0">
                <a:latin typeface="Arial Narrow" pitchFamily="34" charset="0"/>
              </a:rPr>
              <a:t>3. Durante la audiencia, las respuestas a las intervenciones de la ciudadanía fueron:</a:t>
            </a:r>
          </a:p>
        </c:rich>
      </c:tx>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spPr>
            <a:solidFill>
              <a:srgbClr val="FFFF00"/>
            </a:solidFill>
          </c:spPr>
          <c:dPt>
            <c:idx val="0"/>
            <c:bubble3D val="0"/>
            <c:spPr>
              <a:solidFill>
                <a:schemeClr val="accent5">
                  <a:lumMod val="60000"/>
                  <a:lumOff val="40000"/>
                </a:schemeClr>
              </a:solidFill>
            </c:spPr>
            <c:extLst>
              <c:ext xmlns:c16="http://schemas.microsoft.com/office/drawing/2014/chart" uri="{C3380CC4-5D6E-409C-BE32-E72D297353CC}">
                <c16:uniqueId val="{00000001-5280-4A2D-8BED-FA5E5681D810}"/>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'Tab2017'!$A$60:$A$62</c:f>
              <c:strCache>
                <c:ptCount val="3"/>
                <c:pt idx="0">
                  <c:v>Claras</c:v>
                </c:pt>
                <c:pt idx="1">
                  <c:v>Confusas</c:v>
                </c:pt>
                <c:pt idx="2">
                  <c:v>No Responde</c:v>
                </c:pt>
              </c:strCache>
            </c:strRef>
          </c:cat>
          <c:val>
            <c:numRef>
              <c:f>'Tab2017'!$B$60:$B$62</c:f>
              <c:numCache>
                <c:formatCode>General</c:formatCode>
                <c:ptCount val="3"/>
                <c:pt idx="0">
                  <c:v>72</c:v>
                </c:pt>
                <c:pt idx="1">
                  <c:v>1</c:v>
                </c:pt>
                <c:pt idx="2">
                  <c:v>3</c:v>
                </c:pt>
              </c:numCache>
            </c:numRef>
          </c:val>
          <c:extLst>
            <c:ext xmlns:c16="http://schemas.microsoft.com/office/drawing/2014/chart" uri="{C3380CC4-5D6E-409C-BE32-E72D297353CC}">
              <c16:uniqueId val="{00000002-5280-4A2D-8BED-FA5E5681D810}"/>
            </c:ext>
          </c:extLst>
        </c:ser>
        <c:dLbls>
          <c:showLegendKey val="0"/>
          <c:showVal val="0"/>
          <c:showCatName val="0"/>
          <c:showSerName val="0"/>
          <c:showPercent val="1"/>
          <c:showBubbleSize val="0"/>
          <c:showLeaderLines val="1"/>
        </c:dLbls>
      </c:pie3DChart>
      <c:spPr>
        <a:noFill/>
      </c:spPr>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100" b="0">
                <a:latin typeface="Arial Narrow" pitchFamily="34" charset="0"/>
              </a:rPr>
              <a:t>4. El lenguaje utilizado durante la audiencia pública fue:</a:t>
            </a:r>
          </a:p>
        </c:rich>
      </c:tx>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spPr>
            <a:solidFill>
              <a:schemeClr val="accent6">
                <a:lumMod val="75000"/>
              </a:schemeClr>
            </a:solidFill>
          </c:spPr>
          <c:dPt>
            <c:idx val="0"/>
            <c:bubble3D val="0"/>
            <c:spPr>
              <a:solidFill>
                <a:schemeClr val="accent5">
                  <a:lumMod val="60000"/>
                  <a:lumOff val="40000"/>
                </a:schemeClr>
              </a:solidFill>
            </c:spPr>
            <c:extLst>
              <c:ext xmlns:c16="http://schemas.microsoft.com/office/drawing/2014/chart" uri="{C3380CC4-5D6E-409C-BE32-E72D297353CC}">
                <c16:uniqueId val="{00000001-FEF6-4A0A-80FC-0B1CF5DB316A}"/>
              </c:ext>
            </c:extLst>
          </c:dPt>
          <c:dPt>
            <c:idx val="2"/>
            <c:bubble3D val="0"/>
            <c:spPr>
              <a:solidFill>
                <a:srgbClr val="FFFF00"/>
              </a:solidFill>
            </c:spPr>
            <c:extLst>
              <c:ext xmlns:c16="http://schemas.microsoft.com/office/drawing/2014/chart" uri="{C3380CC4-5D6E-409C-BE32-E72D297353CC}">
                <c16:uniqueId val="{00000003-FEF6-4A0A-80FC-0B1CF5DB316A}"/>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'Tab2017'!$A$65:$A$67</c:f>
              <c:strCache>
                <c:ptCount val="3"/>
                <c:pt idx="0">
                  <c:v>Claro</c:v>
                </c:pt>
                <c:pt idx="1">
                  <c:v>Confuso</c:v>
                </c:pt>
                <c:pt idx="2">
                  <c:v>No Responde</c:v>
                </c:pt>
              </c:strCache>
            </c:strRef>
          </c:cat>
          <c:val>
            <c:numRef>
              <c:f>'Tab2017'!$B$65:$B$67</c:f>
              <c:numCache>
                <c:formatCode>General</c:formatCode>
                <c:ptCount val="3"/>
                <c:pt idx="0">
                  <c:v>71</c:v>
                </c:pt>
                <c:pt idx="1">
                  <c:v>0</c:v>
                </c:pt>
                <c:pt idx="2">
                  <c:v>5</c:v>
                </c:pt>
              </c:numCache>
            </c:numRef>
          </c:val>
          <c:extLst>
            <c:ext xmlns:c16="http://schemas.microsoft.com/office/drawing/2014/chart" uri="{C3380CC4-5D6E-409C-BE32-E72D297353CC}">
              <c16:uniqueId val="{00000004-FEF6-4A0A-80FC-0B1CF5DB316A}"/>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5. Los temas de la audiencia pública fueron discutidos de manera</a:t>
            </a:r>
          </a:p>
        </c:rich>
      </c:tx>
      <c:overlay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spPr>
            <a:solidFill>
              <a:srgbClr val="FFFF00"/>
            </a:solidFill>
          </c:spPr>
          <c:dPt>
            <c:idx val="0"/>
            <c:bubble3D val="0"/>
            <c:spPr>
              <a:solidFill>
                <a:srgbClr val="00B0F0"/>
              </a:solidFill>
            </c:spPr>
            <c:extLst>
              <c:ext xmlns:c16="http://schemas.microsoft.com/office/drawing/2014/chart" uri="{C3380CC4-5D6E-409C-BE32-E72D297353CC}">
                <c16:uniqueId val="{00000001-C7B9-40F6-A097-2199B5ED5F13}"/>
              </c:ext>
            </c:extLst>
          </c:dPt>
          <c:dPt>
            <c:idx val="3"/>
            <c:bubble3D val="0"/>
            <c:spPr>
              <a:solidFill>
                <a:srgbClr val="FFC000"/>
              </a:solidFill>
            </c:spPr>
            <c:extLst>
              <c:ext xmlns:c16="http://schemas.microsoft.com/office/drawing/2014/chart" uri="{C3380CC4-5D6E-409C-BE32-E72D297353CC}">
                <c16:uniqueId val="{00000003-C7B9-40F6-A097-2199B5ED5F13}"/>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'Tab2017'!$A$70:$A$73</c:f>
              <c:strCache>
                <c:ptCount val="4"/>
                <c:pt idx="0">
                  <c:v>Profunda </c:v>
                </c:pt>
                <c:pt idx="1">
                  <c:v>Moderadamente profunda </c:v>
                </c:pt>
                <c:pt idx="2">
                  <c:v>Superficial </c:v>
                </c:pt>
                <c:pt idx="3">
                  <c:v>No Responde</c:v>
                </c:pt>
              </c:strCache>
            </c:strRef>
          </c:cat>
          <c:val>
            <c:numRef>
              <c:f>'Tab2017'!$B$70:$B$73</c:f>
              <c:numCache>
                <c:formatCode>General</c:formatCode>
                <c:ptCount val="4"/>
                <c:pt idx="0">
                  <c:v>24</c:v>
                </c:pt>
                <c:pt idx="1">
                  <c:v>36</c:v>
                </c:pt>
                <c:pt idx="2">
                  <c:v>13</c:v>
                </c:pt>
                <c:pt idx="3">
                  <c:v>3</c:v>
                </c:pt>
              </c:numCache>
            </c:numRef>
          </c:val>
          <c:extLst>
            <c:ext xmlns:c16="http://schemas.microsoft.com/office/drawing/2014/chart" uri="{C3380CC4-5D6E-409C-BE32-E72D297353CC}">
              <c16:uniqueId val="{00000004-C7B9-40F6-A097-2199B5ED5F13}"/>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6. La utilidad de la audiencia pública como espacio para la participación de la ciudadanía en la vigilancia de la gestión pública es:</a:t>
            </a:r>
          </a:p>
        </c:rich>
      </c:tx>
      <c:overlay val="0"/>
      <c:spPr>
        <a:gradFill>
          <a:gsLst>
            <a:gs pos="0">
              <a:schemeClr val="accent1">
                <a:tint val="66000"/>
                <a:satMod val="160000"/>
              </a:schemeClr>
            </a:gs>
            <a:gs pos="37000">
              <a:schemeClr val="accent1">
                <a:tint val="44500"/>
                <a:satMod val="160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rgbClr val="C00000"/>
              </a:solidFill>
            </c:spPr>
            <c:extLst>
              <c:ext xmlns:c16="http://schemas.microsoft.com/office/drawing/2014/chart" uri="{C3380CC4-5D6E-409C-BE32-E72D297353CC}">
                <c16:uniqueId val="{00000001-24EE-4A40-8587-5A49FAA34CDB}"/>
              </c:ext>
            </c:extLst>
          </c:dPt>
          <c:dPt>
            <c:idx val="1"/>
            <c:bubble3D val="0"/>
            <c:spPr>
              <a:solidFill>
                <a:srgbClr val="92D050"/>
              </a:solidFill>
            </c:spPr>
            <c:extLst>
              <c:ext xmlns:c16="http://schemas.microsoft.com/office/drawing/2014/chart" uri="{C3380CC4-5D6E-409C-BE32-E72D297353CC}">
                <c16:uniqueId val="{00000003-24EE-4A40-8587-5A49FAA34CDB}"/>
              </c:ext>
            </c:extLst>
          </c:dPt>
          <c:dPt>
            <c:idx val="2"/>
            <c:bubble3D val="0"/>
            <c:spPr>
              <a:solidFill>
                <a:srgbClr val="FFFF00"/>
              </a:solidFill>
            </c:spPr>
            <c:extLst>
              <c:ext xmlns:c16="http://schemas.microsoft.com/office/drawing/2014/chart" uri="{C3380CC4-5D6E-409C-BE32-E72D297353CC}">
                <c16:uniqueId val="{00000005-24EE-4A40-8587-5A49FAA34CDB}"/>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'Tab2017'!$A$76:$A$79</c:f>
              <c:strCache>
                <c:ptCount val="4"/>
                <c:pt idx="0">
                  <c:v>Muy útil      </c:v>
                </c:pt>
                <c:pt idx="1">
                  <c:v>Medianamente útil  </c:v>
                </c:pt>
                <c:pt idx="2">
                  <c:v>Poco útil </c:v>
                </c:pt>
                <c:pt idx="3">
                  <c:v>No Responde</c:v>
                </c:pt>
              </c:strCache>
            </c:strRef>
          </c:cat>
          <c:val>
            <c:numRef>
              <c:f>'Tab2017'!$B$76:$B$79</c:f>
              <c:numCache>
                <c:formatCode>General</c:formatCode>
                <c:ptCount val="4"/>
                <c:pt idx="0">
                  <c:v>53</c:v>
                </c:pt>
                <c:pt idx="1">
                  <c:v>21</c:v>
                </c:pt>
                <c:pt idx="2">
                  <c:v>0</c:v>
                </c:pt>
                <c:pt idx="3">
                  <c:v>2</c:v>
                </c:pt>
              </c:numCache>
            </c:numRef>
          </c:val>
          <c:extLst>
            <c:ext xmlns:c16="http://schemas.microsoft.com/office/drawing/2014/chart" uri="{C3380CC4-5D6E-409C-BE32-E72D297353CC}">
              <c16:uniqueId val="{00000006-24EE-4A40-8587-5A49FAA34CDB}"/>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7. Después de haber tomado parte en la audiencia pública, considera que su participación en el control de la gestión pública es:</a:t>
            </a:r>
          </a:p>
        </c:rich>
      </c:tx>
      <c:overlay val="0"/>
      <c:spPr>
        <a:gradFill>
          <a:gsLst>
            <a:gs pos="19000">
              <a:srgbClr val="00B0F0">
                <a:alpha val="52000"/>
              </a:srgbClr>
            </a:gs>
            <a:gs pos="57000">
              <a:schemeClr val="accent1">
                <a:tint val="44500"/>
                <a:satMod val="160000"/>
                <a:lumMod val="72000"/>
                <a:lumOff val="28000"/>
                <a:alpha val="36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9603-41B5-93B3-C1F5AA38DC0D}"/>
              </c:ext>
            </c:extLst>
          </c:dPt>
          <c:dPt>
            <c:idx val="1"/>
            <c:bubble3D val="0"/>
            <c:spPr>
              <a:solidFill>
                <a:schemeClr val="accent3">
                  <a:lumMod val="60000"/>
                  <a:lumOff val="40000"/>
                </a:schemeClr>
              </a:solidFill>
              <a:ln>
                <a:solidFill>
                  <a:srgbClr val="FFFF00"/>
                </a:solidFill>
              </a:ln>
            </c:spPr>
            <c:extLst>
              <c:ext xmlns:c16="http://schemas.microsoft.com/office/drawing/2014/chart" uri="{C3380CC4-5D6E-409C-BE32-E72D297353CC}">
                <c16:uniqueId val="{00000003-9603-41B5-93B3-C1F5AA38DC0D}"/>
              </c:ext>
            </c:extLst>
          </c:dPt>
          <c:dPt>
            <c:idx val="2"/>
            <c:bubble3D val="0"/>
            <c:spPr>
              <a:solidFill>
                <a:srgbClr val="FFFF00"/>
              </a:solidFill>
            </c:spPr>
            <c:extLst>
              <c:ext xmlns:c16="http://schemas.microsoft.com/office/drawing/2014/chart" uri="{C3380CC4-5D6E-409C-BE32-E72D297353CC}">
                <c16:uniqueId val="{00000005-9603-41B5-93B3-C1F5AA38DC0D}"/>
              </c:ext>
            </c:extLst>
          </c:dPt>
          <c:dPt>
            <c:idx val="3"/>
            <c:bubble3D val="0"/>
            <c:spPr>
              <a:solidFill>
                <a:schemeClr val="accent5">
                  <a:lumMod val="60000"/>
                  <a:lumOff val="40000"/>
                </a:schemeClr>
              </a:solidFill>
            </c:spPr>
            <c:extLst>
              <c:ext xmlns:c16="http://schemas.microsoft.com/office/drawing/2014/chart" uri="{C3380CC4-5D6E-409C-BE32-E72D297353CC}">
                <c16:uniqueId val="{00000007-9603-41B5-93B3-C1F5AA38DC0D}"/>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'Tab2017'!$A$82:$A$85</c:f>
              <c:strCache>
                <c:ptCount val="4"/>
                <c:pt idx="0">
                  <c:v>Muy importante     </c:v>
                </c:pt>
                <c:pt idx="1">
                  <c:v>Importante</c:v>
                </c:pt>
                <c:pt idx="2">
                  <c:v>Sin importancia</c:v>
                </c:pt>
                <c:pt idx="3">
                  <c:v>No Responde</c:v>
                </c:pt>
              </c:strCache>
            </c:strRef>
          </c:cat>
          <c:val>
            <c:numRef>
              <c:f>'Tab2017'!$B$82:$B$85</c:f>
              <c:numCache>
                <c:formatCode>General</c:formatCode>
                <c:ptCount val="4"/>
                <c:pt idx="0">
                  <c:v>36</c:v>
                </c:pt>
                <c:pt idx="1">
                  <c:v>30</c:v>
                </c:pt>
                <c:pt idx="2">
                  <c:v>7</c:v>
                </c:pt>
                <c:pt idx="3">
                  <c:v>3</c:v>
                </c:pt>
              </c:numCache>
            </c:numRef>
          </c:val>
          <c:extLst>
            <c:ext xmlns:c16="http://schemas.microsoft.com/office/drawing/2014/chart" uri="{C3380CC4-5D6E-409C-BE32-E72D297353CC}">
              <c16:uniqueId val="{00000008-9603-41B5-93B3-C1F5AA38DC0D}"/>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8. ¿Considera necesario que las entidades públicas continúen realizando audiencias públicas para el control social de la gestión pública?</a:t>
            </a:r>
          </a:p>
        </c:rich>
      </c:tx>
      <c:overlay val="0"/>
      <c:spPr>
        <a:gradFill>
          <a:gsLst>
            <a:gs pos="4000">
              <a:srgbClr val="00B0F0">
                <a:alpha val="52000"/>
              </a:srgbClr>
            </a:gs>
            <a:gs pos="93000">
              <a:schemeClr val="accent1">
                <a:tint val="44500"/>
                <a:satMod val="160000"/>
                <a:lumMod val="72000"/>
                <a:lumOff val="28000"/>
                <a:alpha val="36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spPr>
            <a:solidFill>
              <a:srgbClr val="00B0F0"/>
            </a:solidFill>
            <a:ln>
              <a:solidFill>
                <a:srgbClr val="FFFF00"/>
              </a:solidFill>
            </a:ln>
            <a:effectLst>
              <a:outerShdw blurRad="50800" dist="50800" dir="5400000" algn="ctr" rotWithShape="0">
                <a:schemeClr val="accent5">
                  <a:lumMod val="40000"/>
                  <a:lumOff val="60000"/>
                </a:schemeClr>
              </a:outerShdw>
            </a:effectLst>
          </c:spPr>
          <c:dPt>
            <c:idx val="0"/>
            <c:bubble3D val="0"/>
            <c:spPr>
              <a:solidFill>
                <a:srgbClr val="CC66FF"/>
              </a:solidFill>
              <a:ln>
                <a:solidFill>
                  <a:srgbClr val="FFFF00"/>
                </a:solidFill>
              </a:ln>
              <a:effectLst>
                <a:outerShdw blurRad="50800" dist="50800" dir="5400000" algn="ctr" rotWithShape="0">
                  <a:schemeClr val="accent5">
                    <a:lumMod val="40000"/>
                    <a:lumOff val="60000"/>
                  </a:schemeClr>
                </a:outerShdw>
              </a:effectLst>
            </c:spPr>
            <c:extLst>
              <c:ext xmlns:c16="http://schemas.microsoft.com/office/drawing/2014/chart" uri="{C3380CC4-5D6E-409C-BE32-E72D297353CC}">
                <c16:uniqueId val="{0000000B-374B-4E18-A384-8558382CC2C5}"/>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'Tab2017'!$A$88:$A$90</c:f>
              <c:strCache>
                <c:ptCount val="3"/>
                <c:pt idx="0">
                  <c:v>Sí</c:v>
                </c:pt>
                <c:pt idx="1">
                  <c:v>No</c:v>
                </c:pt>
                <c:pt idx="2">
                  <c:v>No Responde</c:v>
                </c:pt>
              </c:strCache>
            </c:strRef>
          </c:cat>
          <c:val>
            <c:numRef>
              <c:f>'Tab2017'!$B$88:$B$90</c:f>
              <c:numCache>
                <c:formatCode>General</c:formatCode>
                <c:ptCount val="3"/>
                <c:pt idx="0">
                  <c:v>73</c:v>
                </c:pt>
                <c:pt idx="1">
                  <c:v>0</c:v>
                </c:pt>
                <c:pt idx="2">
                  <c:v>3</c:v>
                </c:pt>
              </c:numCache>
            </c:numRef>
          </c:val>
          <c:extLst>
            <c:ext xmlns:c16="http://schemas.microsoft.com/office/drawing/2014/chart" uri="{C3380CC4-5D6E-409C-BE32-E72D297353CC}">
              <c16:uniqueId val="{00000000-1628-4277-9973-12DA096DD71A}"/>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050" b="0">
                <a:latin typeface="Arial Narrow" pitchFamily="34" charset="0"/>
              </a:rPr>
              <a:t>9. Considera que la Audiencia Pública de Rendición de Cuentas del Ministerio de Educación Nacional fue:</a:t>
            </a:r>
          </a:p>
        </c:rich>
      </c:tx>
      <c:overlay val="0"/>
      <c:spPr>
        <a:gradFill>
          <a:gsLst>
            <a:gs pos="4000">
              <a:srgbClr val="92D050"/>
            </a:gs>
            <a:gs pos="93000">
              <a:schemeClr val="accent1">
                <a:tint val="44500"/>
                <a:satMod val="160000"/>
                <a:lumMod val="72000"/>
                <a:lumOff val="28000"/>
                <a:alpha val="36000"/>
              </a:schemeClr>
            </a:gs>
            <a:gs pos="100000">
              <a:schemeClr val="accent1">
                <a:tint val="23500"/>
                <a:satMod val="160000"/>
              </a:schemeClr>
            </a:gs>
          </a:gsLst>
          <a:lin ang="5400000" scaled="0"/>
        </a:gradFill>
      </c:spPr>
    </c:title>
    <c:autoTitleDeleted val="0"/>
    <c:view3D>
      <c:rotX val="30"/>
      <c:rotY val="0"/>
      <c:rAngAx val="0"/>
    </c:view3D>
    <c:floor>
      <c:thickness val="0"/>
    </c:floor>
    <c:sideWall>
      <c:thickness val="0"/>
    </c:sideWall>
    <c:backWall>
      <c:thickness val="0"/>
    </c:backWall>
    <c:plotArea>
      <c:layout/>
      <c:pie3DChart>
        <c:varyColors val="1"/>
        <c:ser>
          <c:idx val="0"/>
          <c:order val="0"/>
          <c:dPt>
            <c:idx val="0"/>
            <c:bubble3D val="0"/>
            <c:spPr>
              <a:solidFill>
                <a:srgbClr val="33CC33"/>
              </a:solidFill>
            </c:spPr>
            <c:extLst>
              <c:ext xmlns:c16="http://schemas.microsoft.com/office/drawing/2014/chart" uri="{C3380CC4-5D6E-409C-BE32-E72D297353CC}">
                <c16:uniqueId val="{0000000C-DF63-4838-A402-DE170C790D50}"/>
              </c:ext>
            </c:extLst>
          </c:dPt>
          <c:dPt>
            <c:idx val="1"/>
            <c:bubble3D val="0"/>
            <c:spPr>
              <a:solidFill>
                <a:srgbClr val="99FF33"/>
              </a:solidFill>
            </c:spPr>
            <c:extLst>
              <c:ext xmlns:c16="http://schemas.microsoft.com/office/drawing/2014/chart" uri="{C3380CC4-5D6E-409C-BE32-E72D297353CC}">
                <c16:uniqueId val="{0000000B-DF63-4838-A402-DE170C790D50}"/>
              </c:ext>
            </c:extLst>
          </c:dPt>
          <c:dPt>
            <c:idx val="2"/>
            <c:bubble3D val="0"/>
            <c:spPr>
              <a:solidFill>
                <a:srgbClr val="FFFF00"/>
              </a:solidFill>
            </c:spPr>
            <c:extLst>
              <c:ext xmlns:c16="http://schemas.microsoft.com/office/drawing/2014/chart" uri="{C3380CC4-5D6E-409C-BE32-E72D297353CC}">
                <c16:uniqueId val="{00000002-DF63-4838-A402-DE170C790D50}"/>
              </c:ext>
            </c:extLst>
          </c:dPt>
          <c:dPt>
            <c:idx val="3"/>
            <c:bubble3D val="0"/>
            <c:spPr>
              <a:solidFill>
                <a:srgbClr val="FFC000"/>
              </a:solidFill>
            </c:spPr>
            <c:extLst>
              <c:ext xmlns:c16="http://schemas.microsoft.com/office/drawing/2014/chart" uri="{C3380CC4-5D6E-409C-BE32-E72D297353CC}">
                <c16:uniqueId val="{00000008-DF63-4838-A402-DE170C790D50}"/>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'Tab2017'!$A$93:$A$96</c:f>
              <c:strCache>
                <c:ptCount val="4"/>
                <c:pt idx="0">
                  <c:v>Bien organizada     </c:v>
                </c:pt>
                <c:pt idx="1">
                  <c:v>Regularmente organizada  </c:v>
                </c:pt>
                <c:pt idx="2">
                  <c:v>Mal organizada</c:v>
                </c:pt>
                <c:pt idx="3">
                  <c:v>No Responde</c:v>
                </c:pt>
              </c:strCache>
            </c:strRef>
          </c:cat>
          <c:val>
            <c:numRef>
              <c:f>'Tab2017'!$B$93:$B$96</c:f>
              <c:numCache>
                <c:formatCode>General</c:formatCode>
                <c:ptCount val="4"/>
                <c:pt idx="0">
                  <c:v>68</c:v>
                </c:pt>
                <c:pt idx="1">
                  <c:v>5</c:v>
                </c:pt>
                <c:pt idx="2">
                  <c:v>0</c:v>
                </c:pt>
                <c:pt idx="3">
                  <c:v>3</c:v>
                </c:pt>
              </c:numCache>
            </c:numRef>
          </c:val>
          <c:extLst>
            <c:ext xmlns:c16="http://schemas.microsoft.com/office/drawing/2014/chart" uri="{C3380CC4-5D6E-409C-BE32-E72D297353CC}">
              <c16:uniqueId val="{00000000-D30A-4A85-A671-F89D9AB124AF}"/>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image" Target="../media/image1.png"/><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editAs="oneCell">
    <xdr:from>
      <xdr:col>6</xdr:col>
      <xdr:colOff>244925</xdr:colOff>
      <xdr:row>0</xdr:row>
      <xdr:rowOff>0</xdr:rowOff>
    </xdr:from>
    <xdr:to>
      <xdr:col>10</xdr:col>
      <xdr:colOff>621080</xdr:colOff>
      <xdr:row>3</xdr:row>
      <xdr:rowOff>4082</xdr:rowOff>
    </xdr:to>
    <xdr:pic>
      <xdr:nvPicPr>
        <xdr:cNvPr id="2" name="0 Imagen">
          <a:extLst>
            <a:ext uri="{FF2B5EF4-FFF2-40B4-BE49-F238E27FC236}">
              <a16:creationId xmlns:a16="http://schemas.microsoft.com/office/drawing/2014/main" id="{793805EE-9CF6-4D38-966C-25887D6E3D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68385" y="0"/>
          <a:ext cx="3685812" cy="697502"/>
        </a:xfrm>
        <a:prstGeom prst="rect">
          <a:avLst/>
        </a:prstGeom>
      </xdr:spPr>
    </xdr:pic>
    <xdr:clientData/>
  </xdr:twoCellAnchor>
  <xdr:twoCellAnchor>
    <xdr:from>
      <xdr:col>12</xdr:col>
      <xdr:colOff>585107</xdr:colOff>
      <xdr:row>32</xdr:row>
      <xdr:rowOff>54428</xdr:rowOff>
    </xdr:from>
    <xdr:to>
      <xdr:col>19</xdr:col>
      <xdr:colOff>95250</xdr:colOff>
      <xdr:row>49</xdr:row>
      <xdr:rowOff>31295</xdr:rowOff>
    </xdr:to>
    <xdr:graphicFrame macro="">
      <xdr:nvGraphicFramePr>
        <xdr:cNvPr id="3" name="4 Gráfico">
          <a:extLst>
            <a:ext uri="{FF2B5EF4-FFF2-40B4-BE49-F238E27FC236}">
              <a16:creationId xmlns:a16="http://schemas.microsoft.com/office/drawing/2014/main" id="{A9EA7735-B5FA-417D-B336-728F32898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207819</xdr:colOff>
      <xdr:row>32</xdr:row>
      <xdr:rowOff>123364</xdr:rowOff>
    </xdr:from>
    <xdr:to>
      <xdr:col>25</xdr:col>
      <xdr:colOff>214949</xdr:colOff>
      <xdr:row>48</xdr:row>
      <xdr:rowOff>121226</xdr:rowOff>
    </xdr:to>
    <xdr:graphicFrame macro="">
      <xdr:nvGraphicFramePr>
        <xdr:cNvPr id="4" name="5 Gráfico">
          <a:extLst>
            <a:ext uri="{FF2B5EF4-FFF2-40B4-BE49-F238E27FC236}">
              <a16:creationId xmlns:a16="http://schemas.microsoft.com/office/drawing/2014/main" id="{69EA49A2-30F3-4D7D-94C5-86BACC93E5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524639</xdr:colOff>
      <xdr:row>49</xdr:row>
      <xdr:rowOff>117253</xdr:rowOff>
    </xdr:from>
    <xdr:to>
      <xdr:col>19</xdr:col>
      <xdr:colOff>91685</xdr:colOff>
      <xdr:row>63</xdr:row>
      <xdr:rowOff>2953</xdr:rowOff>
    </xdr:to>
    <xdr:graphicFrame macro="">
      <xdr:nvGraphicFramePr>
        <xdr:cNvPr id="5" name="6 Gráfico">
          <a:extLst>
            <a:ext uri="{FF2B5EF4-FFF2-40B4-BE49-F238E27FC236}">
              <a16:creationId xmlns:a16="http://schemas.microsoft.com/office/drawing/2014/main" id="{D45C52EF-B0C1-442D-944A-591433FC8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339233</xdr:colOff>
      <xdr:row>49</xdr:row>
      <xdr:rowOff>153926</xdr:rowOff>
    </xdr:from>
    <xdr:to>
      <xdr:col>25</xdr:col>
      <xdr:colOff>346363</xdr:colOff>
      <xdr:row>63</xdr:row>
      <xdr:rowOff>39626</xdr:rowOff>
    </xdr:to>
    <xdr:graphicFrame macro="">
      <xdr:nvGraphicFramePr>
        <xdr:cNvPr id="6" name="7 Gráfico">
          <a:extLst>
            <a:ext uri="{FF2B5EF4-FFF2-40B4-BE49-F238E27FC236}">
              <a16:creationId xmlns:a16="http://schemas.microsoft.com/office/drawing/2014/main" id="{7E40219D-B75E-4881-95CF-2068D3048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547049</xdr:colOff>
      <xdr:row>63</xdr:row>
      <xdr:rowOff>32700</xdr:rowOff>
    </xdr:from>
    <xdr:to>
      <xdr:col>19</xdr:col>
      <xdr:colOff>114095</xdr:colOff>
      <xdr:row>76</xdr:row>
      <xdr:rowOff>108900</xdr:rowOff>
    </xdr:to>
    <xdr:graphicFrame macro="">
      <xdr:nvGraphicFramePr>
        <xdr:cNvPr id="7" name="8 Gráfico">
          <a:extLst>
            <a:ext uri="{FF2B5EF4-FFF2-40B4-BE49-F238E27FC236}">
              <a16:creationId xmlns:a16="http://schemas.microsoft.com/office/drawing/2014/main" id="{D1884850-E357-418E-B666-84CB202F5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310710</xdr:colOff>
      <xdr:row>63</xdr:row>
      <xdr:rowOff>59187</xdr:rowOff>
    </xdr:from>
    <xdr:to>
      <xdr:col>25</xdr:col>
      <xdr:colOff>317840</xdr:colOff>
      <xdr:row>76</xdr:row>
      <xdr:rowOff>135387</xdr:rowOff>
    </xdr:to>
    <xdr:graphicFrame macro="">
      <xdr:nvGraphicFramePr>
        <xdr:cNvPr id="8" name="9 Gráfico">
          <a:extLst>
            <a:ext uri="{FF2B5EF4-FFF2-40B4-BE49-F238E27FC236}">
              <a16:creationId xmlns:a16="http://schemas.microsoft.com/office/drawing/2014/main" id="{5B755646-2489-489D-BD2A-FC58ACE04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546758</xdr:colOff>
      <xdr:row>76</xdr:row>
      <xdr:rowOff>175284</xdr:rowOff>
    </xdr:from>
    <xdr:to>
      <xdr:col>19</xdr:col>
      <xdr:colOff>113804</xdr:colOff>
      <xdr:row>91</xdr:row>
      <xdr:rowOff>60984</xdr:rowOff>
    </xdr:to>
    <xdr:graphicFrame macro="">
      <xdr:nvGraphicFramePr>
        <xdr:cNvPr id="9" name="10 Gráfico">
          <a:extLst>
            <a:ext uri="{FF2B5EF4-FFF2-40B4-BE49-F238E27FC236}">
              <a16:creationId xmlns:a16="http://schemas.microsoft.com/office/drawing/2014/main" id="{AF558AE4-FE08-498E-B660-EF17FECB7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279566</xdr:colOff>
      <xdr:row>77</xdr:row>
      <xdr:rowOff>21896</xdr:rowOff>
    </xdr:from>
    <xdr:to>
      <xdr:col>25</xdr:col>
      <xdr:colOff>277091</xdr:colOff>
      <xdr:row>91</xdr:row>
      <xdr:rowOff>98096</xdr:rowOff>
    </xdr:to>
    <xdr:graphicFrame macro="">
      <xdr:nvGraphicFramePr>
        <xdr:cNvPr id="10" name="11 Gráfico">
          <a:extLst>
            <a:ext uri="{FF2B5EF4-FFF2-40B4-BE49-F238E27FC236}">
              <a16:creationId xmlns:a16="http://schemas.microsoft.com/office/drawing/2014/main" id="{748A13BC-3CAF-42D6-8373-13A0C9969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28698</xdr:colOff>
      <xdr:row>92</xdr:row>
      <xdr:rowOff>6185</xdr:rowOff>
    </xdr:from>
    <xdr:to>
      <xdr:col>23</xdr:col>
      <xdr:colOff>33894</xdr:colOff>
      <xdr:row>105</xdr:row>
      <xdr:rowOff>74765</xdr:rowOff>
    </xdr:to>
    <xdr:graphicFrame macro="">
      <xdr:nvGraphicFramePr>
        <xdr:cNvPr id="11" name="12 Gráfico">
          <a:extLst>
            <a:ext uri="{FF2B5EF4-FFF2-40B4-BE49-F238E27FC236}">
              <a16:creationId xmlns:a16="http://schemas.microsoft.com/office/drawing/2014/main" id="{E8A58691-B8A8-4B7B-8D06-F4FBB91F7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14968</xdr:colOff>
      <xdr:row>98</xdr:row>
      <xdr:rowOff>13606</xdr:rowOff>
    </xdr:from>
    <xdr:to>
      <xdr:col>15</xdr:col>
      <xdr:colOff>265339</xdr:colOff>
      <xdr:row>111</xdr:row>
      <xdr:rowOff>4082</xdr:rowOff>
    </xdr:to>
    <xdr:graphicFrame macro="">
      <xdr:nvGraphicFramePr>
        <xdr:cNvPr id="12" name="13 Gráfico">
          <a:extLst>
            <a:ext uri="{FF2B5EF4-FFF2-40B4-BE49-F238E27FC236}">
              <a16:creationId xmlns:a16="http://schemas.microsoft.com/office/drawing/2014/main" id="{C948C1C5-4E0D-4F08-9CB1-B2A96FA5A7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19</xdr:col>
      <xdr:colOff>394607</xdr:colOff>
      <xdr:row>105</xdr:row>
      <xdr:rowOff>145595</xdr:rowOff>
    </xdr:from>
    <xdr:to>
      <xdr:col>25</xdr:col>
      <xdr:colOff>394607</xdr:colOff>
      <xdr:row>118</xdr:row>
      <xdr:rowOff>68036</xdr:rowOff>
    </xdr:to>
    <xdr:graphicFrame macro="">
      <xdr:nvGraphicFramePr>
        <xdr:cNvPr id="13" name="14 Gráfico">
          <a:extLst>
            <a:ext uri="{FF2B5EF4-FFF2-40B4-BE49-F238E27FC236}">
              <a16:creationId xmlns:a16="http://schemas.microsoft.com/office/drawing/2014/main" id="{B77BCC89-C4A0-43C2-B583-CD69E778C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31296</xdr:colOff>
      <xdr:row>111</xdr:row>
      <xdr:rowOff>58510</xdr:rowOff>
    </xdr:from>
    <xdr:to>
      <xdr:col>15</xdr:col>
      <xdr:colOff>253092</xdr:colOff>
      <xdr:row>125</xdr:row>
      <xdr:rowOff>125185</xdr:rowOff>
    </xdr:to>
    <xdr:graphicFrame macro="">
      <xdr:nvGraphicFramePr>
        <xdr:cNvPr id="14" name="15 Gráfico">
          <a:extLst>
            <a:ext uri="{FF2B5EF4-FFF2-40B4-BE49-F238E27FC236}">
              <a16:creationId xmlns:a16="http://schemas.microsoft.com/office/drawing/2014/main" id="{DB3CCF1C-B5D3-431C-8D23-ED9AF77BF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85725</xdr:colOff>
      <xdr:row>125</xdr:row>
      <xdr:rowOff>161925</xdr:rowOff>
    </xdr:from>
    <xdr:to>
      <xdr:col>15</xdr:col>
      <xdr:colOff>109538</xdr:colOff>
      <xdr:row>152</xdr:row>
      <xdr:rowOff>0</xdr:rowOff>
    </xdr:to>
    <xdr:graphicFrame macro="">
      <xdr:nvGraphicFramePr>
        <xdr:cNvPr id="15" name="Gráfico 14">
          <a:extLst>
            <a:ext uri="{FF2B5EF4-FFF2-40B4-BE49-F238E27FC236}">
              <a16:creationId xmlns:a16="http://schemas.microsoft.com/office/drawing/2014/main" id="{E9263741-FD84-4348-BAEF-392BD5A45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244925</xdr:colOff>
      <xdr:row>0</xdr:row>
      <xdr:rowOff>0</xdr:rowOff>
    </xdr:from>
    <xdr:to>
      <xdr:col>12</xdr:col>
      <xdr:colOff>311237</xdr:colOff>
      <xdr:row>3</xdr:row>
      <xdr:rowOff>4082</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12125" y="0"/>
          <a:ext cx="2915648" cy="585107"/>
        </a:xfrm>
        <a:prstGeom prst="rect">
          <a:avLst/>
        </a:prstGeom>
      </xdr:spPr>
    </xdr:pic>
    <xdr:clientData/>
  </xdr:twoCellAnchor>
  <xdr:twoCellAnchor>
    <xdr:from>
      <xdr:col>12</xdr:col>
      <xdr:colOff>585107</xdr:colOff>
      <xdr:row>32</xdr:row>
      <xdr:rowOff>54428</xdr:rowOff>
    </xdr:from>
    <xdr:to>
      <xdr:col>19</xdr:col>
      <xdr:colOff>95250</xdr:colOff>
      <xdr:row>49</xdr:row>
      <xdr:rowOff>31295</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207819</xdr:colOff>
      <xdr:row>32</xdr:row>
      <xdr:rowOff>123364</xdr:rowOff>
    </xdr:from>
    <xdr:to>
      <xdr:col>25</xdr:col>
      <xdr:colOff>214949</xdr:colOff>
      <xdr:row>48</xdr:row>
      <xdr:rowOff>121226</xdr:rowOff>
    </xdr:to>
    <xdr:graphicFrame macro="">
      <xdr:nvGraphicFramePr>
        <xdr:cNvPr id="6" name="5 Gráfico">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524639</xdr:colOff>
      <xdr:row>49</xdr:row>
      <xdr:rowOff>117253</xdr:rowOff>
    </xdr:from>
    <xdr:to>
      <xdr:col>19</xdr:col>
      <xdr:colOff>91685</xdr:colOff>
      <xdr:row>63</xdr:row>
      <xdr:rowOff>2953</xdr:rowOff>
    </xdr:to>
    <xdr:graphicFrame macro="">
      <xdr:nvGraphicFramePr>
        <xdr:cNvPr id="7" name="6 Gráfico">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339233</xdr:colOff>
      <xdr:row>49</xdr:row>
      <xdr:rowOff>153926</xdr:rowOff>
    </xdr:from>
    <xdr:to>
      <xdr:col>25</xdr:col>
      <xdr:colOff>346363</xdr:colOff>
      <xdr:row>63</xdr:row>
      <xdr:rowOff>39626</xdr:rowOff>
    </xdr:to>
    <xdr:graphicFrame macro="">
      <xdr:nvGraphicFramePr>
        <xdr:cNvPr id="8" name="7 Gráfico">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547049</xdr:colOff>
      <xdr:row>63</xdr:row>
      <xdr:rowOff>32700</xdr:rowOff>
    </xdr:from>
    <xdr:to>
      <xdr:col>19</xdr:col>
      <xdr:colOff>114095</xdr:colOff>
      <xdr:row>76</xdr:row>
      <xdr:rowOff>108900</xdr:rowOff>
    </xdr:to>
    <xdr:graphicFrame macro="">
      <xdr:nvGraphicFramePr>
        <xdr:cNvPr id="9" name="8 Gráfico">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310710</xdr:colOff>
      <xdr:row>63</xdr:row>
      <xdr:rowOff>59187</xdr:rowOff>
    </xdr:from>
    <xdr:to>
      <xdr:col>25</xdr:col>
      <xdr:colOff>317840</xdr:colOff>
      <xdr:row>76</xdr:row>
      <xdr:rowOff>135387</xdr:rowOff>
    </xdr:to>
    <xdr:graphicFrame macro="">
      <xdr:nvGraphicFramePr>
        <xdr:cNvPr id="10" name="9 Gráfico">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546758</xdr:colOff>
      <xdr:row>76</xdr:row>
      <xdr:rowOff>175284</xdr:rowOff>
    </xdr:from>
    <xdr:to>
      <xdr:col>19</xdr:col>
      <xdr:colOff>113804</xdr:colOff>
      <xdr:row>91</xdr:row>
      <xdr:rowOff>60984</xdr:rowOff>
    </xdr:to>
    <xdr:graphicFrame macro="">
      <xdr:nvGraphicFramePr>
        <xdr:cNvPr id="11" name="10 Gráfico">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279566</xdr:colOff>
      <xdr:row>77</xdr:row>
      <xdr:rowOff>21896</xdr:rowOff>
    </xdr:from>
    <xdr:to>
      <xdr:col>25</xdr:col>
      <xdr:colOff>277091</xdr:colOff>
      <xdr:row>91</xdr:row>
      <xdr:rowOff>98096</xdr:rowOff>
    </xdr:to>
    <xdr:graphicFrame macro="">
      <xdr:nvGraphicFramePr>
        <xdr:cNvPr id="12" name="11 Gráfico">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543048</xdr:colOff>
      <xdr:row>91</xdr:row>
      <xdr:rowOff>110960</xdr:rowOff>
    </xdr:from>
    <xdr:to>
      <xdr:col>19</xdr:col>
      <xdr:colOff>110094</xdr:colOff>
      <xdr:row>104</xdr:row>
      <xdr:rowOff>187160</xdr:rowOff>
    </xdr:to>
    <xdr:graphicFrame macro="">
      <xdr:nvGraphicFramePr>
        <xdr:cNvPr id="13" name="12 Gráfico">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748393</xdr:colOff>
      <xdr:row>105</xdr:row>
      <xdr:rowOff>118381</xdr:rowOff>
    </xdr:from>
    <xdr:to>
      <xdr:col>19</xdr:col>
      <xdr:colOff>312964</xdr:colOff>
      <xdr:row>118</xdr:row>
      <xdr:rowOff>108857</xdr:rowOff>
    </xdr:to>
    <xdr:graphicFrame macro="">
      <xdr:nvGraphicFramePr>
        <xdr:cNvPr id="14" name="13 Gráfico">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19</xdr:col>
      <xdr:colOff>394607</xdr:colOff>
      <xdr:row>105</xdr:row>
      <xdr:rowOff>145595</xdr:rowOff>
    </xdr:from>
    <xdr:to>
      <xdr:col>25</xdr:col>
      <xdr:colOff>394607</xdr:colOff>
      <xdr:row>118</xdr:row>
      <xdr:rowOff>68036</xdr:rowOff>
    </xdr:to>
    <xdr:graphicFrame macro="">
      <xdr:nvGraphicFramePr>
        <xdr:cNvPr id="15" name="14 Gráfico">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40821</xdr:colOff>
      <xdr:row>118</xdr:row>
      <xdr:rowOff>172810</xdr:rowOff>
    </xdr:from>
    <xdr:to>
      <xdr:col>19</xdr:col>
      <xdr:colOff>367392</xdr:colOff>
      <xdr:row>133</xdr:row>
      <xdr:rowOff>58510</xdr:rowOff>
    </xdr:to>
    <xdr:graphicFrame macro="">
      <xdr:nvGraphicFramePr>
        <xdr:cNvPr id="16" name="15 Gráfico">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5"/>
  <sheetViews>
    <sheetView topLeftCell="A16" zoomScale="85" zoomScaleNormal="85" workbookViewId="0">
      <selection activeCell="A99" sqref="A99:B108"/>
    </sheetView>
  </sheetViews>
  <sheetFormatPr baseColWidth="10" defaultRowHeight="15" x14ac:dyDescent="0.25"/>
  <cols>
    <col min="1" max="1" width="25.85546875" customWidth="1"/>
    <col min="2" max="2" width="3.85546875" customWidth="1"/>
    <col min="4" max="4" width="18.28515625" customWidth="1"/>
    <col min="5" max="5" width="3.85546875" customWidth="1"/>
    <col min="7" max="7" width="14.5703125" customWidth="1"/>
    <col min="8" max="8" width="3.7109375" customWidth="1"/>
    <col min="9" max="9" width="9" customWidth="1"/>
    <col min="10" max="10" width="20.7109375" customWidth="1"/>
    <col min="11" max="11" width="9.5703125" customWidth="1"/>
    <col min="12" max="12" width="6.28515625" customWidth="1"/>
    <col min="14" max="14" width="6.42578125" customWidth="1"/>
  </cols>
  <sheetData>
    <row r="1" spans="1:15" x14ac:dyDescent="0.25">
      <c r="A1" s="12" t="s">
        <v>20</v>
      </c>
    </row>
    <row r="2" spans="1:15" x14ac:dyDescent="0.25">
      <c r="A2" t="s">
        <v>21</v>
      </c>
    </row>
    <row r="3" spans="1:15" ht="26.25" customHeight="1" x14ac:dyDescent="0.25">
      <c r="A3" s="1" t="s">
        <v>0</v>
      </c>
    </row>
    <row r="4" spans="1:15" ht="48" customHeight="1" x14ac:dyDescent="0.25">
      <c r="A4" s="77" t="s">
        <v>22</v>
      </c>
      <c r="B4" s="77"/>
      <c r="C4" s="77"/>
      <c r="D4" s="77"/>
      <c r="E4" s="77"/>
      <c r="F4" s="77"/>
      <c r="G4" s="77"/>
      <c r="H4" s="77"/>
      <c r="I4" s="77"/>
      <c r="J4" s="77"/>
      <c r="K4" s="77"/>
      <c r="L4" s="77"/>
      <c r="M4" s="77"/>
      <c r="N4" s="13"/>
      <c r="O4" s="13"/>
    </row>
    <row r="5" spans="1:15" ht="30" customHeight="1" x14ac:dyDescent="0.25">
      <c r="A5" s="11" t="s">
        <v>58</v>
      </c>
      <c r="B5" s="2"/>
      <c r="C5" s="2"/>
      <c r="D5" s="2"/>
      <c r="E5" s="3"/>
      <c r="F5" s="3"/>
      <c r="G5" s="2"/>
      <c r="H5" s="2"/>
      <c r="I5" s="2"/>
      <c r="J5" s="2"/>
      <c r="K5" s="2"/>
      <c r="L5" s="2"/>
      <c r="M5" s="2"/>
      <c r="N5" s="2"/>
    </row>
    <row r="6" spans="1:15" ht="30" customHeight="1" x14ac:dyDescent="0.25">
      <c r="A6" s="78" t="s">
        <v>33</v>
      </c>
      <c r="B6" s="78"/>
      <c r="C6" s="78"/>
      <c r="D6" s="78"/>
      <c r="E6" s="78"/>
      <c r="F6" s="78"/>
      <c r="G6" s="78"/>
      <c r="H6" s="78"/>
      <c r="I6" s="78"/>
      <c r="J6" s="78"/>
      <c r="K6" s="78"/>
      <c r="L6" s="78"/>
      <c r="M6" s="78"/>
      <c r="N6" s="2"/>
    </row>
    <row r="7" spans="1:15" ht="18" customHeight="1" x14ac:dyDescent="0.25">
      <c r="A7" s="7" t="s">
        <v>15</v>
      </c>
      <c r="B7" s="6">
        <v>0</v>
      </c>
      <c r="C7" s="9" t="e">
        <f>+B7/N7</f>
        <v>#DIV/0!</v>
      </c>
      <c r="D7" s="18" t="s">
        <v>16</v>
      </c>
      <c r="E7" s="6">
        <v>0</v>
      </c>
      <c r="F7" s="9" t="e">
        <f>+E7/N7</f>
        <v>#DIV/0!</v>
      </c>
      <c r="G7" s="7"/>
      <c r="H7" s="7"/>
      <c r="I7" s="7"/>
      <c r="J7" s="8" t="s">
        <v>19</v>
      </c>
      <c r="K7" s="4">
        <v>0</v>
      </c>
      <c r="L7" s="20" t="e">
        <f>+K7/N7</f>
        <v>#DIV/0!</v>
      </c>
      <c r="M7" s="19" t="s">
        <v>48</v>
      </c>
      <c r="N7" s="37">
        <f>+B7+E7+K7</f>
        <v>0</v>
      </c>
    </row>
    <row r="8" spans="1:15" ht="33.75" customHeight="1" x14ac:dyDescent="0.25">
      <c r="A8" s="78" t="s">
        <v>34</v>
      </c>
      <c r="B8" s="78"/>
      <c r="C8" s="78"/>
      <c r="D8" s="78"/>
      <c r="E8" s="78"/>
      <c r="F8" s="78"/>
      <c r="G8" s="78"/>
      <c r="H8" s="78"/>
      <c r="I8" s="78"/>
      <c r="J8" s="78"/>
      <c r="K8" s="78"/>
      <c r="L8" s="78"/>
      <c r="M8" s="78"/>
      <c r="N8" s="2"/>
    </row>
    <row r="9" spans="1:15" ht="27" customHeight="1" x14ac:dyDescent="0.25">
      <c r="A9" s="7" t="s">
        <v>6</v>
      </c>
      <c r="B9" s="6">
        <v>0</v>
      </c>
      <c r="C9" s="29" t="e">
        <f>+B9/$N$7</f>
        <v>#DIV/0!</v>
      </c>
      <c r="D9" s="22" t="s">
        <v>26</v>
      </c>
      <c r="E9" s="6">
        <v>0</v>
      </c>
      <c r="F9" s="31" t="e">
        <f>+E9/$N$7</f>
        <v>#DIV/0!</v>
      </c>
      <c r="G9" s="7"/>
      <c r="H9" s="8"/>
      <c r="I9" s="7"/>
      <c r="J9" s="7" t="s">
        <v>19</v>
      </c>
      <c r="K9" s="6">
        <v>0</v>
      </c>
      <c r="L9" s="31" t="e">
        <f>+K9/$N$7</f>
        <v>#DIV/0!</v>
      </c>
      <c r="M9" s="19"/>
    </row>
    <row r="10" spans="1:15" ht="7.5" customHeight="1" x14ac:dyDescent="0.25">
      <c r="A10" s="7"/>
      <c r="B10" s="7"/>
      <c r="C10" s="30"/>
      <c r="E10" s="8"/>
      <c r="F10" s="32"/>
      <c r="G10" s="7"/>
      <c r="H10" s="7"/>
      <c r="I10" s="7"/>
      <c r="J10" s="7"/>
      <c r="K10" s="2"/>
      <c r="L10" s="2"/>
      <c r="M10" s="8"/>
    </row>
    <row r="11" spans="1:15" ht="19.5" customHeight="1" x14ac:dyDescent="0.25">
      <c r="A11" s="10" t="s">
        <v>7</v>
      </c>
      <c r="B11" s="6">
        <v>0</v>
      </c>
      <c r="C11" s="29" t="e">
        <f>+B11/$N$7</f>
        <v>#DIV/0!</v>
      </c>
      <c r="D11" s="24" t="s">
        <v>27</v>
      </c>
      <c r="E11" s="6">
        <v>0</v>
      </c>
      <c r="F11" s="31" t="e">
        <f>+E11/$N$7</f>
        <v>#DIV/0!</v>
      </c>
      <c r="G11" s="7"/>
      <c r="H11" s="8"/>
      <c r="I11" s="7"/>
      <c r="J11" s="7"/>
      <c r="K11" s="35"/>
      <c r="M11" s="19"/>
    </row>
    <row r="12" spans="1:15" ht="7.5" customHeight="1" x14ac:dyDescent="0.25">
      <c r="A12" s="10"/>
      <c r="B12" s="8"/>
      <c r="C12" s="30"/>
      <c r="E12" s="8"/>
      <c r="F12" s="32"/>
      <c r="G12" s="7"/>
      <c r="H12" s="7"/>
      <c r="I12" s="7"/>
      <c r="J12" s="7"/>
      <c r="K12" s="2"/>
      <c r="L12" s="2"/>
      <c r="M12" s="8"/>
    </row>
    <row r="13" spans="1:15" ht="18.75" customHeight="1" x14ac:dyDescent="0.25">
      <c r="A13" s="7" t="s">
        <v>8</v>
      </c>
      <c r="B13" s="6">
        <v>0</v>
      </c>
      <c r="C13" s="29" t="e">
        <f>+B13/$N$7</f>
        <v>#DIV/0!</v>
      </c>
      <c r="D13" s="25" t="s">
        <v>9</v>
      </c>
      <c r="E13" s="6">
        <v>0</v>
      </c>
      <c r="F13" s="31" t="e">
        <f>+E13/$N$7</f>
        <v>#DIV/0!</v>
      </c>
      <c r="G13" s="7"/>
      <c r="H13" s="8"/>
      <c r="I13" s="7"/>
      <c r="J13" s="7"/>
      <c r="K13" s="8"/>
      <c r="L13" s="8"/>
      <c r="M13" s="19" t="s">
        <v>48</v>
      </c>
      <c r="N13" s="37">
        <f>+B13+B9+B11+E9+E11+E13+K9+K11+K13</f>
        <v>0</v>
      </c>
    </row>
    <row r="14" spans="1:15" ht="33" customHeight="1" x14ac:dyDescent="0.25">
      <c r="A14" s="79" t="s">
        <v>35</v>
      </c>
      <c r="B14" s="79"/>
      <c r="C14" s="79"/>
      <c r="D14" s="79"/>
      <c r="E14" s="79"/>
      <c r="F14" s="79"/>
      <c r="G14" s="79"/>
      <c r="H14" s="79"/>
      <c r="I14" s="79"/>
      <c r="J14" s="79"/>
      <c r="K14" s="79"/>
      <c r="L14" s="79"/>
      <c r="M14" s="79"/>
      <c r="N14" s="8"/>
      <c r="O14" s="8"/>
    </row>
    <row r="15" spans="1:15" ht="21" customHeight="1" x14ac:dyDescent="0.25">
      <c r="A15" s="7" t="s">
        <v>17</v>
      </c>
      <c r="B15" s="6">
        <v>0</v>
      </c>
      <c r="C15" s="36" t="e">
        <f>+B15/$N7</f>
        <v>#DIV/0!</v>
      </c>
      <c r="D15" s="8" t="s">
        <v>18</v>
      </c>
      <c r="E15" s="6">
        <v>0</v>
      </c>
      <c r="F15" s="29" t="e">
        <f>+E15/$N$7</f>
        <v>#DIV/0!</v>
      </c>
      <c r="G15" s="7"/>
      <c r="H15" s="8"/>
      <c r="I15" s="32"/>
      <c r="J15" s="8" t="s">
        <v>19</v>
      </c>
      <c r="K15" s="6">
        <v>0</v>
      </c>
      <c r="L15" s="29" t="e">
        <f>+K15/$N$7</f>
        <v>#DIV/0!</v>
      </c>
      <c r="M15" s="19" t="s">
        <v>48</v>
      </c>
      <c r="N15" s="37">
        <f>+B15+E15+K15</f>
        <v>0</v>
      </c>
      <c r="O15" s="8"/>
    </row>
    <row r="16" spans="1:15" ht="33" customHeight="1" x14ac:dyDescent="0.25">
      <c r="A16" s="80" t="s">
        <v>31</v>
      </c>
      <c r="B16" s="80"/>
      <c r="C16" s="80"/>
      <c r="D16" s="80"/>
      <c r="E16" s="80"/>
      <c r="F16" s="80"/>
      <c r="G16" s="80"/>
      <c r="H16" s="7"/>
      <c r="I16" s="7"/>
      <c r="J16" s="7"/>
      <c r="M16" s="8"/>
      <c r="N16" s="8"/>
      <c r="O16" s="8"/>
    </row>
    <row r="17" spans="1:15" ht="21" customHeight="1" x14ac:dyDescent="0.25">
      <c r="A17" s="7" t="s">
        <v>24</v>
      </c>
      <c r="B17" s="6">
        <v>0</v>
      </c>
      <c r="C17" s="36" t="e">
        <f>+B17/$N$7</f>
        <v>#DIV/0!</v>
      </c>
      <c r="D17" s="8" t="s">
        <v>25</v>
      </c>
      <c r="E17" s="6">
        <v>0</v>
      </c>
      <c r="F17" s="29" t="e">
        <f>+E17/$N$7</f>
        <v>#DIV/0!</v>
      </c>
      <c r="G17" s="7"/>
      <c r="H17" s="8"/>
      <c r="I17" s="32"/>
      <c r="J17" s="8" t="s">
        <v>19</v>
      </c>
      <c r="K17" s="6">
        <v>0</v>
      </c>
      <c r="L17" s="29" t="e">
        <f>+K17/$N$7</f>
        <v>#DIV/0!</v>
      </c>
      <c r="M17" s="19" t="s">
        <v>48</v>
      </c>
      <c r="N17" s="37">
        <f>+B17+E17+K17</f>
        <v>0</v>
      </c>
      <c r="O17" s="8"/>
    </row>
    <row r="18" spans="1:15" ht="33" customHeight="1" x14ac:dyDescent="0.25">
      <c r="A18" s="80" t="s">
        <v>32</v>
      </c>
      <c r="B18" s="80"/>
      <c r="C18" s="80"/>
      <c r="D18" s="80"/>
      <c r="E18" s="80"/>
      <c r="F18" s="80"/>
      <c r="G18" s="80"/>
      <c r="H18" s="7"/>
      <c r="I18" s="7"/>
      <c r="J18" s="7"/>
      <c r="M18" s="8"/>
      <c r="N18" s="8"/>
      <c r="O18" s="8"/>
    </row>
    <row r="19" spans="1:15" ht="33.75" customHeight="1" x14ac:dyDescent="0.25">
      <c r="A19" s="7" t="s">
        <v>3</v>
      </c>
      <c r="B19" s="6">
        <v>0</v>
      </c>
      <c r="C19" s="29" t="e">
        <f>+B19/$N$7</f>
        <v>#DIV/0!</v>
      </c>
      <c r="D19" s="25" t="s">
        <v>4</v>
      </c>
      <c r="E19" s="6">
        <v>0</v>
      </c>
      <c r="F19" s="29" t="e">
        <f>+E19/$N$7</f>
        <v>#DIV/0!</v>
      </c>
      <c r="G19" s="7" t="s">
        <v>5</v>
      </c>
      <c r="H19" s="6">
        <v>0</v>
      </c>
      <c r="I19" s="29" t="e">
        <f>+H19/$N$7</f>
        <v>#DIV/0!</v>
      </c>
      <c r="J19" s="8" t="s">
        <v>19</v>
      </c>
      <c r="K19" s="6">
        <v>0</v>
      </c>
      <c r="L19" s="29" t="e">
        <f>+K19/$N$7</f>
        <v>#DIV/0!</v>
      </c>
      <c r="M19" s="19" t="s">
        <v>48</v>
      </c>
      <c r="N19" s="37">
        <f>+B19+E19+H19+K19</f>
        <v>0</v>
      </c>
      <c r="O19" s="8"/>
    </row>
    <row r="20" spans="1:15" ht="33" customHeight="1" x14ac:dyDescent="0.25">
      <c r="A20" s="78" t="s">
        <v>28</v>
      </c>
      <c r="B20" s="78"/>
      <c r="C20" s="78"/>
      <c r="D20" s="78"/>
      <c r="E20" s="78"/>
      <c r="F20" s="78"/>
      <c r="G20" s="78"/>
      <c r="H20" s="78"/>
      <c r="I20" s="78"/>
      <c r="J20" s="78"/>
      <c r="K20" s="78"/>
      <c r="L20" s="78"/>
      <c r="M20" s="78"/>
      <c r="N20" s="8"/>
      <c r="O20" s="8"/>
    </row>
    <row r="21" spans="1:15" ht="21" customHeight="1" x14ac:dyDescent="0.25">
      <c r="A21" s="7" t="s">
        <v>10</v>
      </c>
      <c r="B21" s="6">
        <v>0</v>
      </c>
      <c r="C21" s="29" t="e">
        <f>+B21/$N$7</f>
        <v>#DIV/0!</v>
      </c>
      <c r="D21" s="25" t="s">
        <v>49</v>
      </c>
      <c r="E21" s="6">
        <v>0</v>
      </c>
      <c r="F21" s="29" t="e">
        <f>+E21/$N$7</f>
        <v>#DIV/0!</v>
      </c>
      <c r="G21" s="7" t="s">
        <v>11</v>
      </c>
      <c r="H21" s="6">
        <v>0</v>
      </c>
      <c r="I21" s="29" t="e">
        <f>+H21/$N$7</f>
        <v>#DIV/0!</v>
      </c>
      <c r="J21" s="8" t="s">
        <v>19</v>
      </c>
      <c r="K21" s="6">
        <v>0</v>
      </c>
      <c r="L21" s="29" t="e">
        <f>+K21/$N$7</f>
        <v>#DIV/0!</v>
      </c>
      <c r="M21" s="19" t="s">
        <v>48</v>
      </c>
      <c r="N21" s="37">
        <f>+B21+E21+H21+K21</f>
        <v>0</v>
      </c>
      <c r="O21" s="8"/>
    </row>
    <row r="22" spans="1:15" ht="33" customHeight="1" x14ac:dyDescent="0.25">
      <c r="A22" s="78" t="s">
        <v>29</v>
      </c>
      <c r="B22" s="78"/>
      <c r="C22" s="78"/>
      <c r="D22" s="78"/>
      <c r="E22" s="78"/>
      <c r="F22" s="78"/>
      <c r="G22" s="78"/>
      <c r="H22" s="78"/>
      <c r="I22" s="78"/>
      <c r="J22" s="78"/>
      <c r="K22" s="78"/>
      <c r="L22" s="78"/>
      <c r="M22" s="78"/>
      <c r="N22" s="8"/>
      <c r="O22" s="8"/>
    </row>
    <row r="23" spans="1:15" ht="36" customHeight="1" x14ac:dyDescent="0.25">
      <c r="A23" s="7" t="s">
        <v>12</v>
      </c>
      <c r="B23" s="6">
        <v>0</v>
      </c>
      <c r="C23" s="29" t="e">
        <f>+B23/$N$7</f>
        <v>#DIV/0!</v>
      </c>
      <c r="D23" s="7" t="s">
        <v>13</v>
      </c>
      <c r="E23" s="6">
        <v>0</v>
      </c>
      <c r="F23" s="29" t="e">
        <f>+E23/$N$7</f>
        <v>#DIV/0!</v>
      </c>
      <c r="G23" s="26" t="s">
        <v>14</v>
      </c>
      <c r="H23" s="6">
        <v>0</v>
      </c>
      <c r="I23" s="29" t="e">
        <f>+H23/$N$7</f>
        <v>#DIV/0!</v>
      </c>
      <c r="J23" s="8" t="s">
        <v>19</v>
      </c>
      <c r="K23" s="6">
        <v>0</v>
      </c>
      <c r="L23" s="29" t="e">
        <f>+K23/$N$7</f>
        <v>#DIV/0!</v>
      </c>
      <c r="M23" s="19" t="s">
        <v>48</v>
      </c>
      <c r="N23" s="37">
        <f>+B23+E23+H23+K23</f>
        <v>0</v>
      </c>
      <c r="O23" s="8"/>
    </row>
    <row r="24" spans="1:15" ht="33" customHeight="1" x14ac:dyDescent="0.25">
      <c r="A24" s="78" t="s">
        <v>30</v>
      </c>
      <c r="B24" s="78"/>
      <c r="C24" s="78"/>
      <c r="D24" s="78"/>
      <c r="E24" s="78"/>
      <c r="F24" s="78"/>
      <c r="G24" s="78"/>
      <c r="H24" s="78"/>
      <c r="I24" s="78"/>
      <c r="J24" s="78"/>
      <c r="K24" s="78"/>
      <c r="L24" s="78"/>
      <c r="M24" s="78"/>
      <c r="N24" s="8"/>
      <c r="O24" s="8"/>
    </row>
    <row r="25" spans="1:15" ht="21" customHeight="1" x14ac:dyDescent="0.25">
      <c r="A25" s="7" t="s">
        <v>15</v>
      </c>
      <c r="B25" s="6">
        <v>0</v>
      </c>
      <c r="C25" s="29" t="e">
        <f>+B25/$N$7</f>
        <v>#DIV/0!</v>
      </c>
      <c r="D25" s="5" t="s">
        <v>16</v>
      </c>
      <c r="E25" s="6">
        <v>0</v>
      </c>
      <c r="F25" s="29" t="e">
        <f>+E25/$N$7</f>
        <v>#DIV/0!</v>
      </c>
      <c r="G25" s="7"/>
      <c r="H25" s="8"/>
      <c r="I25" s="33"/>
      <c r="J25" s="8" t="s">
        <v>19</v>
      </c>
      <c r="K25" s="6">
        <v>0</v>
      </c>
      <c r="L25" s="29" t="e">
        <f>+K25/$N$7</f>
        <v>#DIV/0!</v>
      </c>
      <c r="M25" s="19" t="s">
        <v>48</v>
      </c>
      <c r="N25" s="37">
        <f>+B25+E25+H25+K25</f>
        <v>0</v>
      </c>
      <c r="O25" s="8"/>
    </row>
    <row r="26" spans="1:15" ht="33" customHeight="1" x14ac:dyDescent="0.25">
      <c r="A26" s="78" t="s">
        <v>36</v>
      </c>
      <c r="B26" s="78"/>
      <c r="C26" s="78"/>
      <c r="D26" s="78"/>
      <c r="E26" s="78"/>
      <c r="F26" s="78"/>
      <c r="G26" s="78"/>
      <c r="H26" s="78"/>
      <c r="I26" s="78"/>
      <c r="J26" s="78"/>
      <c r="K26" s="78"/>
      <c r="L26" s="78"/>
      <c r="M26" s="78"/>
      <c r="N26" s="11"/>
      <c r="O26" s="11"/>
    </row>
    <row r="27" spans="1:15" ht="33" customHeight="1" x14ac:dyDescent="0.25">
      <c r="A27" s="5" t="s">
        <v>1</v>
      </c>
      <c r="B27" s="6">
        <v>0</v>
      </c>
      <c r="C27" s="29" t="e">
        <f>+B27/$N$7</f>
        <v>#DIV/0!</v>
      </c>
      <c r="D27" s="25" t="s">
        <v>50</v>
      </c>
      <c r="E27" s="6">
        <v>0</v>
      </c>
      <c r="F27" s="29" t="e">
        <f>+E27/$N$7</f>
        <v>#DIV/0!</v>
      </c>
      <c r="G27" s="27" t="s">
        <v>2</v>
      </c>
      <c r="H27" s="6">
        <v>0</v>
      </c>
      <c r="I27" s="29" t="e">
        <f>+H27/$N$7</f>
        <v>#DIV/0!</v>
      </c>
      <c r="J27" s="8" t="s">
        <v>19</v>
      </c>
      <c r="K27" s="6">
        <v>0</v>
      </c>
      <c r="L27" s="29" t="e">
        <f>+K27/$N$7</f>
        <v>#DIV/0!</v>
      </c>
      <c r="M27" s="19" t="s">
        <v>48</v>
      </c>
      <c r="N27" s="37">
        <f>+B27+E27+H27+K27</f>
        <v>0</v>
      </c>
      <c r="O27" s="8"/>
    </row>
    <row r="28" spans="1:15" s="28" customFormat="1" ht="43.5" customHeight="1" x14ac:dyDescent="0.25">
      <c r="A28" s="81" t="s">
        <v>37</v>
      </c>
      <c r="B28" s="81"/>
      <c r="C28" s="81"/>
      <c r="D28" s="81"/>
      <c r="E28" s="81"/>
      <c r="F28" s="81"/>
      <c r="G28" s="81"/>
      <c r="H28" s="81"/>
      <c r="I28" s="81"/>
      <c r="J28" s="81"/>
      <c r="K28" s="81"/>
      <c r="L28" s="81"/>
      <c r="M28" s="81"/>
    </row>
    <row r="29" spans="1:15" ht="33.75" customHeight="1" x14ac:dyDescent="0.25">
      <c r="A29" s="14" t="s">
        <v>38</v>
      </c>
      <c r="B29" s="6">
        <v>0</v>
      </c>
      <c r="C29" s="29" t="e">
        <f>+B29/$N$7</f>
        <v>#DIV/0!</v>
      </c>
      <c r="D29" s="38" t="s">
        <v>40</v>
      </c>
      <c r="E29" s="6">
        <v>0</v>
      </c>
      <c r="F29" s="29" t="e">
        <f>+E29/$N$7</f>
        <v>#DIV/0!</v>
      </c>
      <c r="G29" s="38" t="s">
        <v>41</v>
      </c>
      <c r="H29" s="6">
        <v>0</v>
      </c>
      <c r="I29" s="40" t="e">
        <f>+H29/$N$7</f>
        <v>#DIV/0!</v>
      </c>
      <c r="K29" s="35"/>
      <c r="N29" s="35"/>
    </row>
    <row r="30" spans="1:15" ht="6.75" customHeight="1" x14ac:dyDescent="0.25">
      <c r="A30" s="14"/>
      <c r="B30" s="14"/>
      <c r="C30" s="14"/>
      <c r="D30" s="14"/>
      <c r="E30" s="14"/>
      <c r="F30" s="14"/>
      <c r="G30" s="14"/>
      <c r="H30" s="14"/>
      <c r="I30" s="14"/>
      <c r="J30" s="14"/>
    </row>
    <row r="31" spans="1:15" ht="35.25" customHeight="1" x14ac:dyDescent="0.25">
      <c r="A31" t="s">
        <v>45</v>
      </c>
      <c r="B31" s="6">
        <v>0</v>
      </c>
      <c r="C31" s="29" t="e">
        <f>+B31/$N$7</f>
        <v>#DIV/0!</v>
      </c>
      <c r="D31" s="49" t="s">
        <v>51</v>
      </c>
      <c r="E31" s="6">
        <v>0</v>
      </c>
      <c r="F31" s="29" t="e">
        <f>+E31/$N$7</f>
        <v>#DIV/0!</v>
      </c>
      <c r="G31" s="38" t="s">
        <v>42</v>
      </c>
      <c r="H31" s="6">
        <v>0</v>
      </c>
      <c r="I31" s="40" t="e">
        <f>+H31/$N$7</f>
        <v>#DIV/0!</v>
      </c>
      <c r="J31" s="14"/>
      <c r="K31" s="35"/>
      <c r="N31" s="35"/>
    </row>
    <row r="32" spans="1:15" ht="4.5" customHeight="1" x14ac:dyDescent="0.25">
      <c r="A32" s="14"/>
      <c r="B32" s="14"/>
      <c r="C32" s="17"/>
      <c r="D32" s="14"/>
      <c r="E32" s="14"/>
      <c r="F32" s="14"/>
      <c r="G32" s="14"/>
      <c r="H32" s="14"/>
      <c r="I32" s="14"/>
      <c r="J32" s="14"/>
    </row>
    <row r="33" spans="1:14" ht="20.25" customHeight="1" x14ac:dyDescent="0.25">
      <c r="A33" s="14" t="s">
        <v>44</v>
      </c>
      <c r="B33" s="15">
        <v>0</v>
      </c>
      <c r="C33" s="29" t="e">
        <f>+B33/$N$7</f>
        <v>#DIV/0!</v>
      </c>
      <c r="D33" s="49" t="s">
        <v>43</v>
      </c>
      <c r="E33" s="6">
        <v>0</v>
      </c>
      <c r="F33" s="21" t="e">
        <f>+E33/$N$7</f>
        <v>#DIV/0!</v>
      </c>
      <c r="G33" s="38" t="s">
        <v>39</v>
      </c>
      <c r="H33" s="6">
        <v>0</v>
      </c>
      <c r="I33" s="29" t="e">
        <f>+H33/$N$7</f>
        <v>#DIV/0!</v>
      </c>
      <c r="J33" s="14"/>
      <c r="K33" s="35"/>
      <c r="N33" s="35"/>
    </row>
    <row r="34" spans="1:14" x14ac:dyDescent="0.25">
      <c r="B34" s="35"/>
      <c r="C34" s="14"/>
      <c r="D34" s="14"/>
      <c r="E34" s="14"/>
      <c r="F34" s="14"/>
      <c r="G34" s="14"/>
      <c r="H34" s="14"/>
      <c r="I34" s="14"/>
      <c r="J34" s="14"/>
    </row>
    <row r="35" spans="1:14" x14ac:dyDescent="0.25">
      <c r="A35" s="14" t="s">
        <v>46</v>
      </c>
      <c r="B35" s="6">
        <v>0</v>
      </c>
      <c r="C35" s="34" t="e">
        <f>+B35/N7</f>
        <v>#DIV/0!</v>
      </c>
      <c r="D35" s="16" t="s">
        <v>47</v>
      </c>
      <c r="E35" s="16"/>
      <c r="F35" s="16"/>
      <c r="G35" s="16"/>
      <c r="H35" s="16"/>
      <c r="I35" s="16"/>
      <c r="J35" s="16"/>
      <c r="K35" s="16"/>
      <c r="L35" s="16"/>
      <c r="M35" s="19" t="s">
        <v>48</v>
      </c>
      <c r="N35" s="37">
        <f>B29+B31+B33+B35+E29+E31+E33+E35+H29+H31+H33+H35+K29+K31+K33+K35</f>
        <v>0</v>
      </c>
    </row>
    <row r="36" spans="1:14" x14ac:dyDescent="0.25">
      <c r="D36" t="s">
        <v>52</v>
      </c>
    </row>
    <row r="37" spans="1:14" x14ac:dyDescent="0.25">
      <c r="D37" t="s">
        <v>53</v>
      </c>
    </row>
    <row r="38" spans="1:14" x14ac:dyDescent="0.25">
      <c r="D38" t="s">
        <v>54</v>
      </c>
    </row>
    <row r="43" spans="1:14" x14ac:dyDescent="0.25">
      <c r="A43" t="s">
        <v>59</v>
      </c>
      <c r="B43" s="4">
        <v>76</v>
      </c>
    </row>
    <row r="45" spans="1:14" x14ac:dyDescent="0.25">
      <c r="A45" t="s">
        <v>33</v>
      </c>
      <c r="K45">
        <f>SUM(B46:B48)</f>
        <v>76</v>
      </c>
    </row>
    <row r="46" spans="1:14" x14ac:dyDescent="0.25">
      <c r="A46" s="10" t="s">
        <v>15</v>
      </c>
      <c r="B46" s="6">
        <v>14</v>
      </c>
      <c r="C46" s="41"/>
      <c r="D46" s="41"/>
      <c r="E46" s="54"/>
      <c r="G46" s="53"/>
      <c r="I46" s="53"/>
      <c r="K46" s="53"/>
    </row>
    <row r="47" spans="1:14" x14ac:dyDescent="0.25">
      <c r="A47" s="23" t="s">
        <v>16</v>
      </c>
      <c r="B47" s="6">
        <v>61</v>
      </c>
      <c r="C47" s="41"/>
      <c r="E47" s="54"/>
      <c r="K47" s="53"/>
    </row>
    <row r="48" spans="1:14" x14ac:dyDescent="0.25">
      <c r="A48" s="10" t="s">
        <v>19</v>
      </c>
      <c r="B48" s="50">
        <v>1</v>
      </c>
      <c r="C48" s="41"/>
      <c r="E48" s="54"/>
      <c r="K48" s="53"/>
    </row>
    <row r="49" spans="1:13" x14ac:dyDescent="0.25">
      <c r="A49" s="8"/>
      <c r="B49" s="2"/>
      <c r="C49" s="41"/>
      <c r="F49" s="53"/>
      <c r="K49" s="53"/>
    </row>
    <row r="50" spans="1:13" ht="14.45" customHeight="1" x14ac:dyDescent="0.25">
      <c r="A50" s="76" t="s">
        <v>34</v>
      </c>
      <c r="B50" s="76"/>
      <c r="C50" s="76"/>
      <c r="D50" s="76"/>
      <c r="E50" s="76"/>
      <c r="F50" s="76"/>
      <c r="G50" s="76"/>
      <c r="H50" s="76"/>
      <c r="I50" s="76"/>
      <c r="J50" s="76"/>
      <c r="K50" s="52">
        <f>SUM(B51:B57)</f>
        <v>96</v>
      </c>
      <c r="L50" s="52"/>
      <c r="M50" s="52"/>
    </row>
    <row r="51" spans="1:13" x14ac:dyDescent="0.25">
      <c r="A51" s="7" t="s">
        <v>6</v>
      </c>
      <c r="B51" s="6">
        <v>3</v>
      </c>
    </row>
    <row r="52" spans="1:13" x14ac:dyDescent="0.25">
      <c r="A52" s="10" t="s">
        <v>7</v>
      </c>
      <c r="B52" s="6">
        <v>10</v>
      </c>
    </row>
    <row r="53" spans="1:13" x14ac:dyDescent="0.25">
      <c r="A53" s="7" t="s">
        <v>56</v>
      </c>
      <c r="B53" s="6">
        <v>5</v>
      </c>
    </row>
    <row r="54" spans="1:13" x14ac:dyDescent="0.25">
      <c r="A54" s="22" t="s">
        <v>26</v>
      </c>
      <c r="B54" s="6">
        <v>11</v>
      </c>
    </row>
    <row r="55" spans="1:13" x14ac:dyDescent="0.25">
      <c r="A55" s="24" t="s">
        <v>27</v>
      </c>
      <c r="B55" s="6">
        <v>7</v>
      </c>
    </row>
    <row r="56" spans="1:13" x14ac:dyDescent="0.25">
      <c r="A56" s="25" t="s">
        <v>9</v>
      </c>
      <c r="B56" s="6">
        <v>57</v>
      </c>
    </row>
    <row r="57" spans="1:13" x14ac:dyDescent="0.25">
      <c r="A57" s="7" t="s">
        <v>19</v>
      </c>
      <c r="B57" s="6">
        <v>3</v>
      </c>
    </row>
    <row r="58" spans="1:13" x14ac:dyDescent="0.25">
      <c r="A58" s="7"/>
      <c r="B58" s="8"/>
    </row>
    <row r="59" spans="1:13" x14ac:dyDescent="0.25">
      <c r="A59" t="s">
        <v>35</v>
      </c>
      <c r="K59">
        <f>SUM(B60:B62)</f>
        <v>76</v>
      </c>
    </row>
    <row r="60" spans="1:13" x14ac:dyDescent="0.25">
      <c r="A60" s="10" t="s">
        <v>17</v>
      </c>
      <c r="B60" s="6">
        <v>72</v>
      </c>
    </row>
    <row r="61" spans="1:13" x14ac:dyDescent="0.25">
      <c r="A61" s="10" t="s">
        <v>18</v>
      </c>
      <c r="B61" s="6">
        <v>1</v>
      </c>
    </row>
    <row r="62" spans="1:13" x14ac:dyDescent="0.25">
      <c r="A62" s="10" t="s">
        <v>19</v>
      </c>
      <c r="B62" s="6">
        <v>3</v>
      </c>
    </row>
    <row r="64" spans="1:13" x14ac:dyDescent="0.25">
      <c r="A64" t="s">
        <v>31</v>
      </c>
      <c r="K64">
        <f>SUM(B65:B67)</f>
        <v>76</v>
      </c>
    </row>
    <row r="65" spans="1:11" x14ac:dyDescent="0.25">
      <c r="A65" s="10" t="s">
        <v>24</v>
      </c>
      <c r="B65" s="6">
        <v>71</v>
      </c>
    </row>
    <row r="66" spans="1:11" x14ac:dyDescent="0.25">
      <c r="A66" s="10" t="s">
        <v>25</v>
      </c>
      <c r="B66" s="6">
        <v>0</v>
      </c>
    </row>
    <row r="67" spans="1:11" x14ac:dyDescent="0.25">
      <c r="A67" s="10" t="s">
        <v>19</v>
      </c>
      <c r="B67" s="6">
        <v>5</v>
      </c>
    </row>
    <row r="69" spans="1:11" x14ac:dyDescent="0.25">
      <c r="A69" t="s">
        <v>57</v>
      </c>
      <c r="K69">
        <f>SUM(B70:B73)</f>
        <v>76</v>
      </c>
    </row>
    <row r="70" spans="1:11" x14ac:dyDescent="0.25">
      <c r="A70" s="10" t="s">
        <v>3</v>
      </c>
      <c r="B70" s="6">
        <v>24</v>
      </c>
    </row>
    <row r="71" spans="1:11" x14ac:dyDescent="0.25">
      <c r="A71" s="22" t="s">
        <v>4</v>
      </c>
      <c r="B71" s="6">
        <v>36</v>
      </c>
    </row>
    <row r="72" spans="1:11" x14ac:dyDescent="0.25">
      <c r="A72" s="10" t="s">
        <v>5</v>
      </c>
      <c r="B72" s="6">
        <v>13</v>
      </c>
    </row>
    <row r="73" spans="1:11" x14ac:dyDescent="0.25">
      <c r="A73" s="10" t="s">
        <v>19</v>
      </c>
      <c r="B73" s="6">
        <v>3</v>
      </c>
    </row>
    <row r="74" spans="1:11" x14ac:dyDescent="0.25">
      <c r="B74" s="51"/>
    </row>
    <row r="75" spans="1:11" x14ac:dyDescent="0.25">
      <c r="A75" s="42" t="s">
        <v>28</v>
      </c>
      <c r="K75">
        <f>SUM(B76:B79)</f>
        <v>76</v>
      </c>
    </row>
    <row r="76" spans="1:11" x14ac:dyDescent="0.25">
      <c r="A76" s="10" t="s">
        <v>10</v>
      </c>
      <c r="B76" s="6">
        <v>53</v>
      </c>
      <c r="C76" s="63">
        <f>+B76/$K$75</f>
        <v>0.69736842105263153</v>
      </c>
    </row>
    <row r="77" spans="1:11" x14ac:dyDescent="0.25">
      <c r="A77" s="22" t="s">
        <v>49</v>
      </c>
      <c r="B77" s="6">
        <v>21</v>
      </c>
      <c r="C77" s="63">
        <f t="shared" ref="C77:C79" si="0">+B77/$K$75</f>
        <v>0.27631578947368424</v>
      </c>
    </row>
    <row r="78" spans="1:11" x14ac:dyDescent="0.25">
      <c r="A78" s="10" t="s">
        <v>11</v>
      </c>
      <c r="B78" s="6">
        <v>0</v>
      </c>
      <c r="C78" s="63">
        <f t="shared" si="0"/>
        <v>0</v>
      </c>
    </row>
    <row r="79" spans="1:11" x14ac:dyDescent="0.25">
      <c r="A79" s="10" t="s">
        <v>19</v>
      </c>
      <c r="B79" s="6">
        <v>2</v>
      </c>
      <c r="C79" s="63">
        <f t="shared" si="0"/>
        <v>2.6315789473684209E-2</v>
      </c>
    </row>
    <row r="81" spans="1:11" x14ac:dyDescent="0.25">
      <c r="A81" t="s">
        <v>29</v>
      </c>
    </row>
    <row r="82" spans="1:11" x14ac:dyDescent="0.25">
      <c r="A82" s="10" t="s">
        <v>12</v>
      </c>
      <c r="B82" s="6">
        <v>36</v>
      </c>
      <c r="C82" s="63">
        <f t="shared" ref="C82:C85" si="1">+B82/$K$75</f>
        <v>0.47368421052631576</v>
      </c>
    </row>
    <row r="83" spans="1:11" x14ac:dyDescent="0.25">
      <c r="A83" s="10" t="s">
        <v>13</v>
      </c>
      <c r="B83" s="6">
        <v>30</v>
      </c>
      <c r="C83" s="63">
        <f t="shared" si="1"/>
        <v>0.39473684210526316</v>
      </c>
    </row>
    <row r="84" spans="1:11" x14ac:dyDescent="0.25">
      <c r="A84" s="43" t="s">
        <v>14</v>
      </c>
      <c r="B84" s="6">
        <v>7</v>
      </c>
      <c r="C84" s="63">
        <f t="shared" si="1"/>
        <v>9.2105263157894732E-2</v>
      </c>
    </row>
    <row r="85" spans="1:11" x14ac:dyDescent="0.25">
      <c r="A85" s="10" t="s">
        <v>19</v>
      </c>
      <c r="B85" s="6">
        <v>3</v>
      </c>
      <c r="C85" s="63">
        <f t="shared" si="1"/>
        <v>3.9473684210526314E-2</v>
      </c>
    </row>
    <row r="86" spans="1:11" x14ac:dyDescent="0.25">
      <c r="K86">
        <f>SUM(B88:B90)</f>
        <v>76</v>
      </c>
    </row>
    <row r="87" spans="1:11" x14ac:dyDescent="0.25">
      <c r="A87" t="s">
        <v>30</v>
      </c>
    </row>
    <row r="88" spans="1:11" x14ac:dyDescent="0.25">
      <c r="A88" s="10" t="s">
        <v>15</v>
      </c>
      <c r="B88" s="6">
        <v>73</v>
      </c>
      <c r="C88" s="63">
        <f t="shared" ref="C88:C90" si="2">+B88/$K$75</f>
        <v>0.96052631578947367</v>
      </c>
    </row>
    <row r="89" spans="1:11" x14ac:dyDescent="0.25">
      <c r="A89" s="23" t="s">
        <v>16</v>
      </c>
      <c r="B89" s="6">
        <v>0</v>
      </c>
      <c r="C89" s="63">
        <f t="shared" si="2"/>
        <v>0</v>
      </c>
    </row>
    <row r="90" spans="1:11" x14ac:dyDescent="0.25">
      <c r="A90" s="10" t="s">
        <v>19</v>
      </c>
      <c r="B90" s="6">
        <v>3</v>
      </c>
      <c r="C90" s="63">
        <f t="shared" si="2"/>
        <v>3.9473684210526314E-2</v>
      </c>
    </row>
    <row r="92" spans="1:11" x14ac:dyDescent="0.25">
      <c r="A92" t="s">
        <v>55</v>
      </c>
      <c r="K92">
        <f>SUM(B93:B96)</f>
        <v>76</v>
      </c>
    </row>
    <row r="93" spans="1:11" x14ac:dyDescent="0.25">
      <c r="A93" s="23" t="s">
        <v>1</v>
      </c>
      <c r="B93" s="6">
        <v>68</v>
      </c>
      <c r="C93" s="63">
        <f t="shared" ref="C93:C96" si="3">+B93/$K$75</f>
        <v>0.89473684210526316</v>
      </c>
    </row>
    <row r="94" spans="1:11" x14ac:dyDescent="0.25">
      <c r="A94" s="22" t="s">
        <v>50</v>
      </c>
      <c r="B94" s="6">
        <v>5</v>
      </c>
      <c r="C94" s="63">
        <f t="shared" si="3"/>
        <v>6.5789473684210523E-2</v>
      </c>
    </row>
    <row r="95" spans="1:11" x14ac:dyDescent="0.25">
      <c r="A95" s="44" t="s">
        <v>2</v>
      </c>
      <c r="B95" s="6">
        <v>0</v>
      </c>
      <c r="C95" s="63">
        <f t="shared" si="3"/>
        <v>0</v>
      </c>
    </row>
    <row r="96" spans="1:11" x14ac:dyDescent="0.25">
      <c r="A96" s="10" t="s">
        <v>19</v>
      </c>
      <c r="B96" s="6">
        <v>3</v>
      </c>
      <c r="C96" s="63">
        <f t="shared" si="3"/>
        <v>3.9473684210526314E-2</v>
      </c>
    </row>
    <row r="98" spans="1:3" x14ac:dyDescent="0.25">
      <c r="A98" t="s">
        <v>37</v>
      </c>
    </row>
    <row r="99" spans="1:3" x14ac:dyDescent="0.25">
      <c r="A99" s="56" t="s">
        <v>60</v>
      </c>
      <c r="B99" s="55">
        <v>8</v>
      </c>
      <c r="C99" s="41">
        <f t="shared" ref="C99:C108" si="4">+B99/$B$109</f>
        <v>3.8095238095238099E-2</v>
      </c>
    </row>
    <row r="100" spans="1:3" x14ac:dyDescent="0.25">
      <c r="A100" s="58" t="s">
        <v>43</v>
      </c>
      <c r="B100" s="6">
        <v>12</v>
      </c>
      <c r="C100" s="41">
        <f t="shared" si="4"/>
        <v>5.7142857142857141E-2</v>
      </c>
    </row>
    <row r="101" spans="1:3" x14ac:dyDescent="0.25">
      <c r="A101" s="61" t="s">
        <v>42</v>
      </c>
      <c r="B101" s="6">
        <v>18</v>
      </c>
      <c r="C101" s="41">
        <f t="shared" si="4"/>
        <v>8.5714285714285715E-2</v>
      </c>
    </row>
    <row r="102" spans="1:3" x14ac:dyDescent="0.25">
      <c r="A102" s="60" t="s">
        <v>39</v>
      </c>
      <c r="B102" s="6">
        <v>18</v>
      </c>
      <c r="C102" s="41">
        <f t="shared" si="4"/>
        <v>8.5714285714285715E-2</v>
      </c>
    </row>
    <row r="103" spans="1:3" x14ac:dyDescent="0.25">
      <c r="A103" s="59" t="s">
        <v>38</v>
      </c>
      <c r="B103" s="6">
        <v>24</v>
      </c>
      <c r="C103" s="41">
        <f t="shared" si="4"/>
        <v>0.11428571428571428</v>
      </c>
    </row>
    <row r="104" spans="1:3" x14ac:dyDescent="0.25">
      <c r="A104" s="60" t="s">
        <v>40</v>
      </c>
      <c r="B104" s="6">
        <v>24</v>
      </c>
      <c r="C104" s="41">
        <f t="shared" si="4"/>
        <v>0.11428571428571428</v>
      </c>
    </row>
    <row r="105" spans="1:3" x14ac:dyDescent="0.25">
      <c r="A105" s="59" t="s">
        <v>51</v>
      </c>
      <c r="B105" s="6">
        <v>26</v>
      </c>
      <c r="C105" s="41">
        <f t="shared" si="4"/>
        <v>0.12380952380952381</v>
      </c>
    </row>
    <row r="106" spans="1:3" x14ac:dyDescent="0.25">
      <c r="A106" s="60" t="s">
        <v>41</v>
      </c>
      <c r="B106" s="6">
        <v>29</v>
      </c>
      <c r="C106" s="41">
        <f t="shared" si="4"/>
        <v>0.1380952380952381</v>
      </c>
    </row>
    <row r="107" spans="1:3" x14ac:dyDescent="0.25">
      <c r="A107" s="57" t="s">
        <v>45</v>
      </c>
      <c r="B107" s="6">
        <v>30</v>
      </c>
      <c r="C107" s="41">
        <f t="shared" si="4"/>
        <v>0.14285714285714285</v>
      </c>
    </row>
    <row r="108" spans="1:3" x14ac:dyDescent="0.25">
      <c r="A108" s="46" t="s">
        <v>46</v>
      </c>
      <c r="B108" s="6">
        <v>21</v>
      </c>
      <c r="C108" s="41">
        <f t="shared" si="4"/>
        <v>0.1</v>
      </c>
    </row>
    <row r="109" spans="1:3" x14ac:dyDescent="0.25">
      <c r="A109" s="47" t="s">
        <v>61</v>
      </c>
      <c r="B109" s="4">
        <f>SUM(B99:B108)</f>
        <v>210</v>
      </c>
      <c r="C109" s="41"/>
    </row>
    <row r="111" spans="1:3" x14ac:dyDescent="0.25">
      <c r="A111" s="75" t="s">
        <v>62</v>
      </c>
      <c r="B111" s="75"/>
    </row>
    <row r="112" spans="1:3" x14ac:dyDescent="0.25">
      <c r="A112" t="s">
        <v>63</v>
      </c>
      <c r="B112">
        <v>1</v>
      </c>
      <c r="C112" s="63">
        <f t="shared" ref="C112:C134" si="5">+B112/$K$75</f>
        <v>1.3157894736842105E-2</v>
      </c>
    </row>
    <row r="113" spans="1:3" x14ac:dyDescent="0.25">
      <c r="A113" t="s">
        <v>64</v>
      </c>
      <c r="B113">
        <v>1</v>
      </c>
      <c r="C113" s="63">
        <f t="shared" si="5"/>
        <v>1.3157894736842105E-2</v>
      </c>
    </row>
    <row r="114" spans="1:3" x14ac:dyDescent="0.25">
      <c r="A114" t="s">
        <v>65</v>
      </c>
      <c r="B114">
        <v>1</v>
      </c>
      <c r="C114" s="63">
        <f t="shared" si="5"/>
        <v>1.3157894736842105E-2</v>
      </c>
    </row>
    <row r="115" spans="1:3" x14ac:dyDescent="0.25">
      <c r="A115" t="s">
        <v>66</v>
      </c>
      <c r="B115">
        <v>1</v>
      </c>
      <c r="C115" s="63">
        <f t="shared" si="5"/>
        <v>1.3157894736842105E-2</v>
      </c>
    </row>
    <row r="116" spans="1:3" x14ac:dyDescent="0.25">
      <c r="A116" t="s">
        <v>67</v>
      </c>
      <c r="B116">
        <v>1</v>
      </c>
      <c r="C116" s="63">
        <f t="shared" si="5"/>
        <v>1.3157894736842105E-2</v>
      </c>
    </row>
    <row r="117" spans="1:3" x14ac:dyDescent="0.25">
      <c r="A117" t="s">
        <v>68</v>
      </c>
      <c r="B117">
        <v>1</v>
      </c>
      <c r="C117" s="63">
        <f t="shared" si="5"/>
        <v>1.3157894736842105E-2</v>
      </c>
    </row>
    <row r="118" spans="1:3" x14ac:dyDescent="0.25">
      <c r="A118" t="s">
        <v>69</v>
      </c>
      <c r="B118">
        <v>1</v>
      </c>
      <c r="C118" s="63">
        <f t="shared" si="5"/>
        <v>1.3157894736842105E-2</v>
      </c>
    </row>
    <row r="119" spans="1:3" x14ac:dyDescent="0.25">
      <c r="A119" t="s">
        <v>70</v>
      </c>
      <c r="B119">
        <v>1</v>
      </c>
      <c r="C119" s="63">
        <f t="shared" si="5"/>
        <v>1.3157894736842105E-2</v>
      </c>
    </row>
    <row r="120" spans="1:3" x14ac:dyDescent="0.25">
      <c r="A120" t="s">
        <v>71</v>
      </c>
      <c r="B120">
        <v>1</v>
      </c>
      <c r="C120" s="63">
        <f t="shared" si="5"/>
        <v>1.3157894736842105E-2</v>
      </c>
    </row>
    <row r="121" spans="1:3" x14ac:dyDescent="0.25">
      <c r="A121" t="s">
        <v>72</v>
      </c>
      <c r="B121">
        <v>1</v>
      </c>
      <c r="C121" s="63">
        <f t="shared" si="5"/>
        <v>1.3157894736842105E-2</v>
      </c>
    </row>
    <row r="122" spans="1:3" x14ac:dyDescent="0.25">
      <c r="A122" t="s">
        <v>73</v>
      </c>
      <c r="B122">
        <v>1</v>
      </c>
      <c r="C122" s="63">
        <f t="shared" si="5"/>
        <v>1.3157894736842105E-2</v>
      </c>
    </row>
    <row r="123" spans="1:3" x14ac:dyDescent="0.25">
      <c r="A123" t="s">
        <v>75</v>
      </c>
      <c r="B123">
        <v>1</v>
      </c>
      <c r="C123" s="63">
        <f t="shared" si="5"/>
        <v>1.3157894736842105E-2</v>
      </c>
    </row>
    <row r="124" spans="1:3" x14ac:dyDescent="0.25">
      <c r="A124" t="s">
        <v>76</v>
      </c>
      <c r="B124">
        <v>1</v>
      </c>
      <c r="C124" s="63">
        <f t="shared" si="5"/>
        <v>1.3157894736842105E-2</v>
      </c>
    </row>
    <row r="125" spans="1:3" x14ac:dyDescent="0.25">
      <c r="A125" t="s">
        <v>77</v>
      </c>
      <c r="B125">
        <v>1</v>
      </c>
      <c r="C125" s="63">
        <f t="shared" si="5"/>
        <v>1.3157894736842105E-2</v>
      </c>
    </row>
    <row r="126" spans="1:3" x14ac:dyDescent="0.25">
      <c r="A126" t="s">
        <v>84</v>
      </c>
      <c r="B126">
        <v>1</v>
      </c>
      <c r="C126" s="63">
        <f t="shared" si="5"/>
        <v>1.3157894736842105E-2</v>
      </c>
    </row>
    <row r="127" spans="1:3" x14ac:dyDescent="0.25">
      <c r="A127" t="s">
        <v>78</v>
      </c>
      <c r="B127">
        <v>1</v>
      </c>
      <c r="C127" s="63">
        <f t="shared" si="5"/>
        <v>1.3157894736842105E-2</v>
      </c>
    </row>
    <row r="128" spans="1:3" x14ac:dyDescent="0.25">
      <c r="A128" t="s">
        <v>79</v>
      </c>
      <c r="B128">
        <v>1</v>
      </c>
      <c r="C128" s="63">
        <f t="shared" si="5"/>
        <v>1.3157894736842105E-2</v>
      </c>
    </row>
    <row r="129" spans="1:3" x14ac:dyDescent="0.25">
      <c r="A129" t="s">
        <v>80</v>
      </c>
      <c r="B129">
        <v>1</v>
      </c>
      <c r="C129" s="63">
        <f t="shared" si="5"/>
        <v>1.3157894736842105E-2</v>
      </c>
    </row>
    <row r="130" spans="1:3" x14ac:dyDescent="0.25">
      <c r="A130" t="s">
        <v>81</v>
      </c>
      <c r="B130">
        <v>1</v>
      </c>
      <c r="C130" s="63">
        <f t="shared" si="5"/>
        <v>1.3157894736842105E-2</v>
      </c>
    </row>
    <row r="131" spans="1:3" x14ac:dyDescent="0.25">
      <c r="A131" t="s">
        <v>82</v>
      </c>
      <c r="B131">
        <v>1</v>
      </c>
      <c r="C131" s="63">
        <f t="shared" si="5"/>
        <v>1.3157894736842105E-2</v>
      </c>
    </row>
    <row r="132" spans="1:3" x14ac:dyDescent="0.25">
      <c r="A132" t="s">
        <v>83</v>
      </c>
      <c r="B132">
        <v>1</v>
      </c>
      <c r="C132" s="63">
        <f t="shared" si="5"/>
        <v>1.3157894736842105E-2</v>
      </c>
    </row>
    <row r="133" spans="1:3" x14ac:dyDescent="0.25">
      <c r="A133" t="s">
        <v>85</v>
      </c>
      <c r="B133">
        <v>3</v>
      </c>
      <c r="C133" s="63">
        <f t="shared" si="5"/>
        <v>3.9473684210526314E-2</v>
      </c>
    </row>
    <row r="134" spans="1:3" x14ac:dyDescent="0.25">
      <c r="A134" t="s">
        <v>74</v>
      </c>
      <c r="B134">
        <v>5</v>
      </c>
      <c r="C134" s="63">
        <f t="shared" si="5"/>
        <v>6.5789473684210523E-2</v>
      </c>
    </row>
    <row r="135" spans="1:3" x14ac:dyDescent="0.25">
      <c r="B135">
        <f>SUM(B112:B134)</f>
        <v>29</v>
      </c>
    </row>
  </sheetData>
  <sortState ref="A112:B134">
    <sortCondition ref="B112:B134"/>
  </sortState>
  <mergeCells count="13">
    <mergeCell ref="A111:B111"/>
    <mergeCell ref="A50:J50"/>
    <mergeCell ref="A4:M4"/>
    <mergeCell ref="A6:M6"/>
    <mergeCell ref="A8:M8"/>
    <mergeCell ref="A14:M14"/>
    <mergeCell ref="A16:G16"/>
    <mergeCell ref="A18:G18"/>
    <mergeCell ref="A20:M20"/>
    <mergeCell ref="A22:M22"/>
    <mergeCell ref="A24:M24"/>
    <mergeCell ref="A26:M26"/>
    <mergeCell ref="A28:M28"/>
  </mergeCells>
  <pageMargins left="0.70866141732283472" right="0.70866141732283472" top="0.74803149606299213" bottom="0.74803149606299213" header="0.31496062992125984" footer="0.31496062992125984"/>
  <pageSetup scale="8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topLeftCell="A31" zoomScale="55" zoomScaleNormal="55" workbookViewId="0">
      <selection activeCell="N7" sqref="N7"/>
    </sheetView>
  </sheetViews>
  <sheetFormatPr baseColWidth="10" defaultRowHeight="15" x14ac:dyDescent="0.25"/>
  <cols>
    <col min="1" max="1" width="21.140625" customWidth="1"/>
    <col min="2" max="2" width="3.85546875" customWidth="1"/>
    <col min="4" max="4" width="18.28515625" customWidth="1"/>
    <col min="5" max="5" width="3.85546875" customWidth="1"/>
    <col min="7" max="7" width="14.5703125" customWidth="1"/>
    <col min="8" max="8" width="3.7109375" customWidth="1"/>
    <col min="9" max="9" width="7.42578125" customWidth="1"/>
    <col min="10" max="10" width="15.85546875" customWidth="1"/>
    <col min="11" max="11" width="4.85546875" customWidth="1"/>
    <col min="12" max="12" width="6.28515625" customWidth="1"/>
    <col min="14" max="14" width="6.42578125" customWidth="1"/>
  </cols>
  <sheetData>
    <row r="1" spans="1:15" x14ac:dyDescent="0.25">
      <c r="A1" s="12" t="s">
        <v>20</v>
      </c>
    </row>
    <row r="2" spans="1:15" x14ac:dyDescent="0.25">
      <c r="A2" t="s">
        <v>21</v>
      </c>
    </row>
    <row r="3" spans="1:15" ht="26.25" customHeight="1" x14ac:dyDescent="0.25">
      <c r="A3" s="1" t="s">
        <v>0</v>
      </c>
    </row>
    <row r="4" spans="1:15" ht="48" customHeight="1" x14ac:dyDescent="0.25">
      <c r="A4" s="77" t="s">
        <v>22</v>
      </c>
      <c r="B4" s="77"/>
      <c r="C4" s="77"/>
      <c r="D4" s="77"/>
      <c r="E4" s="77"/>
      <c r="F4" s="77"/>
      <c r="G4" s="77"/>
      <c r="H4" s="77"/>
      <c r="I4" s="77"/>
      <c r="J4" s="77"/>
      <c r="K4" s="77"/>
      <c r="L4" s="77"/>
      <c r="M4" s="77"/>
      <c r="N4" s="13"/>
      <c r="O4" s="13"/>
    </row>
    <row r="5" spans="1:15" ht="30" customHeight="1" x14ac:dyDescent="0.25">
      <c r="A5" s="11" t="s">
        <v>23</v>
      </c>
      <c r="B5" s="2"/>
      <c r="C5" s="2"/>
      <c r="D5" s="2"/>
      <c r="E5" s="3"/>
      <c r="F5" s="3"/>
      <c r="G5" s="2"/>
      <c r="H5" s="2"/>
      <c r="I5" s="2"/>
      <c r="J5" s="2"/>
      <c r="K5" s="2"/>
      <c r="L5" s="2"/>
      <c r="M5" s="2"/>
      <c r="N5" s="2"/>
    </row>
    <row r="6" spans="1:15" ht="30" customHeight="1" x14ac:dyDescent="0.25">
      <c r="A6" s="78" t="s">
        <v>33</v>
      </c>
      <c r="B6" s="78"/>
      <c r="C6" s="78"/>
      <c r="D6" s="78"/>
      <c r="E6" s="78"/>
      <c r="F6" s="78"/>
      <c r="G6" s="78"/>
      <c r="H6" s="78"/>
      <c r="I6" s="78"/>
      <c r="J6" s="78"/>
      <c r="K6" s="78"/>
      <c r="L6" s="78"/>
      <c r="M6" s="78"/>
      <c r="N6" s="2"/>
    </row>
    <row r="7" spans="1:15" ht="18" customHeight="1" x14ac:dyDescent="0.25">
      <c r="A7" s="7" t="s">
        <v>15</v>
      </c>
      <c r="B7" s="6">
        <v>21</v>
      </c>
      <c r="C7" s="9">
        <f>+B7/N7</f>
        <v>0.56756756756756754</v>
      </c>
      <c r="D7" s="18" t="s">
        <v>16</v>
      </c>
      <c r="E7" s="6">
        <v>16</v>
      </c>
      <c r="F7" s="9">
        <f>+E7/N7</f>
        <v>0.43243243243243246</v>
      </c>
      <c r="G7" s="7"/>
      <c r="H7" s="7"/>
      <c r="I7" s="7"/>
      <c r="J7" s="8" t="s">
        <v>19</v>
      </c>
      <c r="K7" s="4">
        <v>0</v>
      </c>
      <c r="L7" s="20">
        <f>+K7/N7</f>
        <v>0</v>
      </c>
      <c r="M7" s="19" t="s">
        <v>48</v>
      </c>
      <c r="N7" s="37">
        <f>+B7+E7+K7</f>
        <v>37</v>
      </c>
    </row>
    <row r="8" spans="1:15" ht="33.75" customHeight="1" x14ac:dyDescent="0.25">
      <c r="A8" s="78" t="s">
        <v>34</v>
      </c>
      <c r="B8" s="78"/>
      <c r="C8" s="78"/>
      <c r="D8" s="78"/>
      <c r="E8" s="78"/>
      <c r="F8" s="78"/>
      <c r="G8" s="78"/>
      <c r="H8" s="78"/>
      <c r="I8" s="78"/>
      <c r="J8" s="78"/>
      <c r="K8" s="78"/>
      <c r="L8" s="78"/>
      <c r="M8" s="78"/>
      <c r="N8" s="2"/>
    </row>
    <row r="9" spans="1:15" ht="27" customHeight="1" x14ac:dyDescent="0.25">
      <c r="A9" s="7" t="s">
        <v>6</v>
      </c>
      <c r="B9" s="6">
        <v>0</v>
      </c>
      <c r="C9" s="29">
        <f>+B9/$N$7</f>
        <v>0</v>
      </c>
      <c r="D9" s="22" t="s">
        <v>26</v>
      </c>
      <c r="E9" s="6">
        <f>1+1</f>
        <v>2</v>
      </c>
      <c r="F9" s="31">
        <f>+E9/$N$7</f>
        <v>5.4054054054054057E-2</v>
      </c>
      <c r="G9" s="7"/>
      <c r="H9" s="8"/>
      <c r="I9" s="7"/>
      <c r="J9" s="7" t="s">
        <v>19</v>
      </c>
      <c r="K9" s="6">
        <v>0</v>
      </c>
      <c r="L9" s="31">
        <f>+K9/$N$7</f>
        <v>0</v>
      </c>
      <c r="M9" s="19"/>
    </row>
    <row r="10" spans="1:15" ht="7.5" customHeight="1" x14ac:dyDescent="0.25">
      <c r="A10" s="7"/>
      <c r="B10" s="7"/>
      <c r="C10" s="30"/>
      <c r="E10" s="8"/>
      <c r="F10" s="32"/>
      <c r="G10" s="7"/>
      <c r="H10" s="7"/>
      <c r="I10" s="7"/>
      <c r="J10" s="7"/>
      <c r="K10" s="2"/>
      <c r="L10" s="2"/>
      <c r="M10" s="8"/>
    </row>
    <row r="11" spans="1:15" ht="19.5" customHeight="1" x14ac:dyDescent="0.25">
      <c r="A11" s="10" t="s">
        <v>7</v>
      </c>
      <c r="B11" s="6">
        <v>1</v>
      </c>
      <c r="C11" s="29">
        <f>+B11/$N$7</f>
        <v>2.7027027027027029E-2</v>
      </c>
      <c r="D11" s="24" t="s">
        <v>27</v>
      </c>
      <c r="E11" s="6">
        <v>1</v>
      </c>
      <c r="F11" s="31">
        <f>+E11/$N$7</f>
        <v>2.7027027027027029E-2</v>
      </c>
      <c r="G11" s="7"/>
      <c r="H11" s="8"/>
      <c r="I11" s="7"/>
      <c r="J11" s="7"/>
      <c r="K11" s="35"/>
      <c r="M11" s="19"/>
    </row>
    <row r="12" spans="1:15" ht="7.5" customHeight="1" x14ac:dyDescent="0.25">
      <c r="A12" s="10"/>
      <c r="B12" s="8"/>
      <c r="C12" s="30"/>
      <c r="E12" s="8"/>
      <c r="F12" s="32"/>
      <c r="G12" s="7"/>
      <c r="H12" s="7"/>
      <c r="I12" s="7"/>
      <c r="J12" s="7"/>
      <c r="K12" s="2"/>
      <c r="L12" s="2"/>
      <c r="M12" s="8"/>
    </row>
    <row r="13" spans="1:15" ht="18.75" customHeight="1" x14ac:dyDescent="0.25">
      <c r="A13" s="7" t="s">
        <v>8</v>
      </c>
      <c r="B13" s="6">
        <v>1</v>
      </c>
      <c r="C13" s="29">
        <f>+B13/$N$7</f>
        <v>2.7027027027027029E-2</v>
      </c>
      <c r="D13" s="25" t="s">
        <v>9</v>
      </c>
      <c r="E13" s="6">
        <v>32</v>
      </c>
      <c r="F13" s="31">
        <f>+E13/$N$7</f>
        <v>0.86486486486486491</v>
      </c>
      <c r="G13" s="7"/>
      <c r="H13" s="8"/>
      <c r="I13" s="7"/>
      <c r="J13" s="7"/>
      <c r="K13" s="8"/>
      <c r="L13" s="8"/>
      <c r="M13" s="19" t="s">
        <v>48</v>
      </c>
      <c r="N13" s="37">
        <f>+B13+B9+B11+E9+E11+E13+K9+K11+K13</f>
        <v>37</v>
      </c>
    </row>
    <row r="14" spans="1:15" ht="33" customHeight="1" x14ac:dyDescent="0.25">
      <c r="A14" s="79" t="s">
        <v>35</v>
      </c>
      <c r="B14" s="79"/>
      <c r="C14" s="79"/>
      <c r="D14" s="79"/>
      <c r="E14" s="79"/>
      <c r="F14" s="79"/>
      <c r="G14" s="79"/>
      <c r="H14" s="79"/>
      <c r="I14" s="79"/>
      <c r="J14" s="79"/>
      <c r="K14" s="79"/>
      <c r="L14" s="79"/>
      <c r="M14" s="79"/>
      <c r="N14" s="8"/>
      <c r="O14" s="8"/>
    </row>
    <row r="15" spans="1:15" ht="21" customHeight="1" x14ac:dyDescent="0.25">
      <c r="A15" s="7" t="s">
        <v>17</v>
      </c>
      <c r="B15" s="6">
        <v>35</v>
      </c>
      <c r="C15" s="36">
        <f>+B15/$N7</f>
        <v>0.94594594594594594</v>
      </c>
      <c r="D15" s="8" t="s">
        <v>18</v>
      </c>
      <c r="E15" s="6">
        <v>0</v>
      </c>
      <c r="F15" s="29">
        <f>+E15/$N$7</f>
        <v>0</v>
      </c>
      <c r="G15" s="7"/>
      <c r="H15" s="8"/>
      <c r="I15" s="32"/>
      <c r="J15" s="8" t="s">
        <v>19</v>
      </c>
      <c r="K15" s="6">
        <v>2</v>
      </c>
      <c r="L15" s="29">
        <f>+K15/$N$7</f>
        <v>5.4054054054054057E-2</v>
      </c>
      <c r="M15" s="19" t="s">
        <v>48</v>
      </c>
      <c r="N15" s="37">
        <f>+B15+E15+K15</f>
        <v>37</v>
      </c>
      <c r="O15" s="8"/>
    </row>
    <row r="16" spans="1:15" ht="33" customHeight="1" x14ac:dyDescent="0.25">
      <c r="A16" s="80" t="s">
        <v>31</v>
      </c>
      <c r="B16" s="80"/>
      <c r="C16" s="80"/>
      <c r="D16" s="80"/>
      <c r="E16" s="80"/>
      <c r="F16" s="80"/>
      <c r="G16" s="80"/>
      <c r="H16" s="7"/>
      <c r="I16" s="7"/>
      <c r="J16" s="7"/>
      <c r="M16" s="8"/>
      <c r="N16" s="8"/>
      <c r="O16" s="8"/>
    </row>
    <row r="17" spans="1:15" ht="21" customHeight="1" x14ac:dyDescent="0.25">
      <c r="A17" s="7" t="s">
        <v>24</v>
      </c>
      <c r="B17" s="6">
        <v>36</v>
      </c>
      <c r="C17" s="36">
        <f>+B17/$N$7</f>
        <v>0.97297297297297303</v>
      </c>
      <c r="D17" s="8" t="s">
        <v>25</v>
      </c>
      <c r="E17" s="6">
        <v>0</v>
      </c>
      <c r="F17" s="29">
        <f>+E17/$N$7</f>
        <v>0</v>
      </c>
      <c r="G17" s="7"/>
      <c r="H17" s="8"/>
      <c r="I17" s="32"/>
      <c r="J17" s="8" t="s">
        <v>19</v>
      </c>
      <c r="K17" s="6">
        <v>1</v>
      </c>
      <c r="L17" s="29">
        <f>+K17/$N$7</f>
        <v>2.7027027027027029E-2</v>
      </c>
      <c r="M17" s="19" t="s">
        <v>48</v>
      </c>
      <c r="N17" s="37">
        <f>+B17+E17+K17</f>
        <v>37</v>
      </c>
      <c r="O17" s="8"/>
    </row>
    <row r="18" spans="1:15" ht="33" customHeight="1" x14ac:dyDescent="0.25">
      <c r="A18" s="80" t="s">
        <v>32</v>
      </c>
      <c r="B18" s="80"/>
      <c r="C18" s="80"/>
      <c r="D18" s="80"/>
      <c r="E18" s="80"/>
      <c r="F18" s="80"/>
      <c r="G18" s="80"/>
      <c r="H18" s="7"/>
      <c r="I18" s="7"/>
      <c r="J18" s="7"/>
      <c r="M18" s="8"/>
      <c r="N18" s="8"/>
      <c r="O18" s="8"/>
    </row>
    <row r="19" spans="1:15" ht="33.75" customHeight="1" x14ac:dyDescent="0.25">
      <c r="A19" s="7" t="s">
        <v>3</v>
      </c>
      <c r="B19" s="6">
        <v>23</v>
      </c>
      <c r="C19" s="29">
        <f>+B19/$N$7</f>
        <v>0.6216216216216216</v>
      </c>
      <c r="D19" s="25" t="s">
        <v>4</v>
      </c>
      <c r="E19" s="6">
        <v>13</v>
      </c>
      <c r="F19" s="29">
        <f>+E19/$N$7</f>
        <v>0.35135135135135137</v>
      </c>
      <c r="G19" s="7" t="s">
        <v>5</v>
      </c>
      <c r="H19" s="6">
        <v>0</v>
      </c>
      <c r="I19" s="29">
        <f>+H19/$N$7</f>
        <v>0</v>
      </c>
      <c r="J19" s="8" t="s">
        <v>19</v>
      </c>
      <c r="K19" s="6">
        <v>1</v>
      </c>
      <c r="L19" s="29">
        <f>+K19/$N$7</f>
        <v>2.7027027027027029E-2</v>
      </c>
      <c r="M19" s="19" t="s">
        <v>48</v>
      </c>
      <c r="N19" s="37">
        <f>+B19+E19+H19+K19</f>
        <v>37</v>
      </c>
      <c r="O19" s="8"/>
    </row>
    <row r="20" spans="1:15" ht="33" customHeight="1" x14ac:dyDescent="0.25">
      <c r="A20" s="78" t="s">
        <v>28</v>
      </c>
      <c r="B20" s="78"/>
      <c r="C20" s="78"/>
      <c r="D20" s="78"/>
      <c r="E20" s="78"/>
      <c r="F20" s="78"/>
      <c r="G20" s="78"/>
      <c r="H20" s="78"/>
      <c r="I20" s="78"/>
      <c r="J20" s="78"/>
      <c r="K20" s="78"/>
      <c r="L20" s="78"/>
      <c r="M20" s="78"/>
      <c r="N20" s="8"/>
      <c r="O20" s="8"/>
    </row>
    <row r="21" spans="1:15" ht="21" customHeight="1" x14ac:dyDescent="0.25">
      <c r="A21" s="7" t="s">
        <v>10</v>
      </c>
      <c r="B21" s="6">
        <v>25</v>
      </c>
      <c r="C21" s="29">
        <f>+B21/$N$7</f>
        <v>0.67567567567567566</v>
      </c>
      <c r="D21" s="25" t="s">
        <v>49</v>
      </c>
      <c r="E21" s="6">
        <v>11</v>
      </c>
      <c r="F21" s="29">
        <f>+E21/$N$7</f>
        <v>0.29729729729729731</v>
      </c>
      <c r="G21" s="7" t="s">
        <v>11</v>
      </c>
      <c r="H21" s="6">
        <v>1</v>
      </c>
      <c r="I21" s="29">
        <f>+H21/$N$7</f>
        <v>2.7027027027027029E-2</v>
      </c>
      <c r="J21" s="8" t="s">
        <v>19</v>
      </c>
      <c r="K21" s="6">
        <v>0</v>
      </c>
      <c r="L21" s="29">
        <f>+K21/$N$7</f>
        <v>0</v>
      </c>
      <c r="M21" s="19" t="s">
        <v>48</v>
      </c>
      <c r="N21" s="37">
        <f>+B21+E21+H21+K21</f>
        <v>37</v>
      </c>
      <c r="O21" s="8"/>
    </row>
    <row r="22" spans="1:15" ht="33" customHeight="1" x14ac:dyDescent="0.25">
      <c r="A22" s="78" t="s">
        <v>29</v>
      </c>
      <c r="B22" s="78"/>
      <c r="C22" s="78"/>
      <c r="D22" s="78"/>
      <c r="E22" s="78"/>
      <c r="F22" s="78"/>
      <c r="G22" s="78"/>
      <c r="H22" s="78"/>
      <c r="I22" s="78"/>
      <c r="J22" s="78"/>
      <c r="K22" s="78"/>
      <c r="L22" s="78"/>
      <c r="M22" s="78"/>
      <c r="N22" s="8"/>
      <c r="O22" s="8"/>
    </row>
    <row r="23" spans="1:15" ht="36" customHeight="1" x14ac:dyDescent="0.25">
      <c r="A23" s="7" t="s">
        <v>12</v>
      </c>
      <c r="B23" s="6">
        <v>27</v>
      </c>
      <c r="C23" s="29">
        <f>+B23/$N$7</f>
        <v>0.72972972972972971</v>
      </c>
      <c r="D23" s="7" t="s">
        <v>13</v>
      </c>
      <c r="E23" s="6">
        <v>8</v>
      </c>
      <c r="F23" s="29">
        <f>+E23/$N$7</f>
        <v>0.21621621621621623</v>
      </c>
      <c r="G23" s="26" t="s">
        <v>14</v>
      </c>
      <c r="H23" s="6">
        <v>1</v>
      </c>
      <c r="I23" s="29">
        <f>+H23/$N$7</f>
        <v>2.7027027027027029E-2</v>
      </c>
      <c r="J23" s="8" t="s">
        <v>19</v>
      </c>
      <c r="K23" s="6">
        <v>1</v>
      </c>
      <c r="L23" s="29">
        <f>+K23/$N$7</f>
        <v>2.7027027027027029E-2</v>
      </c>
      <c r="M23" s="19" t="s">
        <v>48</v>
      </c>
      <c r="N23" s="37">
        <f>+B23+E23+H23+K23</f>
        <v>37</v>
      </c>
      <c r="O23" s="8"/>
    </row>
    <row r="24" spans="1:15" ht="33" customHeight="1" x14ac:dyDescent="0.25">
      <c r="A24" s="78" t="s">
        <v>30</v>
      </c>
      <c r="B24" s="78"/>
      <c r="C24" s="78"/>
      <c r="D24" s="78"/>
      <c r="E24" s="78"/>
      <c r="F24" s="78"/>
      <c r="G24" s="78"/>
      <c r="H24" s="78"/>
      <c r="I24" s="78"/>
      <c r="J24" s="78"/>
      <c r="K24" s="78"/>
      <c r="L24" s="78"/>
      <c r="M24" s="78"/>
      <c r="N24" s="8"/>
      <c r="O24" s="8"/>
    </row>
    <row r="25" spans="1:15" ht="21" customHeight="1" x14ac:dyDescent="0.25">
      <c r="A25" s="7" t="s">
        <v>15</v>
      </c>
      <c r="B25" s="6">
        <v>37</v>
      </c>
      <c r="C25" s="29">
        <f>+B25/$N$7</f>
        <v>1</v>
      </c>
      <c r="D25" s="5" t="s">
        <v>16</v>
      </c>
      <c r="E25" s="6">
        <v>0</v>
      </c>
      <c r="F25" s="29">
        <f>+E25/$N$7</f>
        <v>0</v>
      </c>
      <c r="G25" s="7"/>
      <c r="H25" s="8"/>
      <c r="I25" s="33"/>
      <c r="J25" s="8" t="s">
        <v>19</v>
      </c>
      <c r="K25" s="6">
        <v>0</v>
      </c>
      <c r="L25" s="29">
        <f>+K25/$N$7</f>
        <v>0</v>
      </c>
      <c r="M25" s="19" t="s">
        <v>48</v>
      </c>
      <c r="N25" s="37">
        <f>+B25+E25+H25+K25</f>
        <v>37</v>
      </c>
      <c r="O25" s="8"/>
    </row>
    <row r="26" spans="1:15" ht="33" customHeight="1" x14ac:dyDescent="0.25">
      <c r="A26" s="78" t="s">
        <v>36</v>
      </c>
      <c r="B26" s="78"/>
      <c r="C26" s="78"/>
      <c r="D26" s="78"/>
      <c r="E26" s="78"/>
      <c r="F26" s="78"/>
      <c r="G26" s="78"/>
      <c r="H26" s="78"/>
      <c r="I26" s="78"/>
      <c r="J26" s="78"/>
      <c r="K26" s="78"/>
      <c r="L26" s="78"/>
      <c r="M26" s="78"/>
      <c r="N26" s="11"/>
      <c r="O26" s="11"/>
    </row>
    <row r="27" spans="1:15" ht="33" customHeight="1" x14ac:dyDescent="0.25">
      <c r="A27" s="5" t="s">
        <v>1</v>
      </c>
      <c r="B27" s="6">
        <v>33</v>
      </c>
      <c r="C27" s="29">
        <f>+B27/$N$7</f>
        <v>0.89189189189189189</v>
      </c>
      <c r="D27" s="25" t="s">
        <v>50</v>
      </c>
      <c r="E27" s="6">
        <v>4</v>
      </c>
      <c r="F27" s="29">
        <f>+E27/$N$7</f>
        <v>0.10810810810810811</v>
      </c>
      <c r="G27" s="27" t="s">
        <v>2</v>
      </c>
      <c r="H27" s="6">
        <v>0</v>
      </c>
      <c r="I27" s="29">
        <f>+H27/$N$7</f>
        <v>0</v>
      </c>
      <c r="J27" s="8" t="s">
        <v>19</v>
      </c>
      <c r="K27" s="6">
        <v>0</v>
      </c>
      <c r="L27" s="29">
        <f>+K27/$N$7</f>
        <v>0</v>
      </c>
      <c r="M27" s="19" t="s">
        <v>48</v>
      </c>
      <c r="N27" s="37">
        <f>+B27+E27+H27+K27</f>
        <v>37</v>
      </c>
      <c r="O27" s="8"/>
    </row>
    <row r="28" spans="1:15" s="28" customFormat="1" ht="43.5" customHeight="1" x14ac:dyDescent="0.25">
      <c r="A28" s="81" t="s">
        <v>37</v>
      </c>
      <c r="B28" s="81"/>
      <c r="C28" s="81"/>
      <c r="D28" s="81"/>
      <c r="E28" s="81"/>
      <c r="F28" s="81"/>
      <c r="G28" s="81"/>
      <c r="H28" s="81"/>
      <c r="I28" s="81"/>
      <c r="J28" s="81"/>
      <c r="K28" s="81"/>
      <c r="L28" s="81"/>
      <c r="M28" s="81"/>
    </row>
    <row r="29" spans="1:15" ht="33.75" customHeight="1" x14ac:dyDescent="0.25">
      <c r="A29" s="14" t="s">
        <v>38</v>
      </c>
      <c r="B29" s="6">
        <v>15</v>
      </c>
      <c r="C29" s="29">
        <f>+B29/$N$7</f>
        <v>0.40540540540540543</v>
      </c>
      <c r="D29" s="38" t="s">
        <v>40</v>
      </c>
      <c r="E29" s="6">
        <v>12</v>
      </c>
      <c r="F29" s="29">
        <f>+E29/$N$7</f>
        <v>0.32432432432432434</v>
      </c>
      <c r="G29" s="38" t="s">
        <v>41</v>
      </c>
      <c r="H29" s="6">
        <v>10</v>
      </c>
      <c r="I29" s="40">
        <f>+H29/$N$7</f>
        <v>0.27027027027027029</v>
      </c>
      <c r="K29" s="35"/>
      <c r="N29" s="35"/>
    </row>
    <row r="30" spans="1:15" ht="6.75" customHeight="1" x14ac:dyDescent="0.25">
      <c r="A30" s="14"/>
      <c r="B30" s="14"/>
      <c r="C30" s="14"/>
      <c r="D30" s="14"/>
      <c r="E30" s="14"/>
      <c r="F30" s="14"/>
      <c r="G30" s="14"/>
      <c r="H30" s="14"/>
      <c r="I30" s="14"/>
      <c r="J30" s="14"/>
    </row>
    <row r="31" spans="1:15" ht="35.25" customHeight="1" x14ac:dyDescent="0.25">
      <c r="A31" t="s">
        <v>45</v>
      </c>
      <c r="B31" s="6">
        <v>16</v>
      </c>
      <c r="C31" s="29">
        <f>+B31/$N$7</f>
        <v>0.43243243243243246</v>
      </c>
      <c r="D31" s="39" t="s">
        <v>51</v>
      </c>
      <c r="E31" s="6">
        <v>16</v>
      </c>
      <c r="F31" s="29">
        <f>+E31/$N$7</f>
        <v>0.43243243243243246</v>
      </c>
      <c r="G31" s="38" t="s">
        <v>42</v>
      </c>
      <c r="H31" s="6">
        <v>12</v>
      </c>
      <c r="I31" s="40">
        <f>+H31/$N$7</f>
        <v>0.32432432432432434</v>
      </c>
      <c r="J31" s="14"/>
      <c r="K31" s="35"/>
      <c r="N31" s="35"/>
    </row>
    <row r="32" spans="1:15" ht="4.5" customHeight="1" x14ac:dyDescent="0.25">
      <c r="A32" s="14"/>
      <c r="B32" s="14"/>
      <c r="C32" s="17"/>
      <c r="D32" s="14"/>
      <c r="E32" s="14"/>
      <c r="F32" s="14"/>
      <c r="G32" s="14"/>
      <c r="H32" s="14"/>
      <c r="I32" s="14"/>
      <c r="J32" s="14"/>
    </row>
    <row r="33" spans="1:14" ht="20.25" customHeight="1" x14ac:dyDescent="0.25">
      <c r="A33" s="14" t="s">
        <v>44</v>
      </c>
      <c r="B33" s="15">
        <v>17</v>
      </c>
      <c r="C33" s="29">
        <f>+B33/$N$7</f>
        <v>0.45945945945945948</v>
      </c>
      <c r="D33" s="39" t="s">
        <v>43</v>
      </c>
      <c r="E33" s="6">
        <v>12</v>
      </c>
      <c r="F33" s="21">
        <f>+E33/$N$7</f>
        <v>0.32432432432432434</v>
      </c>
      <c r="G33" s="38" t="s">
        <v>39</v>
      </c>
      <c r="H33" s="6">
        <v>9</v>
      </c>
      <c r="I33" s="29">
        <f>+H33/$N$7</f>
        <v>0.24324324324324326</v>
      </c>
      <c r="J33" s="14"/>
      <c r="K33" s="35"/>
      <c r="N33" s="35"/>
    </row>
    <row r="34" spans="1:14" x14ac:dyDescent="0.25">
      <c r="B34" s="35"/>
      <c r="C34" s="14"/>
      <c r="D34" s="14"/>
      <c r="E34" s="14"/>
      <c r="F34" s="14"/>
      <c r="G34" s="14"/>
      <c r="H34" s="14"/>
      <c r="I34" s="14"/>
      <c r="J34" s="14"/>
    </row>
    <row r="35" spans="1:14" x14ac:dyDescent="0.25">
      <c r="A35" s="14" t="s">
        <v>46</v>
      </c>
      <c r="B35" s="6">
        <v>7</v>
      </c>
      <c r="C35" s="34">
        <f>+B35/N7</f>
        <v>0.1891891891891892</v>
      </c>
      <c r="D35" s="16" t="s">
        <v>47</v>
      </c>
      <c r="E35" s="16"/>
      <c r="F35" s="16"/>
      <c r="G35" s="16"/>
      <c r="H35" s="16"/>
      <c r="I35" s="16"/>
      <c r="J35" s="16"/>
      <c r="K35" s="16"/>
      <c r="L35" s="16"/>
      <c r="M35" s="19" t="s">
        <v>48</v>
      </c>
      <c r="N35" s="37">
        <f>B29+B31+B33+B35+E29+E31+E33+E35+H29+H31+H33+H35+K29+K31+K33+K35</f>
        <v>126</v>
      </c>
    </row>
    <row r="36" spans="1:14" x14ac:dyDescent="0.25">
      <c r="D36" t="s">
        <v>52</v>
      </c>
      <c r="E36">
        <v>2</v>
      </c>
    </row>
    <row r="37" spans="1:14" x14ac:dyDescent="0.25">
      <c r="D37" t="s">
        <v>53</v>
      </c>
      <c r="E37">
        <v>4</v>
      </c>
    </row>
    <row r="38" spans="1:14" x14ac:dyDescent="0.25">
      <c r="D38" t="s">
        <v>54</v>
      </c>
      <c r="E38">
        <v>1</v>
      </c>
    </row>
    <row r="45" spans="1:14" x14ac:dyDescent="0.25">
      <c r="A45" t="s">
        <v>33</v>
      </c>
    </row>
    <row r="46" spans="1:14" x14ac:dyDescent="0.25">
      <c r="A46" s="10" t="s">
        <v>15</v>
      </c>
      <c r="B46" s="6">
        <v>21</v>
      </c>
      <c r="C46" s="41"/>
      <c r="D46" s="41"/>
      <c r="E46" s="41"/>
    </row>
    <row r="47" spans="1:14" x14ac:dyDescent="0.25">
      <c r="A47" s="23" t="s">
        <v>16</v>
      </c>
      <c r="B47" s="6">
        <v>16</v>
      </c>
      <c r="C47" s="41"/>
    </row>
    <row r="48" spans="1:14" x14ac:dyDescent="0.25">
      <c r="A48" s="10" t="s">
        <v>19</v>
      </c>
      <c r="B48" s="4">
        <v>0</v>
      </c>
      <c r="C48" s="41"/>
    </row>
    <row r="49" spans="1:13" x14ac:dyDescent="0.25">
      <c r="A49" s="8"/>
      <c r="B49" s="2"/>
      <c r="C49" s="41"/>
    </row>
    <row r="50" spans="1:13" x14ac:dyDescent="0.25">
      <c r="A50" s="76" t="s">
        <v>34</v>
      </c>
      <c r="B50" s="76"/>
      <c r="C50" s="76"/>
      <c r="D50" s="76"/>
      <c r="E50" s="76"/>
      <c r="F50" s="76"/>
      <c r="G50" s="76"/>
      <c r="H50" s="76"/>
      <c r="I50" s="76"/>
      <c r="J50" s="76"/>
      <c r="K50" s="76"/>
      <c r="L50" s="76"/>
      <c r="M50" s="76"/>
    </row>
    <row r="51" spans="1:13" x14ac:dyDescent="0.25">
      <c r="A51" s="7" t="s">
        <v>6</v>
      </c>
      <c r="B51" s="6">
        <v>0</v>
      </c>
    </row>
    <row r="52" spans="1:13" x14ac:dyDescent="0.25">
      <c r="A52" s="10" t="s">
        <v>7</v>
      </c>
      <c r="B52" s="6">
        <v>1</v>
      </c>
    </row>
    <row r="53" spans="1:13" x14ac:dyDescent="0.25">
      <c r="A53" s="7" t="s">
        <v>56</v>
      </c>
      <c r="B53" s="6">
        <v>1</v>
      </c>
    </row>
    <row r="54" spans="1:13" x14ac:dyDescent="0.25">
      <c r="A54" s="22" t="s">
        <v>26</v>
      </c>
      <c r="B54" s="6">
        <v>2</v>
      </c>
    </row>
    <row r="55" spans="1:13" x14ac:dyDescent="0.25">
      <c r="A55" s="24" t="s">
        <v>27</v>
      </c>
      <c r="B55" s="6">
        <v>1</v>
      </c>
    </row>
    <row r="56" spans="1:13" x14ac:dyDescent="0.25">
      <c r="A56" s="25" t="s">
        <v>9</v>
      </c>
      <c r="B56" s="6">
        <v>32</v>
      </c>
    </row>
    <row r="57" spans="1:13" x14ac:dyDescent="0.25">
      <c r="A57" s="7" t="s">
        <v>19</v>
      </c>
      <c r="B57" s="6">
        <v>0</v>
      </c>
    </row>
    <row r="58" spans="1:13" x14ac:dyDescent="0.25">
      <c r="A58" s="7"/>
      <c r="B58" s="8"/>
    </row>
    <row r="59" spans="1:13" x14ac:dyDescent="0.25">
      <c r="A59" t="s">
        <v>35</v>
      </c>
    </row>
    <row r="60" spans="1:13" x14ac:dyDescent="0.25">
      <c r="A60" s="10" t="s">
        <v>17</v>
      </c>
      <c r="B60" s="6">
        <v>35</v>
      </c>
    </row>
    <row r="61" spans="1:13" x14ac:dyDescent="0.25">
      <c r="A61" s="10" t="s">
        <v>18</v>
      </c>
      <c r="B61" s="6">
        <v>0</v>
      </c>
    </row>
    <row r="62" spans="1:13" x14ac:dyDescent="0.25">
      <c r="A62" s="10" t="s">
        <v>19</v>
      </c>
      <c r="B62" s="6">
        <v>2</v>
      </c>
    </row>
    <row r="64" spans="1:13" x14ac:dyDescent="0.25">
      <c r="A64" t="s">
        <v>31</v>
      </c>
    </row>
    <row r="65" spans="1:2" x14ac:dyDescent="0.25">
      <c r="A65" s="10" t="s">
        <v>24</v>
      </c>
      <c r="B65" s="6">
        <v>36</v>
      </c>
    </row>
    <row r="66" spans="1:2" x14ac:dyDescent="0.25">
      <c r="A66" s="10" t="s">
        <v>25</v>
      </c>
      <c r="B66" s="6">
        <v>0</v>
      </c>
    </row>
    <row r="67" spans="1:2" x14ac:dyDescent="0.25">
      <c r="A67" s="10" t="s">
        <v>19</v>
      </c>
      <c r="B67" s="6">
        <v>1</v>
      </c>
    </row>
    <row r="69" spans="1:2" x14ac:dyDescent="0.25">
      <c r="A69" t="s">
        <v>57</v>
      </c>
    </row>
    <row r="70" spans="1:2" x14ac:dyDescent="0.25">
      <c r="A70" s="10" t="s">
        <v>3</v>
      </c>
      <c r="B70" s="6">
        <v>23</v>
      </c>
    </row>
    <row r="71" spans="1:2" ht="30" x14ac:dyDescent="0.25">
      <c r="A71" s="22" t="s">
        <v>4</v>
      </c>
      <c r="B71" s="6">
        <v>13</v>
      </c>
    </row>
    <row r="72" spans="1:2" x14ac:dyDescent="0.25">
      <c r="A72" s="10" t="s">
        <v>5</v>
      </c>
      <c r="B72" s="6">
        <v>0</v>
      </c>
    </row>
    <row r="73" spans="1:2" x14ac:dyDescent="0.25">
      <c r="A73" s="10" t="s">
        <v>19</v>
      </c>
      <c r="B73" s="6">
        <v>1</v>
      </c>
    </row>
    <row r="75" spans="1:2" x14ac:dyDescent="0.25">
      <c r="A75" s="42" t="s">
        <v>28</v>
      </c>
    </row>
    <row r="76" spans="1:2" x14ac:dyDescent="0.25">
      <c r="A76" s="10" t="s">
        <v>10</v>
      </c>
      <c r="B76" s="6">
        <v>25</v>
      </c>
    </row>
    <row r="77" spans="1:2" x14ac:dyDescent="0.25">
      <c r="A77" s="22" t="s">
        <v>49</v>
      </c>
      <c r="B77" s="6">
        <v>11</v>
      </c>
    </row>
    <row r="78" spans="1:2" x14ac:dyDescent="0.25">
      <c r="A78" s="10" t="s">
        <v>11</v>
      </c>
      <c r="B78" s="6">
        <v>1</v>
      </c>
    </row>
    <row r="79" spans="1:2" x14ac:dyDescent="0.25">
      <c r="A79" s="10" t="s">
        <v>19</v>
      </c>
      <c r="B79" s="6">
        <v>0</v>
      </c>
    </row>
    <row r="81" spans="1:2" x14ac:dyDescent="0.25">
      <c r="A81" t="s">
        <v>29</v>
      </c>
    </row>
    <row r="82" spans="1:2" x14ac:dyDescent="0.25">
      <c r="A82" s="10" t="s">
        <v>12</v>
      </c>
      <c r="B82" s="6">
        <v>27</v>
      </c>
    </row>
    <row r="83" spans="1:2" x14ac:dyDescent="0.25">
      <c r="A83" s="10" t="s">
        <v>13</v>
      </c>
      <c r="B83" s="6">
        <v>8</v>
      </c>
    </row>
    <row r="84" spans="1:2" x14ac:dyDescent="0.25">
      <c r="A84" s="43" t="s">
        <v>14</v>
      </c>
      <c r="B84" s="6">
        <v>1</v>
      </c>
    </row>
    <row r="85" spans="1:2" x14ac:dyDescent="0.25">
      <c r="A85" s="10" t="s">
        <v>19</v>
      </c>
      <c r="B85" s="6">
        <v>1</v>
      </c>
    </row>
    <row r="87" spans="1:2" x14ac:dyDescent="0.25">
      <c r="A87" t="s">
        <v>30</v>
      </c>
    </row>
    <row r="88" spans="1:2" x14ac:dyDescent="0.25">
      <c r="A88" s="10" t="s">
        <v>15</v>
      </c>
      <c r="B88" s="6">
        <v>37</v>
      </c>
    </row>
    <row r="89" spans="1:2" x14ac:dyDescent="0.25">
      <c r="A89" s="23" t="s">
        <v>16</v>
      </c>
      <c r="B89" s="6">
        <v>0</v>
      </c>
    </row>
    <row r="90" spans="1:2" x14ac:dyDescent="0.25">
      <c r="A90" s="10" t="s">
        <v>19</v>
      </c>
      <c r="B90" s="6">
        <v>0</v>
      </c>
    </row>
    <row r="92" spans="1:2" x14ac:dyDescent="0.25">
      <c r="A92" t="s">
        <v>55</v>
      </c>
    </row>
    <row r="93" spans="1:2" x14ac:dyDescent="0.25">
      <c r="A93" s="23" t="s">
        <v>1</v>
      </c>
      <c r="B93" s="6">
        <v>33</v>
      </c>
    </row>
    <row r="94" spans="1:2" ht="30" x14ac:dyDescent="0.25">
      <c r="A94" s="22" t="s">
        <v>50</v>
      </c>
      <c r="B94" s="6">
        <v>4</v>
      </c>
    </row>
    <row r="95" spans="1:2" x14ac:dyDescent="0.25">
      <c r="A95" s="44" t="s">
        <v>2</v>
      </c>
      <c r="B95" s="6">
        <v>0</v>
      </c>
    </row>
    <row r="96" spans="1:2" x14ac:dyDescent="0.25">
      <c r="A96" s="10" t="s">
        <v>19</v>
      </c>
      <c r="B96" s="6">
        <v>0</v>
      </c>
    </row>
    <row r="98" spans="1:3" x14ac:dyDescent="0.25">
      <c r="A98" t="s">
        <v>37</v>
      </c>
    </row>
    <row r="99" spans="1:3" x14ac:dyDescent="0.25">
      <c r="A99" s="14" t="s">
        <v>44</v>
      </c>
      <c r="B99" s="15">
        <v>17</v>
      </c>
      <c r="C99" s="41">
        <f>+B99/$N$7</f>
        <v>0.45945945945945948</v>
      </c>
    </row>
    <row r="100" spans="1:3" x14ac:dyDescent="0.25">
      <c r="A100" t="s">
        <v>45</v>
      </c>
      <c r="B100" s="6">
        <v>16</v>
      </c>
      <c r="C100" s="41">
        <f t="shared" ref="C100:C110" si="0">+B100/$N$7</f>
        <v>0.43243243243243246</v>
      </c>
    </row>
    <row r="101" spans="1:3" x14ac:dyDescent="0.25">
      <c r="A101" s="48" t="s">
        <v>51</v>
      </c>
      <c r="B101" s="6">
        <v>16</v>
      </c>
      <c r="C101" s="41">
        <f t="shared" si="0"/>
        <v>0.43243243243243246</v>
      </c>
    </row>
    <row r="102" spans="1:3" x14ac:dyDescent="0.25">
      <c r="A102" s="46" t="s">
        <v>38</v>
      </c>
      <c r="B102" s="6">
        <v>15</v>
      </c>
      <c r="C102" s="41">
        <f t="shared" si="0"/>
        <v>0.40540540540540543</v>
      </c>
    </row>
    <row r="103" spans="1:3" x14ac:dyDescent="0.25">
      <c r="A103" s="45" t="s">
        <v>40</v>
      </c>
      <c r="B103" s="6">
        <v>12</v>
      </c>
      <c r="C103" s="41">
        <f t="shared" si="0"/>
        <v>0.32432432432432434</v>
      </c>
    </row>
    <row r="104" spans="1:3" x14ac:dyDescent="0.25">
      <c r="A104" s="46" t="s">
        <v>43</v>
      </c>
      <c r="B104" s="6">
        <v>12</v>
      </c>
      <c r="C104" s="41">
        <f t="shared" si="0"/>
        <v>0.32432432432432434</v>
      </c>
    </row>
    <row r="105" spans="1:3" x14ac:dyDescent="0.25">
      <c r="A105" s="45" t="s">
        <v>42</v>
      </c>
      <c r="B105" s="6">
        <v>12</v>
      </c>
      <c r="C105" s="41">
        <f t="shared" si="0"/>
        <v>0.32432432432432434</v>
      </c>
    </row>
    <row r="106" spans="1:3" x14ac:dyDescent="0.25">
      <c r="A106" s="45" t="s">
        <v>41</v>
      </c>
      <c r="B106" s="6">
        <v>10</v>
      </c>
      <c r="C106" s="41">
        <f t="shared" si="0"/>
        <v>0.27027027027027029</v>
      </c>
    </row>
    <row r="107" spans="1:3" x14ac:dyDescent="0.25">
      <c r="A107" s="45" t="s">
        <v>39</v>
      </c>
      <c r="B107" s="6">
        <v>9</v>
      </c>
      <c r="C107" s="41">
        <f t="shared" si="0"/>
        <v>0.24324324324324326</v>
      </c>
    </row>
    <row r="108" spans="1:3" x14ac:dyDescent="0.25">
      <c r="A108" s="47" t="s">
        <v>53</v>
      </c>
      <c r="B108">
        <v>4</v>
      </c>
      <c r="C108" s="41">
        <f t="shared" si="0"/>
        <v>0.10810810810810811</v>
      </c>
    </row>
    <row r="109" spans="1:3" x14ac:dyDescent="0.25">
      <c r="A109" s="47" t="s">
        <v>52</v>
      </c>
      <c r="B109">
        <v>2</v>
      </c>
      <c r="C109" s="41">
        <f t="shared" si="0"/>
        <v>5.4054054054054057E-2</v>
      </c>
    </row>
    <row r="110" spans="1:3" x14ac:dyDescent="0.25">
      <c r="A110" s="47" t="s">
        <v>54</v>
      </c>
      <c r="B110">
        <v>1</v>
      </c>
      <c r="C110" s="41">
        <f t="shared" si="0"/>
        <v>2.7027027027027029E-2</v>
      </c>
    </row>
    <row r="113" spans="1:2" x14ac:dyDescent="0.25">
      <c r="A113" s="14" t="s">
        <v>46</v>
      </c>
      <c r="B113" s="6">
        <v>7</v>
      </c>
    </row>
  </sheetData>
  <sortState ref="A99:B110">
    <sortCondition descending="1" ref="B99:B110"/>
  </sortState>
  <mergeCells count="12">
    <mergeCell ref="A50:M50"/>
    <mergeCell ref="A4:M4"/>
    <mergeCell ref="A6:M6"/>
    <mergeCell ref="A8:M8"/>
    <mergeCell ref="A28:M28"/>
    <mergeCell ref="A14:M14"/>
    <mergeCell ref="A16:G16"/>
    <mergeCell ref="A18:G18"/>
    <mergeCell ref="A20:M20"/>
    <mergeCell ref="A22:M22"/>
    <mergeCell ref="A24:M24"/>
    <mergeCell ref="A26:M26"/>
  </mergeCells>
  <pageMargins left="0.70866141732283472" right="0.70866141732283472" top="0.74803149606299213" bottom="0.74803149606299213" header="0.31496062992125984" footer="0.31496062992125984"/>
  <pageSetup scale="85"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showGridLines="0" tabSelected="1" workbookViewId="0">
      <selection activeCell="G14" sqref="G14"/>
    </sheetView>
  </sheetViews>
  <sheetFormatPr baseColWidth="10" defaultRowHeight="15" x14ac:dyDescent="0.25"/>
  <cols>
    <col min="1" max="1" width="29" customWidth="1"/>
    <col min="2" max="5" width="11.85546875" customWidth="1"/>
    <col min="6" max="6" width="48.140625" style="69" customWidth="1"/>
    <col min="7" max="7" width="29.7109375" customWidth="1"/>
  </cols>
  <sheetData>
    <row r="1" spans="1:6" x14ac:dyDescent="0.25">
      <c r="A1" s="85" t="s">
        <v>90</v>
      </c>
      <c r="B1" s="85"/>
      <c r="C1" s="85"/>
      <c r="D1" s="85"/>
      <c r="E1" s="85"/>
      <c r="F1" s="85"/>
    </row>
    <row r="3" spans="1:6" x14ac:dyDescent="0.25">
      <c r="B3" s="37">
        <v>2016</v>
      </c>
      <c r="C3" s="37" t="s">
        <v>89</v>
      </c>
      <c r="D3" s="37">
        <v>2017</v>
      </c>
      <c r="E3" s="37" t="s">
        <v>89</v>
      </c>
      <c r="F3" s="67" t="s">
        <v>91</v>
      </c>
    </row>
    <row r="4" spans="1:6" x14ac:dyDescent="0.25">
      <c r="B4" s="35"/>
      <c r="C4" s="35"/>
      <c r="D4" s="35"/>
    </row>
    <row r="5" spans="1:6" ht="46.5" customHeight="1" x14ac:dyDescent="0.25">
      <c r="A5" t="s">
        <v>87</v>
      </c>
      <c r="B5" s="6">
        <v>26</v>
      </c>
      <c r="C5" s="6"/>
      <c r="D5" s="6">
        <v>0</v>
      </c>
      <c r="E5" s="4"/>
      <c r="F5" s="70" t="s">
        <v>92</v>
      </c>
    </row>
    <row r="6" spans="1:6" x14ac:dyDescent="0.25">
      <c r="B6" s="35"/>
      <c r="C6" s="35"/>
      <c r="D6" s="35"/>
    </row>
    <row r="7" spans="1:6" x14ac:dyDescent="0.25">
      <c r="A7" t="s">
        <v>105</v>
      </c>
      <c r="B7" s="6">
        <v>100</v>
      </c>
      <c r="C7" s="66">
        <v>1</v>
      </c>
      <c r="D7" s="6">
        <v>220</v>
      </c>
      <c r="E7" s="64">
        <f>+D7/D9</f>
        <v>0.6875</v>
      </c>
      <c r="F7" s="82" t="s">
        <v>93</v>
      </c>
    </row>
    <row r="8" spans="1:6" x14ac:dyDescent="0.25">
      <c r="A8" t="s">
        <v>106</v>
      </c>
      <c r="B8" s="6"/>
      <c r="C8" s="6"/>
      <c r="D8" s="6">
        <v>100</v>
      </c>
      <c r="E8" s="64">
        <f>+D8/D9</f>
        <v>0.3125</v>
      </c>
      <c r="F8" s="83"/>
    </row>
    <row r="9" spans="1:6" x14ac:dyDescent="0.25">
      <c r="A9" t="s">
        <v>48</v>
      </c>
      <c r="B9" s="6">
        <f>SUM(B7:B8)</f>
        <v>100</v>
      </c>
      <c r="C9" s="6"/>
      <c r="D9" s="6">
        <f>SUM(D7:D8)</f>
        <v>320</v>
      </c>
      <c r="E9" s="4"/>
      <c r="F9" s="84"/>
    </row>
    <row r="10" spans="1:6" x14ac:dyDescent="0.25">
      <c r="B10" s="35"/>
      <c r="C10" s="35"/>
      <c r="D10" s="35"/>
    </row>
    <row r="11" spans="1:6" ht="30" x14ac:dyDescent="0.25">
      <c r="A11" t="s">
        <v>88</v>
      </c>
      <c r="B11" s="6">
        <v>37</v>
      </c>
      <c r="C11" s="64">
        <f>+B11/B9</f>
        <v>0.37</v>
      </c>
      <c r="D11" s="6">
        <v>76</v>
      </c>
      <c r="E11" s="64">
        <f>+D11/D9</f>
        <v>0.23749999999999999</v>
      </c>
      <c r="F11" s="71" t="s">
        <v>94</v>
      </c>
    </row>
    <row r="12" spans="1:6" x14ac:dyDescent="0.25">
      <c r="B12" s="35"/>
      <c r="C12" s="35"/>
      <c r="D12" s="35"/>
    </row>
    <row r="13" spans="1:6" s="28" customFormat="1" ht="32.25" customHeight="1" x14ac:dyDescent="0.25">
      <c r="A13" s="86" t="s">
        <v>33</v>
      </c>
      <c r="B13" s="86"/>
      <c r="C13" s="86"/>
      <c r="D13" s="86"/>
      <c r="E13" s="86"/>
      <c r="F13" s="86"/>
    </row>
    <row r="14" spans="1:6" x14ac:dyDescent="0.25">
      <c r="A14" s="10" t="s">
        <v>15</v>
      </c>
      <c r="B14" s="6">
        <v>21</v>
      </c>
      <c r="C14" s="64">
        <f>+B14/B$11</f>
        <v>0.56756756756756754</v>
      </c>
      <c r="D14" s="6">
        <v>14</v>
      </c>
      <c r="E14" s="64">
        <f>+D14/D$11</f>
        <v>0.18421052631578946</v>
      </c>
      <c r="F14" s="82" t="s">
        <v>95</v>
      </c>
    </row>
    <row r="15" spans="1:6" x14ac:dyDescent="0.25">
      <c r="A15" s="23" t="s">
        <v>16</v>
      </c>
      <c r="B15" s="6">
        <v>16</v>
      </c>
      <c r="C15" s="64">
        <f>+B15/B$11</f>
        <v>0.43243243243243246</v>
      </c>
      <c r="D15" s="6">
        <v>61</v>
      </c>
      <c r="E15" s="64">
        <f>+D15/D$11</f>
        <v>0.80263157894736847</v>
      </c>
      <c r="F15" s="83"/>
    </row>
    <row r="16" spans="1:6" x14ac:dyDescent="0.25">
      <c r="A16" s="10" t="s">
        <v>19</v>
      </c>
      <c r="B16" s="6">
        <v>0</v>
      </c>
      <c r="C16" s="64">
        <f>+B16/B$11</f>
        <v>0</v>
      </c>
      <c r="D16" s="6">
        <v>1</v>
      </c>
      <c r="E16" s="64">
        <f>+D16/D$11</f>
        <v>1.3157894736842105E-2</v>
      </c>
      <c r="F16" s="84"/>
    </row>
    <row r="17" spans="1:6" x14ac:dyDescent="0.25">
      <c r="A17" s="8"/>
      <c r="B17" s="35"/>
      <c r="C17" s="35"/>
      <c r="D17" s="35"/>
      <c r="E17" s="35"/>
    </row>
    <row r="18" spans="1:6" s="28" customFormat="1" ht="31.5" customHeight="1" x14ac:dyDescent="0.25">
      <c r="A18" s="86" t="s">
        <v>34</v>
      </c>
      <c r="B18" s="86"/>
      <c r="C18" s="86"/>
      <c r="D18" s="86"/>
      <c r="E18" s="86"/>
      <c r="F18" s="86"/>
    </row>
    <row r="19" spans="1:6" x14ac:dyDescent="0.25">
      <c r="A19" s="7" t="s">
        <v>6</v>
      </c>
      <c r="B19" s="6">
        <v>0</v>
      </c>
      <c r="C19" s="64">
        <f t="shared" ref="C19:C25" si="0">+B19/B$11</f>
        <v>0</v>
      </c>
      <c r="D19" s="6">
        <v>3</v>
      </c>
      <c r="E19" s="64">
        <f t="shared" ref="E19:E25" si="1">+D19/D$11</f>
        <v>3.9473684210526314E-2</v>
      </c>
      <c r="F19" s="82" t="s">
        <v>96</v>
      </c>
    </row>
    <row r="20" spans="1:6" x14ac:dyDescent="0.25">
      <c r="A20" s="10" t="s">
        <v>7</v>
      </c>
      <c r="B20" s="6">
        <v>1</v>
      </c>
      <c r="C20" s="64">
        <f t="shared" si="0"/>
        <v>2.7027027027027029E-2</v>
      </c>
      <c r="D20" s="6">
        <v>10</v>
      </c>
      <c r="E20" s="64">
        <f t="shared" si="1"/>
        <v>0.13157894736842105</v>
      </c>
      <c r="F20" s="83"/>
    </row>
    <row r="21" spans="1:6" x14ac:dyDescent="0.25">
      <c r="A21" s="7" t="s">
        <v>56</v>
      </c>
      <c r="B21" s="6">
        <v>1</v>
      </c>
      <c r="C21" s="64">
        <f t="shared" si="0"/>
        <v>2.7027027027027029E-2</v>
      </c>
      <c r="D21" s="6">
        <v>5</v>
      </c>
      <c r="E21" s="64">
        <f t="shared" si="1"/>
        <v>6.5789473684210523E-2</v>
      </c>
      <c r="F21" s="83"/>
    </row>
    <row r="22" spans="1:6" x14ac:dyDescent="0.25">
      <c r="A22" s="44" t="s">
        <v>26</v>
      </c>
      <c r="B22" s="6">
        <v>2</v>
      </c>
      <c r="C22" s="64">
        <f t="shared" si="0"/>
        <v>5.4054054054054057E-2</v>
      </c>
      <c r="D22" s="6">
        <v>11</v>
      </c>
      <c r="E22" s="64">
        <f t="shared" si="1"/>
        <v>0.14473684210526316</v>
      </c>
      <c r="F22" s="83"/>
    </row>
    <row r="23" spans="1:6" x14ac:dyDescent="0.25">
      <c r="A23" s="7" t="s">
        <v>27</v>
      </c>
      <c r="B23" s="6">
        <v>1</v>
      </c>
      <c r="C23" s="64">
        <f t="shared" si="0"/>
        <v>2.7027027027027029E-2</v>
      </c>
      <c r="D23" s="6">
        <v>7</v>
      </c>
      <c r="E23" s="64">
        <f t="shared" si="1"/>
        <v>9.2105263157894732E-2</v>
      </c>
      <c r="F23" s="83"/>
    </row>
    <row r="24" spans="1:6" x14ac:dyDescent="0.25">
      <c r="A24" s="27" t="s">
        <v>9</v>
      </c>
      <c r="B24" s="6">
        <v>32</v>
      </c>
      <c r="C24" s="64">
        <f t="shared" si="0"/>
        <v>0.86486486486486491</v>
      </c>
      <c r="D24" s="6">
        <v>57</v>
      </c>
      <c r="E24" s="64">
        <f t="shared" si="1"/>
        <v>0.75</v>
      </c>
      <c r="F24" s="83"/>
    </row>
    <row r="25" spans="1:6" x14ac:dyDescent="0.25">
      <c r="A25" s="7" t="s">
        <v>19</v>
      </c>
      <c r="B25" s="6">
        <v>0</v>
      </c>
      <c r="C25" s="64">
        <f t="shared" si="0"/>
        <v>0</v>
      </c>
      <c r="D25" s="6">
        <v>3</v>
      </c>
      <c r="E25" s="64">
        <f t="shared" si="1"/>
        <v>3.9473684210526314E-2</v>
      </c>
      <c r="F25" s="84"/>
    </row>
    <row r="26" spans="1:6" x14ac:dyDescent="0.25">
      <c r="A26" s="7"/>
      <c r="B26" s="35"/>
      <c r="C26" s="35"/>
      <c r="D26" s="35"/>
      <c r="E26" s="35"/>
    </row>
    <row r="27" spans="1:6" s="28" customFormat="1" ht="30.75" customHeight="1" x14ac:dyDescent="0.25">
      <c r="A27" s="86" t="s">
        <v>35</v>
      </c>
      <c r="B27" s="86"/>
      <c r="C27" s="86"/>
      <c r="D27" s="86"/>
      <c r="E27" s="86"/>
      <c r="F27" s="86"/>
    </row>
    <row r="28" spans="1:6" x14ac:dyDescent="0.25">
      <c r="A28" s="10" t="s">
        <v>17</v>
      </c>
      <c r="B28" s="6">
        <v>35</v>
      </c>
      <c r="C28" s="64">
        <f>+B28/B$11</f>
        <v>0.94594594594594594</v>
      </c>
      <c r="D28" s="6">
        <v>72</v>
      </c>
      <c r="E28" s="64">
        <f>+D28/D$11</f>
        <v>0.94736842105263153</v>
      </c>
      <c r="F28" s="82" t="s">
        <v>97</v>
      </c>
    </row>
    <row r="29" spans="1:6" x14ac:dyDescent="0.25">
      <c r="A29" s="10" t="s">
        <v>18</v>
      </c>
      <c r="B29" s="6">
        <v>0</v>
      </c>
      <c r="C29" s="64">
        <f>+B29/B$11</f>
        <v>0</v>
      </c>
      <c r="D29" s="6">
        <v>1</v>
      </c>
      <c r="E29" s="64">
        <f>+D29/D$11</f>
        <v>1.3157894736842105E-2</v>
      </c>
      <c r="F29" s="83"/>
    </row>
    <row r="30" spans="1:6" x14ac:dyDescent="0.25">
      <c r="A30" s="10" t="s">
        <v>19</v>
      </c>
      <c r="B30" s="6">
        <v>2</v>
      </c>
      <c r="C30" s="64">
        <f>+B30/B$11</f>
        <v>5.4054054054054057E-2</v>
      </c>
      <c r="D30" s="6">
        <v>3</v>
      </c>
      <c r="E30" s="64">
        <f>+D30/D$11</f>
        <v>3.9473684210526314E-2</v>
      </c>
      <c r="F30" s="84"/>
    </row>
    <row r="31" spans="1:6" x14ac:dyDescent="0.25">
      <c r="B31" s="35"/>
      <c r="C31" s="35"/>
      <c r="D31" s="35"/>
      <c r="E31" s="35"/>
    </row>
    <row r="32" spans="1:6" s="28" customFormat="1" ht="30" customHeight="1" x14ac:dyDescent="0.25">
      <c r="A32" s="86" t="s">
        <v>31</v>
      </c>
      <c r="B32" s="86"/>
      <c r="C32" s="86"/>
      <c r="D32" s="86"/>
      <c r="E32" s="86"/>
      <c r="F32" s="86"/>
    </row>
    <row r="33" spans="1:6" x14ac:dyDescent="0.25">
      <c r="A33" s="10" t="s">
        <v>24</v>
      </c>
      <c r="B33" s="6">
        <v>36</v>
      </c>
      <c r="C33" s="64">
        <f>+B33/B$11</f>
        <v>0.97297297297297303</v>
      </c>
      <c r="D33" s="6">
        <v>71</v>
      </c>
      <c r="E33" s="64">
        <f>+D33/D$11</f>
        <v>0.93421052631578949</v>
      </c>
      <c r="F33" s="82" t="s">
        <v>98</v>
      </c>
    </row>
    <row r="34" spans="1:6" x14ac:dyDescent="0.25">
      <c r="A34" s="10" t="s">
        <v>25</v>
      </c>
      <c r="B34" s="6">
        <v>0</v>
      </c>
      <c r="C34" s="64">
        <f>+B34/B$11</f>
        <v>0</v>
      </c>
      <c r="D34" s="6">
        <v>0</v>
      </c>
      <c r="E34" s="64">
        <f>+D34/D$11</f>
        <v>0</v>
      </c>
      <c r="F34" s="83"/>
    </row>
    <row r="35" spans="1:6" x14ac:dyDescent="0.25">
      <c r="A35" s="10" t="s">
        <v>19</v>
      </c>
      <c r="B35" s="6">
        <v>1</v>
      </c>
      <c r="C35" s="64">
        <f>+B35/B$11</f>
        <v>2.7027027027027029E-2</v>
      </c>
      <c r="D35" s="6">
        <v>5</v>
      </c>
      <c r="E35" s="64">
        <f>+D35/D$11</f>
        <v>6.5789473684210523E-2</v>
      </c>
      <c r="F35" s="84"/>
    </row>
    <row r="36" spans="1:6" x14ac:dyDescent="0.25">
      <c r="B36" s="35"/>
      <c r="C36" s="35"/>
      <c r="D36" s="35"/>
      <c r="E36" s="35"/>
    </row>
    <row r="37" spans="1:6" s="28" customFormat="1" ht="30" customHeight="1" x14ac:dyDescent="0.25">
      <c r="A37" s="86" t="s">
        <v>57</v>
      </c>
      <c r="B37" s="86"/>
      <c r="C37" s="86"/>
      <c r="D37" s="86"/>
      <c r="E37" s="86"/>
      <c r="F37" s="86"/>
    </row>
    <row r="38" spans="1:6" x14ac:dyDescent="0.25">
      <c r="A38" s="10" t="s">
        <v>3</v>
      </c>
      <c r="B38" s="6">
        <v>23</v>
      </c>
      <c r="C38" s="64">
        <f>+B38/B$11</f>
        <v>0.6216216216216216</v>
      </c>
      <c r="D38" s="6">
        <v>24</v>
      </c>
      <c r="E38" s="64">
        <f>+D38/D$11</f>
        <v>0.31578947368421051</v>
      </c>
      <c r="F38" s="82" t="s">
        <v>99</v>
      </c>
    </row>
    <row r="39" spans="1:6" x14ac:dyDescent="0.25">
      <c r="A39" s="44" t="s">
        <v>4</v>
      </c>
      <c r="B39" s="6">
        <v>13</v>
      </c>
      <c r="C39" s="64">
        <f>+B39/B$11</f>
        <v>0.35135135135135137</v>
      </c>
      <c r="D39" s="6">
        <v>36</v>
      </c>
      <c r="E39" s="64">
        <f>+D39/D$11</f>
        <v>0.47368421052631576</v>
      </c>
      <c r="F39" s="83"/>
    </row>
    <row r="40" spans="1:6" x14ac:dyDescent="0.25">
      <c r="A40" s="10" t="s">
        <v>5</v>
      </c>
      <c r="B40" s="6">
        <v>0</v>
      </c>
      <c r="C40" s="64">
        <f>+B40/B$11</f>
        <v>0</v>
      </c>
      <c r="D40" s="6">
        <v>13</v>
      </c>
      <c r="E40" s="64">
        <f>+D40/D$11</f>
        <v>0.17105263157894737</v>
      </c>
      <c r="F40" s="83"/>
    </row>
    <row r="41" spans="1:6" x14ac:dyDescent="0.25">
      <c r="A41" s="10" t="s">
        <v>19</v>
      </c>
      <c r="B41" s="6">
        <v>1</v>
      </c>
      <c r="C41" s="64">
        <f>+B41/B$11</f>
        <v>2.7027027027027029E-2</v>
      </c>
      <c r="D41" s="6">
        <v>3</v>
      </c>
      <c r="E41" s="64">
        <f>+D41/D$11</f>
        <v>3.9473684210526314E-2</v>
      </c>
      <c r="F41" s="84"/>
    </row>
    <row r="42" spans="1:6" x14ac:dyDescent="0.25">
      <c r="B42" s="35"/>
      <c r="C42" s="35"/>
      <c r="D42" s="35"/>
      <c r="E42" s="35"/>
    </row>
    <row r="43" spans="1:6" ht="30.75" customHeight="1" x14ac:dyDescent="0.25">
      <c r="A43" s="86" t="s">
        <v>28</v>
      </c>
      <c r="B43" s="86"/>
      <c r="C43" s="86"/>
      <c r="D43" s="86"/>
      <c r="E43" s="86"/>
      <c r="F43" s="86"/>
    </row>
    <row r="44" spans="1:6" x14ac:dyDescent="0.25">
      <c r="A44" s="10" t="s">
        <v>10</v>
      </c>
      <c r="B44" s="6">
        <v>25</v>
      </c>
      <c r="C44" s="64">
        <f>+B44/B$11</f>
        <v>0.67567567567567566</v>
      </c>
      <c r="D44" s="6">
        <v>53</v>
      </c>
      <c r="E44" s="64">
        <f>+D44/D$11</f>
        <v>0.69736842105263153</v>
      </c>
      <c r="F44" s="82" t="s">
        <v>100</v>
      </c>
    </row>
    <row r="45" spans="1:6" x14ac:dyDescent="0.25">
      <c r="A45" s="44" t="s">
        <v>49</v>
      </c>
      <c r="B45" s="6">
        <v>11</v>
      </c>
      <c r="C45" s="64">
        <f>+B45/B$11</f>
        <v>0.29729729729729731</v>
      </c>
      <c r="D45" s="6">
        <v>21</v>
      </c>
      <c r="E45" s="64">
        <f>+D45/D$11</f>
        <v>0.27631578947368424</v>
      </c>
      <c r="F45" s="83"/>
    </row>
    <row r="46" spans="1:6" x14ac:dyDescent="0.25">
      <c r="A46" s="10" t="s">
        <v>11</v>
      </c>
      <c r="B46" s="6">
        <v>1</v>
      </c>
      <c r="C46" s="64">
        <f>+B46/B$11</f>
        <v>2.7027027027027029E-2</v>
      </c>
      <c r="D46" s="6">
        <v>0</v>
      </c>
      <c r="E46" s="64">
        <f>+D46/D$11</f>
        <v>0</v>
      </c>
      <c r="F46" s="83"/>
    </row>
    <row r="47" spans="1:6" x14ac:dyDescent="0.25">
      <c r="A47" s="10" t="s">
        <v>19</v>
      </c>
      <c r="B47" s="6">
        <v>0</v>
      </c>
      <c r="C47" s="64">
        <f>+B47/B$11</f>
        <v>0</v>
      </c>
      <c r="D47" s="6">
        <v>2</v>
      </c>
      <c r="E47" s="64">
        <f>+D47/D$11</f>
        <v>2.6315789473684209E-2</v>
      </c>
      <c r="F47" s="84"/>
    </row>
    <row r="48" spans="1:6" x14ac:dyDescent="0.25">
      <c r="B48" s="35"/>
      <c r="C48" s="35"/>
      <c r="D48" s="35"/>
      <c r="E48" s="35"/>
    </row>
    <row r="49" spans="1:6" s="28" customFormat="1" ht="30" customHeight="1" x14ac:dyDescent="0.25">
      <c r="A49" s="86" t="s">
        <v>29</v>
      </c>
      <c r="B49" s="86"/>
      <c r="C49" s="86"/>
      <c r="D49" s="86"/>
      <c r="E49" s="86"/>
      <c r="F49" s="86"/>
    </row>
    <row r="50" spans="1:6" x14ac:dyDescent="0.25">
      <c r="A50" s="10" t="s">
        <v>12</v>
      </c>
      <c r="B50" s="6">
        <v>27</v>
      </c>
      <c r="C50" s="64">
        <f>+B50/B$11</f>
        <v>0.72972972972972971</v>
      </c>
      <c r="D50" s="6">
        <v>36</v>
      </c>
      <c r="E50" s="64">
        <f>+D50/D$11</f>
        <v>0.47368421052631576</v>
      </c>
      <c r="F50" s="82" t="s">
        <v>101</v>
      </c>
    </row>
    <row r="51" spans="1:6" x14ac:dyDescent="0.25">
      <c r="A51" s="10" t="s">
        <v>13</v>
      </c>
      <c r="B51" s="6">
        <v>8</v>
      </c>
      <c r="C51" s="64">
        <f>+B51/B$11</f>
        <v>0.21621621621621623</v>
      </c>
      <c r="D51" s="6">
        <v>30</v>
      </c>
      <c r="E51" s="64">
        <f>+D51/D$11</f>
        <v>0.39473684210526316</v>
      </c>
      <c r="F51" s="83"/>
    </row>
    <row r="52" spans="1:6" x14ac:dyDescent="0.25">
      <c r="A52" s="62" t="s">
        <v>14</v>
      </c>
      <c r="B52" s="6">
        <v>1</v>
      </c>
      <c r="C52" s="64">
        <f>+B52/B$11</f>
        <v>2.7027027027027029E-2</v>
      </c>
      <c r="D52" s="6">
        <v>7</v>
      </c>
      <c r="E52" s="64">
        <f>+D52/D$11</f>
        <v>9.2105263157894732E-2</v>
      </c>
      <c r="F52" s="83"/>
    </row>
    <row r="53" spans="1:6" x14ac:dyDescent="0.25">
      <c r="A53" s="10" t="s">
        <v>19</v>
      </c>
      <c r="B53" s="6">
        <v>1</v>
      </c>
      <c r="C53" s="64">
        <f>+B53/B$11</f>
        <v>2.7027027027027029E-2</v>
      </c>
      <c r="D53" s="6">
        <v>3</v>
      </c>
      <c r="E53" s="64">
        <f>+D53/D$11</f>
        <v>3.9473684210526314E-2</v>
      </c>
      <c r="F53" s="84"/>
    </row>
    <row r="54" spans="1:6" ht="27.75" customHeight="1" x14ac:dyDescent="0.25">
      <c r="B54" s="35"/>
      <c r="C54" s="35"/>
      <c r="D54" s="35"/>
      <c r="E54" s="35"/>
    </row>
    <row r="55" spans="1:6" ht="30.75" customHeight="1" x14ac:dyDescent="0.25">
      <c r="A55" s="72" t="s">
        <v>30</v>
      </c>
      <c r="B55" s="72"/>
      <c r="C55" s="72"/>
      <c r="D55" s="72"/>
      <c r="E55" s="72"/>
      <c r="F55" s="68"/>
    </row>
    <row r="56" spans="1:6" x14ac:dyDescent="0.25">
      <c r="A56" s="10" t="s">
        <v>15</v>
      </c>
      <c r="B56" s="6">
        <v>37</v>
      </c>
      <c r="C56" s="64">
        <f>+B56/B$11</f>
        <v>1</v>
      </c>
      <c r="D56" s="6">
        <v>73</v>
      </c>
      <c r="E56" s="64">
        <f>+D56/D$11</f>
        <v>0.96052631578947367</v>
      </c>
      <c r="F56" s="82" t="s">
        <v>102</v>
      </c>
    </row>
    <row r="57" spans="1:6" x14ac:dyDescent="0.25">
      <c r="A57" s="23" t="s">
        <v>16</v>
      </c>
      <c r="B57" s="6">
        <v>0</v>
      </c>
      <c r="C57" s="64">
        <f>+B57/B$11</f>
        <v>0</v>
      </c>
      <c r="D57" s="6">
        <v>0</v>
      </c>
      <c r="E57" s="64">
        <f>+D57/D$11</f>
        <v>0</v>
      </c>
      <c r="F57" s="83"/>
    </row>
    <row r="58" spans="1:6" x14ac:dyDescent="0.25">
      <c r="A58" s="10" t="s">
        <v>19</v>
      </c>
      <c r="B58" s="6">
        <v>0</v>
      </c>
      <c r="C58" s="64">
        <f>+B58/B$11</f>
        <v>0</v>
      </c>
      <c r="D58" s="6">
        <v>3</v>
      </c>
      <c r="E58" s="64">
        <f>+D58/D$11</f>
        <v>3.9473684210526314E-2</v>
      </c>
      <c r="F58" s="84"/>
    </row>
    <row r="59" spans="1:6" x14ac:dyDescent="0.25">
      <c r="B59" s="35"/>
      <c r="C59" s="35"/>
      <c r="D59" s="35"/>
      <c r="E59" s="35"/>
    </row>
    <row r="60" spans="1:6" s="28" customFormat="1" ht="30.75" customHeight="1" x14ac:dyDescent="0.25">
      <c r="A60" s="72" t="s">
        <v>55</v>
      </c>
      <c r="B60" s="72"/>
      <c r="C60" s="72"/>
      <c r="D60" s="72"/>
      <c r="E60" s="72"/>
      <c r="F60" s="68"/>
    </row>
    <row r="61" spans="1:6" x14ac:dyDescent="0.25">
      <c r="A61" s="23" t="s">
        <v>1</v>
      </c>
      <c r="B61" s="6">
        <v>33</v>
      </c>
      <c r="C61" s="64">
        <f>+B61/B$11</f>
        <v>0.89189189189189189</v>
      </c>
      <c r="D61" s="6">
        <v>68</v>
      </c>
      <c r="E61" s="64">
        <f>+D61/D$11</f>
        <v>0.89473684210526316</v>
      </c>
      <c r="F61" s="82" t="s">
        <v>103</v>
      </c>
    </row>
    <row r="62" spans="1:6" x14ac:dyDescent="0.25">
      <c r="A62" s="44" t="s">
        <v>50</v>
      </c>
      <c r="B62" s="6">
        <v>4</v>
      </c>
      <c r="C62" s="64">
        <f>+B62/B$11</f>
        <v>0.10810810810810811</v>
      </c>
      <c r="D62" s="6">
        <v>5</v>
      </c>
      <c r="E62" s="64">
        <f>+D62/D$11</f>
        <v>6.5789473684210523E-2</v>
      </c>
      <c r="F62" s="83"/>
    </row>
    <row r="63" spans="1:6" x14ac:dyDescent="0.25">
      <c r="A63" s="44" t="s">
        <v>2</v>
      </c>
      <c r="B63" s="6">
        <v>0</v>
      </c>
      <c r="C63" s="64">
        <f>+B63/B$11</f>
        <v>0</v>
      </c>
      <c r="D63" s="6">
        <v>0</v>
      </c>
      <c r="E63" s="64">
        <f>+D63/D$11</f>
        <v>0</v>
      </c>
      <c r="F63" s="83"/>
    </row>
    <row r="64" spans="1:6" x14ac:dyDescent="0.25">
      <c r="A64" s="10" t="s">
        <v>19</v>
      </c>
      <c r="B64" s="6">
        <v>0</v>
      </c>
      <c r="C64" s="64">
        <f>+B64/B$11</f>
        <v>0</v>
      </c>
      <c r="D64" s="6">
        <v>3</v>
      </c>
      <c r="E64" s="64">
        <f>+D64/D$11</f>
        <v>3.9473684210526314E-2</v>
      </c>
      <c r="F64" s="84"/>
    </row>
    <row r="65" spans="1:7" x14ac:dyDescent="0.25">
      <c r="B65" s="35"/>
      <c r="C65" s="35"/>
      <c r="D65" s="35"/>
      <c r="E65" s="35"/>
    </row>
    <row r="66" spans="1:7" ht="34.5" customHeight="1" x14ac:dyDescent="0.25">
      <c r="A66" s="87" t="s">
        <v>37</v>
      </c>
      <c r="B66" s="87"/>
      <c r="C66" s="87"/>
      <c r="D66" s="87"/>
      <c r="E66" s="87"/>
      <c r="F66" s="87"/>
    </row>
    <row r="67" spans="1:7" x14ac:dyDescent="0.25">
      <c r="A67" s="14" t="s">
        <v>44</v>
      </c>
      <c r="B67" s="6">
        <v>17</v>
      </c>
      <c r="C67" s="64">
        <f t="shared" ref="C67:C78" si="2">+B67/B$11</f>
        <v>0.45945945945945948</v>
      </c>
      <c r="D67" s="6">
        <v>8</v>
      </c>
      <c r="E67" s="64">
        <f t="shared" ref="E67:E79" si="3">+D67/D$11</f>
        <v>0.10526315789473684</v>
      </c>
      <c r="F67" s="82" t="s">
        <v>104</v>
      </c>
      <c r="G67" s="56"/>
    </row>
    <row r="68" spans="1:7" x14ac:dyDescent="0.25">
      <c r="A68" t="s">
        <v>45</v>
      </c>
      <c r="B68" s="6">
        <v>16</v>
      </c>
      <c r="C68" s="64">
        <f t="shared" si="2"/>
        <v>0.43243243243243246</v>
      </c>
      <c r="D68" s="6">
        <v>30</v>
      </c>
      <c r="E68" s="64">
        <f t="shared" si="3"/>
        <v>0.39473684210526316</v>
      </c>
      <c r="F68" s="83"/>
      <c r="G68" s="58"/>
    </row>
    <row r="69" spans="1:7" x14ac:dyDescent="0.25">
      <c r="A69" s="48" t="s">
        <v>51</v>
      </c>
      <c r="B69" s="6">
        <v>16</v>
      </c>
      <c r="C69" s="64">
        <f t="shared" si="2"/>
        <v>0.43243243243243246</v>
      </c>
      <c r="D69" s="6">
        <v>26</v>
      </c>
      <c r="E69" s="64">
        <f t="shared" si="3"/>
        <v>0.34210526315789475</v>
      </c>
      <c r="F69" s="83"/>
      <c r="G69" s="61"/>
    </row>
    <row r="70" spans="1:7" x14ac:dyDescent="0.25">
      <c r="A70" s="48" t="s">
        <v>38</v>
      </c>
      <c r="B70" s="6">
        <v>15</v>
      </c>
      <c r="C70" s="64">
        <f t="shared" si="2"/>
        <v>0.40540540540540543</v>
      </c>
      <c r="D70" s="6">
        <v>24</v>
      </c>
      <c r="E70" s="64">
        <f t="shared" si="3"/>
        <v>0.31578947368421051</v>
      </c>
      <c r="F70" s="83"/>
    </row>
    <row r="71" spans="1:7" x14ac:dyDescent="0.25">
      <c r="A71" s="65" t="s">
        <v>40</v>
      </c>
      <c r="B71" s="6">
        <v>12</v>
      </c>
      <c r="C71" s="64">
        <f t="shared" si="2"/>
        <v>0.32432432432432434</v>
      </c>
      <c r="D71" s="6">
        <v>24</v>
      </c>
      <c r="E71" s="64">
        <f t="shared" si="3"/>
        <v>0.31578947368421051</v>
      </c>
      <c r="F71" s="83"/>
    </row>
    <row r="72" spans="1:7" x14ac:dyDescent="0.25">
      <c r="A72" s="48" t="s">
        <v>43</v>
      </c>
      <c r="B72" s="6">
        <v>12</v>
      </c>
      <c r="C72" s="64">
        <f t="shared" si="2"/>
        <v>0.32432432432432434</v>
      </c>
      <c r="D72" s="6">
        <v>12</v>
      </c>
      <c r="E72" s="64">
        <f t="shared" si="3"/>
        <v>0.15789473684210525</v>
      </c>
      <c r="F72" s="83"/>
    </row>
    <row r="73" spans="1:7" x14ac:dyDescent="0.25">
      <c r="A73" s="65" t="s">
        <v>42</v>
      </c>
      <c r="B73" s="6">
        <v>12</v>
      </c>
      <c r="C73" s="64">
        <f t="shared" si="2"/>
        <v>0.32432432432432434</v>
      </c>
      <c r="D73" s="6">
        <v>18</v>
      </c>
      <c r="E73" s="64">
        <f t="shared" si="3"/>
        <v>0.23684210526315788</v>
      </c>
      <c r="F73" s="83"/>
    </row>
    <row r="74" spans="1:7" x14ac:dyDescent="0.25">
      <c r="A74" s="65" t="s">
        <v>41</v>
      </c>
      <c r="B74" s="6">
        <v>10</v>
      </c>
      <c r="C74" s="64">
        <f t="shared" si="2"/>
        <v>0.27027027027027029</v>
      </c>
      <c r="D74" s="6">
        <v>29</v>
      </c>
      <c r="E74" s="64">
        <f t="shared" si="3"/>
        <v>0.38157894736842107</v>
      </c>
      <c r="F74" s="83"/>
    </row>
    <row r="75" spans="1:7" x14ac:dyDescent="0.25">
      <c r="A75" s="65" t="s">
        <v>39</v>
      </c>
      <c r="B75" s="6">
        <v>9</v>
      </c>
      <c r="C75" s="64">
        <f t="shared" si="2"/>
        <v>0.24324324324324326</v>
      </c>
      <c r="D75" s="6">
        <v>18</v>
      </c>
      <c r="E75" s="64">
        <f t="shared" si="3"/>
        <v>0.23684210526315788</v>
      </c>
      <c r="F75" s="83"/>
    </row>
    <row r="76" spans="1:7" x14ac:dyDescent="0.25">
      <c r="A76" s="47" t="s">
        <v>53</v>
      </c>
      <c r="B76" s="6">
        <v>4</v>
      </c>
      <c r="C76" s="64">
        <f t="shared" si="2"/>
        <v>0.10810810810810811</v>
      </c>
      <c r="D76" s="6"/>
      <c r="E76" s="64">
        <f t="shared" si="3"/>
        <v>0</v>
      </c>
      <c r="F76" s="83"/>
    </row>
    <row r="77" spans="1:7" x14ac:dyDescent="0.25">
      <c r="A77" s="47" t="s">
        <v>52</v>
      </c>
      <c r="B77" s="6">
        <v>2</v>
      </c>
      <c r="C77" s="64">
        <f t="shared" si="2"/>
        <v>5.4054054054054057E-2</v>
      </c>
      <c r="D77" s="6"/>
      <c r="E77" s="64">
        <f t="shared" si="3"/>
        <v>0</v>
      </c>
      <c r="F77" s="83"/>
    </row>
    <row r="78" spans="1:7" x14ac:dyDescent="0.25">
      <c r="A78" s="47" t="s">
        <v>54</v>
      </c>
      <c r="B78" s="6">
        <v>1</v>
      </c>
      <c r="C78" s="64">
        <f t="shared" si="2"/>
        <v>2.7027027027027029E-2</v>
      </c>
      <c r="D78" s="6"/>
      <c r="E78" s="64">
        <f t="shared" si="3"/>
        <v>0</v>
      </c>
      <c r="F78" s="83"/>
    </row>
    <row r="79" spans="1:7" x14ac:dyDescent="0.25">
      <c r="A79" s="47" t="s">
        <v>86</v>
      </c>
      <c r="B79" s="6"/>
      <c r="C79" s="6"/>
      <c r="D79" s="6">
        <v>21</v>
      </c>
      <c r="E79" s="64">
        <f t="shared" si="3"/>
        <v>0.27631578947368424</v>
      </c>
      <c r="F79" s="84"/>
    </row>
    <row r="80" spans="1:7" x14ac:dyDescent="0.25">
      <c r="B80" s="35"/>
      <c r="C80" s="35"/>
      <c r="D80" s="35"/>
    </row>
    <row r="81" spans="1:1" x14ac:dyDescent="0.25">
      <c r="A81" s="73" t="s">
        <v>107</v>
      </c>
    </row>
    <row r="82" spans="1:1" x14ac:dyDescent="0.25">
      <c r="A82" s="74">
        <v>43070</v>
      </c>
    </row>
  </sheetData>
  <mergeCells count="20">
    <mergeCell ref="F44:F47"/>
    <mergeCell ref="F50:F53"/>
    <mergeCell ref="F56:F58"/>
    <mergeCell ref="F61:F64"/>
    <mergeCell ref="F67:F79"/>
    <mergeCell ref="A1:F1"/>
    <mergeCell ref="A13:F13"/>
    <mergeCell ref="A18:F18"/>
    <mergeCell ref="A27:F27"/>
    <mergeCell ref="A32:F32"/>
    <mergeCell ref="A37:F37"/>
    <mergeCell ref="A43:F43"/>
    <mergeCell ref="A49:F49"/>
    <mergeCell ref="A66:F66"/>
    <mergeCell ref="F7:F9"/>
    <mergeCell ref="F14:F16"/>
    <mergeCell ref="F19:F25"/>
    <mergeCell ref="F28:F30"/>
    <mergeCell ref="F33:F35"/>
    <mergeCell ref="F38:F41"/>
  </mergeCells>
  <pageMargins left="0.70866141732283472" right="0.70866141732283472" top="0.74803149606299213" bottom="0.74803149606299213" header="0.31496062992125984" footer="0.31496062992125984"/>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Tab2017</vt:lpstr>
      <vt:lpstr>Tab2016</vt:lpstr>
      <vt:lpstr>Comparativo</vt:lpstr>
      <vt:lpstr>Comparativo!Área_de_impresión</vt:lpstr>
      <vt:lpstr>Comparativo!Títulos_a_imprimir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Bernardo Carrillo Alvarez</dc:creator>
  <cp:lastModifiedBy>Pilar Cristina Moreno Sierra</cp:lastModifiedBy>
  <cp:lastPrinted>2017-12-29T16:44:09Z</cp:lastPrinted>
  <dcterms:created xsi:type="dcterms:W3CDTF">2015-04-29T20:13:35Z</dcterms:created>
  <dcterms:modified xsi:type="dcterms:W3CDTF">2017-12-29T19:59:28Z</dcterms:modified>
</cp:coreProperties>
</file>