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320" windowHeight="7680" activeTab="0"/>
  </bookViews>
  <sheets>
    <sheet name="RECIPROCAS" sheetId="1" r:id="rId1"/>
  </sheets>
  <externalReferences>
    <externalReference r:id="rId4"/>
  </externalReferences>
  <definedNames>
    <definedName name="_xlnm._FilterDatabase" localSheetId="0" hidden="1">'RECIPROCAS'!$A$4:$H$52</definedName>
  </definedNames>
  <calcPr fullCalcOnLoad="1"/>
</workbook>
</file>

<file path=xl/sharedStrings.xml><?xml version="1.0" encoding="utf-8"?>
<sst xmlns="http://schemas.openxmlformats.org/spreadsheetml/2006/main" count="107" uniqueCount="105">
  <si>
    <t>SALDOS DE CUENTAS DEL GASTO - OTRAS TRANSFERENCIAS</t>
  </si>
  <si>
    <t>MOVIMIENTOS DE ENERO</t>
  </si>
  <si>
    <t>SALDOS A 31 DE ENERO DEL 2010</t>
  </si>
  <si>
    <t>NIT</t>
  </si>
  <si>
    <t>CODIGO CONTADURIA</t>
  </si>
  <si>
    <t>TERCERO</t>
  </si>
  <si>
    <t>DIRECCION</t>
  </si>
  <si>
    <t>542301                               Para pago de pensiones y/o cesantias</t>
  </si>
  <si>
    <t>542303                              Para gastos de funcionamiento</t>
  </si>
  <si>
    <t>542303                           Para gastos de funcionamiento</t>
  </si>
  <si>
    <t>UNIVERSIDAD DE NARIÑO</t>
  </si>
  <si>
    <t>contabilidad@udenar.edu.co</t>
  </si>
  <si>
    <t>INSTITUTO TECNOLOGICO AGRICOLA</t>
  </si>
  <si>
    <t>instepa@uniweb.net.co</t>
  </si>
  <si>
    <t>UNIVERSIDAD COLEGIO MAYOR DE C</t>
  </si>
  <si>
    <t>financiera@unicolmayor.edu.co</t>
  </si>
  <si>
    <t>UNIVERSIDAD FRANCISCO DE PAULA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</si>
  <si>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</si>
  <si>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</si>
  <si>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</si>
  <si>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</si>
  <si>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</si>
  <si>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</si>
  <si>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</si>
  <si>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</si>
  <si>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</si>
  <si>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</si>
  <si>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</si>
  <si>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</si>
  <si>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</si>
  <si>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</si>
  <si>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</si>
  <si>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</si>
  <si>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</si>
  <si>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</si>
  <si>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</si>
  <si>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</si>
  <si>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</si>
  <si>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</si>
  <si>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</si>
  <si>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</si>
  <si>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</si>
  <si>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</si>
  <si>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</si>
  <si>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jairocontador@latinmail.com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</si>
  <si>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</si>
  <si>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</si>
  <si>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</si>
  <si>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</si>
  <si>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</si>
  <si>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</si>
  <si>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</si>
  <si>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mmarulan@arhuaco.udea.edu.co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</si>
  <si>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</si>
  <si>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</si>
  <si>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</si>
  <si>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</si>
  <si>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</si>
  <si>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</si>
  <si>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</si>
  <si>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</si>
  <si>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</si>
  <si>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</si>
  <si>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</si>
  <si>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</si>
  <si>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</si>
  <si>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</si>
  <si>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</si>
  <si>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mvidal@unicauca.edu.co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</si>
  <si>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</si>
  <si>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</si>
  <si>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</si>
  <si>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</si>
  <si>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</si>
  <si>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</si>
  <si>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</si>
  <si>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</si>
  <si>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</si>
  <si>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</si>
  <si>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</si>
  <si>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>contabilidad@uptc.edu.co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</si>
  <si>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</si>
  <si>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</si>
  <si>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</si>
  <si>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</si>
  <si>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</si>
  <si>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</si>
  <si>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</si>
  <si>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</si>
  <si>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</si>
  <si>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</si>
  <si>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</si>
  <si>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</si>
  <si>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</si>
  <si>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</si>
  <si>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</si>
  <si>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</si>
  <si>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</si>
  <si>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</si>
  <si>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</si>
  <si>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</si>
  <si>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</si>
  <si>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</si>
  <si>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TOTAL SALDO A 31 DE ENERO DEL 2010</t>
  </si>
  <si>
    <t>Elaborado por: Carmenza Rojas Quintero - Profesional Especializado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</si>
</sst>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2" fillId="0" borderId="0" xfId="53" applyAlignment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0" fontId="2" fillId="0" borderId="0" xfId="53" applyAlignment="1">
      <alignment wrapText="1"/>
      <protection/>
    </xf>
    <xf numFmtId="1" fontId="2" fillId="0" borderId="10" xfId="53" applyNumberFormat="1" applyBorder="1" applyAlignment="1">
      <alignment/>
      <protection/>
    </xf>
    <xf numFmtId="0" fontId="2" fillId="0" borderId="10" xfId="53" applyBorder="1" applyAlignment="1">
      <alignment/>
      <protection/>
    </xf>
    <xf numFmtId="164" fontId="2" fillId="6" borderId="10" xfId="53" applyNumberFormat="1" applyFill="1" applyBorder="1" applyAlignment="1">
      <alignment/>
      <protection/>
    </xf>
    <xf numFmtId="164" fontId="2" fillId="0" borderId="10" xfId="53" applyNumberFormat="1" applyBorder="1" applyAlignment="1">
      <alignment/>
      <protection/>
    </xf>
    <xf numFmtId="0" fontId="40" fillId="0" borderId="10" xfId="46" applyFont="1" applyBorder="1" applyAlignment="1" applyProtection="1">
      <alignment/>
      <protection/>
    </xf>
    <xf numFmtId="164" fontId="4" fillId="33" borderId="10" xfId="53" applyNumberFormat="1" applyFont="1" applyFill="1" applyBorder="1" applyAlignment="1">
      <alignment/>
      <protection/>
    </xf>
    <xf numFmtId="0" fontId="4" fillId="0" borderId="0" xfId="53" applyFont="1" applyAlignment="1">
      <alignment/>
      <protection/>
    </xf>
    <xf numFmtId="0" fontId="4" fillId="6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ALISIS%20MENSUAL\SGP-2009\DICIEMBRE\Libro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>
            <v>8605251485</v>
          </cell>
          <cell r="C3" t="str">
            <v>SOCIEDAD FIDUCIARIA LA PREVISO</v>
          </cell>
          <cell r="D3">
            <v>131242464618</v>
          </cell>
        </row>
        <row r="4">
          <cell r="B4">
            <v>8908010630</v>
          </cell>
          <cell r="C4" t="str">
            <v>UNIVERSIDAD DE CALDAS</v>
          </cell>
          <cell r="D4">
            <v>903099047</v>
          </cell>
        </row>
        <row r="5">
          <cell r="B5">
            <v>8910800313</v>
          </cell>
          <cell r="C5" t="str">
            <v>UNIVERSIDAD DE CÓRDOBA</v>
          </cell>
          <cell r="D5">
            <v>1560673289</v>
          </cell>
        </row>
        <row r="6">
          <cell r="B6">
            <v>8914800359</v>
          </cell>
          <cell r="C6" t="str">
            <v>UNIVERSIDAD TECNOLÓGICA DE PER</v>
          </cell>
          <cell r="D6">
            <v>792957690</v>
          </cell>
        </row>
        <row r="7">
          <cell r="B7">
            <v>8916800894</v>
          </cell>
          <cell r="C7" t="str">
            <v>UNIVERSIDAD TECNOLÓGICA DEL CH</v>
          </cell>
          <cell r="D7">
            <v>89020111</v>
          </cell>
        </row>
        <row r="10">
          <cell r="B10">
            <v>8001189541</v>
          </cell>
          <cell r="C10" t="str">
            <v>UNIVERSIDAD DE NARIÑO</v>
          </cell>
          <cell r="D10">
            <v>2655187588</v>
          </cell>
        </row>
        <row r="11">
          <cell r="B11">
            <v>8001240234</v>
          </cell>
          <cell r="C11" t="str">
            <v>INSTITUTO TECNOLOGICO AGRICOLA</v>
          </cell>
          <cell r="D11">
            <v>165031102</v>
          </cell>
        </row>
        <row r="12">
          <cell r="B12">
            <v>8001448299</v>
          </cell>
          <cell r="C12" t="str">
            <v>UNIVERSIDAD COLEGIO MAYOR DE C</v>
          </cell>
          <cell r="D12">
            <v>803740572</v>
          </cell>
        </row>
        <row r="13">
          <cell r="B13">
            <v>8001631300</v>
          </cell>
          <cell r="C13" t="str">
            <v>UNIVERSIDAD FRANCISCO DE PAULA</v>
          </cell>
          <cell r="D13">
            <v>416376099</v>
          </cell>
        </row>
        <row r="14">
          <cell r="B14">
            <v>8002253408</v>
          </cell>
          <cell r="C14" t="str">
            <v>UNIVERSIDAD MILITAR  NUEVA GRA</v>
          </cell>
          <cell r="D14">
            <v>388552226</v>
          </cell>
        </row>
        <row r="15">
          <cell r="B15">
            <v>8002479401</v>
          </cell>
          <cell r="C15" t="str">
            <v>INSTITUTO TECNOLOGICO DEL PUTU</v>
          </cell>
          <cell r="D15">
            <v>118071438</v>
          </cell>
        </row>
        <row r="16">
          <cell r="B16">
            <v>8020110655</v>
          </cell>
          <cell r="C16" t="str">
            <v>INSTITUTO TECNOLOGICO DE SOLED</v>
          </cell>
          <cell r="D16">
            <v>161370789</v>
          </cell>
        </row>
        <row r="17">
          <cell r="B17">
            <v>8350003004</v>
          </cell>
          <cell r="C17" t="str">
            <v>UNIVERSIDAD DEL PACIFICO</v>
          </cell>
          <cell r="D17">
            <v>444093283</v>
          </cell>
        </row>
        <row r="18">
          <cell r="B18">
            <v>8605127804</v>
          </cell>
          <cell r="C18" t="str">
            <v>UNIVERSIDAD NACIONAL ABIERTA Y</v>
          </cell>
          <cell r="D18">
            <v>1429320998</v>
          </cell>
        </row>
        <row r="19">
          <cell r="B19">
            <v>8900004328</v>
          </cell>
          <cell r="C19" t="str">
            <v>UNIVERSIDAD DEL QUINDIO</v>
          </cell>
          <cell r="D19">
            <v>2209404099</v>
          </cell>
        </row>
        <row r="20">
          <cell r="B20">
            <v>8901022573</v>
          </cell>
          <cell r="C20" t="str">
            <v>UNIVERSIDAD DEL ATLANTICO</v>
          </cell>
          <cell r="D20">
            <v>5084093893</v>
          </cell>
        </row>
        <row r="21">
          <cell r="B21">
            <v>8902012134</v>
          </cell>
          <cell r="C21" t="str">
            <v>UNIVERSIDAD INDUSTRIAL DE SANT</v>
          </cell>
          <cell r="D21">
            <v>5115765699</v>
          </cell>
        </row>
        <row r="22">
          <cell r="B22">
            <v>8903990106</v>
          </cell>
          <cell r="C22" t="str">
            <v>UNIVERSIDAD DEL VALLE</v>
          </cell>
          <cell r="D22">
            <v>9556781495</v>
          </cell>
        </row>
        <row r="23">
          <cell r="B23">
            <v>8904800545</v>
          </cell>
          <cell r="C23" t="str">
            <v>COLEGIO MAYOR DE BOLIVAR</v>
          </cell>
          <cell r="D23">
            <v>199619824</v>
          </cell>
        </row>
        <row r="24">
          <cell r="B24">
            <v>8904801235</v>
          </cell>
          <cell r="C24" t="str">
            <v>UNIVERSIDAD DE CARTAGENA</v>
          </cell>
          <cell r="D24">
            <v>3555529744</v>
          </cell>
        </row>
        <row r="25">
          <cell r="B25">
            <v>8905006226</v>
          </cell>
          <cell r="C25" t="str">
            <v>UNIVERSIDAD FRANCISCO DE PAULA</v>
          </cell>
          <cell r="D25">
            <v>1366164588</v>
          </cell>
        </row>
        <row r="26">
          <cell r="B26">
            <v>8905015104</v>
          </cell>
          <cell r="C26" t="str">
            <v>UNIVERSIDAD DE PAMPLONA</v>
          </cell>
          <cell r="D26">
            <v>1366267290</v>
          </cell>
        </row>
        <row r="27">
          <cell r="B27">
            <v>8906800622</v>
          </cell>
          <cell r="C27" t="str">
            <v>UNIVERSIDAD DE CUNDINAMARCA</v>
          </cell>
          <cell r="D27">
            <v>448534005</v>
          </cell>
        </row>
        <row r="28">
          <cell r="B28">
            <v>8907006407</v>
          </cell>
          <cell r="C28" t="str">
            <v>UNIVERSIDAD DEL TOLIMA</v>
          </cell>
          <cell r="D28">
            <v>1838271757</v>
          </cell>
        </row>
        <row r="29">
          <cell r="B29">
            <v>8908010630</v>
          </cell>
          <cell r="C29" t="str">
            <v>UNIVERSIDAD DE CALDAS</v>
          </cell>
          <cell r="D29">
            <v>3327173770</v>
          </cell>
        </row>
        <row r="30">
          <cell r="B30">
            <v>8908026784</v>
          </cell>
          <cell r="C30" t="str">
            <v>COLEGIO INTEGRADO NACIONAL ORI</v>
          </cell>
          <cell r="D30">
            <v>123198007</v>
          </cell>
        </row>
        <row r="31">
          <cell r="B31">
            <v>8909800408</v>
          </cell>
          <cell r="C31" t="str">
            <v>UNIVERSIDAD DE ANTIOQUIA</v>
          </cell>
          <cell r="D31">
            <v>12770963729</v>
          </cell>
        </row>
        <row r="32">
          <cell r="B32">
            <v>8909801341</v>
          </cell>
          <cell r="C32" t="str">
            <v>COLEGIO MAYOR DE ANTIOQUIA</v>
          </cell>
          <cell r="D32">
            <v>200550431</v>
          </cell>
        </row>
        <row r="33">
          <cell r="B33">
            <v>8909801501</v>
          </cell>
          <cell r="C33" t="str">
            <v>BIBLIOTECA PUBLICA PILOTO DE M</v>
          </cell>
          <cell r="D33">
            <v>123358273</v>
          </cell>
        </row>
        <row r="34">
          <cell r="B34">
            <v>8909801531</v>
          </cell>
          <cell r="C34" t="str">
            <v>INSTITUTO TECNOLOGICO PASCUAL</v>
          </cell>
          <cell r="D34">
            <v>475149813</v>
          </cell>
        </row>
        <row r="35">
          <cell r="B35">
            <v>8910800313</v>
          </cell>
          <cell r="C35" t="str">
            <v>UNIVERSIDAD DE CÓRDOBA</v>
          </cell>
          <cell r="D35">
            <v>3272840698</v>
          </cell>
        </row>
        <row r="36">
          <cell r="B36">
            <v>8911800842</v>
          </cell>
          <cell r="C36" t="str">
            <v>UNIVERSIDAD SURCOLOMBIANA DE N</v>
          </cell>
          <cell r="D36">
            <v>2218659616</v>
          </cell>
        </row>
        <row r="37">
          <cell r="B37">
            <v>8911903461</v>
          </cell>
          <cell r="C37" t="str">
            <v>UNIVERSIDAD DE LA AMAZONIA</v>
          </cell>
          <cell r="D37">
            <v>1002044575</v>
          </cell>
        </row>
        <row r="38">
          <cell r="B38">
            <v>8914800359</v>
          </cell>
          <cell r="C38" t="str">
            <v>UNIVERSIDAD TECNOLÓGICA DE PER</v>
          </cell>
          <cell r="D38">
            <v>3283897742</v>
          </cell>
        </row>
        <row r="39">
          <cell r="B39">
            <v>8915003192</v>
          </cell>
          <cell r="C39" t="str">
            <v>UNIVERSIDAD DEL CAUCA</v>
          </cell>
          <cell r="D39">
            <v>4322364095</v>
          </cell>
        </row>
        <row r="40">
          <cell r="B40">
            <v>8915007591</v>
          </cell>
          <cell r="C40" t="str">
            <v>COLEGIO MAYOR DEL CAUCA</v>
          </cell>
          <cell r="D40">
            <v>224419509</v>
          </cell>
        </row>
        <row r="41">
          <cell r="B41">
            <v>8916800894</v>
          </cell>
          <cell r="C41" t="str">
            <v>UNIVERSIDAD TECNOLÓGICA DEL CH</v>
          </cell>
          <cell r="D41">
            <v>1778036699</v>
          </cell>
        </row>
        <row r="42">
          <cell r="B42">
            <v>8917019320</v>
          </cell>
          <cell r="C42" t="str">
            <v>INSTITUTO NACIONAL DE FORMACIO</v>
          </cell>
          <cell r="D42">
            <v>153077237</v>
          </cell>
        </row>
        <row r="43">
          <cell r="B43">
            <v>8917801118</v>
          </cell>
          <cell r="C43" t="str">
            <v>UNIVERSIDAD TECNOLOGICA DEL MA</v>
          </cell>
          <cell r="D43">
            <v>1942367927</v>
          </cell>
        </row>
        <row r="44">
          <cell r="B44">
            <v>8918002604</v>
          </cell>
          <cell r="C44" t="str">
            <v>COLEGIO DE BOYACA MUNICIPIO DE</v>
          </cell>
          <cell r="D44">
            <v>377940113</v>
          </cell>
        </row>
        <row r="45">
          <cell r="B45">
            <v>8918003301</v>
          </cell>
          <cell r="C45" t="str">
            <v>UNIVERSIDAD PEDAGÓGICA Y TECNO</v>
          </cell>
          <cell r="D45">
            <v>5115527878</v>
          </cell>
        </row>
        <row r="46">
          <cell r="B46">
            <v>8919008530</v>
          </cell>
          <cell r="C46" t="str">
            <v>UNIVERSIDAD CENTRAL DEL VALLE </v>
          </cell>
          <cell r="D46">
            <v>108252246</v>
          </cell>
        </row>
        <row r="47">
          <cell r="B47">
            <v>8920007573</v>
          </cell>
          <cell r="C47" t="str">
            <v>UNIVERSIDAD DE LOS LLANOS</v>
          </cell>
          <cell r="D47">
            <v>1257399413</v>
          </cell>
        </row>
        <row r="48">
          <cell r="B48">
            <v>8921150294</v>
          </cell>
          <cell r="C48" t="str">
            <v>UNIVERSIDAD DE LA GUAJIRA</v>
          </cell>
          <cell r="D48">
            <v>752084926</v>
          </cell>
        </row>
        <row r="49">
          <cell r="B49">
            <v>8922003239</v>
          </cell>
          <cell r="C49" t="str">
            <v>UNIVERSIDAD DE SUCRE</v>
          </cell>
          <cell r="D49">
            <v>732430179</v>
          </cell>
        </row>
        <row r="50">
          <cell r="B50">
            <v>8923002856</v>
          </cell>
          <cell r="C50" t="str">
            <v>UNIVERSIDAD POPULAR DEL CESAR</v>
          </cell>
          <cell r="D50">
            <v>1149830908</v>
          </cell>
        </row>
        <row r="51">
          <cell r="B51">
            <v>8999990633</v>
          </cell>
          <cell r="C51" t="str">
            <v>UNIVERSIDAD NACIONAL DE COLOMB</v>
          </cell>
          <cell r="D51">
            <v>27178506263</v>
          </cell>
        </row>
        <row r="52">
          <cell r="B52">
            <v>8999991244</v>
          </cell>
          <cell r="C52" t="str">
            <v>UNIVERSIDAD PEDAGAOGICA NACION</v>
          </cell>
          <cell r="D52">
            <v>2742621660</v>
          </cell>
        </row>
        <row r="53">
          <cell r="B53">
            <v>8999992307</v>
          </cell>
          <cell r="C53" t="str">
            <v>UNIVERSIDAD DISTRITAL FRANCISC</v>
          </cell>
          <cell r="D53">
            <v>801608292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15.7109375" style="2" customWidth="1"/>
    <col min="2" max="2" width="15.00390625" style="2" customWidth="1"/>
    <col min="3" max="3" width="41.7109375" style="2" customWidth="1"/>
    <col min="4" max="4" width="41.8515625" style="2" customWidth="1"/>
    <col min="5" max="5" width="24.7109375" style="2" hidden="1" customWidth="1"/>
    <col min="6" max="6" width="26.421875" style="2" hidden="1" customWidth="1"/>
    <col min="7" max="7" width="24.8515625" style="2" customWidth="1"/>
    <col min="8" max="8" width="26.00390625" style="2" customWidth="1"/>
    <col min="9" max="16384" width="11.421875" style="2" customWidth="1"/>
  </cols>
  <sheetData>
    <row r="2" spans="1:8" ht="18">
      <c r="A2" s="1" t="s">
        <v>0</v>
      </c>
      <c r="B2" s="1"/>
      <c r="C2" s="1"/>
      <c r="D2" s="1"/>
      <c r="E2" s="1"/>
      <c r="F2" s="1"/>
      <c r="G2" s="1"/>
      <c r="H2" s="1"/>
    </row>
    <row r="3" spans="5:8" ht="17.25" customHeight="1">
      <c r="E3" s="13" t="s">
        <v>1</v>
      </c>
      <c r="F3" s="13"/>
      <c r="G3" s="14" t="s">
        <v>2</v>
      </c>
      <c r="H3" s="14"/>
    </row>
    <row r="4" spans="1:8" s="5" customFormat="1" ht="47.25" customHeight="1">
      <c r="A4" s="3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4" t="s">
        <v>8</v>
      </c>
      <c r="G4" s="3" t="s">
        <v>7</v>
      </c>
      <c r="H4" s="3" t="s">
        <v>9</v>
      </c>
    </row>
    <row r="5" spans="1:8" ht="12.75">
      <c r="A5" s="6">
        <v>8001189541</v>
      </c>
      <c r="B5" s="6">
        <v>124552000</v>
      </c>
      <c r="C5" s="7" t="s">
        <v>10</v>
      </c>
      <c r="D5" s="7" t="s">
        <v>11</v>
      </c>
      <c r="E5" s="8">
        <v>0</v>
      </c>
      <c r="F5" s="8">
        <f>VLOOKUP(A5,'[1]Hoja1'!$B$10:$D$53,3,0)</f>
        <v>2655187588</v>
      </c>
      <c r="G5" s="9">
        <f>E5</f>
        <v>0</v>
      </c>
      <c r="H5" s="9">
        <f>F5</f>
        <v>2655187588</v>
      </c>
    </row>
    <row r="6" spans="1:8" ht="12.75">
      <c r="A6" s="6">
        <v>8001240234</v>
      </c>
      <c r="B6" s="6">
        <v>824276000</v>
      </c>
      <c r="C6" s="7" t="s">
        <v>12</v>
      </c>
      <c r="D6" s="7" t="s">
        <v>13</v>
      </c>
      <c r="E6" s="8">
        <v>0</v>
      </c>
      <c r="F6" s="8">
        <f>VLOOKUP(A6,'[1]Hoja1'!$B$10:$D$53,3,0)</f>
        <v>165031102</v>
      </c>
      <c r="G6" s="9">
        <f aca="true" t="shared" si="0" ref="G6:H51">E6</f>
        <v>0</v>
      </c>
      <c r="H6" s="9">
        <f t="shared" si="0"/>
        <v>165031102</v>
      </c>
    </row>
    <row r="7" spans="1:8" ht="12.75">
      <c r="A7" s="6">
        <v>8001448299</v>
      </c>
      <c r="B7" s="6">
        <v>821400000</v>
      </c>
      <c r="C7" s="7" t="s">
        <v>14</v>
      </c>
      <c r="D7" s="7" t="s">
        <v>15</v>
      </c>
      <c r="E7" s="8">
        <v>0</v>
      </c>
      <c r="F7" s="8">
        <f>VLOOKUP(A7,'[1]Hoja1'!$B$10:$D$53,3,0)</f>
        <v>803740572</v>
      </c>
      <c r="G7" s="9">
        <f t="shared" si="0"/>
        <v>0</v>
      </c>
      <c r="H7" s="9">
        <f t="shared" si="0"/>
        <v>803740572</v>
      </c>
    </row>
    <row r="8" spans="1:8" ht="12.75">
      <c r="A8" s="6">
        <v>8001631300</v>
      </c>
      <c r="B8" s="6">
        <v>129254000</v>
      </c>
      <c r="C8" s="7" t="s">
        <v>16</v>
      </c>
      <c r="D8" s="7" t="s">
        <v>17</v>
      </c>
      <c r="E8" s="8">
        <v>0</v>
      </c>
      <c r="F8" s="8">
        <f>VLOOKUP(A8,'[1]Hoja1'!$B$10:$D$53,3,0)</f>
        <v>416376099</v>
      </c>
      <c r="G8" s="9">
        <f t="shared" si="0"/>
        <v>0</v>
      </c>
      <c r="H8" s="9">
        <f t="shared" si="0"/>
        <v>416376099</v>
      </c>
    </row>
    <row r="9" spans="1:8" ht="15">
      <c r="A9" s="6">
        <v>8002253408</v>
      </c>
      <c r="B9" s="6">
        <v>821700000</v>
      </c>
      <c r="C9" s="7" t="s">
        <v>18</v>
      </c>
      <c r="D9" s="10" t="s">
        <v>19</v>
      </c>
      <c r="E9" s="8">
        <v>0</v>
      </c>
      <c r="F9" s="8">
        <f>VLOOKUP(A9,'[1]Hoja1'!$B$10:$D$53,3,0)</f>
        <v>388552226</v>
      </c>
      <c r="G9" s="9">
        <f t="shared" si="0"/>
        <v>0</v>
      </c>
      <c r="H9" s="9">
        <f t="shared" si="0"/>
        <v>388552226</v>
      </c>
    </row>
    <row r="10" spans="1:8" ht="12.75">
      <c r="A10" s="6">
        <v>8002479401</v>
      </c>
      <c r="B10" s="6">
        <v>824086000</v>
      </c>
      <c r="C10" s="7" t="s">
        <v>20</v>
      </c>
      <c r="D10" s="7" t="s">
        <v>21</v>
      </c>
      <c r="E10" s="8">
        <v>0</v>
      </c>
      <c r="F10" s="8">
        <f>VLOOKUP(A10,'[1]Hoja1'!$B$10:$D$53,3,0)</f>
        <v>118071438</v>
      </c>
      <c r="G10" s="9">
        <f t="shared" si="0"/>
        <v>0</v>
      </c>
      <c r="H10" s="9">
        <f t="shared" si="0"/>
        <v>118071438</v>
      </c>
    </row>
    <row r="11" spans="1:8" ht="12.75">
      <c r="A11" s="6">
        <v>8350003004</v>
      </c>
      <c r="B11" s="6">
        <v>826076000</v>
      </c>
      <c r="C11" s="7" t="s">
        <v>22</v>
      </c>
      <c r="D11" s="7" t="s">
        <v>23</v>
      </c>
      <c r="E11" s="8">
        <v>0</v>
      </c>
      <c r="F11" s="8">
        <f>VLOOKUP(A11,'[1]Hoja1'!$B$10:$D$53,3,0)</f>
        <v>444093283</v>
      </c>
      <c r="G11" s="9">
        <f t="shared" si="0"/>
        <v>0</v>
      </c>
      <c r="H11" s="9">
        <f t="shared" si="0"/>
        <v>444093283</v>
      </c>
    </row>
    <row r="12" spans="1:8" ht="12.75">
      <c r="A12" s="6">
        <v>8605127804</v>
      </c>
      <c r="B12" s="6">
        <v>822000000</v>
      </c>
      <c r="C12" s="7" t="s">
        <v>24</v>
      </c>
      <c r="D12" s="7" t="s">
        <v>25</v>
      </c>
      <c r="E12" s="8">
        <v>0</v>
      </c>
      <c r="F12" s="8">
        <f>VLOOKUP(A12,'[1]Hoja1'!$B$10:$D$53,3,0)</f>
        <v>1429320998</v>
      </c>
      <c r="G12" s="9">
        <f t="shared" si="0"/>
        <v>0</v>
      </c>
      <c r="H12" s="9">
        <f t="shared" si="0"/>
        <v>1429320998</v>
      </c>
    </row>
    <row r="13" spans="1:8" ht="12.75">
      <c r="A13" s="6">
        <v>8605251485</v>
      </c>
      <c r="B13" s="6">
        <v>44600000</v>
      </c>
      <c r="C13" s="7" t="s">
        <v>26</v>
      </c>
      <c r="D13" s="7" t="s">
        <v>27</v>
      </c>
      <c r="E13" s="8">
        <f>VLOOKUP(A13,'[1]Hoja1'!$B$3:$D$7,3,0)</f>
        <v>131242464618</v>
      </c>
      <c r="F13" s="8">
        <v>0</v>
      </c>
      <c r="G13" s="9">
        <f t="shared" si="0"/>
        <v>131242464618</v>
      </c>
      <c r="H13" s="9">
        <f t="shared" si="0"/>
        <v>0</v>
      </c>
    </row>
    <row r="14" spans="1:8" ht="12.75">
      <c r="A14" s="6">
        <v>8900004328</v>
      </c>
      <c r="B14" s="6">
        <v>126663000</v>
      </c>
      <c r="C14" s="7" t="s">
        <v>28</v>
      </c>
      <c r="D14" s="7" t="s">
        <v>29</v>
      </c>
      <c r="E14" s="8">
        <v>0</v>
      </c>
      <c r="F14" s="8">
        <f>VLOOKUP(A14,'[1]Hoja1'!$B$10:$D$53,3,0)</f>
        <v>2209404099</v>
      </c>
      <c r="G14" s="9">
        <f t="shared" si="0"/>
        <v>0</v>
      </c>
      <c r="H14" s="9">
        <f t="shared" si="0"/>
        <v>2209404099</v>
      </c>
    </row>
    <row r="15" spans="1:8" ht="12.75">
      <c r="A15" s="6">
        <v>8901022573</v>
      </c>
      <c r="B15" s="6">
        <v>121708000</v>
      </c>
      <c r="C15" s="7" t="s">
        <v>30</v>
      </c>
      <c r="D15" s="7" t="s">
        <v>31</v>
      </c>
      <c r="E15" s="8">
        <v>0</v>
      </c>
      <c r="F15" s="8">
        <f>VLOOKUP(A15,'[1]Hoja1'!$B$10:$D$53,3,0)</f>
        <v>5084093893</v>
      </c>
      <c r="G15" s="9">
        <f t="shared" si="0"/>
        <v>0</v>
      </c>
      <c r="H15" s="9">
        <f t="shared" si="0"/>
        <v>5084093893</v>
      </c>
    </row>
    <row r="16" spans="1:8" ht="12.75">
      <c r="A16" s="6">
        <v>8902012134</v>
      </c>
      <c r="B16" s="6">
        <v>128868000</v>
      </c>
      <c r="C16" s="7" t="s">
        <v>32</v>
      </c>
      <c r="D16" s="7" t="s">
        <v>33</v>
      </c>
      <c r="E16" s="8">
        <v>0</v>
      </c>
      <c r="F16" s="8">
        <f>VLOOKUP(A16,'[1]Hoja1'!$B$10:$D$53,3,0)</f>
        <v>5115765699</v>
      </c>
      <c r="G16" s="9">
        <f t="shared" si="0"/>
        <v>0</v>
      </c>
      <c r="H16" s="9">
        <f t="shared" si="0"/>
        <v>5115765699</v>
      </c>
    </row>
    <row r="17" spans="1:8" ht="12.75">
      <c r="A17" s="6">
        <v>8903990106</v>
      </c>
      <c r="B17" s="6">
        <v>120676000</v>
      </c>
      <c r="C17" s="7" t="s">
        <v>34</v>
      </c>
      <c r="D17" s="7" t="s">
        <v>35</v>
      </c>
      <c r="E17" s="8">
        <v>0</v>
      </c>
      <c r="F17" s="8">
        <f>VLOOKUP(A17,'[1]Hoja1'!$B$10:$D$53,3,0)</f>
        <v>9556781495</v>
      </c>
      <c r="G17" s="9">
        <f t="shared" si="0"/>
        <v>0</v>
      </c>
      <c r="H17" s="9">
        <f t="shared" si="0"/>
        <v>9556781495</v>
      </c>
    </row>
    <row r="18" spans="1:8" ht="12.75">
      <c r="A18" s="6">
        <v>8904801235</v>
      </c>
      <c r="B18" s="6">
        <v>122613000</v>
      </c>
      <c r="C18" s="7" t="s">
        <v>36</v>
      </c>
      <c r="D18" s="7" t="s">
        <v>37</v>
      </c>
      <c r="E18" s="8">
        <v>0</v>
      </c>
      <c r="F18" s="8">
        <f>VLOOKUP(A18,'[1]Hoja1'!$B$10:$D$53,3,0)</f>
        <v>3555529744</v>
      </c>
      <c r="G18" s="9">
        <f t="shared" si="0"/>
        <v>0</v>
      </c>
      <c r="H18" s="9">
        <f t="shared" si="0"/>
        <v>3555529744</v>
      </c>
    </row>
    <row r="19" spans="1:8" ht="12.75">
      <c r="A19" s="6">
        <v>8905006226</v>
      </c>
      <c r="B19" s="6">
        <v>125354000</v>
      </c>
      <c r="C19" s="7" t="s">
        <v>16</v>
      </c>
      <c r="D19" s="7" t="s">
        <v>38</v>
      </c>
      <c r="E19" s="8">
        <v>0</v>
      </c>
      <c r="F19" s="8">
        <f>VLOOKUP(A19,'[1]Hoja1'!$B$10:$D$53,3,0)</f>
        <v>1366164588</v>
      </c>
      <c r="G19" s="9">
        <f t="shared" si="0"/>
        <v>0</v>
      </c>
      <c r="H19" s="9">
        <f t="shared" si="0"/>
        <v>1366164588</v>
      </c>
    </row>
    <row r="20" spans="1:8" ht="12.75">
      <c r="A20" s="6">
        <v>8905015104</v>
      </c>
      <c r="B20" s="6">
        <v>125454000</v>
      </c>
      <c r="C20" s="7" t="s">
        <v>39</v>
      </c>
      <c r="D20" s="7" t="s">
        <v>40</v>
      </c>
      <c r="E20" s="8">
        <v>0</v>
      </c>
      <c r="F20" s="8">
        <f>VLOOKUP(A20,'[1]Hoja1'!$B$10:$D$53,3,0)</f>
        <v>1366267290</v>
      </c>
      <c r="G20" s="9">
        <f t="shared" si="0"/>
        <v>0</v>
      </c>
      <c r="H20" s="9">
        <f t="shared" si="0"/>
        <v>1366267290</v>
      </c>
    </row>
    <row r="21" spans="1:8" ht="12.75">
      <c r="A21" s="6">
        <v>8906800622</v>
      </c>
      <c r="B21" s="6">
        <v>127625000</v>
      </c>
      <c r="C21" s="7" t="s">
        <v>41</v>
      </c>
      <c r="D21" s="7" t="s">
        <v>42</v>
      </c>
      <c r="E21" s="8">
        <v>0</v>
      </c>
      <c r="F21" s="8">
        <f>VLOOKUP(A21,'[1]Hoja1'!$B$10:$D$53,3,0)</f>
        <v>448534005</v>
      </c>
      <c r="G21" s="9">
        <f t="shared" si="0"/>
        <v>0</v>
      </c>
      <c r="H21" s="9">
        <f t="shared" si="0"/>
        <v>448534005</v>
      </c>
    </row>
    <row r="22" spans="1:8" ht="12.75">
      <c r="A22" s="6">
        <v>8907006407</v>
      </c>
      <c r="B22" s="6">
        <v>129373000</v>
      </c>
      <c r="C22" s="7" t="s">
        <v>43</v>
      </c>
      <c r="D22" s="7" t="s">
        <v>44</v>
      </c>
      <c r="E22" s="8">
        <v>0</v>
      </c>
      <c r="F22" s="8">
        <f>VLOOKUP(A22,'[1]Hoja1'!$B$10:$D$53,3,0)</f>
        <v>1838271757</v>
      </c>
      <c r="G22" s="9">
        <f t="shared" si="0"/>
        <v>0</v>
      </c>
      <c r="H22" s="9">
        <f t="shared" si="0"/>
        <v>1838271757</v>
      </c>
    </row>
    <row r="23" spans="1:8" ht="12.75">
      <c r="A23" s="6">
        <v>8907009050</v>
      </c>
      <c r="B23" s="6">
        <v>128873000</v>
      </c>
      <c r="C23" s="7" t="s">
        <v>45</v>
      </c>
      <c r="D23" s="7" t="s">
        <v>46</v>
      </c>
      <c r="E23" s="8">
        <v>0</v>
      </c>
      <c r="F23" s="8">
        <v>0</v>
      </c>
      <c r="G23" s="9">
        <f t="shared" si="0"/>
        <v>0</v>
      </c>
      <c r="H23" s="9">
        <f t="shared" si="0"/>
        <v>0</v>
      </c>
    </row>
    <row r="24" spans="1:8" ht="12.75">
      <c r="A24" s="6">
        <v>8908010630</v>
      </c>
      <c r="B24" s="6">
        <v>27017000</v>
      </c>
      <c r="C24" s="7" t="s">
        <v>47</v>
      </c>
      <c r="D24" s="7" t="s">
        <v>48</v>
      </c>
      <c r="E24" s="8">
        <f>VLOOKUP(A24,'[1]Hoja1'!$B$3:$D$7,3,0)</f>
        <v>903099047</v>
      </c>
      <c r="F24" s="8">
        <f>VLOOKUP(A24,'[1]Hoja1'!$B$10:$D$53,3,0)</f>
        <v>3327173770</v>
      </c>
      <c r="G24" s="9">
        <f t="shared" si="0"/>
        <v>903099047</v>
      </c>
      <c r="H24" s="9">
        <f t="shared" si="0"/>
        <v>3327173770</v>
      </c>
    </row>
    <row r="25" spans="1:8" ht="12.75">
      <c r="A25" s="6">
        <v>8908026784</v>
      </c>
      <c r="B25" s="6">
        <v>825717000</v>
      </c>
      <c r="C25" s="7" t="s">
        <v>49</v>
      </c>
      <c r="D25" s="7" t="s">
        <v>50</v>
      </c>
      <c r="E25" s="8">
        <v>0</v>
      </c>
      <c r="F25" s="8">
        <f>VLOOKUP(A25,'[1]Hoja1'!$B$10:$D$53,3,0)</f>
        <v>123198007</v>
      </c>
      <c r="G25" s="9">
        <f t="shared" si="0"/>
        <v>0</v>
      </c>
      <c r="H25" s="9">
        <f t="shared" si="0"/>
        <v>123198007</v>
      </c>
    </row>
    <row r="26" spans="1:8" ht="12.75">
      <c r="A26" s="6">
        <v>8909800408</v>
      </c>
      <c r="B26" s="6">
        <v>120205000</v>
      </c>
      <c r="C26" s="7" t="s">
        <v>51</v>
      </c>
      <c r="D26" s="7" t="s">
        <v>52</v>
      </c>
      <c r="E26" s="8">
        <v>0</v>
      </c>
      <c r="F26" s="8">
        <f>VLOOKUP(A26,'[1]Hoja1'!$B$10:$D$53,3,0)</f>
        <v>12770963729</v>
      </c>
      <c r="G26" s="9">
        <f t="shared" si="0"/>
        <v>0</v>
      </c>
      <c r="H26" s="9">
        <f t="shared" si="0"/>
        <v>12770963729</v>
      </c>
    </row>
    <row r="27" spans="1:8" ht="12.75">
      <c r="A27" s="6">
        <v>8909801341</v>
      </c>
      <c r="B27" s="6">
        <v>824505000</v>
      </c>
      <c r="C27" s="7" t="s">
        <v>53</v>
      </c>
      <c r="D27" s="7" t="s">
        <v>54</v>
      </c>
      <c r="E27" s="8">
        <v>0</v>
      </c>
      <c r="F27" s="8">
        <f>VLOOKUP(A27,'[1]Hoja1'!$B$10:$D$53,3,0)</f>
        <v>200550431</v>
      </c>
      <c r="G27" s="9">
        <f t="shared" si="0"/>
        <v>0</v>
      </c>
      <c r="H27" s="9">
        <f t="shared" si="0"/>
        <v>200550431</v>
      </c>
    </row>
    <row r="28" spans="1:8" ht="12.75">
      <c r="A28" s="6">
        <v>8909801501</v>
      </c>
      <c r="B28" s="6">
        <v>824105000</v>
      </c>
      <c r="C28" s="7" t="s">
        <v>55</v>
      </c>
      <c r="D28" s="7" t="s">
        <v>56</v>
      </c>
      <c r="E28" s="8">
        <v>0</v>
      </c>
      <c r="F28" s="8">
        <f>VLOOKUP(A28,'[1]Hoja1'!$B$10:$D$53,3,0)</f>
        <v>123358273</v>
      </c>
      <c r="G28" s="9">
        <f t="shared" si="0"/>
        <v>0</v>
      </c>
      <c r="H28" s="9">
        <f t="shared" si="0"/>
        <v>123358273</v>
      </c>
    </row>
    <row r="29" spans="1:8" ht="15">
      <c r="A29" s="6">
        <v>8910800313</v>
      </c>
      <c r="B29" s="6">
        <v>27123000</v>
      </c>
      <c r="C29" s="7" t="s">
        <v>57</v>
      </c>
      <c r="D29" s="10" t="s">
        <v>58</v>
      </c>
      <c r="E29" s="8">
        <f>VLOOKUP(A29,'[1]Hoja1'!$B$3:$D$7,3,0)</f>
        <v>1560673289</v>
      </c>
      <c r="F29" s="8">
        <f>VLOOKUP(A29,'[1]Hoja1'!$B$10:$D$53,3,0)</f>
        <v>3272840698</v>
      </c>
      <c r="G29" s="9">
        <f t="shared" si="0"/>
        <v>1560673289</v>
      </c>
      <c r="H29" s="9">
        <f t="shared" si="0"/>
        <v>3272840698</v>
      </c>
    </row>
    <row r="30" spans="1:8" ht="12.75">
      <c r="A30" s="6">
        <v>8911800842</v>
      </c>
      <c r="B30" s="6">
        <v>26141000</v>
      </c>
      <c r="C30" s="7" t="s">
        <v>59</v>
      </c>
      <c r="D30" s="7" t="s">
        <v>60</v>
      </c>
      <c r="E30" s="8">
        <v>0</v>
      </c>
      <c r="F30" s="8">
        <f>VLOOKUP(A30,'[1]Hoja1'!$B$10:$D$53,3,0)</f>
        <v>2218659616</v>
      </c>
      <c r="G30" s="9">
        <f t="shared" si="0"/>
        <v>0</v>
      </c>
      <c r="H30" s="9">
        <f t="shared" si="0"/>
        <v>2218659616</v>
      </c>
    </row>
    <row r="31" spans="1:8" ht="12.75">
      <c r="A31" s="6">
        <v>8911903461</v>
      </c>
      <c r="B31" s="6">
        <v>26318000</v>
      </c>
      <c r="C31" s="7" t="s">
        <v>61</v>
      </c>
      <c r="D31" s="7" t="s">
        <v>62</v>
      </c>
      <c r="E31" s="8">
        <v>0</v>
      </c>
      <c r="F31" s="8">
        <f>VLOOKUP(A31,'[1]Hoja1'!$B$10:$D$53,3,0)</f>
        <v>1002044575</v>
      </c>
      <c r="G31" s="9">
        <f t="shared" si="0"/>
        <v>0</v>
      </c>
      <c r="H31" s="9">
        <f t="shared" si="0"/>
        <v>1002044575</v>
      </c>
    </row>
    <row r="32" spans="1:8" ht="12.75">
      <c r="A32" s="6">
        <v>8913800335</v>
      </c>
      <c r="B32" s="6">
        <v>211176111</v>
      </c>
      <c r="C32" s="7" t="s">
        <v>63</v>
      </c>
      <c r="D32" s="7" t="s">
        <v>64</v>
      </c>
      <c r="E32" s="8">
        <v>0</v>
      </c>
      <c r="F32" s="8">
        <v>0</v>
      </c>
      <c r="G32" s="9">
        <f t="shared" si="0"/>
        <v>0</v>
      </c>
      <c r="H32" s="9">
        <f t="shared" si="0"/>
        <v>0</v>
      </c>
    </row>
    <row r="33" spans="1:8" ht="12.75">
      <c r="A33" s="6">
        <v>8914800359</v>
      </c>
      <c r="B33" s="6">
        <v>24666000</v>
      </c>
      <c r="C33" s="7" t="s">
        <v>65</v>
      </c>
      <c r="D33" s="7" t="s">
        <v>66</v>
      </c>
      <c r="E33" s="8">
        <f>VLOOKUP(A33,'[1]Hoja1'!$B$3:$D$7,3,0)</f>
        <v>792957690</v>
      </c>
      <c r="F33" s="8">
        <f>VLOOKUP(A33,'[1]Hoja1'!$B$10:$D$53,3,0)</f>
        <v>3283897742</v>
      </c>
      <c r="G33" s="9">
        <f t="shared" si="0"/>
        <v>792957690</v>
      </c>
      <c r="H33" s="9">
        <f t="shared" si="0"/>
        <v>3283897742</v>
      </c>
    </row>
    <row r="34" spans="1:8" ht="12.75">
      <c r="A34" s="6">
        <v>8915003192</v>
      </c>
      <c r="B34" s="6">
        <v>27219000</v>
      </c>
      <c r="C34" s="7" t="s">
        <v>67</v>
      </c>
      <c r="D34" s="7" t="s">
        <v>68</v>
      </c>
      <c r="E34" s="8">
        <v>0</v>
      </c>
      <c r="F34" s="8">
        <f>VLOOKUP(A34,'[1]Hoja1'!$B$10:$D$53,3,0)</f>
        <v>4322364095</v>
      </c>
      <c r="G34" s="9">
        <f t="shared" si="0"/>
        <v>0</v>
      </c>
      <c r="H34" s="9">
        <f t="shared" si="0"/>
        <v>4322364095</v>
      </c>
    </row>
    <row r="35" spans="1:8" ht="12.75">
      <c r="A35" s="6">
        <v>8915007591</v>
      </c>
      <c r="B35" s="6">
        <v>822719000</v>
      </c>
      <c r="C35" s="7" t="s">
        <v>69</v>
      </c>
      <c r="D35" s="7" t="s">
        <v>70</v>
      </c>
      <c r="E35" s="8">
        <v>0</v>
      </c>
      <c r="F35" s="8">
        <f>VLOOKUP(A35,'[1]Hoja1'!$B$10:$D$53,3,0)</f>
        <v>224419509</v>
      </c>
      <c r="G35" s="9">
        <f t="shared" si="0"/>
        <v>0</v>
      </c>
      <c r="H35" s="9">
        <f t="shared" si="0"/>
        <v>224419509</v>
      </c>
    </row>
    <row r="36" spans="1:8" ht="12.75">
      <c r="A36" s="6">
        <v>8916800894</v>
      </c>
      <c r="B36" s="6">
        <v>28327000</v>
      </c>
      <c r="C36" s="7" t="s">
        <v>71</v>
      </c>
      <c r="D36" s="7" t="s">
        <v>72</v>
      </c>
      <c r="E36" s="8">
        <f>VLOOKUP(A36,'[1]Hoja1'!$B$3:$D$7,3,0)</f>
        <v>89020111</v>
      </c>
      <c r="F36" s="8">
        <f>VLOOKUP(A36,'[1]Hoja1'!$B$10:$D$53,3,0)</f>
        <v>1778036699</v>
      </c>
      <c r="G36" s="9">
        <f t="shared" si="0"/>
        <v>89020111</v>
      </c>
      <c r="H36" s="9">
        <f t="shared" si="0"/>
        <v>1778036699</v>
      </c>
    </row>
    <row r="37" spans="1:8" ht="12.75">
      <c r="A37" s="6">
        <v>8917019320</v>
      </c>
      <c r="B37" s="6">
        <v>823847000</v>
      </c>
      <c r="C37" s="7" t="s">
        <v>73</v>
      </c>
      <c r="D37" s="7" t="s">
        <v>74</v>
      </c>
      <c r="E37" s="8">
        <v>0</v>
      </c>
      <c r="F37" s="8">
        <f>VLOOKUP(A37,'[1]Hoja1'!$B$10:$D$53,3,0)</f>
        <v>153077237</v>
      </c>
      <c r="G37" s="9">
        <f t="shared" si="0"/>
        <v>0</v>
      </c>
      <c r="H37" s="9">
        <f t="shared" si="0"/>
        <v>153077237</v>
      </c>
    </row>
    <row r="38" spans="1:8" ht="12.75">
      <c r="A38" s="6">
        <v>8917801118</v>
      </c>
      <c r="B38" s="6">
        <v>121647000</v>
      </c>
      <c r="C38" s="7" t="s">
        <v>75</v>
      </c>
      <c r="D38" s="7" t="s">
        <v>76</v>
      </c>
      <c r="E38" s="8">
        <v>0</v>
      </c>
      <c r="F38" s="8">
        <f>VLOOKUP(A38,'[1]Hoja1'!$B$10:$D$53,3,0)</f>
        <v>1942367927</v>
      </c>
      <c r="G38" s="9">
        <f t="shared" si="0"/>
        <v>0</v>
      </c>
      <c r="H38" s="9">
        <f t="shared" si="0"/>
        <v>1942367927</v>
      </c>
    </row>
    <row r="39" spans="1:8" ht="12.75">
      <c r="A39" s="6">
        <v>8918002604</v>
      </c>
      <c r="B39" s="6">
        <v>20615000</v>
      </c>
      <c r="C39" s="7" t="s">
        <v>77</v>
      </c>
      <c r="D39" s="7" t="s">
        <v>78</v>
      </c>
      <c r="E39" s="8">
        <v>0</v>
      </c>
      <c r="F39" s="8">
        <f>VLOOKUP(A39,'[1]Hoja1'!$B$10:$D$53,3,0)</f>
        <v>377940113</v>
      </c>
      <c r="G39" s="9">
        <f t="shared" si="0"/>
        <v>0</v>
      </c>
      <c r="H39" s="9">
        <f t="shared" si="0"/>
        <v>377940113</v>
      </c>
    </row>
    <row r="40" spans="1:8" ht="12.75">
      <c r="A40" s="6">
        <v>8918003301</v>
      </c>
      <c r="B40" s="6">
        <v>27615000</v>
      </c>
      <c r="C40" s="7" t="s">
        <v>79</v>
      </c>
      <c r="D40" s="7" t="s">
        <v>80</v>
      </c>
      <c r="E40" s="8">
        <v>0</v>
      </c>
      <c r="F40" s="8">
        <f>VLOOKUP(A40,'[1]Hoja1'!$B$10:$D$53,3,0)</f>
        <v>5115527878</v>
      </c>
      <c r="G40" s="9">
        <f t="shared" si="0"/>
        <v>0</v>
      </c>
      <c r="H40" s="9">
        <f t="shared" si="0"/>
        <v>5115527878</v>
      </c>
    </row>
    <row r="41" spans="1:8" ht="12.75">
      <c r="A41" s="6">
        <v>8919008530</v>
      </c>
      <c r="B41" s="6">
        <v>124876000</v>
      </c>
      <c r="C41" s="7" t="s">
        <v>81</v>
      </c>
      <c r="D41" s="7" t="s">
        <v>82</v>
      </c>
      <c r="E41" s="8">
        <v>0</v>
      </c>
      <c r="F41" s="8">
        <f>VLOOKUP(A41,'[1]Hoja1'!$B$10:$D$53,3,0)</f>
        <v>108252246</v>
      </c>
      <c r="G41" s="9">
        <f t="shared" si="0"/>
        <v>0</v>
      </c>
      <c r="H41" s="9">
        <f t="shared" si="0"/>
        <v>108252246</v>
      </c>
    </row>
    <row r="42" spans="1:8" ht="12.75">
      <c r="A42" s="6">
        <v>8920007573</v>
      </c>
      <c r="B42" s="6">
        <v>28450000</v>
      </c>
      <c r="C42" s="7" t="s">
        <v>83</v>
      </c>
      <c r="D42" s="7" t="s">
        <v>84</v>
      </c>
      <c r="E42" s="8">
        <v>0</v>
      </c>
      <c r="F42" s="8">
        <f>VLOOKUP(A42,'[1]Hoja1'!$B$10:$D$53,3,0)</f>
        <v>1257399413</v>
      </c>
      <c r="G42" s="9">
        <f t="shared" si="0"/>
        <v>0</v>
      </c>
      <c r="H42" s="9">
        <f t="shared" si="0"/>
        <v>1257399413</v>
      </c>
    </row>
    <row r="43" spans="1:8" ht="12.75">
      <c r="A43" s="6">
        <v>8921150294</v>
      </c>
      <c r="B43" s="6">
        <v>129444000</v>
      </c>
      <c r="C43" s="7" t="s">
        <v>85</v>
      </c>
      <c r="D43" s="7" t="s">
        <v>86</v>
      </c>
      <c r="E43" s="8">
        <v>0</v>
      </c>
      <c r="F43" s="8">
        <f>VLOOKUP(A43,'[1]Hoja1'!$B$10:$D$53,3,0)</f>
        <v>752084926</v>
      </c>
      <c r="G43" s="9">
        <f t="shared" si="0"/>
        <v>0</v>
      </c>
      <c r="H43" s="9">
        <f t="shared" si="0"/>
        <v>752084926</v>
      </c>
    </row>
    <row r="44" spans="1:8" ht="12.75">
      <c r="A44" s="6">
        <v>8922003239</v>
      </c>
      <c r="B44" s="6">
        <v>128870000</v>
      </c>
      <c r="C44" s="7" t="s">
        <v>87</v>
      </c>
      <c r="D44" s="7" t="s">
        <v>88</v>
      </c>
      <c r="E44" s="8">
        <v>0</v>
      </c>
      <c r="F44" s="8">
        <f>VLOOKUP(A44,'[1]Hoja1'!$B$10:$D$53,3,0)</f>
        <v>732430179</v>
      </c>
      <c r="G44" s="9">
        <f t="shared" si="0"/>
        <v>0</v>
      </c>
      <c r="H44" s="9">
        <f t="shared" si="0"/>
        <v>732430179</v>
      </c>
    </row>
    <row r="45" spans="1:8" ht="12.75">
      <c r="A45" s="6">
        <v>8923002856</v>
      </c>
      <c r="B45" s="6">
        <v>821920000</v>
      </c>
      <c r="C45" s="7" t="s">
        <v>89</v>
      </c>
      <c r="D45" s="7" t="s">
        <v>90</v>
      </c>
      <c r="E45" s="8">
        <v>0</v>
      </c>
      <c r="F45" s="8">
        <f>VLOOKUP(A45,'[1]Hoja1'!$B$10:$D$53,3,0)</f>
        <v>1149830908</v>
      </c>
      <c r="G45" s="9">
        <f t="shared" si="0"/>
        <v>0</v>
      </c>
      <c r="H45" s="9">
        <f t="shared" si="0"/>
        <v>1149830908</v>
      </c>
    </row>
    <row r="46" spans="1:8" ht="15">
      <c r="A46" s="6">
        <v>8999990633</v>
      </c>
      <c r="B46" s="6">
        <v>27400000</v>
      </c>
      <c r="C46" s="7" t="s">
        <v>91</v>
      </c>
      <c r="D46" s="10" t="s">
        <v>92</v>
      </c>
      <c r="E46" s="8">
        <v>0</v>
      </c>
      <c r="F46" s="8">
        <f>VLOOKUP(A46,'[1]Hoja1'!$B$10:$D$53,3,0)</f>
        <v>27178506263</v>
      </c>
      <c r="G46" s="9">
        <f t="shared" si="0"/>
        <v>0</v>
      </c>
      <c r="H46" s="9">
        <f t="shared" si="0"/>
        <v>27178506263</v>
      </c>
    </row>
    <row r="47" spans="1:8" ht="12.75">
      <c r="A47" s="6">
        <v>8999991244</v>
      </c>
      <c r="B47" s="6">
        <v>27500000</v>
      </c>
      <c r="C47" s="7" t="s">
        <v>93</v>
      </c>
      <c r="D47" s="7" t="s">
        <v>94</v>
      </c>
      <c r="E47" s="8">
        <v>0</v>
      </c>
      <c r="F47" s="8">
        <f>VLOOKUP(A47,'[1]Hoja1'!$B$10:$D$53,3,0)</f>
        <v>2742621660</v>
      </c>
      <c r="G47" s="9">
        <f t="shared" si="0"/>
        <v>0</v>
      </c>
      <c r="H47" s="9">
        <f t="shared" si="0"/>
        <v>2742621660</v>
      </c>
    </row>
    <row r="48" spans="1:8" ht="12.75">
      <c r="A48" s="6">
        <v>8999992307</v>
      </c>
      <c r="B48" s="6">
        <v>222711001</v>
      </c>
      <c r="C48" s="7" t="s">
        <v>95</v>
      </c>
      <c r="D48" s="7" t="s">
        <v>96</v>
      </c>
      <c r="E48" s="8">
        <v>0</v>
      </c>
      <c r="F48" s="8">
        <f>VLOOKUP(A48,'[1]Hoja1'!$B$10:$D$53,3,0)</f>
        <v>801608292</v>
      </c>
      <c r="G48" s="9">
        <f t="shared" si="0"/>
        <v>0</v>
      </c>
      <c r="H48" s="9">
        <f t="shared" si="0"/>
        <v>801608292</v>
      </c>
    </row>
    <row r="49" spans="1:8" ht="12.75">
      <c r="A49" s="6">
        <v>8020110655</v>
      </c>
      <c r="B49" s="6">
        <v>64500000</v>
      </c>
      <c r="C49" s="7" t="s">
        <v>97</v>
      </c>
      <c r="D49" s="7" t="s">
        <v>98</v>
      </c>
      <c r="E49" s="8">
        <v>0</v>
      </c>
      <c r="F49" s="8">
        <f>VLOOKUP(A49,'[1]Hoja1'!$B$10:$D$53,3,0)</f>
        <v>161370789</v>
      </c>
      <c r="G49" s="9">
        <f t="shared" si="0"/>
        <v>0</v>
      </c>
      <c r="H49" s="9">
        <f t="shared" si="0"/>
        <v>161370789</v>
      </c>
    </row>
    <row r="50" spans="1:8" ht="12.75">
      <c r="A50" s="6">
        <v>8904800545</v>
      </c>
      <c r="B50" s="6">
        <v>824613000</v>
      </c>
      <c r="C50" s="7" t="s">
        <v>99</v>
      </c>
      <c r="D50" s="7" t="s">
        <v>100</v>
      </c>
      <c r="E50" s="8">
        <v>0</v>
      </c>
      <c r="F50" s="8">
        <f>VLOOKUP(A50,'[1]Hoja1'!$B$10:$D$53,3,0)</f>
        <v>199619824</v>
      </c>
      <c r="G50" s="9">
        <f t="shared" si="0"/>
        <v>0</v>
      </c>
      <c r="H50" s="9">
        <f t="shared" si="0"/>
        <v>199619824</v>
      </c>
    </row>
    <row r="51" spans="1:8" ht="12.75">
      <c r="A51" s="6">
        <v>8909801531</v>
      </c>
      <c r="B51" s="6">
        <v>821505000</v>
      </c>
      <c r="C51" s="7" t="s">
        <v>101</v>
      </c>
      <c r="D51" s="7" t="s">
        <v>102</v>
      </c>
      <c r="E51" s="8">
        <v>0</v>
      </c>
      <c r="F51" s="8">
        <f>VLOOKUP(A51,'[1]Hoja1'!$B$10:$D$53,3,0)</f>
        <v>475149813</v>
      </c>
      <c r="G51" s="9">
        <f t="shared" si="0"/>
        <v>0</v>
      </c>
      <c r="H51" s="9">
        <f t="shared" si="0"/>
        <v>475149813</v>
      </c>
    </row>
    <row r="52" spans="1:8" ht="20.25" customHeight="1">
      <c r="A52" s="14" t="s">
        <v>103</v>
      </c>
      <c r="B52" s="14"/>
      <c r="C52" s="14"/>
      <c r="D52" s="14"/>
      <c r="E52" s="11">
        <f>SUM(E5:E51)</f>
        <v>134588214755</v>
      </c>
      <c r="F52" s="11">
        <f>SUM(F5:F51)</f>
        <v>112756480488</v>
      </c>
      <c r="G52" s="11">
        <f>SUM(G5:G51)</f>
        <v>134588214755</v>
      </c>
      <c r="H52" s="11">
        <f>SUM(H5:H51)</f>
        <v>112756480488</v>
      </c>
    </row>
    <row r="56" spans="1:8" ht="18">
      <c r="A56" s="1" t="s">
        <v>104</v>
      </c>
      <c r="B56" s="12"/>
      <c r="C56" s="12"/>
      <c r="D56" s="12"/>
      <c r="E56" s="12"/>
      <c r="F56" s="12"/>
      <c r="G56" s="12"/>
      <c r="H56" s="12"/>
    </row>
  </sheetData>
  <sheetProtection/>
  <autoFilter ref="A4:H52"/>
  <mergeCells count="3">
    <mergeCell ref="E3:F3"/>
    <mergeCell ref="G3:H3"/>
    <mergeCell ref="A52:D52"/>
  </mergeCells>
  <hyperlinks>
    <hyperlink ref="D46" r:id="rId1" display="divnacc_nal@unal.edu.co"/>
    <hyperlink ref="D29" r:id="rId2" display="contabilidad@unicordoba.edu.co"/>
    <hyperlink ref="D9" r:id="rId3" display="contumng@umng.edu.co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dcterms:created xsi:type="dcterms:W3CDTF">2010-03-05T21:04:56Z</dcterms:created>
  <dcterms:modified xsi:type="dcterms:W3CDTF">2010-03-09T21:19:19Z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