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BAJO EN CASA\CUENTAS PATTY\CUENTAS 47 y 54 - SGP y OTRAS TRANSFERENCIAS 2021\MARZO 2021\OTRAS TRANSFERENCIAS 542302-542303-542305 MARZO 2021\"/>
    </mc:Choice>
  </mc:AlternateContent>
  <xr:revisionPtr revIDLastSave="0" documentId="13_ncr:1_{AB1C8835-3933-4E05-BE74-1681046736E1}" xr6:coauthVersionLast="45" xr6:coauthVersionMax="45" xr10:uidLastSave="{00000000-0000-0000-0000-000000000000}"/>
  <bookViews>
    <workbookView xWindow="-120" yWindow="-120" windowWidth="20730" windowHeight="11160" tabRatio="688" activeTab="2" xr2:uid="{00000000-000D-0000-FFFF-FFFF00000000}"/>
  </bookViews>
  <sheets>
    <sheet name="Otras trans" sheetId="1" r:id="rId1"/>
    <sheet name="542303002 trans Serv Casa FOME" sheetId="4" r:id="rId2"/>
    <sheet name="542305001 Prog Educa" sheetId="3" r:id="rId3"/>
  </sheets>
  <externalReferences>
    <externalReference r:id="rId4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FOME'!$A$3:$F$3</definedName>
    <definedName name="_xlnm._FilterDatabase" localSheetId="2" hidden="1">'542305001 Prog Educa'!$A$3:$J$291</definedName>
    <definedName name="_xlnm._FilterDatabase" localSheetId="0" hidden="1">'Otras trans'!$A$3:$Q$66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" i="1" l="1"/>
  <c r="N19" i="1"/>
  <c r="N20" i="1"/>
  <c r="N36" i="1"/>
  <c r="N44" i="1"/>
  <c r="N45" i="1"/>
  <c r="N46" i="1"/>
  <c r="N48" i="1"/>
  <c r="N49" i="1"/>
  <c r="N51" i="1"/>
  <c r="N55" i="1"/>
  <c r="N58" i="1"/>
  <c r="N61" i="1"/>
  <c r="N62" i="1"/>
  <c r="N63" i="1"/>
  <c r="O66" i="1" l="1"/>
  <c r="N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291" i="3" l="1"/>
  <c r="P66" i="1"/>
  <c r="E7" i="4"/>
  <c r="F7" i="4" s="1"/>
  <c r="F4" i="4"/>
  <c r="G291" i="3" l="1"/>
  <c r="J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6" i="1" l="1"/>
  <c r="K66" i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89" i="3"/>
  <c r="H289" i="3" s="1"/>
  <c r="F290" i="3"/>
  <c r="H290" i="3" s="1"/>
  <c r="I5" i="1"/>
  <c r="M5" i="1" s="1"/>
  <c r="Q5" i="1" s="1"/>
  <c r="I6" i="1"/>
  <c r="M6" i="1" s="1"/>
  <c r="Q6" i="1" s="1"/>
  <c r="I7" i="1"/>
  <c r="M7" i="1" s="1"/>
  <c r="Q7" i="1" s="1"/>
  <c r="I8" i="1"/>
  <c r="M8" i="1" s="1"/>
  <c r="Q8" i="1" s="1"/>
  <c r="I9" i="1"/>
  <c r="M9" i="1" s="1"/>
  <c r="Q9" i="1" s="1"/>
  <c r="I10" i="1"/>
  <c r="M10" i="1" s="1"/>
  <c r="Q10" i="1" s="1"/>
  <c r="I11" i="1"/>
  <c r="M11" i="1" s="1"/>
  <c r="Q11" i="1" s="1"/>
  <c r="I12" i="1"/>
  <c r="M12" i="1" s="1"/>
  <c r="Q12" i="1" s="1"/>
  <c r="I13" i="1"/>
  <c r="M13" i="1" s="1"/>
  <c r="Q13" i="1" s="1"/>
  <c r="I14" i="1"/>
  <c r="M14" i="1" s="1"/>
  <c r="Q14" i="1" s="1"/>
  <c r="I15" i="1"/>
  <c r="M15" i="1" s="1"/>
  <c r="Q15" i="1" s="1"/>
  <c r="I16" i="1"/>
  <c r="M16" i="1" s="1"/>
  <c r="Q16" i="1" s="1"/>
  <c r="I17" i="1"/>
  <c r="M17" i="1" s="1"/>
  <c r="Q17" i="1" s="1"/>
  <c r="I18" i="1"/>
  <c r="M18" i="1" s="1"/>
  <c r="Q18" i="1" s="1"/>
  <c r="I19" i="1"/>
  <c r="M19" i="1" s="1"/>
  <c r="Q19" i="1" s="1"/>
  <c r="I20" i="1"/>
  <c r="M20" i="1" s="1"/>
  <c r="Q20" i="1" s="1"/>
  <c r="I21" i="1"/>
  <c r="M21" i="1" s="1"/>
  <c r="Q21" i="1" s="1"/>
  <c r="I22" i="1"/>
  <c r="M22" i="1" s="1"/>
  <c r="Q22" i="1" s="1"/>
  <c r="I23" i="1"/>
  <c r="M23" i="1" s="1"/>
  <c r="Q23" i="1" s="1"/>
  <c r="I24" i="1"/>
  <c r="M24" i="1" s="1"/>
  <c r="Q24" i="1" s="1"/>
  <c r="I25" i="1"/>
  <c r="M25" i="1" s="1"/>
  <c r="Q25" i="1" s="1"/>
  <c r="I26" i="1"/>
  <c r="M26" i="1" s="1"/>
  <c r="Q26" i="1" s="1"/>
  <c r="I27" i="1"/>
  <c r="M27" i="1" s="1"/>
  <c r="Q27" i="1" s="1"/>
  <c r="I28" i="1"/>
  <c r="M28" i="1" s="1"/>
  <c r="Q28" i="1" s="1"/>
  <c r="I29" i="1"/>
  <c r="M29" i="1" s="1"/>
  <c r="Q29" i="1" s="1"/>
  <c r="I30" i="1"/>
  <c r="M30" i="1" s="1"/>
  <c r="Q30" i="1" s="1"/>
  <c r="I31" i="1"/>
  <c r="M31" i="1" s="1"/>
  <c r="Q31" i="1" s="1"/>
  <c r="I32" i="1"/>
  <c r="M32" i="1" s="1"/>
  <c r="Q32" i="1" s="1"/>
  <c r="I33" i="1"/>
  <c r="M33" i="1" s="1"/>
  <c r="Q33" i="1" s="1"/>
  <c r="I34" i="1"/>
  <c r="M34" i="1" s="1"/>
  <c r="Q34" i="1" s="1"/>
  <c r="I35" i="1"/>
  <c r="M35" i="1" s="1"/>
  <c r="Q35" i="1" s="1"/>
  <c r="I36" i="1"/>
  <c r="M36" i="1" s="1"/>
  <c r="Q36" i="1" s="1"/>
  <c r="I37" i="1"/>
  <c r="M37" i="1" s="1"/>
  <c r="Q37" i="1" s="1"/>
  <c r="I38" i="1"/>
  <c r="M38" i="1" s="1"/>
  <c r="Q38" i="1" s="1"/>
  <c r="I39" i="1"/>
  <c r="M39" i="1" s="1"/>
  <c r="Q39" i="1" s="1"/>
  <c r="I40" i="1"/>
  <c r="M40" i="1" s="1"/>
  <c r="Q40" i="1" s="1"/>
  <c r="I41" i="1"/>
  <c r="M41" i="1" s="1"/>
  <c r="Q41" i="1" s="1"/>
  <c r="I42" i="1"/>
  <c r="M42" i="1" s="1"/>
  <c r="Q42" i="1" s="1"/>
  <c r="I43" i="1"/>
  <c r="M43" i="1" s="1"/>
  <c r="Q43" i="1" s="1"/>
  <c r="I44" i="1"/>
  <c r="M44" i="1" s="1"/>
  <c r="Q44" i="1" s="1"/>
  <c r="I45" i="1"/>
  <c r="M45" i="1" s="1"/>
  <c r="Q45" i="1" s="1"/>
  <c r="I46" i="1"/>
  <c r="M46" i="1" s="1"/>
  <c r="Q46" i="1" s="1"/>
  <c r="I47" i="1"/>
  <c r="M47" i="1" s="1"/>
  <c r="Q47" i="1" s="1"/>
  <c r="I48" i="1"/>
  <c r="M48" i="1" s="1"/>
  <c r="Q48" i="1" s="1"/>
  <c r="I49" i="1"/>
  <c r="M49" i="1" s="1"/>
  <c r="Q49" i="1" s="1"/>
  <c r="I50" i="1"/>
  <c r="M50" i="1" s="1"/>
  <c r="Q50" i="1" s="1"/>
  <c r="I51" i="1"/>
  <c r="M51" i="1" s="1"/>
  <c r="Q51" i="1" s="1"/>
  <c r="I52" i="1"/>
  <c r="M52" i="1" s="1"/>
  <c r="Q52" i="1" s="1"/>
  <c r="I53" i="1"/>
  <c r="M53" i="1" s="1"/>
  <c r="Q53" i="1" s="1"/>
  <c r="I54" i="1"/>
  <c r="M54" i="1" s="1"/>
  <c r="Q54" i="1" s="1"/>
  <c r="I55" i="1"/>
  <c r="M55" i="1" s="1"/>
  <c r="Q55" i="1" s="1"/>
  <c r="I56" i="1"/>
  <c r="M56" i="1" s="1"/>
  <c r="Q56" i="1" s="1"/>
  <c r="I57" i="1"/>
  <c r="M57" i="1" s="1"/>
  <c r="Q57" i="1" s="1"/>
  <c r="I58" i="1"/>
  <c r="M58" i="1" s="1"/>
  <c r="Q58" i="1" s="1"/>
  <c r="I59" i="1"/>
  <c r="M59" i="1" s="1"/>
  <c r="Q59" i="1" s="1"/>
  <c r="I60" i="1"/>
  <c r="M60" i="1" s="1"/>
  <c r="Q60" i="1" s="1"/>
  <c r="I61" i="1"/>
  <c r="M61" i="1" s="1"/>
  <c r="Q61" i="1" s="1"/>
  <c r="I62" i="1"/>
  <c r="M62" i="1" s="1"/>
  <c r="Q62" i="1" s="1"/>
  <c r="I63" i="1"/>
  <c r="M63" i="1" s="1"/>
  <c r="Q63" i="1" s="1"/>
  <c r="I64" i="1"/>
  <c r="M64" i="1" s="1"/>
  <c r="Q64" i="1" s="1"/>
  <c r="I65" i="1"/>
  <c r="M65" i="1" s="1"/>
  <c r="Q65" i="1" s="1"/>
  <c r="I4" i="1"/>
  <c r="M4" i="1" s="1"/>
  <c r="Q4" i="1" s="1"/>
  <c r="E291" i="3"/>
  <c r="G66" i="1"/>
  <c r="Q66" i="1" l="1"/>
  <c r="M66" i="1"/>
  <c r="I66" i="1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F263" i="3"/>
  <c r="H263" i="3" s="1"/>
  <c r="F262" i="3"/>
  <c r="H262" i="3" s="1"/>
  <c r="F261" i="3"/>
  <c r="H261" i="3" s="1"/>
  <c r="F260" i="3"/>
  <c r="H260" i="3" s="1"/>
  <c r="F259" i="3"/>
  <c r="H259" i="3" s="1"/>
  <c r="F258" i="3"/>
  <c r="H258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1" i="3" l="1"/>
  <c r="H291" i="3"/>
  <c r="F291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<sst xmlns="http://schemas.openxmlformats.org/spreadsheetml/2006/main" count="727" uniqueCount="633">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</sst>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0" fontId="2" fillId="6" borderId="4" xfId="3" applyFill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0" fontId="11" fillId="0" borderId="0" xfId="2" applyFont="1">
      <alignment wrapText="1"/>
    </xf>
    <xf numFmtId="0" fontId="18" fillId="6" borderId="6" xfId="0" applyNumberFormat="1" applyFont="1" applyFill="1" applyBorder="1" applyAlignment="1">
      <alignment vertical="top" wrapText="1" readingOrder="1"/>
    </xf>
    <xf numFmtId="0" fontId="18" fillId="6" borderId="0" xfId="0" applyNumberFormat="1" applyFont="1" applyFill="1" applyBorder="1" applyAlignment="1">
      <alignment vertical="top" wrapText="1" readingOrder="1"/>
    </xf>
    <xf numFmtId="0" fontId="19" fillId="6" borderId="4" xfId="3" applyFont="1" applyFill="1" applyBorder="1" applyAlignment="1" applyProtection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2" fillId="0" borderId="4" xfId="3" applyFill="1" applyBorder="1" applyAlignment="1" applyProtection="1"/>
    <xf numFmtId="165" fontId="1" fillId="0" borderId="4" xfId="2" applyNumberFormat="1" applyFill="1" applyBorder="1" applyAlignment="1"/>
    <xf numFmtId="0" fontId="1" fillId="0" borderId="0" xfId="2" applyFill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0" fontId="18" fillId="0" borderId="4" xfId="0" applyFont="1" applyFill="1" applyBorder="1" applyAlignment="1">
      <alignment vertical="top" wrapText="1" readingOrder="1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0" fontId="10" fillId="0" borderId="0" xfId="2" applyFont="1" applyFill="1">
      <alignment wrapText="1"/>
    </xf>
    <xf numFmtId="0" fontId="1" fillId="0" borderId="4" xfId="2" applyFont="1" applyFill="1" applyBorder="1" applyAlignment="1"/>
    <xf numFmtId="0" fontId="1" fillId="0" borderId="4" xfId="2" applyFill="1" applyBorder="1" applyAlignment="1"/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6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0" fontId="2" fillId="0" borderId="4" xfId="3" applyFont="1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herrera/AppData/Local/Microsoft/Windows/INetCache/Content.Outlook/XPHUXKYP/REPNCT004ReporteAuxiliarContablePorRubro%20(6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"/>
      <sheetName val="542305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911860726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1198930806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1156774645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516186434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58919407517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3450126651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1494925517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2542313470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3895594862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2639914567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5381479854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4218239490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2006092347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1061379601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3165552046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zoomScaleNormal="100" workbookViewId="0">
      <pane xSplit="4" ySplit="3" topLeftCell="N4" activePane="bottomRight" state="frozen"/>
      <selection activeCell="F4" sqref="F4"/>
      <selection pane="topRight" activeCell="F4" sqref="F4"/>
      <selection pane="bottomLeft" activeCell="F4" sqref="F4"/>
      <selection pane="bottomRight" activeCell="A3" sqref="A3"/>
    </sheetView>
  </sheetViews>
  <sheetFormatPr baseColWidth="10" defaultColWidth="11.42578125" defaultRowHeight="12.75" x14ac:dyDescent="0.2"/>
  <cols>
    <col min="1" max="1" width="13.85546875" style="7" customWidth="1"/>
    <col min="2" max="2" width="12.7109375" style="7" customWidth="1"/>
    <col min="3" max="3" width="13.42578125" style="7" customWidth="1"/>
    <col min="4" max="4" width="46.5703125" style="7" customWidth="1"/>
    <col min="5" max="5" width="47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bestFit="1" customWidth="1"/>
    <col min="12" max="12" width="18" style="7" customWidth="1"/>
    <col min="13" max="13" width="18.5703125" style="7" bestFit="1" customWidth="1"/>
    <col min="14" max="14" width="19.28515625" style="7" customWidth="1"/>
    <col min="15" max="15" width="18.7109375" style="7" bestFit="1" customWidth="1"/>
    <col min="16" max="16" width="17.7109375" style="7" bestFit="1" customWidth="1"/>
    <col min="17" max="17" width="20.28515625" style="7" bestFit="1" customWidth="1"/>
    <col min="18" max="16384" width="11.42578125" style="7"/>
  </cols>
  <sheetData>
    <row r="1" spans="1:17" s="3" customFormat="1" ht="30.75" customHeight="1" x14ac:dyDescent="0.3">
      <c r="A1" s="1" t="s">
        <v>55</v>
      </c>
      <c r="B1" s="2"/>
      <c r="C1" s="1"/>
      <c r="D1" s="2"/>
      <c r="E1" s="1"/>
    </row>
    <row r="2" spans="1:17" s="5" customFormat="1" ht="30.75" customHeight="1" x14ac:dyDescent="0.25">
      <c r="A2" s="4"/>
      <c r="B2" s="4"/>
      <c r="C2" s="4"/>
      <c r="D2" s="4"/>
      <c r="E2" s="4"/>
      <c r="F2" s="60" t="s">
        <v>619</v>
      </c>
      <c r="G2" s="61"/>
      <c r="H2" s="62" t="s">
        <v>620</v>
      </c>
      <c r="I2" s="63"/>
      <c r="J2" s="60" t="s">
        <v>623</v>
      </c>
      <c r="K2" s="61"/>
      <c r="L2" s="62" t="s">
        <v>624</v>
      </c>
      <c r="M2" s="63"/>
      <c r="N2" s="60" t="s">
        <v>631</v>
      </c>
      <c r="O2" s="61"/>
      <c r="P2" s="62" t="s">
        <v>632</v>
      </c>
      <c r="Q2" s="63"/>
    </row>
    <row r="3" spans="1:17" ht="97.15" customHeight="1" x14ac:dyDescent="0.2">
      <c r="A3" s="29" t="s">
        <v>0</v>
      </c>
      <c r="B3" s="29" t="s">
        <v>56</v>
      </c>
      <c r="C3" s="29" t="s">
        <v>1</v>
      </c>
      <c r="D3" s="29" t="s">
        <v>2</v>
      </c>
      <c r="E3" s="29" t="s">
        <v>3</v>
      </c>
      <c r="F3" s="6" t="s">
        <v>612</v>
      </c>
      <c r="G3" s="6" t="s">
        <v>611</v>
      </c>
      <c r="H3" s="29" t="s">
        <v>612</v>
      </c>
      <c r="I3" s="29" t="s">
        <v>611</v>
      </c>
      <c r="J3" s="6" t="s">
        <v>612</v>
      </c>
      <c r="K3" s="6" t="s">
        <v>611</v>
      </c>
      <c r="L3" s="29" t="s">
        <v>612</v>
      </c>
      <c r="M3" s="29" t="s">
        <v>611</v>
      </c>
      <c r="N3" s="6" t="s">
        <v>612</v>
      </c>
      <c r="O3" s="6" t="s">
        <v>611</v>
      </c>
      <c r="P3" s="29" t="s">
        <v>612</v>
      </c>
      <c r="Q3" s="29" t="s">
        <v>611</v>
      </c>
    </row>
    <row r="4" spans="1:17" ht="15" customHeight="1" x14ac:dyDescent="0.2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5"/>
      <c r="L4" s="12">
        <f>+J4</f>
        <v>0</v>
      </c>
      <c r="M4" s="12">
        <f>+I4+K4</f>
        <v>0</v>
      </c>
      <c r="N4" s="11"/>
      <c r="O4" s="53"/>
      <c r="P4" s="12">
        <f>+N4</f>
        <v>0</v>
      </c>
      <c r="Q4" s="12">
        <f>+M4+O4</f>
        <v>0</v>
      </c>
    </row>
    <row r="5" spans="1:17" ht="15" customHeight="1" x14ac:dyDescent="0.2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  <c r="J5" s="11"/>
      <c r="K5" s="45">
        <v>11015181256</v>
      </c>
      <c r="L5" s="12">
        <f t="shared" ref="L5:L64" si="2">+J5</f>
        <v>0</v>
      </c>
      <c r="M5" s="12">
        <f t="shared" ref="M5:M65" si="3">+I5+K5</f>
        <v>16449778218</v>
      </c>
      <c r="N5" s="11"/>
      <c r="O5" s="45">
        <v>9632431687</v>
      </c>
      <c r="P5" s="12">
        <f t="shared" ref="P5:P64" si="4">+N5</f>
        <v>0</v>
      </c>
      <c r="Q5" s="12">
        <f t="shared" ref="Q5:Q65" si="5">+M5+O5</f>
        <v>26082209905</v>
      </c>
    </row>
    <row r="6" spans="1:17" ht="15" customHeight="1" x14ac:dyDescent="0.2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5">
        <v>313687938</v>
      </c>
      <c r="L6" s="12">
        <f t="shared" si="2"/>
        <v>0</v>
      </c>
      <c r="M6" s="12">
        <f t="shared" si="3"/>
        <v>623143911</v>
      </c>
      <c r="N6" s="11"/>
      <c r="O6" s="45">
        <v>480208013</v>
      </c>
      <c r="P6" s="12">
        <f t="shared" si="4"/>
        <v>0</v>
      </c>
      <c r="Q6" s="12">
        <f t="shared" si="5"/>
        <v>1103351924</v>
      </c>
    </row>
    <row r="7" spans="1:17" ht="15" customHeight="1" x14ac:dyDescent="0.2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5">
        <v>4127560922</v>
      </c>
      <c r="L7" s="12">
        <f t="shared" si="2"/>
        <v>0</v>
      </c>
      <c r="M7" s="12">
        <f t="shared" si="3"/>
        <v>6163989513</v>
      </c>
      <c r="N7" s="11">
        <f>VLOOKUP(B7,'[1]542302'!A$21:D$35,4,0)</f>
        <v>1198930806</v>
      </c>
      <c r="O7" s="45">
        <v>4660392763</v>
      </c>
      <c r="P7" s="12">
        <f t="shared" si="4"/>
        <v>1198930806</v>
      </c>
      <c r="Q7" s="12">
        <f t="shared" si="5"/>
        <v>10824382276</v>
      </c>
    </row>
    <row r="8" spans="1:17" ht="15" customHeight="1" x14ac:dyDescent="0.2">
      <c r="A8" s="8">
        <v>8001631300</v>
      </c>
      <c r="B8" s="8">
        <v>800163130</v>
      </c>
      <c r="C8" s="8">
        <v>129254000</v>
      </c>
      <c r="D8" s="31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5">
        <v>3475334828</v>
      </c>
      <c r="L8" s="12">
        <f t="shared" si="2"/>
        <v>0</v>
      </c>
      <c r="M8" s="12">
        <f t="shared" si="3"/>
        <v>5189972441</v>
      </c>
      <c r="N8" s="11"/>
      <c r="O8" s="45">
        <v>4287456523</v>
      </c>
      <c r="P8" s="12">
        <f t="shared" si="4"/>
        <v>0</v>
      </c>
      <c r="Q8" s="12">
        <f t="shared" si="5"/>
        <v>9477428964</v>
      </c>
    </row>
    <row r="9" spans="1:17" ht="15" customHeight="1" x14ac:dyDescent="0.2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5"/>
      <c r="L9" s="12">
        <f t="shared" si="2"/>
        <v>0</v>
      </c>
      <c r="M9" s="12">
        <f t="shared" si="3"/>
        <v>0</v>
      </c>
      <c r="N9" s="11"/>
      <c r="O9" s="45"/>
      <c r="P9" s="12">
        <f t="shared" si="4"/>
        <v>0</v>
      </c>
      <c r="Q9" s="12">
        <f t="shared" si="5"/>
        <v>0</v>
      </c>
    </row>
    <row r="10" spans="1:17" ht="15" customHeight="1" x14ac:dyDescent="0.2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5"/>
      <c r="L10" s="12">
        <f t="shared" si="2"/>
        <v>0</v>
      </c>
      <c r="M10" s="12">
        <f t="shared" si="3"/>
        <v>0</v>
      </c>
      <c r="N10" s="11"/>
      <c r="O10" s="45"/>
      <c r="P10" s="12">
        <f t="shared" si="4"/>
        <v>0</v>
      </c>
      <c r="Q10" s="12">
        <f t="shared" si="5"/>
        <v>0</v>
      </c>
    </row>
    <row r="11" spans="1:17" ht="15" customHeight="1" x14ac:dyDescent="0.2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5">
        <v>3343856726</v>
      </c>
      <c r="L11" s="12">
        <f t="shared" si="2"/>
        <v>0</v>
      </c>
      <c r="M11" s="12">
        <f t="shared" si="3"/>
        <v>4993626547</v>
      </c>
      <c r="N11" s="11"/>
      <c r="O11" s="45">
        <v>4093908019</v>
      </c>
      <c r="P11" s="12">
        <f t="shared" si="4"/>
        <v>0</v>
      </c>
      <c r="Q11" s="12">
        <f t="shared" si="5"/>
        <v>9087534566</v>
      </c>
    </row>
    <row r="12" spans="1:17" ht="15" customHeight="1" x14ac:dyDescent="0.2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5">
        <v>284313729</v>
      </c>
      <c r="L12" s="12">
        <f t="shared" si="2"/>
        <v>0</v>
      </c>
      <c r="M12" s="12">
        <f t="shared" si="3"/>
        <v>564791780</v>
      </c>
      <c r="N12" s="11"/>
      <c r="O12" s="45">
        <v>435240614</v>
      </c>
      <c r="P12" s="12">
        <f t="shared" si="4"/>
        <v>0</v>
      </c>
      <c r="Q12" s="12">
        <f t="shared" si="5"/>
        <v>1000032394</v>
      </c>
    </row>
    <row r="13" spans="1:17" ht="15" customHeight="1" x14ac:dyDescent="0.2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5"/>
      <c r="L13" s="12">
        <f t="shared" si="2"/>
        <v>0</v>
      </c>
      <c r="M13" s="12">
        <f t="shared" si="3"/>
        <v>0</v>
      </c>
      <c r="N13" s="11"/>
      <c r="O13" s="45"/>
      <c r="P13" s="12">
        <f t="shared" si="4"/>
        <v>0</v>
      </c>
      <c r="Q13" s="12">
        <f t="shared" si="5"/>
        <v>0</v>
      </c>
    </row>
    <row r="14" spans="1:17" ht="15" customHeight="1" x14ac:dyDescent="0.2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5">
        <v>448906160</v>
      </c>
      <c r="L14" s="12">
        <f t="shared" si="2"/>
        <v>0</v>
      </c>
      <c r="M14" s="12">
        <f t="shared" si="3"/>
        <v>891756126</v>
      </c>
      <c r="N14" s="11"/>
      <c r="O14" s="45">
        <v>687206325</v>
      </c>
      <c r="P14" s="12">
        <f t="shared" si="4"/>
        <v>0</v>
      </c>
      <c r="Q14" s="12">
        <f t="shared" si="5"/>
        <v>1578962451</v>
      </c>
    </row>
    <row r="15" spans="1:17" ht="15" customHeight="1" x14ac:dyDescent="0.2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5"/>
      <c r="L15" s="12">
        <f t="shared" si="2"/>
        <v>0</v>
      </c>
      <c r="M15" s="12">
        <f t="shared" si="3"/>
        <v>0</v>
      </c>
      <c r="N15" s="11"/>
      <c r="O15" s="45"/>
      <c r="P15" s="12">
        <f t="shared" si="4"/>
        <v>0</v>
      </c>
      <c r="Q15" s="12">
        <f t="shared" si="5"/>
        <v>0</v>
      </c>
    </row>
    <row r="16" spans="1:17" ht="15" customHeight="1" x14ac:dyDescent="0.2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5"/>
      <c r="L16" s="12">
        <f t="shared" si="2"/>
        <v>0</v>
      </c>
      <c r="M16" s="12">
        <f t="shared" si="3"/>
        <v>0</v>
      </c>
      <c r="N16" s="11"/>
      <c r="O16" s="45"/>
      <c r="P16" s="12">
        <f t="shared" si="4"/>
        <v>0</v>
      </c>
      <c r="Q16" s="12">
        <f t="shared" si="5"/>
        <v>0</v>
      </c>
    </row>
    <row r="17" spans="1:17" ht="15" customHeight="1" x14ac:dyDescent="0.2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5"/>
      <c r="L17" s="12">
        <f t="shared" si="2"/>
        <v>0</v>
      </c>
      <c r="M17" s="12">
        <f t="shared" si="3"/>
        <v>0</v>
      </c>
      <c r="N17" s="11"/>
      <c r="O17" s="45"/>
      <c r="P17" s="12">
        <f t="shared" si="4"/>
        <v>0</v>
      </c>
      <c r="Q17" s="12">
        <f t="shared" si="5"/>
        <v>0</v>
      </c>
    </row>
    <row r="18" spans="1:17" ht="15" customHeight="1" x14ac:dyDescent="0.2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5"/>
      <c r="L18" s="12">
        <f t="shared" si="2"/>
        <v>0</v>
      </c>
      <c r="M18" s="12">
        <f t="shared" si="3"/>
        <v>0</v>
      </c>
      <c r="N18" s="11"/>
      <c r="O18" s="45"/>
      <c r="P18" s="12">
        <f t="shared" si="4"/>
        <v>0</v>
      </c>
      <c r="Q18" s="12">
        <f t="shared" si="5"/>
        <v>0</v>
      </c>
    </row>
    <row r="19" spans="1:17" ht="15" customHeight="1" x14ac:dyDescent="0.2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5">
        <v>3132072002</v>
      </c>
      <c r="L19" s="12">
        <f t="shared" si="2"/>
        <v>0</v>
      </c>
      <c r="M19" s="12">
        <f t="shared" si="3"/>
        <v>4677352882</v>
      </c>
      <c r="N19" s="11">
        <f>VLOOKUP(B19,'[1]542302'!A$21:D$35,4,0)</f>
        <v>516186434</v>
      </c>
      <c r="O19" s="45">
        <v>3989005669</v>
      </c>
      <c r="P19" s="12">
        <f t="shared" si="4"/>
        <v>516186434</v>
      </c>
      <c r="Q19" s="12">
        <f t="shared" si="5"/>
        <v>8666358551</v>
      </c>
    </row>
    <row r="20" spans="1:17" ht="15" customHeight="1" x14ac:dyDescent="0.2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5">
        <v>8446512090</v>
      </c>
      <c r="L20" s="12">
        <f t="shared" si="2"/>
        <v>0</v>
      </c>
      <c r="M20" s="12">
        <f t="shared" si="3"/>
        <v>12613796121</v>
      </c>
      <c r="N20" s="11">
        <f>VLOOKUP(B20,'[1]542302'!A$21:D$35,4,0)</f>
        <v>2542313470</v>
      </c>
      <c r="O20" s="45">
        <v>7928807412</v>
      </c>
      <c r="P20" s="12">
        <f t="shared" si="4"/>
        <v>2542313470</v>
      </c>
      <c r="Q20" s="12">
        <f t="shared" si="5"/>
        <v>20542603533</v>
      </c>
    </row>
    <row r="21" spans="1:17" ht="15" customHeight="1" x14ac:dyDescent="0.2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5">
        <v>9919653862</v>
      </c>
      <c r="L21" s="12">
        <f t="shared" si="2"/>
        <v>0</v>
      </c>
      <c r="M21" s="12">
        <f t="shared" si="3"/>
        <v>14813746795</v>
      </c>
      <c r="N21" s="11"/>
      <c r="O21" s="45">
        <v>8715999281</v>
      </c>
      <c r="P21" s="12">
        <f t="shared" si="4"/>
        <v>0</v>
      </c>
      <c r="Q21" s="12">
        <f t="shared" si="5"/>
        <v>23529746076</v>
      </c>
    </row>
    <row r="22" spans="1:17" ht="15" customHeight="1" x14ac:dyDescent="0.2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5">
        <v>20109605362</v>
      </c>
      <c r="L22" s="12">
        <f t="shared" si="2"/>
        <v>0</v>
      </c>
      <c r="M22" s="12">
        <f t="shared" si="3"/>
        <v>30031148882</v>
      </c>
      <c r="N22" s="11"/>
      <c r="O22" s="45">
        <v>16138727030</v>
      </c>
      <c r="P22" s="12">
        <f t="shared" si="4"/>
        <v>0</v>
      </c>
      <c r="Q22" s="12">
        <f t="shared" si="5"/>
        <v>46169875912</v>
      </c>
    </row>
    <row r="23" spans="1:17" ht="15" customHeight="1" x14ac:dyDescent="0.2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5">
        <v>20854619832</v>
      </c>
      <c r="L23" s="12">
        <f t="shared" si="2"/>
        <v>0</v>
      </c>
      <c r="M23" s="12">
        <f t="shared" si="3"/>
        <v>31143733643</v>
      </c>
      <c r="N23" s="11"/>
      <c r="O23" s="45">
        <v>16677529775</v>
      </c>
      <c r="P23" s="12">
        <f t="shared" si="4"/>
        <v>0</v>
      </c>
      <c r="Q23" s="12">
        <f t="shared" si="5"/>
        <v>47821263418</v>
      </c>
    </row>
    <row r="24" spans="1:17" ht="15" customHeight="1" x14ac:dyDescent="0.2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5"/>
      <c r="L24" s="12">
        <f t="shared" si="2"/>
        <v>0</v>
      </c>
      <c r="M24" s="12">
        <f t="shared" si="3"/>
        <v>0</v>
      </c>
      <c r="N24" s="11"/>
      <c r="O24" s="45"/>
      <c r="P24" s="12">
        <f t="shared" si="4"/>
        <v>0</v>
      </c>
      <c r="Q24" s="12">
        <f t="shared" si="5"/>
        <v>0</v>
      </c>
    </row>
    <row r="25" spans="1:17" ht="15" customHeight="1" x14ac:dyDescent="0.2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5"/>
      <c r="L25" s="12">
        <f t="shared" si="2"/>
        <v>0</v>
      </c>
      <c r="M25" s="12">
        <f t="shared" si="3"/>
        <v>0</v>
      </c>
      <c r="N25" s="11"/>
      <c r="O25" s="45"/>
      <c r="P25" s="12">
        <f t="shared" si="4"/>
        <v>0</v>
      </c>
      <c r="Q25" s="12">
        <f t="shared" si="5"/>
        <v>0</v>
      </c>
    </row>
    <row r="26" spans="1:17" ht="15" customHeight="1" x14ac:dyDescent="0.2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5">
        <v>38904063898</v>
      </c>
      <c r="L26" s="12">
        <f t="shared" si="2"/>
        <v>0</v>
      </c>
      <c r="M26" s="12">
        <f t="shared" si="3"/>
        <v>58098292533</v>
      </c>
      <c r="N26" s="11"/>
      <c r="O26" s="45">
        <v>29518854994</v>
      </c>
      <c r="P26" s="12">
        <f t="shared" si="4"/>
        <v>0</v>
      </c>
      <c r="Q26" s="12">
        <f t="shared" si="5"/>
        <v>87617147527</v>
      </c>
    </row>
    <row r="27" spans="1:17" ht="15" customHeight="1" x14ac:dyDescent="0.2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5">
        <v>411850149</v>
      </c>
      <c r="L27" s="12">
        <f t="shared" si="2"/>
        <v>0</v>
      </c>
      <c r="M27" s="12">
        <f t="shared" si="3"/>
        <v>818144027</v>
      </c>
      <c r="N27" s="11"/>
      <c r="O27" s="45">
        <v>630479268</v>
      </c>
      <c r="P27" s="12">
        <f t="shared" si="4"/>
        <v>0</v>
      </c>
      <c r="Q27" s="12">
        <f t="shared" si="5"/>
        <v>1448623295</v>
      </c>
    </row>
    <row r="28" spans="1:17" ht="15" customHeight="1" x14ac:dyDescent="0.2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5">
        <v>13927638892</v>
      </c>
      <c r="L28" s="12">
        <f t="shared" si="2"/>
        <v>0</v>
      </c>
      <c r="M28" s="12">
        <f t="shared" si="3"/>
        <v>20799164857</v>
      </c>
      <c r="N28" s="11"/>
      <c r="O28" s="45">
        <v>11703406280</v>
      </c>
      <c r="P28" s="12">
        <f t="shared" si="4"/>
        <v>0</v>
      </c>
      <c r="Q28" s="12">
        <f t="shared" si="5"/>
        <v>32502571137</v>
      </c>
    </row>
    <row r="29" spans="1:17" ht="15" customHeight="1" x14ac:dyDescent="0.2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5"/>
      <c r="L29" s="12">
        <f t="shared" si="2"/>
        <v>0</v>
      </c>
      <c r="M29" s="12">
        <f t="shared" si="3"/>
        <v>0</v>
      </c>
      <c r="N29" s="11"/>
      <c r="O29" s="45"/>
      <c r="P29" s="12">
        <f t="shared" si="4"/>
        <v>0</v>
      </c>
      <c r="Q29" s="12">
        <f t="shared" si="5"/>
        <v>0</v>
      </c>
    </row>
    <row r="30" spans="1:17" ht="15" customHeight="1" x14ac:dyDescent="0.2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5">
        <v>7007388398</v>
      </c>
      <c r="L30" s="12">
        <f t="shared" si="2"/>
        <v>0</v>
      </c>
      <c r="M30" s="12">
        <f t="shared" si="3"/>
        <v>10464647140</v>
      </c>
      <c r="N30" s="11"/>
      <c r="O30" s="45">
        <v>6892950811</v>
      </c>
      <c r="P30" s="12">
        <f t="shared" si="4"/>
        <v>0</v>
      </c>
      <c r="Q30" s="12">
        <f t="shared" si="5"/>
        <v>17357597951</v>
      </c>
    </row>
    <row r="31" spans="1:17" ht="15" customHeight="1" x14ac:dyDescent="0.2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5">
        <v>7453031214</v>
      </c>
      <c r="L31" s="12">
        <f t="shared" si="2"/>
        <v>0</v>
      </c>
      <c r="M31" s="12">
        <f t="shared" si="3"/>
        <v>11130158250</v>
      </c>
      <c r="N31" s="11"/>
      <c r="O31" s="45">
        <v>7257598251</v>
      </c>
      <c r="P31" s="12">
        <f t="shared" si="4"/>
        <v>0</v>
      </c>
      <c r="Q31" s="12">
        <f t="shared" si="5"/>
        <v>18387756501</v>
      </c>
    </row>
    <row r="32" spans="1:17" ht="15" customHeight="1" x14ac:dyDescent="0.2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5">
        <v>428195484</v>
      </c>
      <c r="L32" s="12">
        <f t="shared" si="2"/>
        <v>0</v>
      </c>
      <c r="M32" s="12">
        <f t="shared" si="3"/>
        <v>850614181</v>
      </c>
      <c r="N32" s="11"/>
      <c r="O32" s="45">
        <v>655501464</v>
      </c>
      <c r="P32" s="12">
        <f t="shared" si="4"/>
        <v>0</v>
      </c>
      <c r="Q32" s="12">
        <f t="shared" si="5"/>
        <v>1506115645</v>
      </c>
    </row>
    <row r="33" spans="1:17" ht="15" customHeight="1" x14ac:dyDescent="0.2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5">
        <v>3376329654</v>
      </c>
      <c r="L33" s="12">
        <f t="shared" si="2"/>
        <v>0</v>
      </c>
      <c r="M33" s="12">
        <f t="shared" si="3"/>
        <v>5042120753</v>
      </c>
      <c r="N33" s="11"/>
      <c r="O33" s="45">
        <v>4233087438</v>
      </c>
      <c r="P33" s="12">
        <f t="shared" si="4"/>
        <v>0</v>
      </c>
      <c r="Q33" s="12">
        <f t="shared" si="5"/>
        <v>9275208191</v>
      </c>
    </row>
    <row r="34" spans="1:17" ht="15" customHeight="1" x14ac:dyDescent="0.2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5">
        <v>8595933310</v>
      </c>
      <c r="L34" s="12">
        <f t="shared" si="2"/>
        <v>0</v>
      </c>
      <c r="M34" s="12">
        <f t="shared" si="3"/>
        <v>12836937790</v>
      </c>
      <c r="N34" s="11"/>
      <c r="O34" s="45">
        <v>7862220534</v>
      </c>
      <c r="P34" s="12">
        <f t="shared" si="4"/>
        <v>0</v>
      </c>
      <c r="Q34" s="12">
        <f t="shared" si="5"/>
        <v>20699158324</v>
      </c>
    </row>
    <row r="35" spans="1:17" ht="15" customHeight="1" x14ac:dyDescent="0.2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5">
        <v>207220268</v>
      </c>
      <c r="L35" s="12">
        <f t="shared" si="2"/>
        <v>0</v>
      </c>
      <c r="M35" s="12">
        <f t="shared" si="3"/>
        <v>414440536</v>
      </c>
      <c r="N35" s="11"/>
      <c r="O35" s="45">
        <v>308946581</v>
      </c>
      <c r="P35" s="12">
        <f t="shared" si="4"/>
        <v>0</v>
      </c>
      <c r="Q35" s="12">
        <f t="shared" si="5"/>
        <v>723387117</v>
      </c>
    </row>
    <row r="36" spans="1:17" ht="15" customHeight="1" x14ac:dyDescent="0.2">
      <c r="A36" s="8">
        <v>8908010630</v>
      </c>
      <c r="B36" s="8">
        <v>890801063</v>
      </c>
      <c r="C36" s="8">
        <v>27017000</v>
      </c>
      <c r="D36" s="9" t="s">
        <v>21</v>
      </c>
      <c r="E36" s="44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5">
        <v>13529608566</v>
      </c>
      <c r="L36" s="12">
        <f t="shared" si="2"/>
        <v>0</v>
      </c>
      <c r="M36" s="12">
        <f t="shared" si="3"/>
        <v>20204756973</v>
      </c>
      <c r="N36" s="11">
        <f>VLOOKUP(B36,'[1]542302'!A$21:D$35,4,0)</f>
        <v>4218239490</v>
      </c>
      <c r="O36" s="45">
        <v>11326522711</v>
      </c>
      <c r="P36" s="12">
        <f t="shared" si="4"/>
        <v>4218239490</v>
      </c>
      <c r="Q36" s="12">
        <f t="shared" si="5"/>
        <v>31531279684</v>
      </c>
    </row>
    <row r="37" spans="1:17" ht="15" customHeight="1" x14ac:dyDescent="0.2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5">
        <v>242328304</v>
      </c>
      <c r="L37" s="12">
        <f t="shared" si="2"/>
        <v>0</v>
      </c>
      <c r="M37" s="12">
        <f t="shared" si="3"/>
        <v>481387356</v>
      </c>
      <c r="N37" s="11"/>
      <c r="O37" s="45">
        <v>370967383</v>
      </c>
      <c r="P37" s="12">
        <f t="shared" si="4"/>
        <v>0</v>
      </c>
      <c r="Q37" s="12">
        <f t="shared" si="5"/>
        <v>852354739</v>
      </c>
    </row>
    <row r="38" spans="1:17" ht="15" customHeight="1" x14ac:dyDescent="0.2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5"/>
      <c r="L38" s="12">
        <f t="shared" si="2"/>
        <v>0</v>
      </c>
      <c r="M38" s="12">
        <f t="shared" si="3"/>
        <v>0</v>
      </c>
      <c r="N38" s="11"/>
      <c r="O38" s="45"/>
      <c r="P38" s="12">
        <f t="shared" si="4"/>
        <v>0</v>
      </c>
      <c r="Q38" s="12">
        <f t="shared" si="5"/>
        <v>0</v>
      </c>
    </row>
    <row r="39" spans="1:17" ht="15" customHeight="1" x14ac:dyDescent="0.2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5">
        <v>52085192662</v>
      </c>
      <c r="L39" s="12">
        <f t="shared" si="2"/>
        <v>0</v>
      </c>
      <c r="M39" s="12">
        <f t="shared" si="3"/>
        <v>77782639053</v>
      </c>
      <c r="N39" s="11"/>
      <c r="O39" s="45">
        <v>38792812711</v>
      </c>
      <c r="P39" s="12">
        <f t="shared" si="4"/>
        <v>0</v>
      </c>
      <c r="Q39" s="12">
        <f t="shared" si="5"/>
        <v>116575451764</v>
      </c>
    </row>
    <row r="40" spans="1:17" ht="15" customHeight="1" x14ac:dyDescent="0.2">
      <c r="A40" s="8">
        <v>8909801341</v>
      </c>
      <c r="B40" s="8">
        <v>890980134</v>
      </c>
      <c r="C40" s="8">
        <v>824505000</v>
      </c>
      <c r="D40" s="31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5">
        <v>450014318</v>
      </c>
      <c r="L40" s="12">
        <f t="shared" si="2"/>
        <v>0</v>
      </c>
      <c r="M40" s="12">
        <f t="shared" si="3"/>
        <v>893957491</v>
      </c>
      <c r="N40" s="11"/>
      <c r="O40" s="45">
        <v>688902744</v>
      </c>
      <c r="P40" s="12">
        <f t="shared" si="4"/>
        <v>0</v>
      </c>
      <c r="Q40" s="12">
        <f t="shared" si="5"/>
        <v>1582860235</v>
      </c>
    </row>
    <row r="41" spans="1:17" ht="15" customHeight="1" x14ac:dyDescent="0.2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5"/>
      <c r="L41" s="12">
        <f t="shared" si="2"/>
        <v>0</v>
      </c>
      <c r="M41" s="12">
        <f t="shared" si="3"/>
        <v>0</v>
      </c>
      <c r="N41" s="11"/>
      <c r="O41" s="45"/>
      <c r="P41" s="12">
        <f t="shared" si="4"/>
        <v>0</v>
      </c>
      <c r="Q41" s="12">
        <f t="shared" si="5"/>
        <v>0</v>
      </c>
    </row>
    <row r="42" spans="1:17" ht="15" customHeight="1" x14ac:dyDescent="0.2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5">
        <v>192437574</v>
      </c>
      <c r="L42" s="12">
        <f t="shared" si="2"/>
        <v>0</v>
      </c>
      <c r="M42" s="12">
        <f t="shared" si="3"/>
        <v>382278972</v>
      </c>
      <c r="N42" s="11"/>
      <c r="O42" s="45">
        <v>192437574</v>
      </c>
      <c r="P42" s="12">
        <f t="shared" si="4"/>
        <v>0</v>
      </c>
      <c r="Q42" s="12">
        <f t="shared" si="5"/>
        <v>574716546</v>
      </c>
    </row>
    <row r="43" spans="1:17" ht="15" customHeight="1" x14ac:dyDescent="0.2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5">
        <v>1028675131</v>
      </c>
      <c r="L43" s="12">
        <f t="shared" si="2"/>
        <v>0</v>
      </c>
      <c r="M43" s="12">
        <f t="shared" si="3"/>
        <v>2043472404</v>
      </c>
      <c r="N43" s="11"/>
      <c r="O43" s="45">
        <v>1574743497</v>
      </c>
      <c r="P43" s="12">
        <f t="shared" si="4"/>
        <v>0</v>
      </c>
      <c r="Q43" s="12">
        <f t="shared" si="5"/>
        <v>3618215901</v>
      </c>
    </row>
    <row r="44" spans="1:17" ht="15" customHeight="1" x14ac:dyDescent="0.2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5">
        <v>14323095978</v>
      </c>
      <c r="L44" s="12">
        <f t="shared" si="2"/>
        <v>0</v>
      </c>
      <c r="M44" s="12">
        <f t="shared" si="3"/>
        <v>21389729933</v>
      </c>
      <c r="N44" s="11">
        <f>VLOOKUP(B44,'[1]542302'!A$21:D$35,4,0)</f>
        <v>2006092347</v>
      </c>
      <c r="O44" s="45">
        <v>12043281956</v>
      </c>
      <c r="P44" s="12">
        <f t="shared" si="4"/>
        <v>2006092347</v>
      </c>
      <c r="Q44" s="12">
        <f t="shared" si="5"/>
        <v>33433011889</v>
      </c>
    </row>
    <row r="45" spans="1:17" ht="15" customHeight="1" x14ac:dyDescent="0.2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5">
        <v>9334833542</v>
      </c>
      <c r="L45" s="12">
        <f t="shared" si="2"/>
        <v>0</v>
      </c>
      <c r="M45" s="12">
        <f t="shared" si="3"/>
        <v>13940391711</v>
      </c>
      <c r="N45" s="11">
        <f>VLOOKUP(B45,'[1]542302'!A$21:D$35,4,0)</f>
        <v>3165552046</v>
      </c>
      <c r="O45" s="45">
        <v>8367839000</v>
      </c>
      <c r="P45" s="12">
        <f t="shared" si="4"/>
        <v>3165552046</v>
      </c>
      <c r="Q45" s="12">
        <f t="shared" si="5"/>
        <v>22308230711</v>
      </c>
    </row>
    <row r="46" spans="1:17" ht="15" customHeight="1" x14ac:dyDescent="0.2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5">
        <v>5138472578</v>
      </c>
      <c r="L46" s="12">
        <f t="shared" si="2"/>
        <v>0</v>
      </c>
      <c r="M46" s="12">
        <f t="shared" si="3"/>
        <v>7673658047</v>
      </c>
      <c r="N46" s="11">
        <f>VLOOKUP(B46,'[1]542302'!A$21:D$35,4,0)</f>
        <v>1156774645</v>
      </c>
      <c r="O46" s="45">
        <v>5609475116</v>
      </c>
      <c r="P46" s="12">
        <f t="shared" si="4"/>
        <v>1156774645</v>
      </c>
      <c r="Q46" s="12">
        <f t="shared" si="5"/>
        <v>13283133163</v>
      </c>
    </row>
    <row r="47" spans="1:17" ht="15" customHeight="1" x14ac:dyDescent="0.2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5"/>
      <c r="L47" s="12">
        <f t="shared" si="2"/>
        <v>0</v>
      </c>
      <c r="M47" s="12">
        <f t="shared" si="3"/>
        <v>0</v>
      </c>
      <c r="N47" s="11"/>
      <c r="O47" s="45"/>
      <c r="P47" s="12">
        <f t="shared" si="4"/>
        <v>0</v>
      </c>
      <c r="Q47" s="12">
        <f t="shared" si="5"/>
        <v>0</v>
      </c>
    </row>
    <row r="48" spans="1:17" ht="15" customHeight="1" x14ac:dyDescent="0.2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5">
        <v>16879704398</v>
      </c>
      <c r="L48" s="12">
        <f t="shared" si="2"/>
        <v>0</v>
      </c>
      <c r="M48" s="12">
        <f t="shared" si="3"/>
        <v>25207700834</v>
      </c>
      <c r="N48" s="11">
        <f>VLOOKUP(B48,'[1]542302'!A$21:D$35,4,0)</f>
        <v>3450126651</v>
      </c>
      <c r="O48" s="45">
        <v>13683112711</v>
      </c>
      <c r="P48" s="12">
        <f t="shared" si="4"/>
        <v>3450126651</v>
      </c>
      <c r="Q48" s="12">
        <f t="shared" si="5"/>
        <v>38890813545</v>
      </c>
    </row>
    <row r="49" spans="1:17" ht="15" customHeight="1" x14ac:dyDescent="0.2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5">
        <v>17546073760</v>
      </c>
      <c r="L49" s="12">
        <f t="shared" si="2"/>
        <v>0</v>
      </c>
      <c r="M49" s="12">
        <f t="shared" si="3"/>
        <v>26202839086</v>
      </c>
      <c r="N49" s="11">
        <f>VLOOKUP(B49,'[1]542302'!A$21:D$35,4,0)</f>
        <v>3895594862</v>
      </c>
      <c r="O49" s="45">
        <v>14310716970</v>
      </c>
      <c r="P49" s="12">
        <f t="shared" si="4"/>
        <v>3895594862</v>
      </c>
      <c r="Q49" s="12">
        <f t="shared" si="5"/>
        <v>40513556056</v>
      </c>
    </row>
    <row r="50" spans="1:17" ht="15" customHeight="1" x14ac:dyDescent="0.2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5">
        <v>552950885</v>
      </c>
      <c r="L50" s="12">
        <f t="shared" si="2"/>
        <v>0</v>
      </c>
      <c r="M50" s="12">
        <f t="shared" si="3"/>
        <v>1098441908</v>
      </c>
      <c r="N50" s="11"/>
      <c r="O50" s="45">
        <v>846482805</v>
      </c>
      <c r="P50" s="12">
        <f t="shared" si="4"/>
        <v>0</v>
      </c>
      <c r="Q50" s="12">
        <f t="shared" si="5"/>
        <v>1944924713</v>
      </c>
    </row>
    <row r="51" spans="1:17" ht="15" customHeight="1" x14ac:dyDescent="0.2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5">
        <v>8115966426</v>
      </c>
      <c r="L51" s="12">
        <f t="shared" si="2"/>
        <v>0</v>
      </c>
      <c r="M51" s="12">
        <f t="shared" si="3"/>
        <v>12120168033</v>
      </c>
      <c r="N51" s="11">
        <f>VLOOKUP(B51,'[1]542302'!A$21:D$35,4,0)</f>
        <v>911860726</v>
      </c>
      <c r="O51" s="45">
        <v>11710606018</v>
      </c>
      <c r="P51" s="12">
        <f t="shared" si="4"/>
        <v>911860726</v>
      </c>
      <c r="Q51" s="12">
        <f t="shared" si="5"/>
        <v>23830774051</v>
      </c>
    </row>
    <row r="52" spans="1:17" ht="15" customHeight="1" x14ac:dyDescent="0.2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5">
        <v>307634238</v>
      </c>
      <c r="L52" s="12">
        <f t="shared" si="2"/>
        <v>0</v>
      </c>
      <c r="M52" s="12">
        <f t="shared" si="3"/>
        <v>611118182</v>
      </c>
      <c r="N52" s="11"/>
      <c r="O52" s="45">
        <v>470940729</v>
      </c>
      <c r="P52" s="12">
        <f t="shared" si="4"/>
        <v>0</v>
      </c>
      <c r="Q52" s="12">
        <f t="shared" si="5"/>
        <v>1082058911</v>
      </c>
    </row>
    <row r="53" spans="1:17" ht="15" customHeight="1" x14ac:dyDescent="0.2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5">
        <v>9553792824</v>
      </c>
      <c r="L53" s="12">
        <f t="shared" si="2"/>
        <v>0</v>
      </c>
      <c r="M53" s="12">
        <f t="shared" si="3"/>
        <v>14267379668</v>
      </c>
      <c r="N53" s="11"/>
      <c r="O53" s="45">
        <v>8685610835</v>
      </c>
      <c r="P53" s="12">
        <f t="shared" si="4"/>
        <v>0</v>
      </c>
      <c r="Q53" s="12">
        <f t="shared" si="5"/>
        <v>22952990503</v>
      </c>
    </row>
    <row r="54" spans="1:17" ht="15" customHeight="1" x14ac:dyDescent="0.2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5">
        <v>589367566</v>
      </c>
      <c r="L54" s="12">
        <f t="shared" si="2"/>
        <v>0</v>
      </c>
      <c r="M54" s="12">
        <f t="shared" si="3"/>
        <v>1170783973</v>
      </c>
      <c r="N54" s="11"/>
      <c r="O54" s="45">
        <v>589367566</v>
      </c>
      <c r="P54" s="12">
        <f t="shared" si="4"/>
        <v>0</v>
      </c>
      <c r="Q54" s="12">
        <f t="shared" si="5"/>
        <v>1760151539</v>
      </c>
    </row>
    <row r="55" spans="1:17" ht="15" customHeight="1" x14ac:dyDescent="0.2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5">
        <v>21167239746</v>
      </c>
      <c r="L55" s="12">
        <f t="shared" si="2"/>
        <v>0</v>
      </c>
      <c r="M55" s="12">
        <f t="shared" si="3"/>
        <v>31610591893</v>
      </c>
      <c r="N55" s="11">
        <f>VLOOKUP(B55,'[1]542302'!A$21:D$35,4,0)</f>
        <v>5381479854</v>
      </c>
      <c r="O55" s="45">
        <v>16797591617</v>
      </c>
      <c r="P55" s="12">
        <f t="shared" si="4"/>
        <v>5381479854</v>
      </c>
      <c r="Q55" s="12">
        <f t="shared" si="5"/>
        <v>48408183510</v>
      </c>
    </row>
    <row r="56" spans="1:17" ht="15" customHeight="1" x14ac:dyDescent="0.2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5">
        <v>511483820</v>
      </c>
      <c r="L56" s="12">
        <f t="shared" si="2"/>
        <v>0</v>
      </c>
      <c r="M56" s="12">
        <f t="shared" si="3"/>
        <v>763836309</v>
      </c>
      <c r="N56" s="11"/>
      <c r="O56" s="45">
        <v>425482354</v>
      </c>
      <c r="P56" s="12">
        <f t="shared" si="4"/>
        <v>0</v>
      </c>
      <c r="Q56" s="12">
        <f t="shared" si="5"/>
        <v>1189318663</v>
      </c>
    </row>
    <row r="57" spans="1:17" ht="15" customHeight="1" x14ac:dyDescent="0.2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5">
        <v>423032426</v>
      </c>
      <c r="L57" s="12">
        <f t="shared" si="2"/>
        <v>0</v>
      </c>
      <c r="M57" s="12">
        <f t="shared" si="3"/>
        <v>840357721</v>
      </c>
      <c r="N57" s="11"/>
      <c r="O57" s="45">
        <v>647597616</v>
      </c>
      <c r="P57" s="12">
        <f t="shared" si="4"/>
        <v>0</v>
      </c>
      <c r="Q57" s="12">
        <f t="shared" si="5"/>
        <v>1487955337</v>
      </c>
    </row>
    <row r="58" spans="1:17" ht="15" customHeight="1" x14ac:dyDescent="0.2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5">
        <v>5420443784</v>
      </c>
      <c r="L58" s="12">
        <f t="shared" si="2"/>
        <v>0</v>
      </c>
      <c r="M58" s="12">
        <f t="shared" si="3"/>
        <v>8094746334</v>
      </c>
      <c r="N58" s="11">
        <f>VLOOKUP(B58,'[1]542302'!A$21:D$35,4,0)</f>
        <v>1494925517</v>
      </c>
      <c r="O58" s="45">
        <v>5737447693</v>
      </c>
      <c r="P58" s="12">
        <f t="shared" si="4"/>
        <v>1494925517</v>
      </c>
      <c r="Q58" s="12">
        <f t="shared" si="5"/>
        <v>13832194027</v>
      </c>
    </row>
    <row r="59" spans="1:17" ht="15" customHeight="1" x14ac:dyDescent="0.2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5">
        <v>5011687776</v>
      </c>
      <c r="L59" s="12">
        <f t="shared" si="2"/>
        <v>0</v>
      </c>
      <c r="M59" s="12">
        <f t="shared" si="3"/>
        <v>7484321002</v>
      </c>
      <c r="N59" s="11"/>
      <c r="O59" s="45">
        <v>5465694659</v>
      </c>
      <c r="P59" s="12">
        <f t="shared" si="4"/>
        <v>0</v>
      </c>
      <c r="Q59" s="12">
        <f t="shared" si="5"/>
        <v>12950015661</v>
      </c>
    </row>
    <row r="60" spans="1:17" ht="15" customHeight="1" x14ac:dyDescent="0.2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5">
        <v>4078190216</v>
      </c>
      <c r="L60" s="12">
        <f t="shared" si="2"/>
        <v>0</v>
      </c>
      <c r="M60" s="12">
        <f t="shared" si="3"/>
        <v>6090260616</v>
      </c>
      <c r="N60" s="11"/>
      <c r="O60" s="45">
        <v>4747411740</v>
      </c>
      <c r="P60" s="12">
        <f t="shared" si="4"/>
        <v>0</v>
      </c>
      <c r="Q60" s="12">
        <f t="shared" si="5"/>
        <v>10837672356</v>
      </c>
    </row>
    <row r="61" spans="1:17" ht="15" customHeight="1" x14ac:dyDescent="0.2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5">
        <v>5650089490</v>
      </c>
      <c r="L61" s="12">
        <f t="shared" si="2"/>
        <v>0</v>
      </c>
      <c r="M61" s="12">
        <f t="shared" si="3"/>
        <v>8437693113</v>
      </c>
      <c r="N61" s="11">
        <f>VLOOKUP(B61,'[1]542302'!A$21:D$35,4,0)</f>
        <v>1061379601</v>
      </c>
      <c r="O61" s="45">
        <v>6084468814</v>
      </c>
      <c r="P61" s="12">
        <f t="shared" si="4"/>
        <v>1061379601</v>
      </c>
      <c r="Q61" s="12">
        <f t="shared" si="5"/>
        <v>14522161927</v>
      </c>
    </row>
    <row r="62" spans="1:17" ht="15" customHeight="1" x14ac:dyDescent="0.2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5">
        <v>112525434508</v>
      </c>
      <c r="L62" s="12">
        <f t="shared" si="2"/>
        <v>0</v>
      </c>
      <c r="M62" s="12">
        <f t="shared" si="3"/>
        <v>168042485963</v>
      </c>
      <c r="N62" s="11">
        <f>VLOOKUP(B62,'[1]542302'!A$21:D$35,4,0)</f>
        <v>58919407517</v>
      </c>
      <c r="O62" s="45">
        <v>81318526897</v>
      </c>
      <c r="P62" s="12">
        <f t="shared" si="4"/>
        <v>58919407517</v>
      </c>
      <c r="Q62" s="12">
        <f t="shared" si="5"/>
        <v>249361012860</v>
      </c>
    </row>
    <row r="63" spans="1:17" ht="15" customHeight="1" x14ac:dyDescent="0.2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5">
        <v>11158256226</v>
      </c>
      <c r="L63" s="12">
        <f t="shared" si="2"/>
        <v>0</v>
      </c>
      <c r="M63" s="12">
        <f t="shared" si="3"/>
        <v>16663442567</v>
      </c>
      <c r="N63" s="11">
        <f>VLOOKUP(B63,'[1]542302'!A$21:D$35,4,0)</f>
        <v>2639914567</v>
      </c>
      <c r="O63" s="45">
        <v>9635198996</v>
      </c>
      <c r="P63" s="12">
        <f t="shared" si="4"/>
        <v>2639914567</v>
      </c>
      <c r="Q63" s="12">
        <f t="shared" si="5"/>
        <v>26298641563</v>
      </c>
    </row>
    <row r="64" spans="1:17" ht="15" customHeight="1" x14ac:dyDescent="0.2">
      <c r="A64" s="8">
        <v>8999992307</v>
      </c>
      <c r="B64" s="8">
        <v>899999230</v>
      </c>
      <c r="C64" s="8">
        <v>222711001</v>
      </c>
      <c r="D64" s="9" t="s">
        <v>45</v>
      </c>
      <c r="E64" s="32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5">
        <v>3887688328</v>
      </c>
      <c r="L64" s="12">
        <f t="shared" si="2"/>
        <v>0</v>
      </c>
      <c r="M64" s="12">
        <f t="shared" si="3"/>
        <v>5805770172</v>
      </c>
      <c r="N64" s="11"/>
      <c r="O64" s="45">
        <v>4688343376</v>
      </c>
      <c r="P64" s="12">
        <f t="shared" si="4"/>
        <v>0</v>
      </c>
      <c r="Q64" s="12">
        <f t="shared" si="5"/>
        <v>10494113548</v>
      </c>
    </row>
    <row r="65" spans="1:17" ht="15" customHeight="1" x14ac:dyDescent="0.2">
      <c r="A65" s="40"/>
      <c r="B65" s="43">
        <v>817002466</v>
      </c>
      <c r="C65" s="41"/>
      <c r="D65" s="43" t="s">
        <v>614</v>
      </c>
      <c r="E65" s="42"/>
      <c r="F65" s="11"/>
      <c r="G65" s="11">
        <v>776055467</v>
      </c>
      <c r="H65" s="12"/>
      <c r="I65" s="12">
        <f t="shared" si="1"/>
        <v>776055467</v>
      </c>
      <c r="J65" s="11"/>
      <c r="K65" s="45">
        <v>1572957790</v>
      </c>
      <c r="L65" s="12"/>
      <c r="M65" s="12">
        <f t="shared" si="3"/>
        <v>2349013257</v>
      </c>
      <c r="N65" s="11"/>
      <c r="O65" s="45">
        <v>1308478895</v>
      </c>
      <c r="P65" s="12"/>
      <c r="Q65" s="12">
        <f t="shared" si="5"/>
        <v>3657492152</v>
      </c>
    </row>
    <row r="66" spans="1:17" ht="24" customHeight="1" x14ac:dyDescent="0.2">
      <c r="A66" s="64" t="s">
        <v>52</v>
      </c>
      <c r="B66" s="65"/>
      <c r="C66" s="65"/>
      <c r="D66" s="65"/>
      <c r="E66" s="14"/>
      <c r="F66" s="15">
        <f t="shared" ref="F66:H66" si="6">SUM(F4:F64)</f>
        <v>0</v>
      </c>
      <c r="G66" s="15">
        <f>SUM(G4:G65)</f>
        <v>243204970663</v>
      </c>
      <c r="H66" s="15">
        <f t="shared" si="6"/>
        <v>0</v>
      </c>
      <c r="I66" s="15">
        <f>SUM(I4:I65)</f>
        <v>243204970663</v>
      </c>
      <c r="J66" s="15">
        <f t="shared" ref="J66" si="7">SUM(J4:J64)</f>
        <v>0</v>
      </c>
      <c r="K66" s="46">
        <f>SUM(K4:K65)</f>
        <v>487059608834</v>
      </c>
      <c r="L66" s="15">
        <f t="shared" ref="L66" si="8">SUM(L4:L64)</f>
        <v>0</v>
      </c>
      <c r="M66" s="47">
        <f>SUM(M4:M65)</f>
        <v>730264579497</v>
      </c>
      <c r="N66" s="15">
        <f t="shared" ref="N66:P66" si="9">SUM(N4:N64)</f>
        <v>92558778533</v>
      </c>
      <c r="O66" s="46">
        <f>SUM(O4:O65)</f>
        <v>412910021715</v>
      </c>
      <c r="P66" s="15">
        <f t="shared" si="9"/>
        <v>92558778533</v>
      </c>
      <c r="Q66" s="46">
        <f>SUM(Q5:Q65)</f>
        <v>1143174601212</v>
      </c>
    </row>
    <row r="68" spans="1:17" ht="15" x14ac:dyDescent="0.2">
      <c r="D68" s="16"/>
    </row>
    <row r="69" spans="1:17" ht="15" x14ac:dyDescent="0.25">
      <c r="D69" s="17"/>
    </row>
  </sheetData>
  <autoFilter ref="A3:Q66" xr:uid="{5CFDE627-8671-43AA-B884-6BBEFC9239D9}"/>
  <sortState xmlns:xlrd2="http://schemas.microsoft.com/office/spreadsheetml/2017/richdata2" ref="A4:E64">
    <sortCondition ref="B4:B64"/>
  </sortState>
  <mergeCells count="7">
    <mergeCell ref="N2:O2"/>
    <mergeCell ref="P2:Q2"/>
    <mergeCell ref="J2:K2"/>
    <mergeCell ref="L2:M2"/>
    <mergeCell ref="A66:D66"/>
    <mergeCell ref="H2:I2"/>
    <mergeCell ref="F2:G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6:J66 K66: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F7"/>
  <sheetViews>
    <sheetView zoomScaleNormal="100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I8" sqref="I8"/>
    </sheetView>
  </sheetViews>
  <sheetFormatPr baseColWidth="10" defaultColWidth="11.42578125" defaultRowHeight="36.75" customHeight="1" x14ac:dyDescent="0.2"/>
  <cols>
    <col min="1" max="1" width="13.7109375" style="50" customWidth="1"/>
    <col min="2" max="2" width="15.85546875" style="50" bestFit="1" customWidth="1"/>
    <col min="3" max="3" width="34.140625" style="50" customWidth="1"/>
    <col min="4" max="4" width="41.7109375" style="50" customWidth="1"/>
    <col min="5" max="5" width="27.28515625" style="50" bestFit="1" customWidth="1"/>
    <col min="6" max="6" width="27.140625" style="50" bestFit="1" customWidth="1"/>
    <col min="7" max="16384" width="11.42578125" style="50"/>
  </cols>
  <sheetData>
    <row r="1" spans="1:6" s="3" customFormat="1" ht="36.75" customHeight="1" x14ac:dyDescent="0.3">
      <c r="A1" s="26" t="s">
        <v>616</v>
      </c>
      <c r="B1" s="1"/>
      <c r="C1" s="2"/>
      <c r="D1" s="1"/>
    </row>
    <row r="2" spans="1:6" s="49" customFormat="1" ht="36.75" customHeight="1" x14ac:dyDescent="0.25">
      <c r="A2" s="48"/>
      <c r="B2" s="48"/>
      <c r="C2" s="48"/>
      <c r="D2" s="48"/>
      <c r="E2" s="25" t="s">
        <v>625</v>
      </c>
      <c r="F2" s="30" t="s">
        <v>628</v>
      </c>
    </row>
    <row r="3" spans="1:6" ht="64.900000000000006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627</v>
      </c>
      <c r="F3" s="29" t="s">
        <v>627</v>
      </c>
    </row>
    <row r="4" spans="1:6" ht="51" x14ac:dyDescent="0.2">
      <c r="A4" s="57">
        <v>899999035</v>
      </c>
      <c r="B4" s="57">
        <v>41500000</v>
      </c>
      <c r="C4" s="52" t="s">
        <v>609</v>
      </c>
      <c r="D4" s="58" t="s">
        <v>610</v>
      </c>
      <c r="E4" s="23">
        <v>165000000000</v>
      </c>
      <c r="F4" s="23">
        <f>+E4</f>
        <v>165000000000</v>
      </c>
    </row>
    <row r="5" spans="1:6" s="56" customFormat="1" ht="18" customHeight="1" x14ac:dyDescent="0.2">
      <c r="A5" s="59"/>
      <c r="B5" s="59"/>
      <c r="C5" s="59"/>
      <c r="D5" s="54"/>
      <c r="E5" s="55"/>
      <c r="F5" s="55"/>
    </row>
    <row r="6" spans="1:6" s="56" customFormat="1" ht="18" customHeight="1" x14ac:dyDescent="0.2">
      <c r="A6" s="59"/>
      <c r="B6" s="59"/>
      <c r="C6" s="59"/>
      <c r="D6" s="54"/>
      <c r="E6" s="55"/>
      <c r="F6" s="55"/>
    </row>
    <row r="7" spans="1:6" ht="33.6" customHeight="1" x14ac:dyDescent="0.2">
      <c r="A7" s="66" t="s">
        <v>52</v>
      </c>
      <c r="B7" s="67"/>
      <c r="C7" s="67"/>
      <c r="D7" s="51"/>
      <c r="E7" s="28">
        <f>SUM(E4:E4)</f>
        <v>165000000000</v>
      </c>
      <c r="F7" s="28">
        <f t="shared" ref="F7" si="0">+E7</f>
        <v>165000000000</v>
      </c>
    </row>
  </sheetData>
  <mergeCells count="1">
    <mergeCell ref="A7:C7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J292"/>
  <sheetViews>
    <sheetView tabSelected="1" zoomScale="93" zoomScaleNormal="93" workbookViewId="0">
      <pane xSplit="3" ySplit="3" topLeftCell="G4" activePane="bottomRight" state="frozen"/>
      <selection activeCell="J39" sqref="J39"/>
      <selection pane="topRight" activeCell="J39" sqref="J39"/>
      <selection pane="bottomLeft" activeCell="J39" sqref="J39"/>
      <selection pane="bottomRight" activeCell="A3" sqref="A3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2.7109375" style="7" customWidth="1"/>
    <col min="3" max="3" width="53.57031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2.140625" style="7" customWidth="1"/>
    <col min="8" max="8" width="26.140625" style="7" customWidth="1"/>
    <col min="9" max="10" width="19.28515625" style="7" bestFit="1" customWidth="1"/>
    <col min="11" max="16384" width="11.42578125" style="7"/>
  </cols>
  <sheetData>
    <row r="1" spans="1:10" s="3" customFormat="1" ht="36.75" customHeight="1" x14ac:dyDescent="0.3">
      <c r="A1" s="26" t="s">
        <v>616</v>
      </c>
      <c r="B1" s="1"/>
      <c r="C1" s="2"/>
      <c r="D1" s="1"/>
    </row>
    <row r="2" spans="1:10" s="5" customFormat="1" ht="36.75" customHeight="1" x14ac:dyDescent="0.25">
      <c r="A2" s="4"/>
      <c r="B2" s="4"/>
      <c r="C2" s="4"/>
      <c r="D2" s="4"/>
      <c r="E2" s="25" t="s">
        <v>621</v>
      </c>
      <c r="F2" s="30" t="s">
        <v>622</v>
      </c>
      <c r="G2" s="25" t="s">
        <v>625</v>
      </c>
      <c r="H2" s="30" t="s">
        <v>626</v>
      </c>
      <c r="I2" s="25" t="s">
        <v>629</v>
      </c>
      <c r="J2" s="30" t="s">
        <v>630</v>
      </c>
    </row>
    <row r="3" spans="1:10" ht="82.9" customHeight="1" x14ac:dyDescent="0.2">
      <c r="A3" s="29" t="s">
        <v>56</v>
      </c>
      <c r="B3" s="29" t="s">
        <v>1</v>
      </c>
      <c r="C3" s="29" t="s">
        <v>2</v>
      </c>
      <c r="D3" s="29" t="s">
        <v>3</v>
      </c>
      <c r="E3" s="24" t="s">
        <v>581</v>
      </c>
      <c r="F3" s="29" t="s">
        <v>127</v>
      </c>
      <c r="G3" s="24" t="s">
        <v>581</v>
      </c>
      <c r="H3" s="29" t="s">
        <v>127</v>
      </c>
      <c r="I3" s="24" t="s">
        <v>581</v>
      </c>
      <c r="J3" s="29" t="s">
        <v>127</v>
      </c>
    </row>
    <row r="4" spans="1:10" s="70" customFormat="1" ht="18" customHeight="1" x14ac:dyDescent="0.2">
      <c r="A4" s="68">
        <v>800006541</v>
      </c>
      <c r="B4" s="68">
        <v>210115401</v>
      </c>
      <c r="C4" s="34" t="s">
        <v>349</v>
      </c>
      <c r="D4" s="69" t="s">
        <v>569</v>
      </c>
      <c r="E4" s="55"/>
      <c r="F4" s="55">
        <f>+E4</f>
        <v>0</v>
      </c>
      <c r="G4" s="55"/>
      <c r="H4" s="55">
        <f>+F4+G4</f>
        <v>0</v>
      </c>
      <c r="I4" s="55"/>
      <c r="J4" s="55">
        <v>0</v>
      </c>
    </row>
    <row r="5" spans="1:10" s="70" customFormat="1" ht="18" customHeight="1" x14ac:dyDescent="0.2">
      <c r="A5" s="68">
        <v>800008456</v>
      </c>
      <c r="B5" s="68">
        <v>213985139</v>
      </c>
      <c r="C5" s="34" t="s">
        <v>132</v>
      </c>
      <c r="D5" s="69" t="s">
        <v>368</v>
      </c>
      <c r="E5" s="55"/>
      <c r="F5" s="55">
        <f t="shared" ref="F5:F68" si="0">+E5</f>
        <v>0</v>
      </c>
      <c r="G5" s="55"/>
      <c r="H5" s="55">
        <f t="shared" ref="H5:H68" si="1">+F5+G5</f>
        <v>0</v>
      </c>
      <c r="I5" s="55"/>
      <c r="J5" s="55">
        <v>0</v>
      </c>
    </row>
    <row r="6" spans="1:10" s="70" customFormat="1" ht="18" customHeight="1" x14ac:dyDescent="0.2">
      <c r="A6" s="68">
        <v>800012873</v>
      </c>
      <c r="B6" s="68">
        <v>211085410</v>
      </c>
      <c r="C6" s="34" t="s">
        <v>128</v>
      </c>
      <c r="D6" s="69" t="s">
        <v>363</v>
      </c>
      <c r="E6" s="55"/>
      <c r="F6" s="55">
        <f t="shared" si="0"/>
        <v>0</v>
      </c>
      <c r="G6" s="55"/>
      <c r="H6" s="55">
        <f t="shared" si="1"/>
        <v>0</v>
      </c>
      <c r="I6" s="55"/>
      <c r="J6" s="55">
        <v>0</v>
      </c>
    </row>
    <row r="7" spans="1:10" s="70" customFormat="1" ht="18" customHeight="1" x14ac:dyDescent="0.2">
      <c r="A7" s="68">
        <v>800016757</v>
      </c>
      <c r="B7" s="68">
        <v>214615646</v>
      </c>
      <c r="C7" s="34" t="s">
        <v>129</v>
      </c>
      <c r="D7" s="69" t="s">
        <v>364</v>
      </c>
      <c r="E7" s="55"/>
      <c r="F7" s="55">
        <f t="shared" si="0"/>
        <v>0</v>
      </c>
      <c r="G7" s="55"/>
      <c r="H7" s="55">
        <f t="shared" si="1"/>
        <v>0</v>
      </c>
      <c r="I7" s="55"/>
      <c r="J7" s="55">
        <v>0</v>
      </c>
    </row>
    <row r="8" spans="1:10" s="70" customFormat="1" ht="18" customHeight="1" x14ac:dyDescent="0.2">
      <c r="A8" s="68">
        <v>800017288</v>
      </c>
      <c r="B8" s="68">
        <v>219215092</v>
      </c>
      <c r="C8" s="34" t="s">
        <v>136</v>
      </c>
      <c r="D8" s="69" t="s">
        <v>372</v>
      </c>
      <c r="E8" s="55"/>
      <c r="F8" s="55">
        <f t="shared" si="0"/>
        <v>0</v>
      </c>
      <c r="G8" s="55"/>
      <c r="H8" s="55">
        <f t="shared" si="1"/>
        <v>0</v>
      </c>
      <c r="I8" s="55"/>
      <c r="J8" s="55">
        <v>0</v>
      </c>
    </row>
    <row r="9" spans="1:10" s="70" customFormat="1" ht="18" customHeight="1" x14ac:dyDescent="0.2">
      <c r="A9" s="68">
        <v>800028432</v>
      </c>
      <c r="B9" s="68">
        <v>213013430</v>
      </c>
      <c r="C9" s="71" t="s">
        <v>613</v>
      </c>
      <c r="D9" s="69" t="s">
        <v>365</v>
      </c>
      <c r="E9" s="55"/>
      <c r="F9" s="55">
        <f t="shared" si="0"/>
        <v>0</v>
      </c>
      <c r="G9" s="55"/>
      <c r="H9" s="55">
        <f t="shared" si="1"/>
        <v>0</v>
      </c>
      <c r="I9" s="55"/>
      <c r="J9" s="55">
        <v>0</v>
      </c>
    </row>
    <row r="10" spans="1:10" s="70" customFormat="1" ht="18" customHeight="1" x14ac:dyDescent="0.2">
      <c r="A10" s="68">
        <v>800029826</v>
      </c>
      <c r="B10" s="68">
        <v>216115761</v>
      </c>
      <c r="C10" s="34" t="s">
        <v>130</v>
      </c>
      <c r="D10" s="69" t="s">
        <v>366</v>
      </c>
      <c r="E10" s="55"/>
      <c r="F10" s="55">
        <f t="shared" si="0"/>
        <v>0</v>
      </c>
      <c r="G10" s="55"/>
      <c r="H10" s="55">
        <f t="shared" si="1"/>
        <v>0</v>
      </c>
      <c r="I10" s="55"/>
      <c r="J10" s="55">
        <v>0</v>
      </c>
    </row>
    <row r="11" spans="1:10" s="70" customFormat="1" ht="18" customHeight="1" x14ac:dyDescent="0.2">
      <c r="A11" s="68">
        <v>800039803</v>
      </c>
      <c r="B11" s="68">
        <v>216154261</v>
      </c>
      <c r="C11" s="34" t="s">
        <v>137</v>
      </c>
      <c r="D11" s="69" t="s">
        <v>373</v>
      </c>
      <c r="E11" s="55"/>
      <c r="F11" s="55">
        <f t="shared" si="0"/>
        <v>0</v>
      </c>
      <c r="G11" s="55"/>
      <c r="H11" s="55">
        <f t="shared" si="1"/>
        <v>0</v>
      </c>
      <c r="I11" s="55"/>
      <c r="J11" s="55">
        <v>0</v>
      </c>
    </row>
    <row r="12" spans="1:10" s="70" customFormat="1" ht="18" customHeight="1" x14ac:dyDescent="0.2">
      <c r="A12" s="68">
        <v>800049826</v>
      </c>
      <c r="B12" s="68">
        <v>213570235</v>
      </c>
      <c r="C12" s="34" t="s">
        <v>131</v>
      </c>
      <c r="D12" s="69" t="s">
        <v>367</v>
      </c>
      <c r="E12" s="55"/>
      <c r="F12" s="55">
        <f t="shared" si="0"/>
        <v>0</v>
      </c>
      <c r="G12" s="55"/>
      <c r="H12" s="55">
        <f t="shared" si="1"/>
        <v>0</v>
      </c>
      <c r="I12" s="55"/>
      <c r="J12" s="55">
        <v>0</v>
      </c>
    </row>
    <row r="13" spans="1:10" s="70" customFormat="1" ht="18" customHeight="1" x14ac:dyDescent="0.2">
      <c r="A13" s="68">
        <v>800050331</v>
      </c>
      <c r="B13" s="68">
        <v>210070400</v>
      </c>
      <c r="C13" s="34" t="s">
        <v>312</v>
      </c>
      <c r="D13" s="69" t="s">
        <v>539</v>
      </c>
      <c r="E13" s="55"/>
      <c r="F13" s="55">
        <f t="shared" si="0"/>
        <v>0</v>
      </c>
      <c r="G13" s="55"/>
      <c r="H13" s="55">
        <f t="shared" si="1"/>
        <v>0</v>
      </c>
      <c r="I13" s="55"/>
      <c r="J13" s="55">
        <v>0</v>
      </c>
    </row>
    <row r="14" spans="1:10" s="70" customFormat="1" ht="18" customHeight="1" x14ac:dyDescent="0.2">
      <c r="A14" s="68">
        <v>800054249</v>
      </c>
      <c r="B14" s="68">
        <v>218586885</v>
      </c>
      <c r="C14" s="34" t="s">
        <v>133</v>
      </c>
      <c r="D14" s="69" t="s">
        <v>369</v>
      </c>
      <c r="E14" s="55"/>
      <c r="F14" s="55">
        <f t="shared" si="0"/>
        <v>0</v>
      </c>
      <c r="G14" s="55"/>
      <c r="H14" s="55">
        <f t="shared" si="1"/>
        <v>0</v>
      </c>
      <c r="I14" s="55"/>
      <c r="J14" s="55">
        <v>0</v>
      </c>
    </row>
    <row r="15" spans="1:10" s="70" customFormat="1" ht="18" customHeight="1" x14ac:dyDescent="0.2">
      <c r="A15" s="68">
        <v>800075231</v>
      </c>
      <c r="B15" s="68">
        <v>217023670</v>
      </c>
      <c r="C15" s="34" t="s">
        <v>134</v>
      </c>
      <c r="D15" s="69" t="s">
        <v>370</v>
      </c>
      <c r="E15" s="55"/>
      <c r="F15" s="55">
        <f t="shared" si="0"/>
        <v>0</v>
      </c>
      <c r="G15" s="55"/>
      <c r="H15" s="55">
        <f t="shared" si="1"/>
        <v>0</v>
      </c>
      <c r="I15" s="55"/>
      <c r="J15" s="55">
        <v>0</v>
      </c>
    </row>
    <row r="16" spans="1:10" s="70" customFormat="1" ht="18" customHeight="1" x14ac:dyDescent="0.2">
      <c r="A16" s="68">
        <v>800079035</v>
      </c>
      <c r="B16" s="68">
        <v>216850568</v>
      </c>
      <c r="C16" s="34" t="s">
        <v>351</v>
      </c>
      <c r="D16" s="69" t="s">
        <v>570</v>
      </c>
      <c r="E16" s="55"/>
      <c r="F16" s="55">
        <f t="shared" si="0"/>
        <v>0</v>
      </c>
      <c r="G16" s="55"/>
      <c r="H16" s="55">
        <f t="shared" si="1"/>
        <v>0</v>
      </c>
      <c r="I16" s="55"/>
      <c r="J16" s="55">
        <v>0</v>
      </c>
    </row>
    <row r="17" spans="1:10" s="70" customFormat="1" ht="18" customHeight="1" x14ac:dyDescent="0.2">
      <c r="A17" s="68">
        <v>800085612</v>
      </c>
      <c r="B17" s="68">
        <v>218025580</v>
      </c>
      <c r="C17" s="34" t="s">
        <v>156</v>
      </c>
      <c r="D17" s="69" t="s">
        <v>391</v>
      </c>
      <c r="E17" s="55"/>
      <c r="F17" s="55">
        <f t="shared" si="0"/>
        <v>0</v>
      </c>
      <c r="G17" s="55"/>
      <c r="H17" s="55">
        <f t="shared" si="1"/>
        <v>0</v>
      </c>
      <c r="I17" s="55"/>
      <c r="J17" s="55">
        <v>0</v>
      </c>
    </row>
    <row r="18" spans="1:10" s="70" customFormat="1" ht="18" customHeight="1" x14ac:dyDescent="0.2">
      <c r="A18" s="68">
        <v>800091594</v>
      </c>
      <c r="B18" s="68">
        <v>111818000</v>
      </c>
      <c r="C18" s="34" t="s">
        <v>166</v>
      </c>
      <c r="D18" s="69" t="s">
        <v>401</v>
      </c>
      <c r="E18" s="55"/>
      <c r="F18" s="55">
        <f t="shared" si="0"/>
        <v>0</v>
      </c>
      <c r="G18" s="55"/>
      <c r="H18" s="55">
        <f t="shared" si="1"/>
        <v>0</v>
      </c>
      <c r="I18" s="55"/>
      <c r="J18" s="55">
        <v>0</v>
      </c>
    </row>
    <row r="19" spans="1:10" s="70" customFormat="1" ht="18" customHeight="1" x14ac:dyDescent="0.2">
      <c r="A19" s="68">
        <v>800094067</v>
      </c>
      <c r="B19" s="68">
        <v>119999000</v>
      </c>
      <c r="C19" s="34" t="s">
        <v>135</v>
      </c>
      <c r="D19" s="69" t="s">
        <v>371</v>
      </c>
      <c r="E19" s="55"/>
      <c r="F19" s="55">
        <f t="shared" si="0"/>
        <v>0</v>
      </c>
      <c r="G19" s="55"/>
      <c r="H19" s="55">
        <f t="shared" si="1"/>
        <v>0</v>
      </c>
      <c r="I19" s="55"/>
      <c r="J19" s="55">
        <v>0</v>
      </c>
    </row>
    <row r="20" spans="1:10" s="70" customFormat="1" ht="18" customHeight="1" x14ac:dyDescent="0.2">
      <c r="A20" s="68">
        <v>800094164</v>
      </c>
      <c r="B20" s="68">
        <v>118686000</v>
      </c>
      <c r="C20" s="34" t="s">
        <v>155</v>
      </c>
      <c r="D20" s="69" t="s">
        <v>390</v>
      </c>
      <c r="E20" s="55"/>
      <c r="F20" s="55">
        <f t="shared" si="0"/>
        <v>0</v>
      </c>
      <c r="G20" s="55"/>
      <c r="H20" s="55">
        <f t="shared" si="1"/>
        <v>0</v>
      </c>
      <c r="I20" s="55"/>
      <c r="J20" s="55">
        <v>0</v>
      </c>
    </row>
    <row r="21" spans="1:10" s="70" customFormat="1" ht="18" customHeight="1" x14ac:dyDescent="0.2">
      <c r="A21" s="68">
        <v>800094755</v>
      </c>
      <c r="B21" s="68">
        <v>215425754</v>
      </c>
      <c r="C21" s="34" t="s">
        <v>167</v>
      </c>
      <c r="D21" s="69" t="s">
        <v>402</v>
      </c>
      <c r="E21" s="55"/>
      <c r="F21" s="55">
        <f t="shared" si="0"/>
        <v>0</v>
      </c>
      <c r="G21" s="55"/>
      <c r="H21" s="55">
        <f t="shared" si="1"/>
        <v>0</v>
      </c>
      <c r="I21" s="55"/>
      <c r="J21" s="55">
        <v>0</v>
      </c>
    </row>
    <row r="22" spans="1:10" s="70" customFormat="1" ht="18" customHeight="1" x14ac:dyDescent="0.2">
      <c r="A22" s="68">
        <v>800095530</v>
      </c>
      <c r="B22" s="68">
        <v>218013780</v>
      </c>
      <c r="C22" s="34" t="s">
        <v>174</v>
      </c>
      <c r="D22" s="69" t="s">
        <v>409</v>
      </c>
      <c r="E22" s="55"/>
      <c r="F22" s="55">
        <f t="shared" si="0"/>
        <v>0</v>
      </c>
      <c r="G22" s="55"/>
      <c r="H22" s="55">
        <f t="shared" si="1"/>
        <v>0</v>
      </c>
      <c r="I22" s="55"/>
      <c r="J22" s="55">
        <v>0</v>
      </c>
    </row>
    <row r="23" spans="1:10" s="70" customFormat="1" ht="18" customHeight="1" x14ac:dyDescent="0.2">
      <c r="A23" s="68">
        <v>800095728</v>
      </c>
      <c r="B23" s="68">
        <v>210118001</v>
      </c>
      <c r="C23" s="34" t="s">
        <v>168</v>
      </c>
      <c r="D23" s="69" t="s">
        <v>403</v>
      </c>
      <c r="E23" s="55"/>
      <c r="F23" s="55">
        <f t="shared" si="0"/>
        <v>0</v>
      </c>
      <c r="G23" s="55"/>
      <c r="H23" s="55">
        <f t="shared" si="1"/>
        <v>0</v>
      </c>
      <c r="I23" s="55"/>
      <c r="J23" s="55">
        <v>0</v>
      </c>
    </row>
    <row r="24" spans="1:10" s="70" customFormat="1" ht="18" customHeight="1" x14ac:dyDescent="0.2">
      <c r="A24" s="68">
        <v>800096585</v>
      </c>
      <c r="B24" s="68">
        <v>217820178</v>
      </c>
      <c r="C24" s="34" t="s">
        <v>175</v>
      </c>
      <c r="D24" s="69" t="s">
        <v>410</v>
      </c>
      <c r="E24" s="55"/>
      <c r="F24" s="55">
        <f t="shared" si="0"/>
        <v>0</v>
      </c>
      <c r="G24" s="55"/>
      <c r="H24" s="55">
        <f t="shared" si="1"/>
        <v>0</v>
      </c>
      <c r="I24" s="55"/>
      <c r="J24" s="55">
        <v>0</v>
      </c>
    </row>
    <row r="25" spans="1:10" s="70" customFormat="1" ht="18" customHeight="1" x14ac:dyDescent="0.2">
      <c r="A25" s="68">
        <v>800096592</v>
      </c>
      <c r="B25" s="68">
        <v>215020250</v>
      </c>
      <c r="C25" s="34" t="s">
        <v>176</v>
      </c>
      <c r="D25" s="69" t="s">
        <v>411</v>
      </c>
      <c r="E25" s="55"/>
      <c r="F25" s="55">
        <f t="shared" si="0"/>
        <v>0</v>
      </c>
      <c r="G25" s="55"/>
      <c r="H25" s="55">
        <f t="shared" si="1"/>
        <v>0</v>
      </c>
      <c r="I25" s="55"/>
      <c r="J25" s="55">
        <v>0</v>
      </c>
    </row>
    <row r="26" spans="1:10" s="70" customFormat="1" ht="18" customHeight="1" x14ac:dyDescent="0.2">
      <c r="A26" s="68">
        <v>800096734</v>
      </c>
      <c r="B26" s="68">
        <v>210123001</v>
      </c>
      <c r="C26" s="72" t="s">
        <v>575</v>
      </c>
      <c r="D26" s="69" t="s">
        <v>576</v>
      </c>
      <c r="E26" s="55"/>
      <c r="F26" s="55">
        <f t="shared" si="0"/>
        <v>0</v>
      </c>
      <c r="G26" s="55"/>
      <c r="H26" s="55">
        <f t="shared" si="1"/>
        <v>0</v>
      </c>
      <c r="I26" s="55"/>
      <c r="J26" s="55">
        <v>0</v>
      </c>
    </row>
    <row r="27" spans="1:10" s="70" customFormat="1" ht="18" customHeight="1" x14ac:dyDescent="0.2">
      <c r="A27" s="68">
        <v>800096737</v>
      </c>
      <c r="B27" s="68">
        <v>216823068</v>
      </c>
      <c r="C27" s="34" t="s">
        <v>182</v>
      </c>
      <c r="D27" s="69" t="s">
        <v>416</v>
      </c>
      <c r="E27" s="55"/>
      <c r="F27" s="55">
        <f t="shared" si="0"/>
        <v>0</v>
      </c>
      <c r="G27" s="55"/>
      <c r="H27" s="55">
        <f t="shared" si="1"/>
        <v>0</v>
      </c>
      <c r="I27" s="55"/>
      <c r="J27" s="55">
        <v>0</v>
      </c>
    </row>
    <row r="28" spans="1:10" s="70" customFormat="1" ht="18" customHeight="1" x14ac:dyDescent="0.2">
      <c r="A28" s="68">
        <v>800096739</v>
      </c>
      <c r="B28" s="68">
        <v>217923079</v>
      </c>
      <c r="C28" s="34" t="s">
        <v>169</v>
      </c>
      <c r="D28" s="69" t="s">
        <v>404</v>
      </c>
      <c r="E28" s="55"/>
      <c r="F28" s="55">
        <f t="shared" si="0"/>
        <v>0</v>
      </c>
      <c r="G28" s="55"/>
      <c r="H28" s="55">
        <f t="shared" si="1"/>
        <v>0</v>
      </c>
      <c r="I28" s="55"/>
      <c r="J28" s="55">
        <v>0</v>
      </c>
    </row>
    <row r="29" spans="1:10" s="70" customFormat="1" ht="18" customHeight="1" x14ac:dyDescent="0.2">
      <c r="A29" s="68">
        <v>800096753</v>
      </c>
      <c r="B29" s="68">
        <v>218223182</v>
      </c>
      <c r="C29" s="34" t="s">
        <v>138</v>
      </c>
      <c r="D29" s="69" t="s">
        <v>374</v>
      </c>
      <c r="E29" s="55"/>
      <c r="F29" s="55">
        <f t="shared" si="0"/>
        <v>0</v>
      </c>
      <c r="G29" s="55"/>
      <c r="H29" s="55">
        <f t="shared" si="1"/>
        <v>0</v>
      </c>
      <c r="I29" s="55"/>
      <c r="J29" s="55">
        <v>0</v>
      </c>
    </row>
    <row r="30" spans="1:10" s="70" customFormat="1" ht="18" customHeight="1" x14ac:dyDescent="0.2">
      <c r="A30" s="68">
        <v>800096758</v>
      </c>
      <c r="B30" s="68">
        <v>211723417</v>
      </c>
      <c r="C30" s="34" t="s">
        <v>157</v>
      </c>
      <c r="D30" s="69" t="s">
        <v>392</v>
      </c>
      <c r="E30" s="55"/>
      <c r="F30" s="55">
        <f t="shared" si="0"/>
        <v>0</v>
      </c>
      <c r="G30" s="55"/>
      <c r="H30" s="55">
        <f t="shared" si="1"/>
        <v>0</v>
      </c>
      <c r="I30" s="55"/>
      <c r="J30" s="55">
        <v>0</v>
      </c>
    </row>
    <row r="31" spans="1:10" s="70" customFormat="1" ht="18" customHeight="1" x14ac:dyDescent="0.2">
      <c r="A31" s="68">
        <v>800096761</v>
      </c>
      <c r="B31" s="68">
        <v>211923419</v>
      </c>
      <c r="C31" s="34" t="s">
        <v>158</v>
      </c>
      <c r="D31" s="69" t="s">
        <v>393</v>
      </c>
      <c r="E31" s="55"/>
      <c r="F31" s="55">
        <f t="shared" si="0"/>
        <v>0</v>
      </c>
      <c r="G31" s="55"/>
      <c r="H31" s="55">
        <f t="shared" si="1"/>
        <v>0</v>
      </c>
      <c r="I31" s="55"/>
      <c r="J31" s="55">
        <v>0</v>
      </c>
    </row>
    <row r="32" spans="1:10" s="70" customFormat="1" ht="18" customHeight="1" x14ac:dyDescent="0.2">
      <c r="A32" s="68">
        <v>800096765</v>
      </c>
      <c r="B32" s="68">
        <v>215523555</v>
      </c>
      <c r="C32" s="34" t="s">
        <v>159</v>
      </c>
      <c r="D32" s="69" t="s">
        <v>394</v>
      </c>
      <c r="E32" s="55"/>
      <c r="F32" s="55">
        <f t="shared" si="0"/>
        <v>0</v>
      </c>
      <c r="G32" s="55"/>
      <c r="H32" s="55">
        <f t="shared" si="1"/>
        <v>0</v>
      </c>
      <c r="I32" s="55"/>
      <c r="J32" s="55">
        <v>0</v>
      </c>
    </row>
    <row r="33" spans="1:10" s="70" customFormat="1" ht="18" customHeight="1" x14ac:dyDescent="0.2">
      <c r="A33" s="68">
        <v>800096766</v>
      </c>
      <c r="B33" s="68">
        <v>217023570</v>
      </c>
      <c r="C33" s="34" t="s">
        <v>160</v>
      </c>
      <c r="D33" s="69" t="s">
        <v>395</v>
      </c>
      <c r="E33" s="55"/>
      <c r="F33" s="55">
        <f t="shared" si="0"/>
        <v>0</v>
      </c>
      <c r="G33" s="55"/>
      <c r="H33" s="55">
        <f t="shared" si="1"/>
        <v>0</v>
      </c>
      <c r="I33" s="55"/>
      <c r="J33" s="55">
        <v>0</v>
      </c>
    </row>
    <row r="34" spans="1:10" s="70" customFormat="1" ht="18" customHeight="1" x14ac:dyDescent="0.2">
      <c r="A34" s="68">
        <v>800096770</v>
      </c>
      <c r="B34" s="68">
        <v>217423574</v>
      </c>
      <c r="C34" s="34" t="s">
        <v>183</v>
      </c>
      <c r="D34" s="69" t="s">
        <v>417</v>
      </c>
      <c r="E34" s="55"/>
      <c r="F34" s="55">
        <f t="shared" si="0"/>
        <v>0</v>
      </c>
      <c r="G34" s="55"/>
      <c r="H34" s="55">
        <f t="shared" si="1"/>
        <v>0</v>
      </c>
      <c r="I34" s="55"/>
      <c r="J34" s="55">
        <v>0</v>
      </c>
    </row>
    <row r="35" spans="1:10" s="70" customFormat="1" ht="18" customHeight="1" x14ac:dyDescent="0.2">
      <c r="A35" s="68">
        <v>800096772</v>
      </c>
      <c r="B35" s="68">
        <v>218023580</v>
      </c>
      <c r="C35" s="34" t="s">
        <v>139</v>
      </c>
      <c r="D35" s="69" t="s">
        <v>375</v>
      </c>
      <c r="E35" s="55"/>
      <c r="F35" s="55">
        <f t="shared" si="0"/>
        <v>0</v>
      </c>
      <c r="G35" s="55"/>
      <c r="H35" s="55">
        <f t="shared" si="1"/>
        <v>0</v>
      </c>
      <c r="I35" s="55"/>
      <c r="J35" s="55">
        <v>0</v>
      </c>
    </row>
    <row r="36" spans="1:10" s="70" customFormat="1" ht="18" customHeight="1" x14ac:dyDescent="0.2">
      <c r="A36" s="68">
        <v>800096777</v>
      </c>
      <c r="B36" s="68">
        <v>216023660</v>
      </c>
      <c r="C36" s="34" t="s">
        <v>161</v>
      </c>
      <c r="D36" s="69" t="s">
        <v>396</v>
      </c>
      <c r="E36" s="55"/>
      <c r="F36" s="55">
        <f t="shared" si="0"/>
        <v>0</v>
      </c>
      <c r="G36" s="55"/>
      <c r="H36" s="55">
        <f t="shared" si="1"/>
        <v>0</v>
      </c>
      <c r="I36" s="55"/>
      <c r="J36" s="55">
        <v>0</v>
      </c>
    </row>
    <row r="37" spans="1:10" s="70" customFormat="1" ht="18" customHeight="1" x14ac:dyDescent="0.2">
      <c r="A37" s="68">
        <v>800096781</v>
      </c>
      <c r="B37" s="68">
        <v>217223672</v>
      </c>
      <c r="C37" s="34" t="s">
        <v>140</v>
      </c>
      <c r="D37" s="69" t="s">
        <v>376</v>
      </c>
      <c r="E37" s="55"/>
      <c r="F37" s="55">
        <f t="shared" si="0"/>
        <v>0</v>
      </c>
      <c r="G37" s="55"/>
      <c r="H37" s="55">
        <f t="shared" si="1"/>
        <v>0</v>
      </c>
      <c r="I37" s="55"/>
      <c r="J37" s="55">
        <v>0</v>
      </c>
    </row>
    <row r="38" spans="1:10" s="70" customFormat="1" ht="18" customHeight="1" x14ac:dyDescent="0.2">
      <c r="A38" s="68">
        <v>800096804</v>
      </c>
      <c r="B38" s="68">
        <v>217523675</v>
      </c>
      <c r="C38" s="34" t="s">
        <v>170</v>
      </c>
      <c r="D38" s="69" t="s">
        <v>405</v>
      </c>
      <c r="E38" s="55"/>
      <c r="F38" s="55">
        <f t="shared" si="0"/>
        <v>0</v>
      </c>
      <c r="G38" s="55"/>
      <c r="H38" s="55">
        <f t="shared" si="1"/>
        <v>0</v>
      </c>
      <c r="I38" s="55"/>
      <c r="J38" s="55">
        <v>0</v>
      </c>
    </row>
    <row r="39" spans="1:10" s="70" customFormat="1" ht="18" customHeight="1" x14ac:dyDescent="0.2">
      <c r="A39" s="68">
        <v>800096807</v>
      </c>
      <c r="B39" s="68">
        <v>210723807</v>
      </c>
      <c r="C39" s="34" t="s">
        <v>313</v>
      </c>
      <c r="D39" s="69" t="s">
        <v>540</v>
      </c>
      <c r="E39" s="55"/>
      <c r="F39" s="55">
        <f t="shared" si="0"/>
        <v>0</v>
      </c>
      <c r="G39" s="55"/>
      <c r="H39" s="55">
        <f t="shared" si="1"/>
        <v>0</v>
      </c>
      <c r="I39" s="55"/>
      <c r="J39" s="55">
        <v>0</v>
      </c>
    </row>
    <row r="40" spans="1:10" s="70" customFormat="1" ht="18" customHeight="1" x14ac:dyDescent="0.2">
      <c r="A40" s="68">
        <v>800097176</v>
      </c>
      <c r="B40" s="68">
        <v>219741797</v>
      </c>
      <c r="C40" s="34" t="s">
        <v>193</v>
      </c>
      <c r="D40" s="69" t="s">
        <v>427</v>
      </c>
      <c r="E40" s="55"/>
      <c r="F40" s="55">
        <f t="shared" si="0"/>
        <v>0</v>
      </c>
      <c r="G40" s="55"/>
      <c r="H40" s="55">
        <f t="shared" si="1"/>
        <v>0</v>
      </c>
      <c r="I40" s="55"/>
      <c r="J40" s="55">
        <v>0</v>
      </c>
    </row>
    <row r="41" spans="1:10" s="70" customFormat="1" ht="18" customHeight="1" x14ac:dyDescent="0.2">
      <c r="A41" s="68">
        <v>800097180</v>
      </c>
      <c r="B41" s="68">
        <v>218541885</v>
      </c>
      <c r="C41" s="34" t="s">
        <v>162</v>
      </c>
      <c r="D41" s="69" t="s">
        <v>397</v>
      </c>
      <c r="E41" s="55"/>
      <c r="F41" s="55">
        <f t="shared" si="0"/>
        <v>0</v>
      </c>
      <c r="G41" s="55"/>
      <c r="H41" s="55">
        <f t="shared" si="1"/>
        <v>0</v>
      </c>
      <c r="I41" s="55"/>
      <c r="J41" s="55">
        <v>0</v>
      </c>
    </row>
    <row r="42" spans="1:10" s="70" customFormat="1" ht="18" customHeight="1" x14ac:dyDescent="0.2">
      <c r="A42" s="68">
        <v>800098190</v>
      </c>
      <c r="B42" s="68">
        <v>215050150</v>
      </c>
      <c r="C42" s="34" t="s">
        <v>141</v>
      </c>
      <c r="D42" s="69" t="s">
        <v>377</v>
      </c>
      <c r="E42" s="55"/>
      <c r="F42" s="55">
        <f t="shared" si="0"/>
        <v>0</v>
      </c>
      <c r="G42" s="55"/>
      <c r="H42" s="55">
        <f t="shared" si="1"/>
        <v>0</v>
      </c>
      <c r="I42" s="55"/>
      <c r="J42" s="55">
        <v>0</v>
      </c>
    </row>
    <row r="43" spans="1:10" s="70" customFormat="1" ht="18" customHeight="1" x14ac:dyDescent="0.2">
      <c r="A43" s="68">
        <v>800098193</v>
      </c>
      <c r="B43" s="68">
        <v>211850318</v>
      </c>
      <c r="C43" s="34" t="s">
        <v>314</v>
      </c>
      <c r="D43" s="69" t="s">
        <v>541</v>
      </c>
      <c r="E43" s="55"/>
      <c r="F43" s="55">
        <f t="shared" si="0"/>
        <v>0</v>
      </c>
      <c r="G43" s="55"/>
      <c r="H43" s="55">
        <f t="shared" si="1"/>
        <v>0</v>
      </c>
      <c r="I43" s="55"/>
      <c r="J43" s="55">
        <v>0</v>
      </c>
    </row>
    <row r="44" spans="1:10" s="70" customFormat="1" ht="18" customHeight="1" x14ac:dyDescent="0.2">
      <c r="A44" s="68">
        <v>800098911</v>
      </c>
      <c r="B44" s="68">
        <v>210120001</v>
      </c>
      <c r="C44" s="34" t="s">
        <v>142</v>
      </c>
      <c r="D44" s="69" t="s">
        <v>378</v>
      </c>
      <c r="E44" s="55"/>
      <c r="F44" s="55">
        <f t="shared" si="0"/>
        <v>0</v>
      </c>
      <c r="G44" s="55"/>
      <c r="H44" s="55">
        <f t="shared" si="1"/>
        <v>0</v>
      </c>
      <c r="I44" s="55"/>
      <c r="J44" s="55">
        <v>0</v>
      </c>
    </row>
    <row r="45" spans="1:10" s="70" customFormat="1" ht="18" customHeight="1" x14ac:dyDescent="0.2">
      <c r="A45" s="68">
        <v>800099095</v>
      </c>
      <c r="B45" s="68">
        <v>215652356</v>
      </c>
      <c r="C45" s="34" t="s">
        <v>171</v>
      </c>
      <c r="D45" s="69" t="s">
        <v>406</v>
      </c>
      <c r="E45" s="55"/>
      <c r="F45" s="55">
        <f t="shared" si="0"/>
        <v>0</v>
      </c>
      <c r="G45" s="55"/>
      <c r="H45" s="55">
        <f t="shared" si="1"/>
        <v>0</v>
      </c>
      <c r="I45" s="55"/>
      <c r="J45" s="55">
        <v>0</v>
      </c>
    </row>
    <row r="46" spans="1:10" s="70" customFormat="1" ht="18" customHeight="1" x14ac:dyDescent="0.2">
      <c r="A46" s="68">
        <v>800099210</v>
      </c>
      <c r="B46" s="68">
        <v>215715757</v>
      </c>
      <c r="C46" s="34" t="s">
        <v>143</v>
      </c>
      <c r="D46" s="69" t="s">
        <v>379</v>
      </c>
      <c r="E46" s="55"/>
      <c r="F46" s="55">
        <f t="shared" si="0"/>
        <v>0</v>
      </c>
      <c r="G46" s="55"/>
      <c r="H46" s="55">
        <f t="shared" si="1"/>
        <v>0</v>
      </c>
      <c r="I46" s="55"/>
      <c r="J46" s="55">
        <v>0</v>
      </c>
    </row>
    <row r="47" spans="1:10" s="70" customFormat="1" ht="18" customHeight="1" x14ac:dyDescent="0.2">
      <c r="A47" s="68">
        <v>800099223</v>
      </c>
      <c r="B47" s="68">
        <v>217844078</v>
      </c>
      <c r="C47" s="34" t="s">
        <v>144</v>
      </c>
      <c r="D47" s="69" t="s">
        <v>380</v>
      </c>
      <c r="E47" s="55"/>
      <c r="F47" s="55">
        <f t="shared" si="0"/>
        <v>0</v>
      </c>
      <c r="G47" s="55"/>
      <c r="H47" s="55">
        <f t="shared" si="1"/>
        <v>0</v>
      </c>
      <c r="I47" s="55"/>
      <c r="J47" s="55">
        <v>0</v>
      </c>
    </row>
    <row r="48" spans="1:10" s="70" customFormat="1" ht="18" customHeight="1" x14ac:dyDescent="0.2">
      <c r="A48" s="68">
        <v>800099262</v>
      </c>
      <c r="B48" s="68">
        <v>218054680</v>
      </c>
      <c r="C48" s="34" t="s">
        <v>191</v>
      </c>
      <c r="D48" s="69" t="s">
        <v>425</v>
      </c>
      <c r="E48" s="55"/>
      <c r="F48" s="55">
        <f t="shared" si="0"/>
        <v>0</v>
      </c>
      <c r="G48" s="55"/>
      <c r="H48" s="55">
        <f t="shared" si="1"/>
        <v>0</v>
      </c>
      <c r="I48" s="55"/>
      <c r="J48" s="55">
        <v>0</v>
      </c>
    </row>
    <row r="49" spans="1:10" s="70" customFormat="1" ht="18" customHeight="1" x14ac:dyDescent="0.2">
      <c r="A49" s="68">
        <v>800099263</v>
      </c>
      <c r="B49" s="68">
        <v>212054720</v>
      </c>
      <c r="C49" s="34" t="s">
        <v>163</v>
      </c>
      <c r="D49" s="69" t="s">
        <v>398</v>
      </c>
      <c r="E49" s="55"/>
      <c r="F49" s="55">
        <f t="shared" si="0"/>
        <v>0</v>
      </c>
      <c r="G49" s="55"/>
      <c r="H49" s="55">
        <f t="shared" si="1"/>
        <v>0</v>
      </c>
      <c r="I49" s="55"/>
      <c r="J49" s="55">
        <v>0</v>
      </c>
    </row>
    <row r="50" spans="1:10" s="70" customFormat="1" ht="18" customHeight="1" x14ac:dyDescent="0.2">
      <c r="A50" s="68">
        <v>800099310</v>
      </c>
      <c r="B50" s="68">
        <v>217066170</v>
      </c>
      <c r="C50" s="34" t="s">
        <v>164</v>
      </c>
      <c r="D50" s="69" t="s">
        <v>399</v>
      </c>
      <c r="E50" s="55"/>
      <c r="F50" s="55">
        <f t="shared" si="0"/>
        <v>0</v>
      </c>
      <c r="G50" s="55"/>
      <c r="H50" s="55">
        <f t="shared" si="1"/>
        <v>0</v>
      </c>
      <c r="I50" s="55"/>
      <c r="J50" s="55">
        <v>0</v>
      </c>
    </row>
    <row r="51" spans="1:10" s="70" customFormat="1" ht="18" customHeight="1" x14ac:dyDescent="0.2">
      <c r="A51" s="68">
        <v>800099425</v>
      </c>
      <c r="B51" s="68">
        <v>212585225</v>
      </c>
      <c r="C51" s="34" t="s">
        <v>192</v>
      </c>
      <c r="D51" s="69" t="s">
        <v>426</v>
      </c>
      <c r="E51" s="55"/>
      <c r="F51" s="55">
        <f t="shared" si="0"/>
        <v>0</v>
      </c>
      <c r="G51" s="55"/>
      <c r="H51" s="55">
        <f t="shared" si="1"/>
        <v>0</v>
      </c>
      <c r="I51" s="55"/>
      <c r="J51" s="55">
        <v>0</v>
      </c>
    </row>
    <row r="52" spans="1:10" s="70" customFormat="1" ht="18" customHeight="1" x14ac:dyDescent="0.2">
      <c r="A52" s="68">
        <v>800099721</v>
      </c>
      <c r="B52" s="68">
        <v>210615106</v>
      </c>
      <c r="C52" s="34" t="s">
        <v>145</v>
      </c>
      <c r="D52" s="69" t="s">
        <v>381</v>
      </c>
      <c r="E52" s="55"/>
      <c r="F52" s="55">
        <f t="shared" si="0"/>
        <v>0</v>
      </c>
      <c r="G52" s="55"/>
      <c r="H52" s="55">
        <f t="shared" si="1"/>
        <v>0</v>
      </c>
      <c r="I52" s="55"/>
      <c r="J52" s="55">
        <v>0</v>
      </c>
    </row>
    <row r="53" spans="1:10" s="70" customFormat="1" ht="18" customHeight="1" x14ac:dyDescent="0.2">
      <c r="A53" s="68">
        <v>800099829</v>
      </c>
      <c r="B53" s="68">
        <v>218968689</v>
      </c>
      <c r="C53" s="34" t="s">
        <v>165</v>
      </c>
      <c r="D53" s="69" t="s">
        <v>400</v>
      </c>
      <c r="E53" s="55"/>
      <c r="F53" s="55">
        <f t="shared" si="0"/>
        <v>0</v>
      </c>
      <c r="G53" s="55"/>
      <c r="H53" s="55">
        <f t="shared" si="1"/>
        <v>0</v>
      </c>
      <c r="I53" s="55"/>
      <c r="J53" s="55">
        <v>0</v>
      </c>
    </row>
    <row r="54" spans="1:10" s="70" customFormat="1" ht="18" customHeight="1" x14ac:dyDescent="0.2">
      <c r="A54" s="68">
        <v>800100059</v>
      </c>
      <c r="B54" s="68">
        <v>215273352</v>
      </c>
      <c r="C54" s="34" t="s">
        <v>172</v>
      </c>
      <c r="D54" s="69" t="s">
        <v>407</v>
      </c>
      <c r="E54" s="55"/>
      <c r="F54" s="55">
        <f t="shared" si="0"/>
        <v>0</v>
      </c>
      <c r="G54" s="55"/>
      <c r="H54" s="55">
        <f t="shared" si="1"/>
        <v>0</v>
      </c>
      <c r="I54" s="55"/>
      <c r="J54" s="55">
        <v>0</v>
      </c>
    </row>
    <row r="55" spans="1:10" s="70" customFormat="1" ht="18" customHeight="1" x14ac:dyDescent="0.2">
      <c r="A55" s="68">
        <v>800100136</v>
      </c>
      <c r="B55" s="68">
        <v>214773547</v>
      </c>
      <c r="C55" s="34" t="s">
        <v>173</v>
      </c>
      <c r="D55" s="69" t="s">
        <v>408</v>
      </c>
      <c r="E55" s="55"/>
      <c r="F55" s="55">
        <f t="shared" si="0"/>
        <v>0</v>
      </c>
      <c r="G55" s="55"/>
      <c r="H55" s="55">
        <f t="shared" si="1"/>
        <v>0</v>
      </c>
      <c r="I55" s="55"/>
      <c r="J55" s="55">
        <v>0</v>
      </c>
    </row>
    <row r="56" spans="1:10" s="70" customFormat="1" ht="18" customHeight="1" x14ac:dyDescent="0.2">
      <c r="A56" s="68">
        <v>800100729</v>
      </c>
      <c r="B56" s="68">
        <v>210870508</v>
      </c>
      <c r="C56" s="34" t="s">
        <v>316</v>
      </c>
      <c r="D56" s="69" t="s">
        <v>542</v>
      </c>
      <c r="E56" s="55"/>
      <c r="F56" s="55">
        <f t="shared" si="0"/>
        <v>0</v>
      </c>
      <c r="G56" s="55"/>
      <c r="H56" s="55">
        <f t="shared" si="1"/>
        <v>0</v>
      </c>
      <c r="I56" s="55"/>
      <c r="J56" s="55">
        <v>0</v>
      </c>
    </row>
    <row r="57" spans="1:10" s="70" customFormat="1" ht="18" customHeight="1" x14ac:dyDescent="0.2">
      <c r="A57" s="68">
        <v>800100747</v>
      </c>
      <c r="B57" s="68">
        <v>214270742</v>
      </c>
      <c r="C57" s="34" t="s">
        <v>146</v>
      </c>
      <c r="D57" s="69" t="s">
        <v>382</v>
      </c>
      <c r="E57" s="55"/>
      <c r="F57" s="55">
        <f t="shared" si="0"/>
        <v>0</v>
      </c>
      <c r="G57" s="55"/>
      <c r="H57" s="55">
        <f t="shared" si="1"/>
        <v>0</v>
      </c>
      <c r="I57" s="55"/>
      <c r="J57" s="55">
        <v>0</v>
      </c>
    </row>
    <row r="58" spans="1:10" s="70" customFormat="1" ht="18" customHeight="1" x14ac:dyDescent="0.2">
      <c r="A58" s="68">
        <v>800100751</v>
      </c>
      <c r="B58" s="68">
        <v>212370823</v>
      </c>
      <c r="C58" s="34" t="s">
        <v>147</v>
      </c>
      <c r="D58" s="69" t="s">
        <v>383</v>
      </c>
      <c r="E58" s="55"/>
      <c r="F58" s="55">
        <f t="shared" si="0"/>
        <v>0</v>
      </c>
      <c r="G58" s="55"/>
      <c r="H58" s="55">
        <f t="shared" si="1"/>
        <v>0</v>
      </c>
      <c r="I58" s="55"/>
      <c r="J58" s="55">
        <v>0</v>
      </c>
    </row>
    <row r="59" spans="1:10" s="70" customFormat="1" ht="18" customHeight="1" x14ac:dyDescent="0.2">
      <c r="A59" s="68">
        <v>800102504</v>
      </c>
      <c r="B59" s="68">
        <v>210181001</v>
      </c>
      <c r="C59" s="34" t="s">
        <v>185</v>
      </c>
      <c r="D59" s="69" t="s">
        <v>419</v>
      </c>
      <c r="E59" s="55"/>
      <c r="F59" s="55">
        <f t="shared" si="0"/>
        <v>0</v>
      </c>
      <c r="G59" s="55"/>
      <c r="H59" s="55">
        <f t="shared" si="1"/>
        <v>0</v>
      </c>
      <c r="I59" s="55"/>
      <c r="J59" s="55">
        <v>0</v>
      </c>
    </row>
    <row r="60" spans="1:10" s="70" customFormat="1" ht="18" customHeight="1" x14ac:dyDescent="0.2">
      <c r="A60" s="68">
        <v>800102838</v>
      </c>
      <c r="B60" s="68">
        <v>118181000</v>
      </c>
      <c r="C60" s="34" t="s">
        <v>148</v>
      </c>
      <c r="D60" s="69" t="s">
        <v>384</v>
      </c>
      <c r="E60" s="55"/>
      <c r="F60" s="55">
        <f t="shared" si="0"/>
        <v>0</v>
      </c>
      <c r="G60" s="55"/>
      <c r="H60" s="55">
        <f t="shared" si="1"/>
        <v>0</v>
      </c>
      <c r="I60" s="55"/>
      <c r="J60" s="55">
        <v>0</v>
      </c>
    </row>
    <row r="61" spans="1:10" s="70" customFormat="1" ht="18" customHeight="1" x14ac:dyDescent="0.2">
      <c r="A61" s="68">
        <v>800102891</v>
      </c>
      <c r="B61" s="68">
        <v>210186001</v>
      </c>
      <c r="C61" s="34" t="s">
        <v>178</v>
      </c>
      <c r="D61" s="69" t="s">
        <v>413</v>
      </c>
      <c r="E61" s="55"/>
      <c r="F61" s="55">
        <f t="shared" si="0"/>
        <v>0</v>
      </c>
      <c r="G61" s="55"/>
      <c r="H61" s="55">
        <f t="shared" si="1"/>
        <v>0</v>
      </c>
      <c r="I61" s="55"/>
      <c r="J61" s="55">
        <v>0</v>
      </c>
    </row>
    <row r="62" spans="1:10" s="70" customFormat="1" ht="18" customHeight="1" x14ac:dyDescent="0.2">
      <c r="A62" s="68">
        <v>800102896</v>
      </c>
      <c r="B62" s="68">
        <v>212086320</v>
      </c>
      <c r="C62" s="34" t="s">
        <v>179</v>
      </c>
      <c r="D62" s="69" t="s">
        <v>414</v>
      </c>
      <c r="E62" s="55"/>
      <c r="F62" s="55">
        <f t="shared" si="0"/>
        <v>0</v>
      </c>
      <c r="G62" s="55"/>
      <c r="H62" s="55">
        <f t="shared" si="1"/>
        <v>0</v>
      </c>
      <c r="I62" s="55"/>
      <c r="J62" s="55">
        <v>0</v>
      </c>
    </row>
    <row r="63" spans="1:10" s="70" customFormat="1" ht="18" customHeight="1" x14ac:dyDescent="0.2">
      <c r="A63" s="68">
        <v>800102912</v>
      </c>
      <c r="B63" s="68">
        <v>216586865</v>
      </c>
      <c r="C63" s="34" t="s">
        <v>184</v>
      </c>
      <c r="D63" s="69" t="s">
        <v>418</v>
      </c>
      <c r="E63" s="55"/>
      <c r="F63" s="55">
        <f t="shared" si="0"/>
        <v>0</v>
      </c>
      <c r="G63" s="55"/>
      <c r="H63" s="55">
        <f t="shared" si="1"/>
        <v>0</v>
      </c>
      <c r="I63" s="55"/>
      <c r="J63" s="55">
        <v>0</v>
      </c>
    </row>
    <row r="64" spans="1:10" s="70" customFormat="1" ht="18" customHeight="1" x14ac:dyDescent="0.2">
      <c r="A64" s="68">
        <v>800103196</v>
      </c>
      <c r="B64" s="68">
        <v>119595000</v>
      </c>
      <c r="C64" s="34" t="s">
        <v>149</v>
      </c>
      <c r="D64" s="69" t="s">
        <v>385</v>
      </c>
      <c r="E64" s="55"/>
      <c r="F64" s="55">
        <f t="shared" si="0"/>
        <v>0</v>
      </c>
      <c r="G64" s="55"/>
      <c r="H64" s="55">
        <f t="shared" si="1"/>
        <v>0</v>
      </c>
      <c r="I64" s="55"/>
      <c r="J64" s="55">
        <v>0</v>
      </c>
    </row>
    <row r="65" spans="1:10" s="70" customFormat="1" ht="18" customHeight="1" x14ac:dyDescent="0.2">
      <c r="A65" s="68">
        <v>800103318</v>
      </c>
      <c r="B65" s="68">
        <v>212499624</v>
      </c>
      <c r="C65" s="34" t="s">
        <v>150</v>
      </c>
      <c r="D65" s="69" t="s">
        <v>386</v>
      </c>
      <c r="E65" s="55"/>
      <c r="F65" s="55">
        <f t="shared" si="0"/>
        <v>0</v>
      </c>
      <c r="G65" s="55"/>
      <c r="H65" s="55">
        <f t="shared" si="1"/>
        <v>0</v>
      </c>
      <c r="I65" s="55"/>
      <c r="J65" s="55">
        <v>0</v>
      </c>
    </row>
    <row r="66" spans="1:10" s="70" customFormat="1" ht="18" customHeight="1" x14ac:dyDescent="0.2">
      <c r="A66" s="68">
        <v>800103659</v>
      </c>
      <c r="B66" s="68">
        <v>215085250</v>
      </c>
      <c r="C66" s="34" t="s">
        <v>177</v>
      </c>
      <c r="D66" s="69" t="s">
        <v>412</v>
      </c>
      <c r="E66" s="55"/>
      <c r="F66" s="55">
        <f t="shared" si="0"/>
        <v>0</v>
      </c>
      <c r="G66" s="55"/>
      <c r="H66" s="55">
        <f t="shared" si="1"/>
        <v>0</v>
      </c>
      <c r="I66" s="55"/>
      <c r="J66" s="55">
        <v>0</v>
      </c>
    </row>
    <row r="67" spans="1:10" s="70" customFormat="1" ht="18" customHeight="1" x14ac:dyDescent="0.2">
      <c r="A67" s="68">
        <v>800103720</v>
      </c>
      <c r="B67" s="68">
        <v>212585325</v>
      </c>
      <c r="C67" s="34" t="s">
        <v>344</v>
      </c>
      <c r="D67" s="69" t="s">
        <v>567</v>
      </c>
      <c r="E67" s="55"/>
      <c r="F67" s="55">
        <f t="shared" si="0"/>
        <v>0</v>
      </c>
      <c r="G67" s="55"/>
      <c r="H67" s="55">
        <f t="shared" si="1"/>
        <v>0</v>
      </c>
      <c r="I67" s="55"/>
      <c r="J67" s="55">
        <v>0</v>
      </c>
    </row>
    <row r="68" spans="1:10" s="70" customFormat="1" ht="18" customHeight="1" x14ac:dyDescent="0.2">
      <c r="A68" s="68">
        <v>800103913</v>
      </c>
      <c r="B68" s="68">
        <v>114141000</v>
      </c>
      <c r="C68" s="34" t="s">
        <v>151</v>
      </c>
      <c r="D68" s="69" t="s">
        <v>387</v>
      </c>
      <c r="E68" s="55"/>
      <c r="F68" s="55">
        <f t="shared" si="0"/>
        <v>0</v>
      </c>
      <c r="G68" s="55"/>
      <c r="H68" s="55">
        <f t="shared" si="1"/>
        <v>0</v>
      </c>
      <c r="I68" s="55"/>
      <c r="J68" s="55">
        <v>0</v>
      </c>
    </row>
    <row r="69" spans="1:10" s="70" customFormat="1" ht="18" customHeight="1" x14ac:dyDescent="0.2">
      <c r="A69" s="68">
        <v>800103920</v>
      </c>
      <c r="B69" s="68">
        <v>114747000</v>
      </c>
      <c r="C69" s="34" t="s">
        <v>342</v>
      </c>
      <c r="D69" s="69" t="s">
        <v>566</v>
      </c>
      <c r="E69" s="55"/>
      <c r="F69" s="55">
        <f t="shared" ref="F69:F132" si="2">+E69</f>
        <v>0</v>
      </c>
      <c r="G69" s="55"/>
      <c r="H69" s="55">
        <f t="shared" ref="H69:H132" si="3">+F69+G69</f>
        <v>0</v>
      </c>
      <c r="I69" s="55"/>
      <c r="J69" s="55">
        <v>0</v>
      </c>
    </row>
    <row r="70" spans="1:10" s="70" customFormat="1" ht="18" customHeight="1" x14ac:dyDescent="0.2">
      <c r="A70" s="68">
        <v>800103923</v>
      </c>
      <c r="B70" s="68">
        <v>115252000</v>
      </c>
      <c r="C70" s="34" t="s">
        <v>152</v>
      </c>
      <c r="D70" s="69" t="s">
        <v>388</v>
      </c>
      <c r="E70" s="55"/>
      <c r="F70" s="55">
        <f t="shared" si="2"/>
        <v>0</v>
      </c>
      <c r="G70" s="55"/>
      <c r="H70" s="55">
        <f t="shared" si="3"/>
        <v>0</v>
      </c>
      <c r="I70" s="55"/>
      <c r="J70" s="55">
        <v>0</v>
      </c>
    </row>
    <row r="71" spans="1:10" s="70" customFormat="1" ht="18" customHeight="1" x14ac:dyDescent="0.2">
      <c r="A71" s="68">
        <v>800103927</v>
      </c>
      <c r="B71" s="68">
        <v>115454000</v>
      </c>
      <c r="C71" s="34" t="s">
        <v>153</v>
      </c>
      <c r="D71" s="54" t="s">
        <v>615</v>
      </c>
      <c r="E71" s="55"/>
      <c r="F71" s="55">
        <f t="shared" si="2"/>
        <v>0</v>
      </c>
      <c r="G71" s="55"/>
      <c r="H71" s="55">
        <f t="shared" si="3"/>
        <v>0</v>
      </c>
      <c r="I71" s="55"/>
      <c r="J71" s="55">
        <v>0</v>
      </c>
    </row>
    <row r="72" spans="1:10" s="70" customFormat="1" ht="18" customHeight="1" thickBot="1" x14ac:dyDescent="0.25">
      <c r="A72" s="68">
        <v>800103935</v>
      </c>
      <c r="B72" s="68">
        <v>112323000</v>
      </c>
      <c r="C72" s="34" t="s">
        <v>154</v>
      </c>
      <c r="D72" s="69" t="s">
        <v>389</v>
      </c>
      <c r="E72" s="55"/>
      <c r="F72" s="55">
        <f t="shared" si="2"/>
        <v>0</v>
      </c>
      <c r="G72" s="55"/>
      <c r="H72" s="55">
        <f t="shared" si="3"/>
        <v>0</v>
      </c>
      <c r="I72" s="55"/>
      <c r="J72" s="55">
        <v>0</v>
      </c>
    </row>
    <row r="73" spans="1:10" s="70" customFormat="1" ht="16.899999999999999" customHeight="1" thickBot="1" x14ac:dyDescent="0.25">
      <c r="A73" s="68">
        <v>800104062</v>
      </c>
      <c r="B73" s="68">
        <v>210170001</v>
      </c>
      <c r="C73" s="34" t="s">
        <v>315</v>
      </c>
      <c r="D73" s="73" t="s">
        <v>583</v>
      </c>
      <c r="E73" s="55"/>
      <c r="F73" s="55">
        <f t="shared" si="2"/>
        <v>0</v>
      </c>
      <c r="G73" s="55"/>
      <c r="H73" s="55">
        <f t="shared" si="3"/>
        <v>0</v>
      </c>
      <c r="I73" s="55"/>
      <c r="J73" s="55">
        <v>0</v>
      </c>
    </row>
    <row r="74" spans="1:10" s="70" customFormat="1" ht="18" customHeight="1" x14ac:dyDescent="0.2">
      <c r="A74" s="68">
        <v>800108683</v>
      </c>
      <c r="B74" s="68">
        <v>210020400</v>
      </c>
      <c r="C74" s="34" t="s">
        <v>181</v>
      </c>
      <c r="D74" s="69" t="s">
        <v>415</v>
      </c>
      <c r="E74" s="55"/>
      <c r="F74" s="55">
        <f t="shared" si="2"/>
        <v>0</v>
      </c>
      <c r="G74" s="55"/>
      <c r="H74" s="55">
        <f t="shared" si="3"/>
        <v>0</v>
      </c>
      <c r="I74" s="55"/>
      <c r="J74" s="55">
        <v>0</v>
      </c>
    </row>
    <row r="75" spans="1:10" s="70" customFormat="1" ht="18" customHeight="1" x14ac:dyDescent="0.2">
      <c r="A75" s="68">
        <v>800113389</v>
      </c>
      <c r="B75" s="68">
        <v>210173001</v>
      </c>
      <c r="C75" s="34" t="s">
        <v>345</v>
      </c>
      <c r="D75" s="69" t="s">
        <v>568</v>
      </c>
      <c r="E75" s="55"/>
      <c r="F75" s="55">
        <f t="shared" si="2"/>
        <v>0</v>
      </c>
      <c r="G75" s="55"/>
      <c r="H75" s="55">
        <f t="shared" si="3"/>
        <v>0</v>
      </c>
      <c r="I75" s="55"/>
      <c r="J75" s="55">
        <v>0</v>
      </c>
    </row>
    <row r="76" spans="1:10" s="70" customFormat="1" ht="18" customHeight="1" x14ac:dyDescent="0.2">
      <c r="A76" s="68">
        <v>800113672</v>
      </c>
      <c r="B76" s="68">
        <v>117373000</v>
      </c>
      <c r="C76" s="34" t="s">
        <v>180</v>
      </c>
      <c r="D76" s="54" t="s">
        <v>577</v>
      </c>
      <c r="E76" s="55"/>
      <c r="F76" s="55">
        <f t="shared" si="2"/>
        <v>0</v>
      </c>
      <c r="G76" s="55"/>
      <c r="H76" s="55">
        <f t="shared" si="3"/>
        <v>0</v>
      </c>
      <c r="I76" s="55"/>
      <c r="J76" s="55">
        <v>0</v>
      </c>
    </row>
    <row r="77" spans="1:10" s="70" customFormat="1" ht="18" customHeight="1" x14ac:dyDescent="0.2">
      <c r="A77" s="68">
        <v>800118954</v>
      </c>
      <c r="B77" s="68">
        <v>124552000</v>
      </c>
      <c r="C77" s="34" t="s">
        <v>4</v>
      </c>
      <c r="D77" s="69" t="s">
        <v>5</v>
      </c>
      <c r="E77" s="55"/>
      <c r="F77" s="55">
        <f t="shared" si="2"/>
        <v>0</v>
      </c>
      <c r="G77" s="55"/>
      <c r="H77" s="55">
        <f t="shared" si="3"/>
        <v>0</v>
      </c>
      <c r="I77" s="55">
        <v>577279118</v>
      </c>
      <c r="J77" s="55">
        <v>577279118</v>
      </c>
    </row>
    <row r="78" spans="1:10" s="70" customFormat="1" ht="18" customHeight="1" x14ac:dyDescent="0.2">
      <c r="A78" s="68">
        <v>800144829</v>
      </c>
      <c r="B78" s="68">
        <v>821400000</v>
      </c>
      <c r="C78" s="34" t="s">
        <v>58</v>
      </c>
      <c r="D78" s="69" t="s">
        <v>54</v>
      </c>
      <c r="E78" s="55"/>
      <c r="F78" s="55">
        <f t="shared" si="2"/>
        <v>0</v>
      </c>
      <c r="G78" s="55">
        <v>1198930806</v>
      </c>
      <c r="H78" s="55">
        <f t="shared" si="3"/>
        <v>1198930806</v>
      </c>
      <c r="I78" s="55">
        <v>519070862</v>
      </c>
      <c r="J78" s="55">
        <v>519070862</v>
      </c>
    </row>
    <row r="79" spans="1:10" s="70" customFormat="1" ht="18" customHeight="1" x14ac:dyDescent="0.2">
      <c r="A79" s="68">
        <v>800163130</v>
      </c>
      <c r="B79" s="68">
        <v>129254000</v>
      </c>
      <c r="C79" s="34" t="s">
        <v>360</v>
      </c>
      <c r="D79" s="69" t="s">
        <v>74</v>
      </c>
      <c r="E79" s="55"/>
      <c r="F79" s="55">
        <f t="shared" si="2"/>
        <v>0</v>
      </c>
      <c r="G79" s="55"/>
      <c r="H79" s="55">
        <f t="shared" si="3"/>
        <v>0</v>
      </c>
      <c r="I79" s="55">
        <v>492965834</v>
      </c>
      <c r="J79" s="55">
        <v>492965834</v>
      </c>
    </row>
    <row r="80" spans="1:10" s="70" customFormat="1" ht="18" customHeight="1" x14ac:dyDescent="0.2">
      <c r="A80" s="68">
        <v>800225340</v>
      </c>
      <c r="B80" s="68">
        <v>821700000</v>
      </c>
      <c r="C80" s="34" t="s">
        <v>346</v>
      </c>
      <c r="D80" s="69" t="s">
        <v>76</v>
      </c>
      <c r="E80" s="55"/>
      <c r="F80" s="55">
        <f t="shared" si="2"/>
        <v>0</v>
      </c>
      <c r="G80" s="55"/>
      <c r="H80" s="55">
        <f t="shared" si="3"/>
        <v>0</v>
      </c>
      <c r="I80" s="55">
        <v>582558077</v>
      </c>
      <c r="J80" s="55">
        <v>582558077</v>
      </c>
    </row>
    <row r="81" spans="1:10" s="70" customFormat="1" ht="18" customHeight="1" x14ac:dyDescent="0.2">
      <c r="A81" s="68">
        <v>800229887</v>
      </c>
      <c r="B81" s="68">
        <v>216986569</v>
      </c>
      <c r="C81" s="34" t="s">
        <v>186</v>
      </c>
      <c r="D81" s="69" t="s">
        <v>420</v>
      </c>
      <c r="E81" s="55"/>
      <c r="F81" s="55">
        <f t="shared" si="2"/>
        <v>0</v>
      </c>
      <c r="G81" s="55"/>
      <c r="H81" s="55">
        <f t="shared" si="3"/>
        <v>0</v>
      </c>
      <c r="I81" s="55"/>
      <c r="J81" s="55">
        <v>0</v>
      </c>
    </row>
    <row r="82" spans="1:10" s="70" customFormat="1" ht="18" customHeight="1" x14ac:dyDescent="0.2">
      <c r="A82" s="68">
        <v>800245021</v>
      </c>
      <c r="B82" s="68">
        <v>218554385</v>
      </c>
      <c r="C82" s="34" t="s">
        <v>187</v>
      </c>
      <c r="D82" s="69" t="s">
        <v>421</v>
      </c>
      <c r="E82" s="55"/>
      <c r="F82" s="55">
        <f t="shared" si="2"/>
        <v>0</v>
      </c>
      <c r="G82" s="55"/>
      <c r="H82" s="55">
        <f t="shared" si="3"/>
        <v>0</v>
      </c>
      <c r="I82" s="55"/>
      <c r="J82" s="55">
        <v>0</v>
      </c>
    </row>
    <row r="83" spans="1:10" s="70" customFormat="1" ht="18" customHeight="1" x14ac:dyDescent="0.2">
      <c r="A83" s="68">
        <v>800252922</v>
      </c>
      <c r="B83" s="68">
        <v>215786757</v>
      </c>
      <c r="C83" s="34" t="s">
        <v>189</v>
      </c>
      <c r="D83" s="69" t="s">
        <v>423</v>
      </c>
      <c r="E83" s="55"/>
      <c r="F83" s="55">
        <f t="shared" si="2"/>
        <v>0</v>
      </c>
      <c r="G83" s="55"/>
      <c r="H83" s="55">
        <f t="shared" si="3"/>
        <v>0</v>
      </c>
      <c r="I83" s="55"/>
      <c r="J83" s="55">
        <v>0</v>
      </c>
    </row>
    <row r="84" spans="1:10" s="70" customFormat="1" ht="18" customHeight="1" x14ac:dyDescent="0.2">
      <c r="A84" s="68">
        <v>800253526</v>
      </c>
      <c r="B84" s="68">
        <v>216013160</v>
      </c>
      <c r="C84" s="34" t="s">
        <v>190</v>
      </c>
      <c r="D84" s="69" t="s">
        <v>424</v>
      </c>
      <c r="E84" s="55"/>
      <c r="F84" s="55">
        <f t="shared" si="2"/>
        <v>0</v>
      </c>
      <c r="G84" s="55"/>
      <c r="H84" s="55">
        <f t="shared" si="3"/>
        <v>0</v>
      </c>
      <c r="I84" s="55"/>
      <c r="J84" s="55">
        <v>0</v>
      </c>
    </row>
    <row r="85" spans="1:10" s="70" customFormat="1" ht="18" customHeight="1" x14ac:dyDescent="0.2">
      <c r="A85" s="68">
        <v>800255101</v>
      </c>
      <c r="B85" s="68">
        <v>217844378</v>
      </c>
      <c r="C85" s="34" t="s">
        <v>188</v>
      </c>
      <c r="D85" s="69" t="s">
        <v>422</v>
      </c>
      <c r="E85" s="55"/>
      <c r="F85" s="55">
        <f t="shared" si="2"/>
        <v>0</v>
      </c>
      <c r="G85" s="55"/>
      <c r="H85" s="55">
        <f t="shared" si="3"/>
        <v>0</v>
      </c>
      <c r="I85" s="55"/>
      <c r="J85" s="55">
        <v>0</v>
      </c>
    </row>
    <row r="86" spans="1:10" s="70" customFormat="1" ht="18" customHeight="1" x14ac:dyDescent="0.2">
      <c r="A86" s="68">
        <v>812001681</v>
      </c>
      <c r="B86" s="68">
        <v>215023350</v>
      </c>
      <c r="C86" s="34" t="s">
        <v>317</v>
      </c>
      <c r="D86" s="69" t="s">
        <v>543</v>
      </c>
      <c r="E86" s="55"/>
      <c r="F86" s="55">
        <f t="shared" si="2"/>
        <v>0</v>
      </c>
      <c r="G86" s="55"/>
      <c r="H86" s="55">
        <f t="shared" si="3"/>
        <v>0</v>
      </c>
      <c r="I86" s="55"/>
      <c r="J86" s="55">
        <v>0</v>
      </c>
    </row>
    <row r="87" spans="1:10" s="70" customFormat="1" ht="18" customHeight="1" x14ac:dyDescent="0.2">
      <c r="A87" s="68">
        <v>817000992</v>
      </c>
      <c r="B87" s="68">
        <v>213319533</v>
      </c>
      <c r="C87" s="34" t="s">
        <v>287</v>
      </c>
      <c r="D87" s="69" t="s">
        <v>515</v>
      </c>
      <c r="E87" s="55"/>
      <c r="F87" s="55">
        <f t="shared" si="2"/>
        <v>0</v>
      </c>
      <c r="G87" s="55"/>
      <c r="H87" s="55">
        <f t="shared" si="3"/>
        <v>0</v>
      </c>
      <c r="I87" s="55"/>
      <c r="J87" s="55">
        <v>0</v>
      </c>
    </row>
    <row r="88" spans="1:10" s="70" customFormat="1" ht="18" customHeight="1" x14ac:dyDescent="0.2">
      <c r="A88" s="68">
        <v>818000907</v>
      </c>
      <c r="B88" s="68">
        <v>213027430</v>
      </c>
      <c r="C88" s="34" t="s">
        <v>195</v>
      </c>
      <c r="D88" s="69" t="s">
        <v>429</v>
      </c>
      <c r="E88" s="55"/>
      <c r="F88" s="55">
        <f t="shared" si="2"/>
        <v>0</v>
      </c>
      <c r="G88" s="55"/>
      <c r="H88" s="55">
        <f t="shared" si="3"/>
        <v>0</v>
      </c>
      <c r="I88" s="55"/>
      <c r="J88" s="55">
        <v>0</v>
      </c>
    </row>
    <row r="89" spans="1:10" s="70" customFormat="1" ht="18" customHeight="1" x14ac:dyDescent="0.2">
      <c r="A89" s="68">
        <v>835000300</v>
      </c>
      <c r="B89" s="68">
        <v>826076000</v>
      </c>
      <c r="C89" s="34" t="s">
        <v>7</v>
      </c>
      <c r="D89" s="69" t="s">
        <v>8</v>
      </c>
      <c r="E89" s="55"/>
      <c r="F89" s="55">
        <f t="shared" si="2"/>
        <v>0</v>
      </c>
      <c r="G89" s="55">
        <v>516186434</v>
      </c>
      <c r="H89" s="55">
        <f t="shared" si="3"/>
        <v>516186434</v>
      </c>
      <c r="I89" s="55">
        <v>419444531</v>
      </c>
      <c r="J89" s="55">
        <v>419444531</v>
      </c>
    </row>
    <row r="90" spans="1:10" s="70" customFormat="1" ht="18" customHeight="1" x14ac:dyDescent="0.2">
      <c r="A90" s="68">
        <v>839000360</v>
      </c>
      <c r="B90" s="68">
        <v>213544035</v>
      </c>
      <c r="C90" s="34" t="s">
        <v>288</v>
      </c>
      <c r="D90" s="69" t="s">
        <v>516</v>
      </c>
      <c r="E90" s="55"/>
      <c r="F90" s="55">
        <f t="shared" si="2"/>
        <v>0</v>
      </c>
      <c r="G90" s="55"/>
      <c r="H90" s="55">
        <f t="shared" si="3"/>
        <v>0</v>
      </c>
      <c r="I90" s="55"/>
      <c r="J90" s="55">
        <v>0</v>
      </c>
    </row>
    <row r="91" spans="1:10" s="70" customFormat="1" ht="18" customHeight="1" x14ac:dyDescent="0.2">
      <c r="A91" s="68">
        <v>845000021</v>
      </c>
      <c r="B91" s="68">
        <v>119797000</v>
      </c>
      <c r="C91" s="34" t="s">
        <v>194</v>
      </c>
      <c r="D91" s="69" t="s">
        <v>428</v>
      </c>
      <c r="E91" s="55"/>
      <c r="F91" s="55">
        <f t="shared" si="2"/>
        <v>0</v>
      </c>
      <c r="G91" s="55"/>
      <c r="H91" s="55">
        <f t="shared" si="3"/>
        <v>0</v>
      </c>
      <c r="I91" s="55"/>
      <c r="J91" s="55">
        <v>0</v>
      </c>
    </row>
    <row r="92" spans="1:10" s="70" customFormat="1" ht="18" customHeight="1" x14ac:dyDescent="0.2">
      <c r="A92" s="68">
        <v>860512780</v>
      </c>
      <c r="B92" s="68">
        <v>822000000</v>
      </c>
      <c r="C92" s="34" t="s">
        <v>62</v>
      </c>
      <c r="D92" s="69" t="s">
        <v>126</v>
      </c>
      <c r="E92" s="55"/>
      <c r="F92" s="55">
        <f t="shared" si="2"/>
        <v>0</v>
      </c>
      <c r="G92" s="55">
        <v>2542313470</v>
      </c>
      <c r="H92" s="55">
        <f t="shared" si="3"/>
        <v>2542313470</v>
      </c>
      <c r="I92" s="55">
        <v>657624960</v>
      </c>
      <c r="J92" s="55">
        <v>657624960</v>
      </c>
    </row>
    <row r="93" spans="1:10" s="70" customFormat="1" ht="18" customHeight="1" x14ac:dyDescent="0.2">
      <c r="A93" s="68">
        <v>890000432</v>
      </c>
      <c r="B93" s="68">
        <v>126663000</v>
      </c>
      <c r="C93" s="34" t="s">
        <v>9</v>
      </c>
      <c r="D93" s="69" t="s">
        <v>125</v>
      </c>
      <c r="E93" s="55"/>
      <c r="F93" s="55">
        <f t="shared" si="2"/>
        <v>0</v>
      </c>
      <c r="G93" s="55"/>
      <c r="H93" s="55">
        <f t="shared" si="3"/>
        <v>0</v>
      </c>
      <c r="I93" s="55">
        <v>517419461</v>
      </c>
      <c r="J93" s="55">
        <v>517419461</v>
      </c>
    </row>
    <row r="94" spans="1:10" s="70" customFormat="1" ht="18" customHeight="1" x14ac:dyDescent="0.2">
      <c r="A94" s="68">
        <v>890000464</v>
      </c>
      <c r="B94" s="68">
        <v>210163001</v>
      </c>
      <c r="C94" s="34" t="s">
        <v>196</v>
      </c>
      <c r="D94" s="69" t="s">
        <v>430</v>
      </c>
      <c r="E94" s="55"/>
      <c r="F94" s="55">
        <f t="shared" si="2"/>
        <v>0</v>
      </c>
      <c r="G94" s="55"/>
      <c r="H94" s="55">
        <f t="shared" si="3"/>
        <v>0</v>
      </c>
      <c r="I94" s="55"/>
      <c r="J94" s="55">
        <v>0</v>
      </c>
    </row>
    <row r="95" spans="1:10" s="70" customFormat="1" ht="18" customHeight="1" x14ac:dyDescent="0.2">
      <c r="A95" s="68">
        <v>890001639</v>
      </c>
      <c r="B95" s="68">
        <v>116363000</v>
      </c>
      <c r="C95" s="34" t="s">
        <v>318</v>
      </c>
      <c r="D95" s="69" t="s">
        <v>544</v>
      </c>
      <c r="E95" s="55"/>
      <c r="F95" s="55">
        <f t="shared" si="2"/>
        <v>0</v>
      </c>
      <c r="G95" s="55"/>
      <c r="H95" s="55">
        <f t="shared" si="3"/>
        <v>0</v>
      </c>
      <c r="I95" s="55"/>
      <c r="J95" s="55">
        <v>0</v>
      </c>
    </row>
    <row r="96" spans="1:10" s="70" customFormat="1" ht="18" customHeight="1" x14ac:dyDescent="0.2">
      <c r="A96" s="68">
        <v>890072044</v>
      </c>
      <c r="B96" s="68">
        <v>218673686</v>
      </c>
      <c r="C96" s="34" t="s">
        <v>280</v>
      </c>
      <c r="D96" s="69" t="s">
        <v>508</v>
      </c>
      <c r="E96" s="55"/>
      <c r="F96" s="55">
        <f t="shared" si="2"/>
        <v>0</v>
      </c>
      <c r="G96" s="55"/>
      <c r="H96" s="55">
        <f t="shared" si="3"/>
        <v>0</v>
      </c>
      <c r="I96" s="55"/>
      <c r="J96" s="55">
        <v>0</v>
      </c>
    </row>
    <row r="97" spans="1:10" s="70" customFormat="1" ht="18" customHeight="1" x14ac:dyDescent="0.2">
      <c r="A97" s="68">
        <v>890102006</v>
      </c>
      <c r="B97" s="68">
        <v>110808000</v>
      </c>
      <c r="C97" s="34" t="s">
        <v>197</v>
      </c>
      <c r="D97" s="69" t="s">
        <v>431</v>
      </c>
      <c r="E97" s="55"/>
      <c r="F97" s="55">
        <f t="shared" si="2"/>
        <v>0</v>
      </c>
      <c r="G97" s="55"/>
      <c r="H97" s="55">
        <f t="shared" si="3"/>
        <v>0</v>
      </c>
      <c r="I97" s="55"/>
      <c r="J97" s="55">
        <v>0</v>
      </c>
    </row>
    <row r="98" spans="1:10" s="70" customFormat="1" ht="18" customHeight="1" x14ac:dyDescent="0.2">
      <c r="A98" s="68">
        <v>890102018</v>
      </c>
      <c r="B98" s="68">
        <v>210108001</v>
      </c>
      <c r="C98" s="34" t="s">
        <v>339</v>
      </c>
      <c r="D98" s="69" t="s">
        <v>564</v>
      </c>
      <c r="E98" s="55"/>
      <c r="F98" s="55">
        <f t="shared" si="2"/>
        <v>0</v>
      </c>
      <c r="G98" s="55"/>
      <c r="H98" s="55">
        <f t="shared" si="3"/>
        <v>0</v>
      </c>
      <c r="I98" s="55"/>
      <c r="J98" s="55">
        <v>0</v>
      </c>
    </row>
    <row r="99" spans="1:10" s="70" customFormat="1" ht="18" customHeight="1" x14ac:dyDescent="0.2">
      <c r="A99" s="68">
        <v>890102257</v>
      </c>
      <c r="B99" s="68">
        <v>121708000</v>
      </c>
      <c r="C99" s="34" t="s">
        <v>10</v>
      </c>
      <c r="D99" s="69" t="s">
        <v>11</v>
      </c>
      <c r="E99" s="55"/>
      <c r="F99" s="55">
        <f t="shared" si="2"/>
        <v>0</v>
      </c>
      <c r="G99" s="55"/>
      <c r="H99" s="55">
        <f t="shared" si="3"/>
        <v>0</v>
      </c>
      <c r="I99" s="55">
        <v>617312275</v>
      </c>
      <c r="J99" s="55">
        <v>617312275</v>
      </c>
    </row>
    <row r="100" spans="1:10" s="70" customFormat="1" ht="18" customHeight="1" x14ac:dyDescent="0.2">
      <c r="A100" s="68">
        <v>890106291</v>
      </c>
      <c r="B100" s="68">
        <v>215808758</v>
      </c>
      <c r="C100" s="34" t="s">
        <v>225</v>
      </c>
      <c r="D100" s="69" t="s">
        <v>456</v>
      </c>
      <c r="E100" s="55"/>
      <c r="F100" s="55">
        <f t="shared" si="2"/>
        <v>0</v>
      </c>
      <c r="G100" s="55"/>
      <c r="H100" s="55">
        <f t="shared" si="3"/>
        <v>0</v>
      </c>
      <c r="I100" s="55"/>
      <c r="J100" s="55">
        <v>0</v>
      </c>
    </row>
    <row r="101" spans="1:10" s="70" customFormat="1" ht="18" customHeight="1" x14ac:dyDescent="0.2">
      <c r="A101" s="68">
        <v>890114335</v>
      </c>
      <c r="B101" s="68">
        <v>213308433</v>
      </c>
      <c r="C101" s="34" t="s">
        <v>281</v>
      </c>
      <c r="D101" s="69" t="s">
        <v>509</v>
      </c>
      <c r="E101" s="55"/>
      <c r="F101" s="55">
        <f t="shared" si="2"/>
        <v>0</v>
      </c>
      <c r="G101" s="55"/>
      <c r="H101" s="55">
        <f t="shared" si="3"/>
        <v>0</v>
      </c>
      <c r="I101" s="55"/>
      <c r="J101" s="55">
        <v>0</v>
      </c>
    </row>
    <row r="102" spans="1:10" s="70" customFormat="1" ht="18" customHeight="1" x14ac:dyDescent="0.2">
      <c r="A102" s="68">
        <v>890201190</v>
      </c>
      <c r="B102" s="68">
        <v>217568575</v>
      </c>
      <c r="C102" s="34" t="s">
        <v>198</v>
      </c>
      <c r="D102" s="69" t="s">
        <v>432</v>
      </c>
      <c r="E102" s="55"/>
      <c r="F102" s="55">
        <f t="shared" si="2"/>
        <v>0</v>
      </c>
      <c r="G102" s="55"/>
      <c r="H102" s="55">
        <f t="shared" si="3"/>
        <v>0</v>
      </c>
      <c r="I102" s="55"/>
      <c r="J102" s="55">
        <v>0</v>
      </c>
    </row>
    <row r="103" spans="1:10" s="70" customFormat="1" ht="18" customHeight="1" x14ac:dyDescent="0.2">
      <c r="A103" s="68">
        <v>890201213</v>
      </c>
      <c r="B103" s="68">
        <v>128868000</v>
      </c>
      <c r="C103" s="34" t="s">
        <v>63</v>
      </c>
      <c r="D103" s="69" t="s">
        <v>12</v>
      </c>
      <c r="E103" s="55"/>
      <c r="F103" s="55">
        <f t="shared" si="2"/>
        <v>0</v>
      </c>
      <c r="G103" s="55"/>
      <c r="H103" s="55">
        <f t="shared" si="3"/>
        <v>0</v>
      </c>
      <c r="I103" s="55">
        <v>668919935</v>
      </c>
      <c r="J103" s="55">
        <v>668919935</v>
      </c>
    </row>
    <row r="104" spans="1:10" s="70" customFormat="1" ht="18" customHeight="1" x14ac:dyDescent="0.2">
      <c r="A104" s="68">
        <v>890201222</v>
      </c>
      <c r="B104" s="68">
        <v>210168001</v>
      </c>
      <c r="C104" s="34" t="s">
        <v>282</v>
      </c>
      <c r="D104" s="69" t="s">
        <v>510</v>
      </c>
      <c r="E104" s="55"/>
      <c r="F104" s="55">
        <f t="shared" si="2"/>
        <v>0</v>
      </c>
      <c r="G104" s="55"/>
      <c r="H104" s="55">
        <f t="shared" si="3"/>
        <v>0</v>
      </c>
      <c r="I104" s="55"/>
      <c r="J104" s="55">
        <v>0</v>
      </c>
    </row>
    <row r="105" spans="1:10" s="70" customFormat="1" ht="18" customHeight="1" x14ac:dyDescent="0.2">
      <c r="A105" s="68">
        <v>890201235</v>
      </c>
      <c r="B105" s="68">
        <v>116868000</v>
      </c>
      <c r="C105" s="34" t="s">
        <v>199</v>
      </c>
      <c r="D105" s="74" t="s">
        <v>584</v>
      </c>
      <c r="E105" s="55"/>
      <c r="F105" s="55">
        <f t="shared" si="2"/>
        <v>0</v>
      </c>
      <c r="G105" s="55"/>
      <c r="H105" s="55">
        <f t="shared" si="3"/>
        <v>0</v>
      </c>
      <c r="I105" s="55"/>
      <c r="J105" s="55">
        <v>0</v>
      </c>
    </row>
    <row r="106" spans="1:10" s="70" customFormat="1" ht="18" customHeight="1" x14ac:dyDescent="0.2">
      <c r="A106" s="68">
        <v>890201900</v>
      </c>
      <c r="B106" s="68">
        <v>218168081</v>
      </c>
      <c r="C106" s="34" t="s">
        <v>200</v>
      </c>
      <c r="D106" s="69" t="s">
        <v>433</v>
      </c>
      <c r="E106" s="55"/>
      <c r="F106" s="55">
        <f t="shared" si="2"/>
        <v>0</v>
      </c>
      <c r="G106" s="55"/>
      <c r="H106" s="55">
        <f t="shared" si="3"/>
        <v>0</v>
      </c>
      <c r="I106" s="55"/>
      <c r="J106" s="55">
        <v>0</v>
      </c>
    </row>
    <row r="107" spans="1:10" s="70" customFormat="1" ht="18" customHeight="1" x14ac:dyDescent="0.2">
      <c r="A107" s="68">
        <v>890204537</v>
      </c>
      <c r="B107" s="68">
        <v>211868418</v>
      </c>
      <c r="C107" s="34" t="s">
        <v>201</v>
      </c>
      <c r="D107" s="69" t="s">
        <v>434</v>
      </c>
      <c r="E107" s="55"/>
      <c r="F107" s="55">
        <f t="shared" si="2"/>
        <v>0</v>
      </c>
      <c r="G107" s="55"/>
      <c r="H107" s="55">
        <f t="shared" si="3"/>
        <v>0</v>
      </c>
      <c r="I107" s="55"/>
      <c r="J107" s="55">
        <v>0</v>
      </c>
    </row>
    <row r="108" spans="1:10" s="70" customFormat="1" ht="18" customHeight="1" x14ac:dyDescent="0.2">
      <c r="A108" s="68">
        <v>890204643</v>
      </c>
      <c r="B108" s="68">
        <v>215568655</v>
      </c>
      <c r="C108" s="34" t="s">
        <v>202</v>
      </c>
      <c r="D108" s="69" t="s">
        <v>435</v>
      </c>
      <c r="E108" s="55"/>
      <c r="F108" s="55">
        <f t="shared" si="2"/>
        <v>0</v>
      </c>
      <c r="G108" s="55"/>
      <c r="H108" s="55">
        <f t="shared" si="3"/>
        <v>0</v>
      </c>
      <c r="I108" s="55"/>
      <c r="J108" s="55">
        <v>0</v>
      </c>
    </row>
    <row r="109" spans="1:10" s="70" customFormat="1" ht="18" customHeight="1" x14ac:dyDescent="0.2">
      <c r="A109" s="68">
        <v>890204646</v>
      </c>
      <c r="B109" s="68">
        <v>211568615</v>
      </c>
      <c r="C109" s="34" t="s">
        <v>226</v>
      </c>
      <c r="D109" s="69" t="s">
        <v>457</v>
      </c>
      <c r="E109" s="55"/>
      <c r="F109" s="55">
        <f t="shared" si="2"/>
        <v>0</v>
      </c>
      <c r="G109" s="55"/>
      <c r="H109" s="55">
        <f t="shared" si="3"/>
        <v>0</v>
      </c>
      <c r="I109" s="55"/>
      <c r="J109" s="55">
        <v>0</v>
      </c>
    </row>
    <row r="110" spans="1:10" s="70" customFormat="1" ht="18" customHeight="1" x14ac:dyDescent="0.2">
      <c r="A110" s="68">
        <v>890204802</v>
      </c>
      <c r="B110" s="68">
        <v>210768307</v>
      </c>
      <c r="C110" s="34" t="s">
        <v>203</v>
      </c>
      <c r="D110" s="69" t="s">
        <v>436</v>
      </c>
      <c r="E110" s="55"/>
      <c r="F110" s="55">
        <f t="shared" si="2"/>
        <v>0</v>
      </c>
      <c r="G110" s="55"/>
      <c r="H110" s="55">
        <f t="shared" si="3"/>
        <v>0</v>
      </c>
      <c r="I110" s="55"/>
      <c r="J110" s="55">
        <v>0</v>
      </c>
    </row>
    <row r="111" spans="1:10" s="70" customFormat="1" ht="18" customHeight="1" x14ac:dyDescent="0.2">
      <c r="A111" s="68">
        <v>890205176</v>
      </c>
      <c r="B111" s="68">
        <v>217668276</v>
      </c>
      <c r="C111" s="34" t="s">
        <v>204</v>
      </c>
      <c r="D111" s="69" t="s">
        <v>437</v>
      </c>
      <c r="E111" s="55"/>
      <c r="F111" s="55">
        <f t="shared" si="2"/>
        <v>0</v>
      </c>
      <c r="G111" s="55"/>
      <c r="H111" s="55">
        <f t="shared" si="3"/>
        <v>0</v>
      </c>
      <c r="I111" s="55"/>
      <c r="J111" s="55">
        <v>0</v>
      </c>
    </row>
    <row r="112" spans="1:10" s="70" customFormat="1" ht="18" customHeight="1" x14ac:dyDescent="0.2">
      <c r="A112" s="68">
        <v>890205383</v>
      </c>
      <c r="B112" s="68">
        <v>214768547</v>
      </c>
      <c r="C112" s="34" t="s">
        <v>283</v>
      </c>
      <c r="D112" s="69" t="s">
        <v>511</v>
      </c>
      <c r="E112" s="55"/>
      <c r="F112" s="55">
        <f t="shared" si="2"/>
        <v>0</v>
      </c>
      <c r="G112" s="55"/>
      <c r="H112" s="55">
        <f t="shared" si="3"/>
        <v>0</v>
      </c>
      <c r="I112" s="55"/>
      <c r="J112" s="55">
        <v>0</v>
      </c>
    </row>
    <row r="113" spans="1:10" s="70" customFormat="1" ht="18" customHeight="1" x14ac:dyDescent="0.2">
      <c r="A113" s="68">
        <v>890210951</v>
      </c>
      <c r="B113" s="68">
        <v>216768867</v>
      </c>
      <c r="C113" s="34" t="s">
        <v>205</v>
      </c>
      <c r="D113" s="69" t="s">
        <v>438</v>
      </c>
      <c r="E113" s="55"/>
      <c r="F113" s="55">
        <f t="shared" si="2"/>
        <v>0</v>
      </c>
      <c r="G113" s="55"/>
      <c r="H113" s="55">
        <f t="shared" si="3"/>
        <v>0</v>
      </c>
      <c r="I113" s="55"/>
      <c r="J113" s="55">
        <v>0</v>
      </c>
    </row>
    <row r="114" spans="1:10" s="70" customFormat="1" ht="18" customHeight="1" x14ac:dyDescent="0.2">
      <c r="A114" s="68">
        <v>890399010</v>
      </c>
      <c r="B114" s="68">
        <v>120676000</v>
      </c>
      <c r="C114" s="34" t="s">
        <v>13</v>
      </c>
      <c r="D114" s="69" t="s">
        <v>91</v>
      </c>
      <c r="E114" s="55"/>
      <c r="F114" s="55">
        <f t="shared" si="2"/>
        <v>0</v>
      </c>
      <c r="G114" s="55"/>
      <c r="H114" s="55">
        <f t="shared" si="3"/>
        <v>0</v>
      </c>
      <c r="I114" s="55">
        <v>748296410</v>
      </c>
      <c r="J114" s="55">
        <v>748296410</v>
      </c>
    </row>
    <row r="115" spans="1:10" s="70" customFormat="1" ht="18" customHeight="1" x14ac:dyDescent="0.2">
      <c r="A115" s="68">
        <v>890399011</v>
      </c>
      <c r="B115" s="68">
        <v>210176001</v>
      </c>
      <c r="C115" s="34" t="s">
        <v>206</v>
      </c>
      <c r="D115" s="69" t="s">
        <v>439</v>
      </c>
      <c r="E115" s="55"/>
      <c r="F115" s="55">
        <f t="shared" si="2"/>
        <v>0</v>
      </c>
      <c r="G115" s="55"/>
      <c r="H115" s="55">
        <f t="shared" si="3"/>
        <v>0</v>
      </c>
      <c r="I115" s="55"/>
      <c r="J115" s="55">
        <v>0</v>
      </c>
    </row>
    <row r="116" spans="1:10" s="70" customFormat="1" ht="18" customHeight="1" x14ac:dyDescent="0.2">
      <c r="A116" s="68">
        <v>890399025</v>
      </c>
      <c r="B116" s="68">
        <v>219276892</v>
      </c>
      <c r="C116" s="34" t="s">
        <v>237</v>
      </c>
      <c r="D116" s="69" t="s">
        <v>466</v>
      </c>
      <c r="E116" s="55"/>
      <c r="F116" s="55">
        <f t="shared" si="2"/>
        <v>0</v>
      </c>
      <c r="G116" s="55"/>
      <c r="H116" s="55">
        <f t="shared" si="3"/>
        <v>0</v>
      </c>
      <c r="I116" s="55"/>
      <c r="J116" s="55">
        <v>0</v>
      </c>
    </row>
    <row r="117" spans="1:10" s="70" customFormat="1" ht="18" customHeight="1" x14ac:dyDescent="0.2">
      <c r="A117" s="68">
        <v>890399029</v>
      </c>
      <c r="B117" s="68">
        <v>117676000</v>
      </c>
      <c r="C117" s="34" t="s">
        <v>207</v>
      </c>
      <c r="D117" s="69" t="s">
        <v>440</v>
      </c>
      <c r="E117" s="55"/>
      <c r="F117" s="55">
        <f t="shared" si="2"/>
        <v>0</v>
      </c>
      <c r="G117" s="55"/>
      <c r="H117" s="55">
        <f t="shared" si="3"/>
        <v>0</v>
      </c>
      <c r="I117" s="55"/>
      <c r="J117" s="55">
        <v>0</v>
      </c>
    </row>
    <row r="118" spans="1:10" s="70" customFormat="1" ht="18" customHeight="1" x14ac:dyDescent="0.2">
      <c r="A118" s="68">
        <v>890399045</v>
      </c>
      <c r="B118" s="68">
        <v>210976109</v>
      </c>
      <c r="C118" s="34" t="s">
        <v>321</v>
      </c>
      <c r="D118" s="69" t="s">
        <v>547</v>
      </c>
      <c r="E118" s="55"/>
      <c r="F118" s="55">
        <f t="shared" si="2"/>
        <v>0</v>
      </c>
      <c r="G118" s="55"/>
      <c r="H118" s="55">
        <f t="shared" si="3"/>
        <v>0</v>
      </c>
      <c r="I118" s="55"/>
      <c r="J118" s="55">
        <v>0</v>
      </c>
    </row>
    <row r="119" spans="1:10" s="70" customFormat="1" ht="18" customHeight="1" x14ac:dyDescent="0.2">
      <c r="A119" s="68">
        <v>890399046</v>
      </c>
      <c r="B119" s="68">
        <v>216476364</v>
      </c>
      <c r="C119" s="34" t="s">
        <v>208</v>
      </c>
      <c r="D119" s="69" t="s">
        <v>441</v>
      </c>
      <c r="E119" s="55"/>
      <c r="F119" s="55">
        <f t="shared" si="2"/>
        <v>0</v>
      </c>
      <c r="G119" s="55"/>
      <c r="H119" s="55">
        <f t="shared" si="3"/>
        <v>0</v>
      </c>
      <c r="I119" s="55"/>
      <c r="J119" s="55">
        <v>0</v>
      </c>
    </row>
    <row r="120" spans="1:10" s="70" customFormat="1" ht="18" customHeight="1" x14ac:dyDescent="0.2">
      <c r="A120" s="68">
        <v>890480059</v>
      </c>
      <c r="B120" s="68">
        <v>111313000</v>
      </c>
      <c r="C120" s="34" t="s">
        <v>209</v>
      </c>
      <c r="D120" s="69" t="s">
        <v>442</v>
      </c>
      <c r="E120" s="55"/>
      <c r="F120" s="55">
        <f t="shared" si="2"/>
        <v>0</v>
      </c>
      <c r="G120" s="55"/>
      <c r="H120" s="55">
        <f t="shared" si="3"/>
        <v>0</v>
      </c>
      <c r="I120" s="55"/>
      <c r="J120" s="55">
        <v>0</v>
      </c>
    </row>
    <row r="121" spans="1:10" s="70" customFormat="1" ht="18" customHeight="1" x14ac:dyDescent="0.2">
      <c r="A121" s="68">
        <v>890480123</v>
      </c>
      <c r="B121" s="68">
        <v>122613000</v>
      </c>
      <c r="C121" s="34" t="s">
        <v>14</v>
      </c>
      <c r="D121" s="69" t="s">
        <v>88</v>
      </c>
      <c r="E121" s="55"/>
      <c r="F121" s="55">
        <f t="shared" si="2"/>
        <v>0</v>
      </c>
      <c r="G121" s="55"/>
      <c r="H121" s="55">
        <f t="shared" si="3"/>
        <v>0</v>
      </c>
      <c r="I121" s="55">
        <v>566888567</v>
      </c>
      <c r="J121" s="55">
        <v>566888567</v>
      </c>
    </row>
    <row r="122" spans="1:10" s="70" customFormat="1" ht="18" customHeight="1" x14ac:dyDescent="0.2">
      <c r="A122" s="68">
        <v>890480184</v>
      </c>
      <c r="B122" s="68">
        <v>210113001</v>
      </c>
      <c r="C122" s="34" t="s">
        <v>340</v>
      </c>
      <c r="D122" s="75" t="s">
        <v>585</v>
      </c>
      <c r="E122" s="55"/>
      <c r="F122" s="55">
        <f t="shared" si="2"/>
        <v>0</v>
      </c>
      <c r="G122" s="55"/>
      <c r="H122" s="55">
        <f t="shared" si="3"/>
        <v>0</v>
      </c>
      <c r="I122" s="55"/>
      <c r="J122" s="55">
        <v>0</v>
      </c>
    </row>
    <row r="123" spans="1:10" s="70" customFormat="1" ht="18" customHeight="1" x14ac:dyDescent="0.2">
      <c r="A123" s="68">
        <v>890480203</v>
      </c>
      <c r="B123" s="68">
        <v>217013670</v>
      </c>
      <c r="C123" s="72" t="s">
        <v>353</v>
      </c>
      <c r="D123" s="69" t="s">
        <v>572</v>
      </c>
      <c r="E123" s="55"/>
      <c r="F123" s="55">
        <f t="shared" si="2"/>
        <v>0</v>
      </c>
      <c r="G123" s="55"/>
      <c r="H123" s="55">
        <f t="shared" si="3"/>
        <v>0</v>
      </c>
      <c r="I123" s="55"/>
      <c r="J123" s="55">
        <v>0</v>
      </c>
    </row>
    <row r="124" spans="1:10" s="70" customFormat="1" ht="18" customHeight="1" x14ac:dyDescent="0.2">
      <c r="A124" s="68">
        <v>890500622</v>
      </c>
      <c r="B124" s="68">
        <v>125354000</v>
      </c>
      <c r="C124" s="34" t="s">
        <v>359</v>
      </c>
      <c r="D124" s="69" t="s">
        <v>15</v>
      </c>
      <c r="E124" s="55"/>
      <c r="F124" s="55">
        <f t="shared" si="2"/>
        <v>0</v>
      </c>
      <c r="G124" s="55"/>
      <c r="H124" s="55">
        <f t="shared" si="3"/>
        <v>0</v>
      </c>
      <c r="I124" s="55">
        <v>563245569</v>
      </c>
      <c r="J124" s="55">
        <v>563245569</v>
      </c>
    </row>
    <row r="125" spans="1:10" s="70" customFormat="1" ht="18" customHeight="1" x14ac:dyDescent="0.2">
      <c r="A125" s="68">
        <v>890501362</v>
      </c>
      <c r="B125" s="68">
        <v>212054820</v>
      </c>
      <c r="C125" s="34" t="s">
        <v>210</v>
      </c>
      <c r="D125" s="69" t="s">
        <v>443</v>
      </c>
      <c r="E125" s="55"/>
      <c r="F125" s="55">
        <f t="shared" si="2"/>
        <v>0</v>
      </c>
      <c r="G125" s="55"/>
      <c r="H125" s="55">
        <f t="shared" si="3"/>
        <v>0</v>
      </c>
      <c r="I125" s="55"/>
      <c r="J125" s="55">
        <v>0</v>
      </c>
    </row>
    <row r="126" spans="1:10" s="70" customFormat="1" ht="18" customHeight="1" x14ac:dyDescent="0.2">
      <c r="A126" s="68">
        <v>890501434</v>
      </c>
      <c r="B126" s="68">
        <v>210154001</v>
      </c>
      <c r="C126" s="34" t="s">
        <v>211</v>
      </c>
      <c r="D126" s="69" t="s">
        <v>444</v>
      </c>
      <c r="E126" s="55"/>
      <c r="F126" s="55">
        <f t="shared" si="2"/>
        <v>0</v>
      </c>
      <c r="G126" s="55"/>
      <c r="H126" s="55">
        <f t="shared" si="3"/>
        <v>0</v>
      </c>
      <c r="I126" s="55"/>
      <c r="J126" s="55">
        <v>0</v>
      </c>
    </row>
    <row r="127" spans="1:10" s="70" customFormat="1" ht="18" customHeight="1" x14ac:dyDescent="0.2">
      <c r="A127" s="68">
        <v>890501510</v>
      </c>
      <c r="B127" s="68">
        <v>125454000</v>
      </c>
      <c r="C127" s="34" t="s">
        <v>16</v>
      </c>
      <c r="D127" s="69" t="s">
        <v>82</v>
      </c>
      <c r="E127" s="55"/>
      <c r="F127" s="55">
        <f t="shared" si="2"/>
        <v>0</v>
      </c>
      <c r="G127" s="55"/>
      <c r="H127" s="55">
        <f t="shared" si="3"/>
        <v>0</v>
      </c>
      <c r="I127" s="55">
        <v>575245202</v>
      </c>
      <c r="J127" s="55">
        <v>575245202</v>
      </c>
    </row>
    <row r="128" spans="1:10" s="70" customFormat="1" ht="18" customHeight="1" x14ac:dyDescent="0.2">
      <c r="A128" s="68">
        <v>890501876</v>
      </c>
      <c r="B128" s="68">
        <v>217354673</v>
      </c>
      <c r="C128" s="34" t="s">
        <v>298</v>
      </c>
      <c r="D128" s="69" t="s">
        <v>526</v>
      </c>
      <c r="E128" s="55"/>
      <c r="F128" s="55">
        <f t="shared" si="2"/>
        <v>0</v>
      </c>
      <c r="G128" s="55"/>
      <c r="H128" s="55">
        <f t="shared" si="3"/>
        <v>0</v>
      </c>
      <c r="I128" s="55"/>
      <c r="J128" s="55">
        <v>0</v>
      </c>
    </row>
    <row r="129" spans="1:10" s="70" customFormat="1" ht="18" customHeight="1" x14ac:dyDescent="0.2">
      <c r="A129" s="68">
        <v>890505662</v>
      </c>
      <c r="B129" s="68">
        <v>219954099</v>
      </c>
      <c r="C129" s="34" t="s">
        <v>212</v>
      </c>
      <c r="D129" s="69" t="s">
        <v>445</v>
      </c>
      <c r="E129" s="55"/>
      <c r="F129" s="55">
        <f t="shared" si="2"/>
        <v>0</v>
      </c>
      <c r="G129" s="55"/>
      <c r="H129" s="55">
        <f t="shared" si="3"/>
        <v>0</v>
      </c>
      <c r="I129" s="55"/>
      <c r="J129" s="55">
        <v>0</v>
      </c>
    </row>
    <row r="130" spans="1:10" s="70" customFormat="1" ht="18" customHeight="1" x14ac:dyDescent="0.2">
      <c r="A130" s="68">
        <v>890680008</v>
      </c>
      <c r="B130" s="68">
        <v>219025290</v>
      </c>
      <c r="C130" s="34" t="s">
        <v>284</v>
      </c>
      <c r="D130" s="69" t="s">
        <v>512</v>
      </c>
      <c r="E130" s="55"/>
      <c r="F130" s="55">
        <f t="shared" si="2"/>
        <v>0</v>
      </c>
      <c r="G130" s="55"/>
      <c r="H130" s="55">
        <f t="shared" si="3"/>
        <v>0</v>
      </c>
      <c r="I130" s="55"/>
      <c r="J130" s="55">
        <v>0</v>
      </c>
    </row>
    <row r="131" spans="1:10" s="70" customFormat="1" ht="18" customHeight="1" x14ac:dyDescent="0.2">
      <c r="A131" s="68">
        <v>890680062</v>
      </c>
      <c r="B131" s="68">
        <v>127625000</v>
      </c>
      <c r="C131" s="34" t="s">
        <v>17</v>
      </c>
      <c r="D131" s="69" t="s">
        <v>18</v>
      </c>
      <c r="E131" s="55"/>
      <c r="F131" s="55">
        <f t="shared" si="2"/>
        <v>0</v>
      </c>
      <c r="G131" s="55"/>
      <c r="H131" s="55">
        <f t="shared" si="3"/>
        <v>0</v>
      </c>
      <c r="I131" s="55">
        <v>523434214</v>
      </c>
      <c r="J131" s="55">
        <v>523434214</v>
      </c>
    </row>
    <row r="132" spans="1:10" s="70" customFormat="1" ht="18" customHeight="1" x14ac:dyDescent="0.2">
      <c r="A132" s="68">
        <v>890680378</v>
      </c>
      <c r="B132" s="68">
        <v>210725307</v>
      </c>
      <c r="C132" s="34" t="s">
        <v>285</v>
      </c>
      <c r="D132" s="69" t="s">
        <v>513</v>
      </c>
      <c r="E132" s="55"/>
      <c r="F132" s="55">
        <f t="shared" si="2"/>
        <v>0</v>
      </c>
      <c r="G132" s="55"/>
      <c r="H132" s="55">
        <f t="shared" si="3"/>
        <v>0</v>
      </c>
      <c r="I132" s="55"/>
      <c r="J132" s="55">
        <v>0</v>
      </c>
    </row>
    <row r="133" spans="1:10" s="70" customFormat="1" ht="18" customHeight="1" x14ac:dyDescent="0.2">
      <c r="A133" s="68">
        <v>890700640</v>
      </c>
      <c r="B133" s="68">
        <v>129373000</v>
      </c>
      <c r="C133" s="34" t="s">
        <v>19</v>
      </c>
      <c r="D133" s="69" t="s">
        <v>80</v>
      </c>
      <c r="E133" s="55"/>
      <c r="F133" s="55">
        <f t="shared" ref="F133:F196" si="4">+E133</f>
        <v>0</v>
      </c>
      <c r="G133" s="55"/>
      <c r="H133" s="55">
        <f t="shared" ref="H133:H196" si="5">+F133+G133</f>
        <v>0</v>
      </c>
      <c r="I133" s="55">
        <v>534908783</v>
      </c>
      <c r="J133" s="55">
        <v>534908783</v>
      </c>
    </row>
    <row r="134" spans="1:10" s="70" customFormat="1" ht="18" customHeight="1" x14ac:dyDescent="0.2">
      <c r="A134" s="68">
        <v>890700942</v>
      </c>
      <c r="B134" s="68">
        <v>210473504</v>
      </c>
      <c r="C134" s="34" t="s">
        <v>249</v>
      </c>
      <c r="D134" s="69" t="s">
        <v>478</v>
      </c>
      <c r="E134" s="55"/>
      <c r="F134" s="55">
        <f t="shared" si="4"/>
        <v>0</v>
      </c>
      <c r="G134" s="55"/>
      <c r="H134" s="55">
        <f t="shared" si="5"/>
        <v>0</v>
      </c>
      <c r="I134" s="55"/>
      <c r="J134" s="55">
        <v>0</v>
      </c>
    </row>
    <row r="135" spans="1:10" s="70" customFormat="1" ht="18" customHeight="1" x14ac:dyDescent="0.2">
      <c r="A135" s="68">
        <v>890700961</v>
      </c>
      <c r="B135" s="68">
        <v>212673026</v>
      </c>
      <c r="C135" s="34" t="s">
        <v>250</v>
      </c>
      <c r="D135" s="69" t="s">
        <v>479</v>
      </c>
      <c r="E135" s="55"/>
      <c r="F135" s="55">
        <f t="shared" si="4"/>
        <v>0</v>
      </c>
      <c r="G135" s="55"/>
      <c r="H135" s="55">
        <f t="shared" si="5"/>
        <v>0</v>
      </c>
      <c r="I135" s="55"/>
      <c r="J135" s="55">
        <v>0</v>
      </c>
    </row>
    <row r="136" spans="1:10" s="70" customFormat="1" ht="18" customHeight="1" x14ac:dyDescent="0.2">
      <c r="A136" s="68">
        <v>890701077</v>
      </c>
      <c r="B136" s="68">
        <v>218573585</v>
      </c>
      <c r="C136" s="34" t="s">
        <v>213</v>
      </c>
      <c r="D136" s="54" t="s">
        <v>582</v>
      </c>
      <c r="E136" s="55"/>
      <c r="F136" s="55">
        <f t="shared" si="4"/>
        <v>0</v>
      </c>
      <c r="G136" s="55"/>
      <c r="H136" s="55">
        <f t="shared" si="5"/>
        <v>0</v>
      </c>
      <c r="I136" s="55"/>
      <c r="J136" s="55">
        <v>0</v>
      </c>
    </row>
    <row r="137" spans="1:10" s="70" customFormat="1" ht="18" customHeight="1" x14ac:dyDescent="0.2">
      <c r="A137" s="68">
        <v>890701933</v>
      </c>
      <c r="B137" s="68">
        <v>214973449</v>
      </c>
      <c r="C137" s="34" t="s">
        <v>214</v>
      </c>
      <c r="D137" s="69" t="s">
        <v>446</v>
      </c>
      <c r="E137" s="55"/>
      <c r="F137" s="55">
        <f t="shared" si="4"/>
        <v>0</v>
      </c>
      <c r="G137" s="55"/>
      <c r="H137" s="55">
        <f t="shared" si="5"/>
        <v>0</v>
      </c>
      <c r="I137" s="55"/>
      <c r="J137" s="55">
        <v>0</v>
      </c>
    </row>
    <row r="138" spans="1:10" s="70" customFormat="1" ht="18" customHeight="1" x14ac:dyDescent="0.2">
      <c r="A138" s="68">
        <v>890702015</v>
      </c>
      <c r="B138" s="68">
        <v>211973319</v>
      </c>
      <c r="C138" s="34" t="s">
        <v>215</v>
      </c>
      <c r="D138" s="69" t="s">
        <v>447</v>
      </c>
      <c r="E138" s="55"/>
      <c r="F138" s="55">
        <f t="shared" si="4"/>
        <v>0</v>
      </c>
      <c r="G138" s="55"/>
      <c r="H138" s="55">
        <f t="shared" si="5"/>
        <v>0</v>
      </c>
      <c r="I138" s="55"/>
      <c r="J138" s="55">
        <v>0</v>
      </c>
    </row>
    <row r="139" spans="1:10" s="70" customFormat="1" ht="18" customHeight="1" x14ac:dyDescent="0.2">
      <c r="A139" s="68">
        <v>890702027</v>
      </c>
      <c r="B139" s="68">
        <v>216873268</v>
      </c>
      <c r="C139" s="34" t="s">
        <v>216</v>
      </c>
      <c r="D139" s="69" t="s">
        <v>448</v>
      </c>
      <c r="E139" s="55"/>
      <c r="F139" s="55">
        <f t="shared" si="4"/>
        <v>0</v>
      </c>
      <c r="G139" s="55"/>
      <c r="H139" s="55">
        <f t="shared" si="5"/>
        <v>0</v>
      </c>
      <c r="I139" s="55"/>
      <c r="J139" s="55">
        <v>0</v>
      </c>
    </row>
    <row r="140" spans="1:10" s="70" customFormat="1" ht="18" customHeight="1" x14ac:dyDescent="0.2">
      <c r="A140" s="68">
        <v>890702038</v>
      </c>
      <c r="B140" s="68">
        <v>216373563</v>
      </c>
      <c r="C140" s="34" t="s">
        <v>217</v>
      </c>
      <c r="D140" s="69" t="s">
        <v>449</v>
      </c>
      <c r="E140" s="55"/>
      <c r="F140" s="55">
        <f t="shared" si="4"/>
        <v>0</v>
      </c>
      <c r="G140" s="55"/>
      <c r="H140" s="55">
        <f t="shared" si="5"/>
        <v>0</v>
      </c>
      <c r="I140" s="55"/>
      <c r="J140" s="55">
        <v>0</v>
      </c>
    </row>
    <row r="141" spans="1:10" s="70" customFormat="1" ht="18" customHeight="1" x14ac:dyDescent="0.2">
      <c r="A141" s="68">
        <v>890801052</v>
      </c>
      <c r="B141" s="68">
        <v>111717000</v>
      </c>
      <c r="C141" s="34" t="s">
        <v>251</v>
      </c>
      <c r="D141" s="69" t="s">
        <v>480</v>
      </c>
      <c r="E141" s="55"/>
      <c r="F141" s="55">
        <f t="shared" si="4"/>
        <v>0</v>
      </c>
      <c r="G141" s="55"/>
      <c r="H141" s="55">
        <f t="shared" si="5"/>
        <v>0</v>
      </c>
      <c r="I141" s="55"/>
      <c r="J141" s="55">
        <v>0</v>
      </c>
    </row>
    <row r="142" spans="1:10" s="70" customFormat="1" ht="18" customHeight="1" x14ac:dyDescent="0.2">
      <c r="A142" s="68">
        <v>890801053</v>
      </c>
      <c r="B142" s="68">
        <v>210117001</v>
      </c>
      <c r="C142" s="34" t="s">
        <v>252</v>
      </c>
      <c r="D142" s="69" t="s">
        <v>481</v>
      </c>
      <c r="E142" s="55"/>
      <c r="F142" s="55">
        <f t="shared" si="4"/>
        <v>0</v>
      </c>
      <c r="G142" s="55"/>
      <c r="H142" s="55">
        <f t="shared" si="5"/>
        <v>0</v>
      </c>
      <c r="I142" s="55"/>
      <c r="J142" s="55">
        <v>0</v>
      </c>
    </row>
    <row r="143" spans="1:10" s="70" customFormat="1" ht="18" customHeight="1" x14ac:dyDescent="0.2">
      <c r="A143" s="68">
        <v>890801063</v>
      </c>
      <c r="B143" s="68">
        <v>27017000</v>
      </c>
      <c r="C143" s="34" t="s">
        <v>21</v>
      </c>
      <c r="D143" s="76" t="s">
        <v>618</v>
      </c>
      <c r="E143" s="55"/>
      <c r="F143" s="55">
        <f t="shared" si="4"/>
        <v>0</v>
      </c>
      <c r="G143" s="55">
        <v>4218239490</v>
      </c>
      <c r="H143" s="55">
        <f t="shared" si="5"/>
        <v>4218239490</v>
      </c>
      <c r="I143" s="55">
        <v>580636629</v>
      </c>
      <c r="J143" s="55">
        <v>580636629</v>
      </c>
    </row>
    <row r="144" spans="1:10" s="70" customFormat="1" ht="18" customHeight="1" x14ac:dyDescent="0.2">
      <c r="A144" s="68">
        <v>890801130</v>
      </c>
      <c r="B144" s="68">
        <v>218017380</v>
      </c>
      <c r="C144" s="34" t="s">
        <v>286</v>
      </c>
      <c r="D144" s="69" t="s">
        <v>514</v>
      </c>
      <c r="E144" s="55"/>
      <c r="F144" s="55">
        <f t="shared" si="4"/>
        <v>0</v>
      </c>
      <c r="G144" s="55"/>
      <c r="H144" s="55">
        <f t="shared" si="5"/>
        <v>0</v>
      </c>
      <c r="I144" s="55"/>
      <c r="J144" s="55">
        <v>0</v>
      </c>
    </row>
    <row r="145" spans="1:10" s="70" customFormat="1" ht="18" customHeight="1" x14ac:dyDescent="0.2">
      <c r="A145" s="68">
        <v>890801145</v>
      </c>
      <c r="B145" s="68">
        <v>214217442</v>
      </c>
      <c r="C145" s="34" t="s">
        <v>218</v>
      </c>
      <c r="D145" s="69" t="s">
        <v>450</v>
      </c>
      <c r="E145" s="55"/>
      <c r="F145" s="55">
        <f t="shared" si="4"/>
        <v>0</v>
      </c>
      <c r="G145" s="55"/>
      <c r="H145" s="55">
        <f t="shared" si="5"/>
        <v>0</v>
      </c>
      <c r="I145" s="55"/>
      <c r="J145" s="55">
        <v>0</v>
      </c>
    </row>
    <row r="146" spans="1:10" s="70" customFormat="1" ht="18" customHeight="1" x14ac:dyDescent="0.2">
      <c r="A146" s="68">
        <v>890801152</v>
      </c>
      <c r="B146" s="68">
        <v>217317873</v>
      </c>
      <c r="C146" s="34" t="s">
        <v>297</v>
      </c>
      <c r="D146" s="69" t="s">
        <v>525</v>
      </c>
      <c r="E146" s="55"/>
      <c r="F146" s="55">
        <f t="shared" si="4"/>
        <v>0</v>
      </c>
      <c r="G146" s="55"/>
      <c r="H146" s="55">
        <f t="shared" si="5"/>
        <v>0</v>
      </c>
      <c r="I146" s="55"/>
      <c r="J146" s="55">
        <v>0</v>
      </c>
    </row>
    <row r="147" spans="1:10" s="70" customFormat="1" ht="18" customHeight="1" x14ac:dyDescent="0.2">
      <c r="A147" s="68">
        <v>890900286</v>
      </c>
      <c r="B147" s="68">
        <v>110505000</v>
      </c>
      <c r="C147" s="34" t="s">
        <v>219</v>
      </c>
      <c r="D147" s="69" t="s">
        <v>451</v>
      </c>
      <c r="E147" s="55"/>
      <c r="F147" s="55">
        <f t="shared" si="4"/>
        <v>0</v>
      </c>
      <c r="G147" s="55"/>
      <c r="H147" s="55">
        <f t="shared" si="5"/>
        <v>0</v>
      </c>
      <c r="I147" s="55"/>
      <c r="J147" s="55">
        <v>0</v>
      </c>
    </row>
    <row r="148" spans="1:10" s="70" customFormat="1" ht="18" customHeight="1" x14ac:dyDescent="0.2">
      <c r="A148" s="68">
        <v>890905211</v>
      </c>
      <c r="B148" s="68">
        <v>210105001</v>
      </c>
      <c r="C148" s="34" t="s">
        <v>253</v>
      </c>
      <c r="D148" s="69" t="s">
        <v>482</v>
      </c>
      <c r="E148" s="55"/>
      <c r="F148" s="55">
        <f t="shared" si="4"/>
        <v>0</v>
      </c>
      <c r="G148" s="55"/>
      <c r="H148" s="55">
        <f t="shared" si="5"/>
        <v>0</v>
      </c>
      <c r="I148" s="55"/>
      <c r="J148" s="55">
        <v>0</v>
      </c>
    </row>
    <row r="149" spans="1:10" s="70" customFormat="1" ht="18" customHeight="1" thickBot="1" x14ac:dyDescent="0.25">
      <c r="A149" s="68">
        <v>890907106</v>
      </c>
      <c r="B149" s="68">
        <v>216605266</v>
      </c>
      <c r="C149" s="34" t="s">
        <v>220</v>
      </c>
      <c r="D149" s="69" t="s">
        <v>452</v>
      </c>
      <c r="E149" s="55"/>
      <c r="F149" s="55">
        <f t="shared" si="4"/>
        <v>0</v>
      </c>
      <c r="G149" s="55"/>
      <c r="H149" s="55">
        <f t="shared" si="5"/>
        <v>0</v>
      </c>
      <c r="I149" s="55"/>
      <c r="J149" s="55">
        <v>0</v>
      </c>
    </row>
    <row r="150" spans="1:10" s="70" customFormat="1" ht="18" customHeight="1" thickBot="1" x14ac:dyDescent="0.25">
      <c r="A150" s="68">
        <v>890907317</v>
      </c>
      <c r="B150" s="68">
        <v>211505615</v>
      </c>
      <c r="C150" s="34" t="s">
        <v>258</v>
      </c>
      <c r="D150" s="73" t="s">
        <v>587</v>
      </c>
      <c r="E150" s="55"/>
      <c r="F150" s="55">
        <f t="shared" si="4"/>
        <v>0</v>
      </c>
      <c r="G150" s="55"/>
      <c r="H150" s="55">
        <f t="shared" si="5"/>
        <v>0</v>
      </c>
      <c r="I150" s="55"/>
      <c r="J150" s="55">
        <v>0</v>
      </c>
    </row>
    <row r="151" spans="1:10" s="70" customFormat="1" ht="18" customHeight="1" x14ac:dyDescent="0.2">
      <c r="A151" s="68">
        <v>890980040</v>
      </c>
      <c r="B151" s="68">
        <v>120205000</v>
      </c>
      <c r="C151" s="34" t="s">
        <v>23</v>
      </c>
      <c r="D151" s="69" t="s">
        <v>121</v>
      </c>
      <c r="E151" s="55"/>
      <c r="F151" s="55">
        <f t="shared" si="4"/>
        <v>0</v>
      </c>
      <c r="G151" s="55"/>
      <c r="H151" s="55">
        <f t="shared" si="5"/>
        <v>0</v>
      </c>
      <c r="I151" s="55">
        <v>771179638</v>
      </c>
      <c r="J151" s="55">
        <v>771179638</v>
      </c>
    </row>
    <row r="152" spans="1:10" s="70" customFormat="1" ht="18" customHeight="1" x14ac:dyDescent="0.2">
      <c r="A152" s="68">
        <v>890980093</v>
      </c>
      <c r="B152" s="68">
        <v>216005360</v>
      </c>
      <c r="C152" s="34" t="s">
        <v>221</v>
      </c>
      <c r="D152" s="54" t="s">
        <v>586</v>
      </c>
      <c r="E152" s="55"/>
      <c r="F152" s="55">
        <f t="shared" si="4"/>
        <v>0</v>
      </c>
      <c r="G152" s="55"/>
      <c r="H152" s="55">
        <f t="shared" si="5"/>
        <v>0</v>
      </c>
      <c r="I152" s="55"/>
      <c r="J152" s="55">
        <v>0</v>
      </c>
    </row>
    <row r="153" spans="1:10" s="70" customFormat="1" ht="18" customHeight="1" x14ac:dyDescent="0.2">
      <c r="A153" s="68">
        <v>890980095</v>
      </c>
      <c r="B153" s="68">
        <v>214505045</v>
      </c>
      <c r="C153" s="34" t="s">
        <v>259</v>
      </c>
      <c r="D153" s="69" t="s">
        <v>487</v>
      </c>
      <c r="E153" s="55"/>
      <c r="F153" s="55">
        <f t="shared" si="4"/>
        <v>0</v>
      </c>
      <c r="G153" s="55"/>
      <c r="H153" s="55">
        <f t="shared" si="5"/>
        <v>0</v>
      </c>
      <c r="I153" s="55"/>
      <c r="J153" s="55">
        <v>0</v>
      </c>
    </row>
    <row r="154" spans="1:10" s="70" customFormat="1" ht="18" customHeight="1" x14ac:dyDescent="0.2">
      <c r="A154" s="68">
        <v>890980112</v>
      </c>
      <c r="B154" s="68">
        <v>218805088</v>
      </c>
      <c r="C154" s="34" t="s">
        <v>222</v>
      </c>
      <c r="D154" s="69" t="s">
        <v>453</v>
      </c>
      <c r="E154" s="55"/>
      <c r="F154" s="55">
        <f t="shared" si="4"/>
        <v>0</v>
      </c>
      <c r="G154" s="55"/>
      <c r="H154" s="55">
        <f t="shared" si="5"/>
        <v>0</v>
      </c>
      <c r="I154" s="55"/>
      <c r="J154" s="55">
        <v>0</v>
      </c>
    </row>
    <row r="155" spans="1:10" s="70" customFormat="1" ht="18" customHeight="1" x14ac:dyDescent="0.2">
      <c r="A155" s="68">
        <v>890980331</v>
      </c>
      <c r="B155" s="68">
        <v>213105631</v>
      </c>
      <c r="C155" s="34" t="s">
        <v>260</v>
      </c>
      <c r="D155" s="69" t="s">
        <v>488</v>
      </c>
      <c r="E155" s="55"/>
      <c r="F155" s="55">
        <f t="shared" si="4"/>
        <v>0</v>
      </c>
      <c r="G155" s="55"/>
      <c r="H155" s="55">
        <f t="shared" si="5"/>
        <v>0</v>
      </c>
      <c r="I155" s="55"/>
      <c r="J155" s="55">
        <v>0</v>
      </c>
    </row>
    <row r="156" spans="1:10" s="70" customFormat="1" ht="18" customHeight="1" x14ac:dyDescent="0.2">
      <c r="A156" s="68">
        <v>890980781</v>
      </c>
      <c r="B156" s="68">
        <v>210905809</v>
      </c>
      <c r="C156" s="34" t="s">
        <v>223</v>
      </c>
      <c r="D156" s="69" t="s">
        <v>454</v>
      </c>
      <c r="E156" s="55"/>
      <c r="F156" s="55">
        <f t="shared" si="4"/>
        <v>0</v>
      </c>
      <c r="G156" s="55"/>
      <c r="H156" s="55">
        <f t="shared" si="5"/>
        <v>0</v>
      </c>
      <c r="I156" s="55"/>
      <c r="J156" s="55">
        <v>0</v>
      </c>
    </row>
    <row r="157" spans="1:10" s="70" customFormat="1" ht="18" customHeight="1" x14ac:dyDescent="0.2">
      <c r="A157" s="68">
        <v>890981000</v>
      </c>
      <c r="B157" s="68">
        <v>218505585</v>
      </c>
      <c r="C157" s="34" t="s">
        <v>319</v>
      </c>
      <c r="D157" s="69" t="s">
        <v>545</v>
      </c>
      <c r="E157" s="55"/>
      <c r="F157" s="55">
        <f t="shared" si="4"/>
        <v>0</v>
      </c>
      <c r="G157" s="55"/>
      <c r="H157" s="55">
        <f t="shared" si="5"/>
        <v>0</v>
      </c>
      <c r="I157" s="55"/>
      <c r="J157" s="55">
        <v>0</v>
      </c>
    </row>
    <row r="158" spans="1:10" s="70" customFormat="1" ht="18" customHeight="1" x14ac:dyDescent="0.2">
      <c r="A158" s="68">
        <v>890981107</v>
      </c>
      <c r="B158" s="68">
        <v>214205142</v>
      </c>
      <c r="C158" s="34" t="s">
        <v>329</v>
      </c>
      <c r="D158" s="69" t="s">
        <v>554</v>
      </c>
      <c r="E158" s="55"/>
      <c r="F158" s="55">
        <f t="shared" si="4"/>
        <v>0</v>
      </c>
      <c r="G158" s="55"/>
      <c r="H158" s="55">
        <f t="shared" si="5"/>
        <v>0</v>
      </c>
      <c r="I158" s="55"/>
      <c r="J158" s="55">
        <v>0</v>
      </c>
    </row>
    <row r="159" spans="1:10" s="70" customFormat="1" ht="18" customHeight="1" x14ac:dyDescent="0.2">
      <c r="A159" s="68">
        <v>890981138</v>
      </c>
      <c r="B159" s="68">
        <v>213705837</v>
      </c>
      <c r="C159" s="34" t="s">
        <v>310</v>
      </c>
      <c r="D159" s="69" t="s">
        <v>537</v>
      </c>
      <c r="E159" s="55"/>
      <c r="F159" s="55">
        <f t="shared" si="4"/>
        <v>0</v>
      </c>
      <c r="G159" s="55"/>
      <c r="H159" s="55">
        <f t="shared" si="5"/>
        <v>0</v>
      </c>
      <c r="I159" s="55"/>
      <c r="J159" s="55">
        <v>0</v>
      </c>
    </row>
    <row r="160" spans="1:10" s="70" customFormat="1" ht="18" customHeight="1" x14ac:dyDescent="0.2">
      <c r="A160" s="68">
        <v>890981518</v>
      </c>
      <c r="B160" s="68">
        <v>213105031</v>
      </c>
      <c r="C160" s="34" t="s">
        <v>289</v>
      </c>
      <c r="D160" s="69" t="s">
        <v>517</v>
      </c>
      <c r="E160" s="55"/>
      <c r="F160" s="55">
        <f t="shared" si="4"/>
        <v>0</v>
      </c>
      <c r="G160" s="55"/>
      <c r="H160" s="55">
        <f t="shared" si="5"/>
        <v>0</v>
      </c>
      <c r="I160" s="55"/>
      <c r="J160" s="55">
        <v>0</v>
      </c>
    </row>
    <row r="161" spans="1:10" s="70" customFormat="1" ht="18" customHeight="1" x14ac:dyDescent="0.2">
      <c r="A161" s="68">
        <v>890983906</v>
      </c>
      <c r="B161" s="68">
        <v>219105591</v>
      </c>
      <c r="C161" s="34" t="s">
        <v>330</v>
      </c>
      <c r="D161" s="69" t="s">
        <v>555</v>
      </c>
      <c r="E161" s="55"/>
      <c r="F161" s="55">
        <f t="shared" si="4"/>
        <v>0</v>
      </c>
      <c r="G161" s="55"/>
      <c r="H161" s="55">
        <f t="shared" si="5"/>
        <v>0</v>
      </c>
      <c r="I161" s="55"/>
      <c r="J161" s="55">
        <v>0</v>
      </c>
    </row>
    <row r="162" spans="1:10" s="70" customFormat="1" ht="18" customHeight="1" x14ac:dyDescent="0.2">
      <c r="A162" s="68">
        <v>890984265</v>
      </c>
      <c r="B162" s="68">
        <v>219305893</v>
      </c>
      <c r="C162" s="34" t="s">
        <v>320</v>
      </c>
      <c r="D162" s="69" t="s">
        <v>546</v>
      </c>
      <c r="E162" s="55"/>
      <c r="F162" s="55">
        <f t="shared" si="4"/>
        <v>0</v>
      </c>
      <c r="G162" s="55"/>
      <c r="H162" s="55">
        <f t="shared" si="5"/>
        <v>0</v>
      </c>
      <c r="I162" s="55"/>
      <c r="J162" s="55">
        <v>0</v>
      </c>
    </row>
    <row r="163" spans="1:10" s="70" customFormat="1" ht="18" customHeight="1" x14ac:dyDescent="0.2">
      <c r="A163" s="68">
        <v>890984312</v>
      </c>
      <c r="B163" s="68">
        <v>210405604</v>
      </c>
      <c r="C163" s="34" t="s">
        <v>302</v>
      </c>
      <c r="D163" s="69" t="s">
        <v>530</v>
      </c>
      <c r="E163" s="55"/>
      <c r="F163" s="55">
        <f t="shared" si="4"/>
        <v>0</v>
      </c>
      <c r="G163" s="55"/>
      <c r="H163" s="55">
        <f t="shared" si="5"/>
        <v>0</v>
      </c>
      <c r="I163" s="55"/>
      <c r="J163" s="55">
        <v>0</v>
      </c>
    </row>
    <row r="164" spans="1:10" s="70" customFormat="1" ht="18" customHeight="1" x14ac:dyDescent="0.2">
      <c r="A164" s="68">
        <v>890984415</v>
      </c>
      <c r="B164" s="68">
        <v>210705107</v>
      </c>
      <c r="C164" s="34" t="s">
        <v>145</v>
      </c>
      <c r="D164" s="69" t="s">
        <v>489</v>
      </c>
      <c r="E164" s="55"/>
      <c r="F164" s="55">
        <f t="shared" si="4"/>
        <v>0</v>
      </c>
      <c r="G164" s="55"/>
      <c r="H164" s="55">
        <f t="shared" si="5"/>
        <v>0</v>
      </c>
      <c r="I164" s="55"/>
      <c r="J164" s="55">
        <v>0</v>
      </c>
    </row>
    <row r="165" spans="1:10" s="70" customFormat="1" ht="18" customHeight="1" x14ac:dyDescent="0.2">
      <c r="A165" s="68">
        <v>891080031</v>
      </c>
      <c r="B165" s="68">
        <v>27123000</v>
      </c>
      <c r="C165" s="34" t="s">
        <v>358</v>
      </c>
      <c r="D165" s="69" t="s">
        <v>120</v>
      </c>
      <c r="E165" s="55"/>
      <c r="F165" s="55">
        <f t="shared" si="4"/>
        <v>0</v>
      </c>
      <c r="G165" s="55">
        <v>2006092347</v>
      </c>
      <c r="H165" s="55">
        <f t="shared" si="5"/>
        <v>2006092347</v>
      </c>
      <c r="I165" s="55">
        <v>581395926</v>
      </c>
      <c r="J165" s="55">
        <v>581395926</v>
      </c>
    </row>
    <row r="166" spans="1:10" s="70" customFormat="1" ht="18" customHeight="1" x14ac:dyDescent="0.2">
      <c r="A166" s="68">
        <v>891180009</v>
      </c>
      <c r="B166" s="68">
        <v>210141001</v>
      </c>
      <c r="C166" s="34" t="s">
        <v>261</v>
      </c>
      <c r="D166" s="69" t="s">
        <v>490</v>
      </c>
      <c r="E166" s="55"/>
      <c r="F166" s="55">
        <f t="shared" si="4"/>
        <v>0</v>
      </c>
      <c r="G166" s="55"/>
      <c r="H166" s="55">
        <f t="shared" si="5"/>
        <v>0</v>
      </c>
      <c r="I166" s="55"/>
      <c r="J166" s="55">
        <v>0</v>
      </c>
    </row>
    <row r="167" spans="1:10" s="70" customFormat="1" ht="18" customHeight="1" x14ac:dyDescent="0.2">
      <c r="A167" s="68">
        <v>891180021</v>
      </c>
      <c r="B167" s="68">
        <v>212441524</v>
      </c>
      <c r="C167" s="34" t="s">
        <v>224</v>
      </c>
      <c r="D167" s="69" t="s">
        <v>455</v>
      </c>
      <c r="E167" s="55"/>
      <c r="F167" s="55">
        <f t="shared" si="4"/>
        <v>0</v>
      </c>
      <c r="G167" s="55"/>
      <c r="H167" s="55">
        <f t="shared" si="5"/>
        <v>0</v>
      </c>
      <c r="I167" s="55"/>
      <c r="J167" s="55">
        <v>0</v>
      </c>
    </row>
    <row r="168" spans="1:10" s="70" customFormat="1" ht="18" customHeight="1" x14ac:dyDescent="0.2">
      <c r="A168" s="68">
        <v>891180022</v>
      </c>
      <c r="B168" s="68">
        <v>219841298</v>
      </c>
      <c r="C168" s="34" t="s">
        <v>308</v>
      </c>
      <c r="D168" s="69" t="s">
        <v>535</v>
      </c>
      <c r="E168" s="55"/>
      <c r="F168" s="55">
        <f t="shared" si="4"/>
        <v>0</v>
      </c>
      <c r="G168" s="55"/>
      <c r="H168" s="55">
        <f t="shared" si="5"/>
        <v>0</v>
      </c>
      <c r="I168" s="55"/>
      <c r="J168" s="55">
        <v>0</v>
      </c>
    </row>
    <row r="169" spans="1:10" s="70" customFormat="1" ht="18" customHeight="1" x14ac:dyDescent="0.2">
      <c r="A169" s="68">
        <v>891180070</v>
      </c>
      <c r="B169" s="68">
        <v>211641016</v>
      </c>
      <c r="C169" s="34" t="s">
        <v>262</v>
      </c>
      <c r="D169" s="69" t="s">
        <v>491</v>
      </c>
      <c r="E169" s="55"/>
      <c r="F169" s="55">
        <f t="shared" si="4"/>
        <v>0</v>
      </c>
      <c r="G169" s="55"/>
      <c r="H169" s="55">
        <f t="shared" si="5"/>
        <v>0</v>
      </c>
      <c r="I169" s="55"/>
      <c r="J169" s="55">
        <v>0</v>
      </c>
    </row>
    <row r="170" spans="1:10" s="70" customFormat="1" ht="18" customHeight="1" x14ac:dyDescent="0.2">
      <c r="A170" s="68">
        <v>891180077</v>
      </c>
      <c r="B170" s="68">
        <v>215141551</v>
      </c>
      <c r="C170" s="34" t="s">
        <v>263</v>
      </c>
      <c r="D170" s="69" t="s">
        <v>492</v>
      </c>
      <c r="E170" s="55"/>
      <c r="F170" s="55">
        <f t="shared" si="4"/>
        <v>0</v>
      </c>
      <c r="G170" s="55"/>
      <c r="H170" s="55">
        <f t="shared" si="5"/>
        <v>0</v>
      </c>
      <c r="I170" s="55"/>
      <c r="J170" s="55">
        <v>0</v>
      </c>
    </row>
    <row r="171" spans="1:10" s="70" customFormat="1" ht="18" customHeight="1" x14ac:dyDescent="0.2">
      <c r="A171" s="68">
        <v>891180084</v>
      </c>
      <c r="B171" s="68">
        <v>26141000</v>
      </c>
      <c r="C171" s="34" t="s">
        <v>361</v>
      </c>
      <c r="D171" s="69" t="s">
        <v>28</v>
      </c>
      <c r="E171" s="55"/>
      <c r="F171" s="55">
        <f t="shared" si="4"/>
        <v>0</v>
      </c>
      <c r="G171" s="55">
        <v>3165552046</v>
      </c>
      <c r="H171" s="55">
        <f t="shared" si="5"/>
        <v>3165552046</v>
      </c>
      <c r="I171" s="55">
        <v>561296440</v>
      </c>
      <c r="J171" s="55">
        <v>561296440</v>
      </c>
    </row>
    <row r="172" spans="1:10" s="70" customFormat="1" ht="18" customHeight="1" x14ac:dyDescent="0.2">
      <c r="A172" s="68">
        <v>891190346</v>
      </c>
      <c r="B172" s="68">
        <v>26318000</v>
      </c>
      <c r="C172" s="34" t="s">
        <v>29</v>
      </c>
      <c r="D172" s="69" t="s">
        <v>30</v>
      </c>
      <c r="E172" s="55"/>
      <c r="F172" s="55">
        <f t="shared" si="4"/>
        <v>0</v>
      </c>
      <c r="G172" s="55">
        <v>1156774645</v>
      </c>
      <c r="H172" s="55">
        <f t="shared" si="5"/>
        <v>1156774645</v>
      </c>
      <c r="I172" s="55">
        <v>547679471</v>
      </c>
      <c r="J172" s="55">
        <v>547679471</v>
      </c>
    </row>
    <row r="173" spans="1:10" s="70" customFormat="1" ht="18" customHeight="1" x14ac:dyDescent="0.2">
      <c r="A173" s="68">
        <v>891200916</v>
      </c>
      <c r="B173" s="68">
        <v>213552835</v>
      </c>
      <c r="C173" s="34" t="s">
        <v>264</v>
      </c>
      <c r="D173" s="69" t="s">
        <v>493</v>
      </c>
      <c r="E173" s="55"/>
      <c r="F173" s="55">
        <f t="shared" si="4"/>
        <v>0</v>
      </c>
      <c r="G173" s="55"/>
      <c r="H173" s="55">
        <f t="shared" si="5"/>
        <v>0</v>
      </c>
      <c r="I173" s="55"/>
      <c r="J173" s="55">
        <v>0</v>
      </c>
    </row>
    <row r="174" spans="1:10" s="70" customFormat="1" ht="18" customHeight="1" x14ac:dyDescent="0.2">
      <c r="A174" s="68">
        <v>891280000</v>
      </c>
      <c r="B174" s="68">
        <v>210152001</v>
      </c>
      <c r="C174" s="34" t="s">
        <v>227</v>
      </c>
      <c r="D174" s="69" t="s">
        <v>458</v>
      </c>
      <c r="E174" s="55"/>
      <c r="F174" s="55">
        <f t="shared" si="4"/>
        <v>0</v>
      </c>
      <c r="G174" s="55"/>
      <c r="H174" s="55">
        <f t="shared" si="5"/>
        <v>0</v>
      </c>
      <c r="I174" s="55"/>
      <c r="J174" s="55">
        <v>0</v>
      </c>
    </row>
    <row r="175" spans="1:10" s="70" customFormat="1" ht="18" customHeight="1" x14ac:dyDescent="0.2">
      <c r="A175" s="68">
        <v>891380007</v>
      </c>
      <c r="B175" s="68">
        <v>212076520</v>
      </c>
      <c r="C175" s="34" t="s">
        <v>228</v>
      </c>
      <c r="D175" s="69" t="s">
        <v>459</v>
      </c>
      <c r="E175" s="55"/>
      <c r="F175" s="55">
        <f t="shared" si="4"/>
        <v>0</v>
      </c>
      <c r="G175" s="55"/>
      <c r="H175" s="55">
        <f t="shared" si="5"/>
        <v>0</v>
      </c>
      <c r="I175" s="55"/>
      <c r="J175" s="55">
        <v>0</v>
      </c>
    </row>
    <row r="176" spans="1:10" s="70" customFormat="1" ht="18" customHeight="1" x14ac:dyDescent="0.2">
      <c r="A176" s="68">
        <v>891380033</v>
      </c>
      <c r="B176" s="68">
        <v>211176111</v>
      </c>
      <c r="C176" s="34" t="s">
        <v>229</v>
      </c>
      <c r="D176" s="69" t="s">
        <v>83</v>
      </c>
      <c r="E176" s="55"/>
      <c r="F176" s="55">
        <f t="shared" si="4"/>
        <v>0</v>
      </c>
      <c r="G176" s="55"/>
      <c r="H176" s="55">
        <f t="shared" si="5"/>
        <v>0</v>
      </c>
      <c r="I176" s="55"/>
      <c r="J176" s="55">
        <v>0</v>
      </c>
    </row>
    <row r="177" spans="1:10" s="70" customFormat="1" ht="18" customHeight="1" x14ac:dyDescent="0.2">
      <c r="A177" s="68">
        <v>891480030</v>
      </c>
      <c r="B177" s="68">
        <v>210166001</v>
      </c>
      <c r="C177" s="34" t="s">
        <v>265</v>
      </c>
      <c r="D177" s="69" t="s">
        <v>494</v>
      </c>
      <c r="E177" s="55"/>
      <c r="F177" s="55">
        <f t="shared" si="4"/>
        <v>0</v>
      </c>
      <c r="G177" s="55"/>
      <c r="H177" s="55">
        <f t="shared" si="5"/>
        <v>0</v>
      </c>
      <c r="I177" s="55"/>
      <c r="J177" s="55">
        <v>0</v>
      </c>
    </row>
    <row r="178" spans="1:10" s="70" customFormat="1" ht="18" customHeight="1" x14ac:dyDescent="0.2">
      <c r="A178" s="68">
        <v>891480035</v>
      </c>
      <c r="B178" s="68">
        <v>24666000</v>
      </c>
      <c r="C178" s="72" t="s">
        <v>348</v>
      </c>
      <c r="D178" s="69" t="s">
        <v>90</v>
      </c>
      <c r="E178" s="55"/>
      <c r="F178" s="55">
        <f t="shared" si="4"/>
        <v>0</v>
      </c>
      <c r="G178" s="55">
        <v>3450126651</v>
      </c>
      <c r="H178" s="55">
        <f t="shared" si="5"/>
        <v>3450126651</v>
      </c>
      <c r="I178" s="55">
        <v>562352373</v>
      </c>
      <c r="J178" s="55">
        <v>562352373</v>
      </c>
    </row>
    <row r="179" spans="1:10" s="70" customFormat="1" ht="18" customHeight="1" x14ac:dyDescent="0.2">
      <c r="A179" s="68">
        <v>891480085</v>
      </c>
      <c r="B179" s="68">
        <v>116666000</v>
      </c>
      <c r="C179" s="34" t="s">
        <v>290</v>
      </c>
      <c r="D179" s="69" t="s">
        <v>518</v>
      </c>
      <c r="E179" s="55"/>
      <c r="F179" s="55">
        <f t="shared" si="4"/>
        <v>0</v>
      </c>
      <c r="G179" s="55"/>
      <c r="H179" s="55">
        <f t="shared" si="5"/>
        <v>0</v>
      </c>
      <c r="I179" s="55"/>
      <c r="J179" s="55">
        <v>0</v>
      </c>
    </row>
    <row r="180" spans="1:10" s="70" customFormat="1" ht="18" customHeight="1" x14ac:dyDescent="0.2">
      <c r="A180" s="68">
        <v>891500319</v>
      </c>
      <c r="B180" s="68">
        <v>27219000</v>
      </c>
      <c r="C180" s="34" t="s">
        <v>32</v>
      </c>
      <c r="D180" s="54" t="s">
        <v>579</v>
      </c>
      <c r="E180" s="55"/>
      <c r="F180" s="55">
        <f t="shared" si="4"/>
        <v>0</v>
      </c>
      <c r="G180" s="55">
        <v>3895594862</v>
      </c>
      <c r="H180" s="55">
        <f t="shared" si="5"/>
        <v>3895594862</v>
      </c>
      <c r="I180" s="55">
        <v>624283002</v>
      </c>
      <c r="J180" s="55">
        <v>624283002</v>
      </c>
    </row>
    <row r="181" spans="1:10" s="70" customFormat="1" ht="18" customHeight="1" x14ac:dyDescent="0.2">
      <c r="A181" s="68">
        <v>891580006</v>
      </c>
      <c r="B181" s="68">
        <v>210119001</v>
      </c>
      <c r="C181" s="34" t="s">
        <v>266</v>
      </c>
      <c r="D181" s="54" t="s">
        <v>589</v>
      </c>
      <c r="E181" s="55"/>
      <c r="F181" s="55">
        <f t="shared" si="4"/>
        <v>0</v>
      </c>
      <c r="G181" s="55"/>
      <c r="H181" s="55">
        <f t="shared" si="5"/>
        <v>0</v>
      </c>
      <c r="I181" s="55"/>
      <c r="J181" s="55">
        <v>0</v>
      </c>
    </row>
    <row r="182" spans="1:10" s="70" customFormat="1" ht="18" customHeight="1" x14ac:dyDescent="0.2">
      <c r="A182" s="68">
        <v>891580016</v>
      </c>
      <c r="B182" s="68">
        <v>111919000</v>
      </c>
      <c r="C182" s="34" t="s">
        <v>331</v>
      </c>
      <c r="D182" s="69" t="s">
        <v>556</v>
      </c>
      <c r="E182" s="55"/>
      <c r="F182" s="55">
        <f t="shared" si="4"/>
        <v>0</v>
      </c>
      <c r="G182" s="55"/>
      <c r="H182" s="55">
        <f t="shared" si="5"/>
        <v>0</v>
      </c>
      <c r="I182" s="55"/>
      <c r="J182" s="55">
        <v>0</v>
      </c>
    </row>
    <row r="183" spans="1:10" s="70" customFormat="1" ht="18" customHeight="1" x14ac:dyDescent="0.2">
      <c r="A183" s="68">
        <v>891680010</v>
      </c>
      <c r="B183" s="68">
        <v>112727000</v>
      </c>
      <c r="C183" s="34" t="s">
        <v>338</v>
      </c>
      <c r="D183" s="69" t="s">
        <v>563</v>
      </c>
      <c r="E183" s="55"/>
      <c r="F183" s="55">
        <f t="shared" si="4"/>
        <v>0</v>
      </c>
      <c r="G183" s="55"/>
      <c r="H183" s="55">
        <f t="shared" si="5"/>
        <v>0</v>
      </c>
      <c r="I183" s="55"/>
      <c r="J183" s="55">
        <v>0</v>
      </c>
    </row>
    <row r="184" spans="1:10" s="70" customFormat="1" ht="18" customHeight="1" x14ac:dyDescent="0.2">
      <c r="A184" s="68">
        <v>891680011</v>
      </c>
      <c r="B184" s="68">
        <v>210127001</v>
      </c>
      <c r="C184" s="34" t="s">
        <v>299</v>
      </c>
      <c r="D184" s="69" t="s">
        <v>527</v>
      </c>
      <c r="E184" s="55"/>
      <c r="F184" s="55">
        <f t="shared" si="4"/>
        <v>0</v>
      </c>
      <c r="G184" s="55"/>
      <c r="H184" s="55">
        <f t="shared" si="5"/>
        <v>0</v>
      </c>
      <c r="I184" s="55"/>
      <c r="J184" s="55">
        <v>0</v>
      </c>
    </row>
    <row r="185" spans="1:10" s="70" customFormat="1" ht="18" customHeight="1" x14ac:dyDescent="0.2">
      <c r="A185" s="68">
        <v>891680089</v>
      </c>
      <c r="B185" s="68">
        <v>28327000</v>
      </c>
      <c r="C185" s="34" t="s">
        <v>343</v>
      </c>
      <c r="D185" s="69" t="s">
        <v>79</v>
      </c>
      <c r="E185" s="55"/>
      <c r="F185" s="55">
        <f t="shared" si="4"/>
        <v>0</v>
      </c>
      <c r="G185" s="55">
        <v>911860726</v>
      </c>
      <c r="H185" s="55">
        <f t="shared" si="5"/>
        <v>911860726</v>
      </c>
      <c r="I185" s="55">
        <v>485435781</v>
      </c>
      <c r="J185" s="55">
        <v>485435781</v>
      </c>
    </row>
    <row r="186" spans="1:10" s="70" customFormat="1" ht="18" customHeight="1" x14ac:dyDescent="0.2">
      <c r="A186" s="68">
        <v>891780009</v>
      </c>
      <c r="B186" s="68">
        <v>210147001</v>
      </c>
      <c r="C186" s="34" t="s">
        <v>341</v>
      </c>
      <c r="D186" s="69" t="s">
        <v>565</v>
      </c>
      <c r="E186" s="55"/>
      <c r="F186" s="55">
        <f t="shared" si="4"/>
        <v>0</v>
      </c>
      <c r="G186" s="55"/>
      <c r="H186" s="55">
        <f t="shared" si="5"/>
        <v>0</v>
      </c>
      <c r="I186" s="55"/>
      <c r="J186" s="55">
        <v>0</v>
      </c>
    </row>
    <row r="187" spans="1:10" s="70" customFormat="1" ht="18" customHeight="1" x14ac:dyDescent="0.2">
      <c r="A187" s="68">
        <v>891780043</v>
      </c>
      <c r="B187" s="68">
        <v>218947189</v>
      </c>
      <c r="C187" s="34" t="s">
        <v>267</v>
      </c>
      <c r="D187" s="69" t="s">
        <v>495</v>
      </c>
      <c r="E187" s="55"/>
      <c r="F187" s="55">
        <f t="shared" si="4"/>
        <v>0</v>
      </c>
      <c r="G187" s="55"/>
      <c r="H187" s="55">
        <f t="shared" si="5"/>
        <v>0</v>
      </c>
      <c r="I187" s="55"/>
      <c r="J187" s="55">
        <v>0</v>
      </c>
    </row>
    <row r="188" spans="1:10" s="70" customFormat="1" ht="18" customHeight="1" x14ac:dyDescent="0.2">
      <c r="A188" s="68">
        <v>891780103</v>
      </c>
      <c r="B188" s="68">
        <v>214547745</v>
      </c>
      <c r="C188" s="34" t="s">
        <v>337</v>
      </c>
      <c r="D188" s="69" t="s">
        <v>562</v>
      </c>
      <c r="E188" s="55"/>
      <c r="F188" s="55">
        <f t="shared" si="4"/>
        <v>0</v>
      </c>
      <c r="G188" s="55"/>
      <c r="H188" s="55">
        <f t="shared" si="5"/>
        <v>0</v>
      </c>
      <c r="I188" s="55"/>
      <c r="J188" s="55">
        <v>0</v>
      </c>
    </row>
    <row r="189" spans="1:10" s="70" customFormat="1" ht="18" customHeight="1" x14ac:dyDescent="0.2">
      <c r="A189" s="68">
        <v>891780111</v>
      </c>
      <c r="B189" s="68">
        <v>121647000</v>
      </c>
      <c r="C189" s="34" t="s">
        <v>350</v>
      </c>
      <c r="D189" s="69" t="s">
        <v>81</v>
      </c>
      <c r="E189" s="55"/>
      <c r="F189" s="55">
        <f t="shared" si="4"/>
        <v>0</v>
      </c>
      <c r="G189" s="55"/>
      <c r="H189" s="55">
        <f t="shared" si="5"/>
        <v>0</v>
      </c>
      <c r="I189" s="55">
        <v>573478054</v>
      </c>
      <c r="J189" s="55">
        <v>573478054</v>
      </c>
    </row>
    <row r="190" spans="1:10" s="70" customFormat="1" ht="18" customHeight="1" x14ac:dyDescent="0.2">
      <c r="A190" s="68">
        <v>891800330</v>
      </c>
      <c r="B190" s="68">
        <v>27615000</v>
      </c>
      <c r="C190" s="34" t="s">
        <v>357</v>
      </c>
      <c r="D190" s="69" t="s">
        <v>85</v>
      </c>
      <c r="E190" s="55"/>
      <c r="F190" s="55">
        <f t="shared" si="4"/>
        <v>0</v>
      </c>
      <c r="G190" s="55">
        <v>5381479854</v>
      </c>
      <c r="H190" s="55">
        <f t="shared" si="5"/>
        <v>5381479854</v>
      </c>
      <c r="I190" s="55">
        <v>657565866</v>
      </c>
      <c r="J190" s="55">
        <v>657565866</v>
      </c>
    </row>
    <row r="191" spans="1:10" s="70" customFormat="1" ht="18" customHeight="1" x14ac:dyDescent="0.2">
      <c r="A191" s="68">
        <v>891800466</v>
      </c>
      <c r="B191" s="68">
        <v>217215572</v>
      </c>
      <c r="C191" s="34" t="s">
        <v>230</v>
      </c>
      <c r="D191" s="69" t="s">
        <v>460</v>
      </c>
      <c r="E191" s="55"/>
      <c r="F191" s="55">
        <f t="shared" si="4"/>
        <v>0</v>
      </c>
      <c r="G191" s="55"/>
      <c r="H191" s="55">
        <f t="shared" si="5"/>
        <v>0</v>
      </c>
      <c r="I191" s="55"/>
      <c r="J191" s="55">
        <v>0</v>
      </c>
    </row>
    <row r="192" spans="1:10" s="70" customFormat="1" ht="18" customHeight="1" x14ac:dyDescent="0.2">
      <c r="A192" s="68">
        <v>891800475</v>
      </c>
      <c r="B192" s="68">
        <v>217615176</v>
      </c>
      <c r="C192" s="34" t="s">
        <v>231</v>
      </c>
      <c r="D192" s="69" t="s">
        <v>461</v>
      </c>
      <c r="E192" s="55"/>
      <c r="F192" s="55">
        <f t="shared" si="4"/>
        <v>0</v>
      </c>
      <c r="G192" s="55"/>
      <c r="H192" s="55">
        <f t="shared" si="5"/>
        <v>0</v>
      </c>
      <c r="I192" s="55"/>
      <c r="J192" s="55">
        <v>0</v>
      </c>
    </row>
    <row r="193" spans="1:10" s="70" customFormat="1" ht="18" customHeight="1" x14ac:dyDescent="0.2">
      <c r="A193" s="68">
        <v>891800498</v>
      </c>
      <c r="B193" s="68">
        <v>111515000</v>
      </c>
      <c r="C193" s="34" t="s">
        <v>232</v>
      </c>
      <c r="D193" s="77" t="s">
        <v>588</v>
      </c>
      <c r="E193" s="55"/>
      <c r="F193" s="55">
        <f t="shared" si="4"/>
        <v>0</v>
      </c>
      <c r="G193" s="55"/>
      <c r="H193" s="55">
        <f t="shared" si="5"/>
        <v>0</v>
      </c>
      <c r="I193" s="55"/>
      <c r="J193" s="55">
        <v>0</v>
      </c>
    </row>
    <row r="194" spans="1:10" s="70" customFormat="1" ht="18" customHeight="1" x14ac:dyDescent="0.2">
      <c r="A194" s="68">
        <v>891800846</v>
      </c>
      <c r="B194" s="68">
        <v>210115001</v>
      </c>
      <c r="C194" s="34" t="s">
        <v>233</v>
      </c>
      <c r="D194" s="69" t="s">
        <v>462</v>
      </c>
      <c r="E194" s="55"/>
      <c r="F194" s="55">
        <f t="shared" si="4"/>
        <v>0</v>
      </c>
      <c r="G194" s="55"/>
      <c r="H194" s="55">
        <f t="shared" si="5"/>
        <v>0</v>
      </c>
      <c r="I194" s="55"/>
      <c r="J194" s="55">
        <v>0</v>
      </c>
    </row>
    <row r="195" spans="1:10" s="70" customFormat="1" ht="18" customHeight="1" x14ac:dyDescent="0.2">
      <c r="A195" s="68">
        <v>891800986</v>
      </c>
      <c r="B195" s="68">
        <v>216115861</v>
      </c>
      <c r="C195" s="34" t="s">
        <v>234</v>
      </c>
      <c r="D195" s="69" t="s">
        <v>463</v>
      </c>
      <c r="E195" s="55"/>
      <c r="F195" s="55">
        <f t="shared" si="4"/>
        <v>0</v>
      </c>
      <c r="G195" s="55"/>
      <c r="H195" s="55">
        <f t="shared" si="5"/>
        <v>0</v>
      </c>
      <c r="I195" s="55"/>
      <c r="J195" s="55">
        <v>0</v>
      </c>
    </row>
    <row r="196" spans="1:10" s="70" customFormat="1" ht="18" customHeight="1" x14ac:dyDescent="0.2">
      <c r="A196" s="68">
        <v>891801240</v>
      </c>
      <c r="B196" s="68">
        <v>211615516</v>
      </c>
      <c r="C196" s="34" t="s">
        <v>291</v>
      </c>
      <c r="D196" s="69" t="s">
        <v>519</v>
      </c>
      <c r="E196" s="55"/>
      <c r="F196" s="55">
        <f t="shared" si="4"/>
        <v>0</v>
      </c>
      <c r="G196" s="55"/>
      <c r="H196" s="55">
        <f t="shared" si="5"/>
        <v>0</v>
      </c>
      <c r="I196" s="55"/>
      <c r="J196" s="55">
        <v>0</v>
      </c>
    </row>
    <row r="197" spans="1:10" s="70" customFormat="1" ht="18" customHeight="1" x14ac:dyDescent="0.2">
      <c r="A197" s="68">
        <v>891801244</v>
      </c>
      <c r="B197" s="68">
        <v>210015600</v>
      </c>
      <c r="C197" s="34" t="s">
        <v>235</v>
      </c>
      <c r="D197" s="69" t="s">
        <v>464</v>
      </c>
      <c r="E197" s="55"/>
      <c r="F197" s="55">
        <f t="shared" ref="F197:F261" si="6">+E197</f>
        <v>0</v>
      </c>
      <c r="G197" s="55"/>
      <c r="H197" s="55">
        <f t="shared" ref="H197:H261" si="7">+F197+G197</f>
        <v>0</v>
      </c>
      <c r="I197" s="55"/>
      <c r="J197" s="55">
        <v>0</v>
      </c>
    </row>
    <row r="198" spans="1:10" s="70" customFormat="1" ht="18" customHeight="1" x14ac:dyDescent="0.2">
      <c r="A198" s="68">
        <v>891801362</v>
      </c>
      <c r="B198" s="68">
        <v>210715507</v>
      </c>
      <c r="C198" s="34" t="s">
        <v>292</v>
      </c>
      <c r="D198" s="69" t="s">
        <v>520</v>
      </c>
      <c r="E198" s="55"/>
      <c r="F198" s="55">
        <f t="shared" si="6"/>
        <v>0</v>
      </c>
      <c r="G198" s="55"/>
      <c r="H198" s="55">
        <f t="shared" si="7"/>
        <v>0</v>
      </c>
      <c r="I198" s="55"/>
      <c r="J198" s="55">
        <v>0</v>
      </c>
    </row>
    <row r="199" spans="1:10" s="70" customFormat="1" ht="18" customHeight="1" x14ac:dyDescent="0.2">
      <c r="A199" s="68">
        <v>891801363</v>
      </c>
      <c r="B199" s="68">
        <v>211215212</v>
      </c>
      <c r="C199" s="34" t="s">
        <v>334</v>
      </c>
      <c r="D199" s="69" t="s">
        <v>559</v>
      </c>
      <c r="E199" s="55"/>
      <c r="F199" s="55">
        <f t="shared" si="6"/>
        <v>0</v>
      </c>
      <c r="G199" s="55"/>
      <c r="H199" s="55">
        <f t="shared" si="7"/>
        <v>0</v>
      </c>
      <c r="I199" s="55"/>
      <c r="J199" s="55">
        <v>0</v>
      </c>
    </row>
    <row r="200" spans="1:10" s="70" customFormat="1" ht="18" customHeight="1" x14ac:dyDescent="0.2">
      <c r="A200" s="68">
        <v>891801368</v>
      </c>
      <c r="B200" s="68">
        <v>213115531</v>
      </c>
      <c r="C200" s="34" t="s">
        <v>236</v>
      </c>
      <c r="D200" s="69" t="s">
        <v>465</v>
      </c>
      <c r="E200" s="55"/>
      <c r="F200" s="55">
        <f t="shared" si="6"/>
        <v>0</v>
      </c>
      <c r="G200" s="55"/>
      <c r="H200" s="55">
        <f t="shared" si="7"/>
        <v>0</v>
      </c>
      <c r="I200" s="55"/>
      <c r="J200" s="55">
        <v>0</v>
      </c>
    </row>
    <row r="201" spans="1:10" s="70" customFormat="1" ht="18" customHeight="1" x14ac:dyDescent="0.2">
      <c r="A201" s="68">
        <v>891801369</v>
      </c>
      <c r="B201" s="68">
        <v>218115681</v>
      </c>
      <c r="C201" s="34" t="s">
        <v>304</v>
      </c>
      <c r="D201" s="69" t="s">
        <v>531</v>
      </c>
      <c r="E201" s="55"/>
      <c r="F201" s="55">
        <f t="shared" si="6"/>
        <v>0</v>
      </c>
      <c r="G201" s="55"/>
      <c r="H201" s="55">
        <f t="shared" si="7"/>
        <v>0</v>
      </c>
      <c r="I201" s="55"/>
      <c r="J201" s="55">
        <v>0</v>
      </c>
    </row>
    <row r="202" spans="1:10" s="70" customFormat="1" ht="18" customHeight="1" x14ac:dyDescent="0.2">
      <c r="A202" s="68">
        <v>891801994</v>
      </c>
      <c r="B202" s="68">
        <v>217615476</v>
      </c>
      <c r="C202" s="34" t="s">
        <v>293</v>
      </c>
      <c r="D202" s="69" t="s">
        <v>521</v>
      </c>
      <c r="E202" s="55"/>
      <c r="F202" s="55">
        <f t="shared" si="6"/>
        <v>0</v>
      </c>
      <c r="G202" s="55"/>
      <c r="H202" s="55">
        <f t="shared" si="7"/>
        <v>0</v>
      </c>
      <c r="I202" s="55"/>
      <c r="J202" s="55">
        <v>0</v>
      </c>
    </row>
    <row r="203" spans="1:10" s="70" customFormat="1" ht="18" customHeight="1" x14ac:dyDescent="0.2">
      <c r="A203" s="68">
        <v>891855015</v>
      </c>
      <c r="B203" s="68">
        <v>213715537</v>
      </c>
      <c r="C203" s="34" t="s">
        <v>238</v>
      </c>
      <c r="D203" s="69" t="s">
        <v>467</v>
      </c>
      <c r="E203" s="55"/>
      <c r="F203" s="55">
        <f t="shared" si="6"/>
        <v>0</v>
      </c>
      <c r="G203" s="55"/>
      <c r="H203" s="55">
        <f t="shared" si="7"/>
        <v>0</v>
      </c>
      <c r="I203" s="55"/>
      <c r="J203" s="55">
        <v>0</v>
      </c>
    </row>
    <row r="204" spans="1:10" s="70" customFormat="1" ht="18" customHeight="1" x14ac:dyDescent="0.2">
      <c r="A204" s="68">
        <v>891855017</v>
      </c>
      <c r="B204" s="68">
        <v>210185001</v>
      </c>
      <c r="C204" s="34" t="s">
        <v>268</v>
      </c>
      <c r="D204" s="69" t="s">
        <v>496</v>
      </c>
      <c r="E204" s="55"/>
      <c r="F204" s="55">
        <f t="shared" si="6"/>
        <v>0</v>
      </c>
      <c r="G204" s="55"/>
      <c r="H204" s="55">
        <f t="shared" si="7"/>
        <v>0</v>
      </c>
      <c r="I204" s="55"/>
      <c r="J204" s="55">
        <v>0</v>
      </c>
    </row>
    <row r="205" spans="1:10" s="70" customFormat="1" ht="18" customHeight="1" x14ac:dyDescent="0.2">
      <c r="A205" s="68">
        <v>891855130</v>
      </c>
      <c r="B205" s="68">
        <v>215915759</v>
      </c>
      <c r="C205" s="34" t="s">
        <v>239</v>
      </c>
      <c r="D205" s="69" t="s">
        <v>468</v>
      </c>
      <c r="E205" s="55"/>
      <c r="F205" s="55">
        <f t="shared" si="6"/>
        <v>0</v>
      </c>
      <c r="G205" s="55"/>
      <c r="H205" s="55">
        <f t="shared" si="7"/>
        <v>0</v>
      </c>
      <c r="I205" s="55"/>
      <c r="J205" s="55">
        <v>0</v>
      </c>
    </row>
    <row r="206" spans="1:10" s="70" customFormat="1" ht="18" customHeight="1" x14ac:dyDescent="0.2">
      <c r="A206" s="68">
        <v>891855138</v>
      </c>
      <c r="B206" s="68">
        <v>213815238</v>
      </c>
      <c r="C206" s="34" t="s">
        <v>240</v>
      </c>
      <c r="D206" s="69" t="s">
        <v>469</v>
      </c>
      <c r="E206" s="55"/>
      <c r="F206" s="55">
        <f t="shared" si="6"/>
        <v>0</v>
      </c>
      <c r="G206" s="55"/>
      <c r="H206" s="55">
        <f t="shared" si="7"/>
        <v>0</v>
      </c>
      <c r="I206" s="55"/>
      <c r="J206" s="55">
        <v>0</v>
      </c>
    </row>
    <row r="207" spans="1:10" s="70" customFormat="1" ht="18" customHeight="1" x14ac:dyDescent="0.2">
      <c r="A207" s="68">
        <v>891855200</v>
      </c>
      <c r="B207" s="68">
        <v>211085010</v>
      </c>
      <c r="C207" s="34" t="s">
        <v>241</v>
      </c>
      <c r="D207" s="69" t="s">
        <v>470</v>
      </c>
      <c r="E207" s="55"/>
      <c r="F207" s="55">
        <f t="shared" si="6"/>
        <v>0</v>
      </c>
      <c r="G207" s="55"/>
      <c r="H207" s="55">
        <f t="shared" si="7"/>
        <v>0</v>
      </c>
      <c r="I207" s="55"/>
      <c r="J207" s="55">
        <v>0</v>
      </c>
    </row>
    <row r="208" spans="1:10" s="70" customFormat="1" ht="18" customHeight="1" x14ac:dyDescent="0.2">
      <c r="A208" s="68">
        <v>891856131</v>
      </c>
      <c r="B208" s="68">
        <v>219015790</v>
      </c>
      <c r="C208" s="34" t="s">
        <v>269</v>
      </c>
      <c r="D208" s="69" t="s">
        <v>497</v>
      </c>
      <c r="E208" s="55"/>
      <c r="F208" s="55">
        <f t="shared" si="6"/>
        <v>0</v>
      </c>
      <c r="G208" s="55"/>
      <c r="H208" s="55">
        <f t="shared" si="7"/>
        <v>0</v>
      </c>
      <c r="I208" s="55"/>
      <c r="J208" s="55">
        <v>0</v>
      </c>
    </row>
    <row r="209" spans="1:10" s="70" customFormat="1" ht="18" customHeight="1" x14ac:dyDescent="0.2">
      <c r="A209" s="68">
        <v>891857821</v>
      </c>
      <c r="B209" s="68">
        <v>217315673</v>
      </c>
      <c r="C209" s="34" t="s">
        <v>305</v>
      </c>
      <c r="D209" s="69" t="s">
        <v>532</v>
      </c>
      <c r="E209" s="55"/>
      <c r="F209" s="55">
        <f t="shared" si="6"/>
        <v>0</v>
      </c>
      <c r="G209" s="55"/>
      <c r="H209" s="55">
        <f t="shared" si="7"/>
        <v>0</v>
      </c>
      <c r="I209" s="55"/>
      <c r="J209" s="55">
        <v>0</v>
      </c>
    </row>
    <row r="210" spans="1:10" s="70" customFormat="1" ht="18" customHeight="1" x14ac:dyDescent="0.2">
      <c r="A210" s="68">
        <v>891900272</v>
      </c>
      <c r="B210" s="68">
        <v>213476834</v>
      </c>
      <c r="C210" s="34" t="s">
        <v>294</v>
      </c>
      <c r="D210" s="69" t="s">
        <v>522</v>
      </c>
      <c r="E210" s="55"/>
      <c r="F210" s="55">
        <f t="shared" si="6"/>
        <v>0</v>
      </c>
      <c r="G210" s="55"/>
      <c r="H210" s="55">
        <f t="shared" si="7"/>
        <v>0</v>
      </c>
      <c r="I210" s="55"/>
      <c r="J210" s="55">
        <v>0</v>
      </c>
    </row>
    <row r="211" spans="1:10" s="70" customFormat="1" ht="18" customHeight="1" x14ac:dyDescent="0.2">
      <c r="A211" s="68">
        <v>891900493</v>
      </c>
      <c r="B211" s="68">
        <v>214776147</v>
      </c>
      <c r="C211" s="34" t="s">
        <v>270</v>
      </c>
      <c r="D211" s="69" t="s">
        <v>498</v>
      </c>
      <c r="E211" s="55"/>
      <c r="F211" s="55">
        <f t="shared" si="6"/>
        <v>0</v>
      </c>
      <c r="G211" s="55"/>
      <c r="H211" s="55">
        <f t="shared" si="7"/>
        <v>0</v>
      </c>
      <c r="I211" s="55"/>
      <c r="J211" s="55">
        <v>0</v>
      </c>
    </row>
    <row r="212" spans="1:10" s="70" customFormat="1" ht="18" customHeight="1" x14ac:dyDescent="0.2">
      <c r="A212" s="68">
        <v>892000148</v>
      </c>
      <c r="B212" s="68">
        <v>115050000</v>
      </c>
      <c r="C212" s="34" t="s">
        <v>335</v>
      </c>
      <c r="D212" s="69" t="s">
        <v>560</v>
      </c>
      <c r="E212" s="55"/>
      <c r="F212" s="55">
        <f t="shared" si="6"/>
        <v>0</v>
      </c>
      <c r="G212" s="55"/>
      <c r="H212" s="55">
        <f t="shared" si="7"/>
        <v>0</v>
      </c>
      <c r="I212" s="55"/>
      <c r="J212" s="55">
        <v>0</v>
      </c>
    </row>
    <row r="213" spans="1:10" s="70" customFormat="1" ht="18" customHeight="1" x14ac:dyDescent="0.2">
      <c r="A213" s="68">
        <v>892000757</v>
      </c>
      <c r="B213" s="68">
        <v>28450000</v>
      </c>
      <c r="C213" s="34" t="s">
        <v>37</v>
      </c>
      <c r="D213" s="69" t="s">
        <v>123</v>
      </c>
      <c r="E213" s="55"/>
      <c r="F213" s="55">
        <f t="shared" si="6"/>
        <v>0</v>
      </c>
      <c r="G213" s="55">
        <v>1494925517</v>
      </c>
      <c r="H213" s="55">
        <f t="shared" si="7"/>
        <v>1494925517</v>
      </c>
      <c r="I213" s="55">
        <v>566940605</v>
      </c>
      <c r="J213" s="55">
        <v>566940605</v>
      </c>
    </row>
    <row r="214" spans="1:10" s="70" customFormat="1" ht="18" customHeight="1" x14ac:dyDescent="0.2">
      <c r="A214" s="68">
        <v>892001457</v>
      </c>
      <c r="B214" s="68">
        <v>210650006</v>
      </c>
      <c r="C214" s="34" t="s">
        <v>295</v>
      </c>
      <c r="D214" s="69" t="s">
        <v>523</v>
      </c>
      <c r="E214" s="55"/>
      <c r="F214" s="55">
        <f t="shared" si="6"/>
        <v>0</v>
      </c>
      <c r="G214" s="55"/>
      <c r="H214" s="55">
        <f t="shared" si="7"/>
        <v>0</v>
      </c>
      <c r="I214" s="55"/>
      <c r="J214" s="55">
        <v>0</v>
      </c>
    </row>
    <row r="215" spans="1:10" s="70" customFormat="1" ht="18" customHeight="1" x14ac:dyDescent="0.2">
      <c r="A215" s="68">
        <v>892099105</v>
      </c>
      <c r="B215" s="68">
        <v>210194001</v>
      </c>
      <c r="C215" s="34" t="s">
        <v>324</v>
      </c>
      <c r="D215" s="69" t="s">
        <v>550</v>
      </c>
      <c r="E215" s="55"/>
      <c r="F215" s="55">
        <f t="shared" si="6"/>
        <v>0</v>
      </c>
      <c r="G215" s="55"/>
      <c r="H215" s="55">
        <f t="shared" si="7"/>
        <v>0</v>
      </c>
      <c r="I215" s="55"/>
      <c r="J215" s="55">
        <v>0</v>
      </c>
    </row>
    <row r="216" spans="1:10" s="70" customFormat="1" ht="18" customHeight="1" x14ac:dyDescent="0.2">
      <c r="A216" s="68">
        <v>892099149</v>
      </c>
      <c r="B216" s="68">
        <v>119494000</v>
      </c>
      <c r="C216" s="34" t="s">
        <v>325</v>
      </c>
      <c r="D216" s="69" t="s">
        <v>551</v>
      </c>
      <c r="E216" s="55"/>
      <c r="F216" s="55">
        <f t="shared" si="6"/>
        <v>0</v>
      </c>
      <c r="G216" s="55"/>
      <c r="H216" s="55">
        <f t="shared" si="7"/>
        <v>0</v>
      </c>
      <c r="I216" s="55"/>
      <c r="J216" s="55">
        <v>0</v>
      </c>
    </row>
    <row r="217" spans="1:10" s="70" customFormat="1" ht="18" customHeight="1" x14ac:dyDescent="0.2">
      <c r="A217" s="68">
        <v>892099216</v>
      </c>
      <c r="B217" s="68">
        <v>118585000</v>
      </c>
      <c r="C217" s="34" t="s">
        <v>271</v>
      </c>
      <c r="D217" s="69" t="s">
        <v>499</v>
      </c>
      <c r="E217" s="55"/>
      <c r="F217" s="55">
        <f t="shared" si="6"/>
        <v>0</v>
      </c>
      <c r="G217" s="55"/>
      <c r="H217" s="55">
        <f t="shared" si="7"/>
        <v>0</v>
      </c>
      <c r="I217" s="55"/>
      <c r="J217" s="55">
        <v>0</v>
      </c>
    </row>
    <row r="218" spans="1:10" s="70" customFormat="1" ht="18" customHeight="1" x14ac:dyDescent="0.2">
      <c r="A218" s="68">
        <v>892099232</v>
      </c>
      <c r="B218" s="68">
        <v>212450124</v>
      </c>
      <c r="C218" s="34" t="s">
        <v>311</v>
      </c>
      <c r="D218" s="69" t="s">
        <v>538</v>
      </c>
      <c r="E218" s="55"/>
      <c r="F218" s="55">
        <f t="shared" si="6"/>
        <v>0</v>
      </c>
      <c r="G218" s="55"/>
      <c r="H218" s="55">
        <f t="shared" si="7"/>
        <v>0</v>
      </c>
      <c r="I218" s="55"/>
      <c r="J218" s="55">
        <v>0</v>
      </c>
    </row>
    <row r="219" spans="1:10" s="70" customFormat="1" ht="18" customHeight="1" x14ac:dyDescent="0.2">
      <c r="A219" s="68">
        <v>892099242</v>
      </c>
      <c r="B219" s="68">
        <v>210050400</v>
      </c>
      <c r="C219" s="34" t="s">
        <v>326</v>
      </c>
      <c r="D219" s="69" t="s">
        <v>552</v>
      </c>
      <c r="E219" s="55"/>
      <c r="F219" s="55">
        <f t="shared" si="6"/>
        <v>0</v>
      </c>
      <c r="G219" s="55"/>
      <c r="H219" s="55">
        <f t="shared" si="7"/>
        <v>0</v>
      </c>
      <c r="I219" s="55"/>
      <c r="J219" s="55">
        <v>0</v>
      </c>
    </row>
    <row r="220" spans="1:10" s="70" customFormat="1" ht="18" customHeight="1" x14ac:dyDescent="0.2">
      <c r="A220" s="68">
        <v>892099246</v>
      </c>
      <c r="B220" s="68">
        <v>218650686</v>
      </c>
      <c r="C220" s="34" t="s">
        <v>336</v>
      </c>
      <c r="D220" s="69" t="s">
        <v>561</v>
      </c>
      <c r="E220" s="55"/>
      <c r="F220" s="55">
        <f t="shared" si="6"/>
        <v>0</v>
      </c>
      <c r="G220" s="55"/>
      <c r="H220" s="55">
        <f t="shared" si="7"/>
        <v>0</v>
      </c>
      <c r="I220" s="55"/>
      <c r="J220" s="55">
        <v>0</v>
      </c>
    </row>
    <row r="221" spans="1:10" s="70" customFormat="1" ht="18" customHeight="1" x14ac:dyDescent="0.2">
      <c r="A221" s="68">
        <v>892099324</v>
      </c>
      <c r="B221" s="68">
        <v>210150001</v>
      </c>
      <c r="C221" s="34" t="s">
        <v>242</v>
      </c>
      <c r="D221" s="69" t="s">
        <v>471</v>
      </c>
      <c r="E221" s="55"/>
      <c r="F221" s="55">
        <f t="shared" si="6"/>
        <v>0</v>
      </c>
      <c r="G221" s="55"/>
      <c r="H221" s="55">
        <f t="shared" si="7"/>
        <v>0</v>
      </c>
      <c r="I221" s="55"/>
      <c r="J221" s="55">
        <v>0</v>
      </c>
    </row>
    <row r="222" spans="1:10" s="70" customFormat="1" ht="18" customHeight="1" x14ac:dyDescent="0.2">
      <c r="A222" s="68">
        <v>892099325</v>
      </c>
      <c r="B222" s="68">
        <v>217350573</v>
      </c>
      <c r="C222" s="34" t="s">
        <v>332</v>
      </c>
      <c r="D222" s="69" t="s">
        <v>557</v>
      </c>
      <c r="E222" s="55"/>
      <c r="F222" s="55">
        <f t="shared" si="6"/>
        <v>0</v>
      </c>
      <c r="G222" s="55"/>
      <c r="H222" s="55">
        <f t="shared" si="7"/>
        <v>0</v>
      </c>
      <c r="I222" s="55"/>
      <c r="J222" s="55">
        <v>0</v>
      </c>
    </row>
    <row r="223" spans="1:10" s="70" customFormat="1" ht="18" customHeight="1" x14ac:dyDescent="0.2">
      <c r="A223" s="68">
        <v>892099392</v>
      </c>
      <c r="B223" s="68">
        <v>213085230</v>
      </c>
      <c r="C223" s="34" t="s">
        <v>243</v>
      </c>
      <c r="D223" s="69" t="s">
        <v>472</v>
      </c>
      <c r="E223" s="55"/>
      <c r="F223" s="55">
        <f t="shared" si="6"/>
        <v>0</v>
      </c>
      <c r="G223" s="55"/>
      <c r="H223" s="55">
        <f t="shared" si="7"/>
        <v>0</v>
      </c>
      <c r="I223" s="55"/>
      <c r="J223" s="55">
        <v>0</v>
      </c>
    </row>
    <row r="224" spans="1:10" s="70" customFormat="1" ht="18" customHeight="1" x14ac:dyDescent="0.2">
      <c r="A224" s="68">
        <v>892115007</v>
      </c>
      <c r="B224" s="68">
        <v>210144001</v>
      </c>
      <c r="C224" s="34" t="s">
        <v>272</v>
      </c>
      <c r="D224" s="69" t="s">
        <v>500</v>
      </c>
      <c r="E224" s="55"/>
      <c r="F224" s="55">
        <f t="shared" si="6"/>
        <v>0</v>
      </c>
      <c r="G224" s="55"/>
      <c r="H224" s="55">
        <f t="shared" si="7"/>
        <v>0</v>
      </c>
      <c r="I224" s="55"/>
      <c r="J224" s="55">
        <v>0</v>
      </c>
    </row>
    <row r="225" spans="1:10" s="70" customFormat="1" ht="18" customHeight="1" x14ac:dyDescent="0.2">
      <c r="A225" s="68">
        <v>892115015</v>
      </c>
      <c r="B225" s="68">
        <v>114444000</v>
      </c>
      <c r="C225" s="34" t="s">
        <v>244</v>
      </c>
      <c r="D225" s="69" t="s">
        <v>473</v>
      </c>
      <c r="E225" s="55"/>
      <c r="F225" s="55">
        <f t="shared" si="6"/>
        <v>0</v>
      </c>
      <c r="G225" s="55"/>
      <c r="H225" s="55">
        <f t="shared" si="7"/>
        <v>0</v>
      </c>
      <c r="I225" s="55"/>
      <c r="J225" s="55">
        <v>0</v>
      </c>
    </row>
    <row r="226" spans="1:10" s="70" customFormat="1" ht="18" customHeight="1" x14ac:dyDescent="0.2">
      <c r="A226" s="68">
        <v>892115024</v>
      </c>
      <c r="B226" s="68">
        <v>216044560</v>
      </c>
      <c r="C226" s="34" t="s">
        <v>300</v>
      </c>
      <c r="D226" s="69" t="s">
        <v>528</v>
      </c>
      <c r="E226" s="55"/>
      <c r="F226" s="55">
        <f t="shared" si="6"/>
        <v>0</v>
      </c>
      <c r="G226" s="55"/>
      <c r="H226" s="55">
        <f t="shared" si="7"/>
        <v>0</v>
      </c>
      <c r="I226" s="55"/>
      <c r="J226" s="55">
        <v>0</v>
      </c>
    </row>
    <row r="227" spans="1:10" s="70" customFormat="1" ht="18" customHeight="1" x14ac:dyDescent="0.2">
      <c r="A227" s="68">
        <v>892115029</v>
      </c>
      <c r="B227" s="68">
        <v>129444000</v>
      </c>
      <c r="C227" s="34" t="s">
        <v>38</v>
      </c>
      <c r="D227" s="69" t="s">
        <v>39</v>
      </c>
      <c r="E227" s="55"/>
      <c r="F227" s="55">
        <f t="shared" si="6"/>
        <v>0</v>
      </c>
      <c r="G227" s="55"/>
      <c r="H227" s="55">
        <f t="shared" si="7"/>
        <v>0</v>
      </c>
      <c r="I227" s="55">
        <v>505905387</v>
      </c>
      <c r="J227" s="55">
        <v>505905387</v>
      </c>
    </row>
    <row r="228" spans="1:10" s="70" customFormat="1" ht="18" customHeight="1" x14ac:dyDescent="0.2">
      <c r="A228" s="68">
        <v>892115155</v>
      </c>
      <c r="B228" s="68">
        <v>214744847</v>
      </c>
      <c r="C228" s="34" t="s">
        <v>245</v>
      </c>
      <c r="D228" s="69" t="s">
        <v>474</v>
      </c>
      <c r="E228" s="55"/>
      <c r="F228" s="55">
        <f t="shared" si="6"/>
        <v>0</v>
      </c>
      <c r="G228" s="55"/>
      <c r="H228" s="55">
        <f t="shared" si="7"/>
        <v>0</v>
      </c>
      <c r="I228" s="55"/>
      <c r="J228" s="55">
        <v>0</v>
      </c>
    </row>
    <row r="229" spans="1:10" s="70" customFormat="1" ht="18" customHeight="1" x14ac:dyDescent="0.2">
      <c r="A229" s="68">
        <v>892120020</v>
      </c>
      <c r="B229" s="68">
        <v>213044430</v>
      </c>
      <c r="C229" s="34" t="s">
        <v>327</v>
      </c>
      <c r="D229" s="54" t="s">
        <v>578</v>
      </c>
      <c r="E229" s="55"/>
      <c r="F229" s="55">
        <f t="shared" si="6"/>
        <v>0</v>
      </c>
      <c r="G229" s="55"/>
      <c r="H229" s="55">
        <f t="shared" si="7"/>
        <v>0</v>
      </c>
      <c r="I229" s="55"/>
      <c r="J229" s="55">
        <v>0</v>
      </c>
    </row>
    <row r="230" spans="1:10" s="70" customFormat="1" ht="18" customHeight="1" x14ac:dyDescent="0.2">
      <c r="A230" s="68">
        <v>892200312</v>
      </c>
      <c r="B230" s="68">
        <v>212370523</v>
      </c>
      <c r="C230" s="34" t="s">
        <v>309</v>
      </c>
      <c r="D230" s="69" t="s">
        <v>536</v>
      </c>
      <c r="E230" s="55"/>
      <c r="F230" s="55">
        <f t="shared" si="6"/>
        <v>0</v>
      </c>
      <c r="G230" s="55"/>
      <c r="H230" s="55">
        <f t="shared" si="7"/>
        <v>0</v>
      </c>
      <c r="I230" s="55"/>
      <c r="J230" s="55">
        <v>0</v>
      </c>
    </row>
    <row r="231" spans="1:10" s="70" customFormat="1" ht="18" customHeight="1" x14ac:dyDescent="0.2">
      <c r="A231" s="68">
        <v>892200323</v>
      </c>
      <c r="B231" s="68">
        <v>128870000</v>
      </c>
      <c r="C231" s="34" t="s">
        <v>40</v>
      </c>
      <c r="D231" s="69" t="s">
        <v>41</v>
      </c>
      <c r="E231" s="55"/>
      <c r="F231" s="55">
        <f t="shared" si="6"/>
        <v>0</v>
      </c>
      <c r="G231" s="55"/>
      <c r="H231" s="55">
        <f t="shared" si="7"/>
        <v>0</v>
      </c>
      <c r="I231" s="55">
        <v>530195987</v>
      </c>
      <c r="J231" s="55">
        <v>530195987</v>
      </c>
    </row>
    <row r="232" spans="1:10" s="70" customFormat="1" ht="18" customHeight="1" x14ac:dyDescent="0.2">
      <c r="A232" s="68">
        <v>892200839</v>
      </c>
      <c r="B232" s="68">
        <v>212070820</v>
      </c>
      <c r="C232" s="34" t="s">
        <v>246</v>
      </c>
      <c r="D232" s="69" t="s">
        <v>475</v>
      </c>
      <c r="E232" s="55"/>
      <c r="F232" s="55">
        <f t="shared" si="6"/>
        <v>0</v>
      </c>
      <c r="G232" s="55"/>
      <c r="H232" s="55">
        <f t="shared" si="7"/>
        <v>0</v>
      </c>
      <c r="I232" s="55"/>
      <c r="J232" s="55">
        <v>0</v>
      </c>
    </row>
    <row r="233" spans="1:10" s="70" customFormat="1" ht="18" customHeight="1" x14ac:dyDescent="0.2">
      <c r="A233" s="68">
        <v>892201282</v>
      </c>
      <c r="B233" s="68">
        <v>210270702</v>
      </c>
      <c r="C233" s="34" t="s">
        <v>328</v>
      </c>
      <c r="D233" s="69" t="s">
        <v>553</v>
      </c>
      <c r="E233" s="55"/>
      <c r="F233" s="55">
        <f t="shared" si="6"/>
        <v>0</v>
      </c>
      <c r="G233" s="55"/>
      <c r="H233" s="55">
        <f t="shared" si="7"/>
        <v>0</v>
      </c>
      <c r="I233" s="55"/>
      <c r="J233" s="55">
        <v>0</v>
      </c>
    </row>
    <row r="234" spans="1:10" s="70" customFormat="1" ht="18" customHeight="1" x14ac:dyDescent="0.2">
      <c r="A234" s="68">
        <v>892201286</v>
      </c>
      <c r="B234" s="68">
        <v>211070110</v>
      </c>
      <c r="C234" s="34" t="s">
        <v>247</v>
      </c>
      <c r="D234" s="69" t="s">
        <v>476</v>
      </c>
      <c r="E234" s="55"/>
      <c r="F234" s="55">
        <f t="shared" si="6"/>
        <v>0</v>
      </c>
      <c r="G234" s="55"/>
      <c r="H234" s="55">
        <f t="shared" si="7"/>
        <v>0</v>
      </c>
      <c r="I234" s="55"/>
      <c r="J234" s="55">
        <v>0</v>
      </c>
    </row>
    <row r="235" spans="1:10" s="70" customFormat="1" ht="18" customHeight="1" x14ac:dyDescent="0.2">
      <c r="A235" s="68">
        <v>892280021</v>
      </c>
      <c r="B235" s="68">
        <v>117070000</v>
      </c>
      <c r="C235" s="34" t="s">
        <v>248</v>
      </c>
      <c r="D235" s="69" t="s">
        <v>477</v>
      </c>
      <c r="E235" s="55"/>
      <c r="F235" s="55">
        <f t="shared" si="6"/>
        <v>0</v>
      </c>
      <c r="G235" s="55"/>
      <c r="H235" s="55">
        <f t="shared" si="7"/>
        <v>0</v>
      </c>
      <c r="I235" s="55"/>
      <c r="J235" s="55">
        <v>0</v>
      </c>
    </row>
    <row r="236" spans="1:10" s="70" customFormat="1" ht="18" customHeight="1" x14ac:dyDescent="0.2">
      <c r="A236" s="68">
        <v>892280053</v>
      </c>
      <c r="B236" s="68">
        <v>210470204</v>
      </c>
      <c r="C236" s="34" t="s">
        <v>306</v>
      </c>
      <c r="D236" s="69" t="s">
        <v>533</v>
      </c>
      <c r="E236" s="55"/>
      <c r="F236" s="55">
        <f t="shared" si="6"/>
        <v>0</v>
      </c>
      <c r="G236" s="55"/>
      <c r="H236" s="55">
        <f t="shared" si="7"/>
        <v>0</v>
      </c>
      <c r="I236" s="55"/>
      <c r="J236" s="55">
        <v>0</v>
      </c>
    </row>
    <row r="237" spans="1:10" s="70" customFormat="1" ht="18" customHeight="1" x14ac:dyDescent="0.2">
      <c r="A237" s="68">
        <v>892280055</v>
      </c>
      <c r="B237" s="68">
        <v>217070670</v>
      </c>
      <c r="C237" s="34" t="s">
        <v>273</v>
      </c>
      <c r="D237" s="69" t="s">
        <v>501</v>
      </c>
      <c r="E237" s="55"/>
      <c r="F237" s="55">
        <f t="shared" si="6"/>
        <v>0</v>
      </c>
      <c r="G237" s="55"/>
      <c r="H237" s="55">
        <f t="shared" si="7"/>
        <v>0</v>
      </c>
      <c r="I237" s="55"/>
      <c r="J237" s="55">
        <v>0</v>
      </c>
    </row>
    <row r="238" spans="1:10" s="70" customFormat="1" ht="18" customHeight="1" x14ac:dyDescent="0.2">
      <c r="A238" s="68">
        <v>892280063</v>
      </c>
      <c r="B238" s="68">
        <v>211770717</v>
      </c>
      <c r="C238" s="34" t="s">
        <v>296</v>
      </c>
      <c r="D238" s="69" t="s">
        <v>524</v>
      </c>
      <c r="E238" s="55"/>
      <c r="F238" s="55">
        <f t="shared" si="6"/>
        <v>0</v>
      </c>
      <c r="G238" s="55"/>
      <c r="H238" s="55">
        <f t="shared" si="7"/>
        <v>0</v>
      </c>
      <c r="I238" s="55"/>
      <c r="J238" s="55">
        <v>0</v>
      </c>
    </row>
    <row r="239" spans="1:10" s="70" customFormat="1" ht="18" customHeight="1" x14ac:dyDescent="0.2">
      <c r="A239" s="68">
        <v>892300123</v>
      </c>
      <c r="B239" s="68">
        <v>211420614</v>
      </c>
      <c r="C239" s="34" t="s">
        <v>274</v>
      </c>
      <c r="D239" s="69" t="s">
        <v>502</v>
      </c>
      <c r="E239" s="55"/>
      <c r="F239" s="55">
        <f t="shared" si="6"/>
        <v>0</v>
      </c>
      <c r="G239" s="55"/>
      <c r="H239" s="55">
        <f t="shared" si="7"/>
        <v>0</v>
      </c>
      <c r="I239" s="55"/>
      <c r="J239" s="55">
        <v>0</v>
      </c>
    </row>
    <row r="240" spans="1:10" s="70" customFormat="1" ht="18" customHeight="1" x14ac:dyDescent="0.2">
      <c r="A240" s="68">
        <v>892300285</v>
      </c>
      <c r="B240" s="68">
        <v>821920000</v>
      </c>
      <c r="C240" s="34" t="s">
        <v>42</v>
      </c>
      <c r="D240" s="69" t="s">
        <v>93</v>
      </c>
      <c r="E240" s="55"/>
      <c r="F240" s="55">
        <f t="shared" si="6"/>
        <v>0</v>
      </c>
      <c r="G240" s="55">
        <v>1061379601</v>
      </c>
      <c r="H240" s="55">
        <f t="shared" si="7"/>
        <v>1061379601</v>
      </c>
      <c r="I240" s="55">
        <v>585475179</v>
      </c>
      <c r="J240" s="55">
        <v>585475179</v>
      </c>
    </row>
    <row r="241" spans="1:10" s="70" customFormat="1" ht="18" customHeight="1" x14ac:dyDescent="0.2">
      <c r="A241" s="68">
        <v>892301093</v>
      </c>
      <c r="B241" s="68">
        <v>217020770</v>
      </c>
      <c r="C241" s="34" t="s">
        <v>275</v>
      </c>
      <c r="D241" s="69" t="s">
        <v>503</v>
      </c>
      <c r="E241" s="55"/>
      <c r="F241" s="55">
        <f t="shared" si="6"/>
        <v>0</v>
      </c>
      <c r="G241" s="55"/>
      <c r="H241" s="55">
        <f t="shared" si="7"/>
        <v>0</v>
      </c>
      <c r="I241" s="55"/>
      <c r="J241" s="55">
        <v>0</v>
      </c>
    </row>
    <row r="242" spans="1:10" s="70" customFormat="1" ht="18" customHeight="1" x14ac:dyDescent="0.2">
      <c r="A242" s="68">
        <v>892399999</v>
      </c>
      <c r="B242" s="68">
        <v>112020000</v>
      </c>
      <c r="C242" s="34" t="s">
        <v>301</v>
      </c>
      <c r="D242" s="69" t="s">
        <v>529</v>
      </c>
      <c r="E242" s="55"/>
      <c r="F242" s="55">
        <f t="shared" si="6"/>
        <v>0</v>
      </c>
      <c r="G242" s="55"/>
      <c r="H242" s="55">
        <f t="shared" si="7"/>
        <v>0</v>
      </c>
      <c r="I242" s="55"/>
      <c r="J242" s="55">
        <v>0</v>
      </c>
    </row>
    <row r="243" spans="1:10" s="70" customFormat="1" ht="18" customHeight="1" x14ac:dyDescent="0.2">
      <c r="A243" s="68">
        <v>892400038</v>
      </c>
      <c r="B243" s="68">
        <v>118888000</v>
      </c>
      <c r="C243" s="34" t="s">
        <v>276</v>
      </c>
      <c r="D243" s="69" t="s">
        <v>504</v>
      </c>
      <c r="E243" s="55"/>
      <c r="F243" s="55">
        <f t="shared" si="6"/>
        <v>0</v>
      </c>
      <c r="G243" s="55"/>
      <c r="H243" s="55">
        <f t="shared" si="7"/>
        <v>0</v>
      </c>
      <c r="I243" s="55"/>
      <c r="J243" s="55">
        <v>0</v>
      </c>
    </row>
    <row r="244" spans="1:10" s="70" customFormat="1" ht="18" customHeight="1" x14ac:dyDescent="0.2">
      <c r="A244" s="68">
        <v>899999433</v>
      </c>
      <c r="B244" s="68">
        <v>218625286</v>
      </c>
      <c r="C244" s="33" t="s">
        <v>608</v>
      </c>
      <c r="D244" s="69" t="s">
        <v>580</v>
      </c>
      <c r="E244" s="55"/>
      <c r="F244" s="55">
        <f t="shared" si="6"/>
        <v>0</v>
      </c>
      <c r="G244" s="55"/>
      <c r="H244" s="55">
        <f t="shared" si="7"/>
        <v>0</v>
      </c>
      <c r="I244" s="55"/>
      <c r="J244" s="55">
        <v>0</v>
      </c>
    </row>
    <row r="245" spans="1:10" s="70" customFormat="1" ht="18" customHeight="1" x14ac:dyDescent="0.2">
      <c r="A245" s="68">
        <v>899999063</v>
      </c>
      <c r="B245" s="68">
        <v>27400000</v>
      </c>
      <c r="C245" s="34" t="s">
        <v>347</v>
      </c>
      <c r="D245" s="69" t="s">
        <v>94</v>
      </c>
      <c r="E245" s="55"/>
      <c r="F245" s="55">
        <f t="shared" si="6"/>
        <v>0</v>
      </c>
      <c r="G245" s="55">
        <v>58919407517</v>
      </c>
      <c r="H245" s="55">
        <f t="shared" si="7"/>
        <v>58919407517</v>
      </c>
      <c r="I245" s="55">
        <v>862372977</v>
      </c>
      <c r="J245" s="55">
        <v>862372977</v>
      </c>
    </row>
    <row r="246" spans="1:10" s="70" customFormat="1" ht="18" customHeight="1" x14ac:dyDescent="0.2">
      <c r="A246" s="68">
        <v>899999114</v>
      </c>
      <c r="B246" s="68">
        <v>112525000</v>
      </c>
      <c r="C246" s="34" t="s">
        <v>254</v>
      </c>
      <c r="D246" s="69" t="s">
        <v>483</v>
      </c>
      <c r="E246" s="55"/>
      <c r="F246" s="55">
        <f t="shared" si="6"/>
        <v>0</v>
      </c>
      <c r="G246" s="55"/>
      <c r="H246" s="55">
        <f t="shared" si="7"/>
        <v>0</v>
      </c>
      <c r="I246" s="55"/>
      <c r="J246" s="55">
        <v>0</v>
      </c>
    </row>
    <row r="247" spans="1:10" s="70" customFormat="1" ht="18" customHeight="1" x14ac:dyDescent="0.2">
      <c r="A247" s="68">
        <v>899999124</v>
      </c>
      <c r="B247" s="68">
        <v>27500000</v>
      </c>
      <c r="C247" s="34" t="s">
        <v>355</v>
      </c>
      <c r="D247" s="69" t="s">
        <v>92</v>
      </c>
      <c r="E247" s="55"/>
      <c r="F247" s="55">
        <f t="shared" si="6"/>
        <v>0</v>
      </c>
      <c r="G247" s="55">
        <v>2639914567</v>
      </c>
      <c r="H247" s="55">
        <f t="shared" si="7"/>
        <v>2639914567</v>
      </c>
      <c r="I247" s="55">
        <v>576674637</v>
      </c>
      <c r="J247" s="55">
        <v>576674637</v>
      </c>
    </row>
    <row r="248" spans="1:10" s="70" customFormat="1" ht="18" customHeight="1" x14ac:dyDescent="0.2">
      <c r="A248" s="68">
        <v>899999172</v>
      </c>
      <c r="B248" s="68">
        <v>217525175</v>
      </c>
      <c r="C248" s="34" t="s">
        <v>255</v>
      </c>
      <c r="D248" s="69" t="s">
        <v>484</v>
      </c>
      <c r="E248" s="55"/>
      <c r="F248" s="55">
        <f t="shared" si="6"/>
        <v>0</v>
      </c>
      <c r="G248" s="55"/>
      <c r="H248" s="55">
        <f t="shared" si="7"/>
        <v>0</v>
      </c>
      <c r="I248" s="55"/>
      <c r="J248" s="55">
        <v>0</v>
      </c>
    </row>
    <row r="249" spans="1:10" s="70" customFormat="1" ht="18" customHeight="1" x14ac:dyDescent="0.2">
      <c r="A249" s="68">
        <v>899999230</v>
      </c>
      <c r="B249" s="68">
        <v>222711001</v>
      </c>
      <c r="C249" s="34" t="s">
        <v>354</v>
      </c>
      <c r="D249" s="69" t="s">
        <v>96</v>
      </c>
      <c r="E249" s="55"/>
      <c r="F249" s="55">
        <f t="shared" si="6"/>
        <v>0</v>
      </c>
      <c r="G249" s="55"/>
      <c r="H249" s="55">
        <f t="shared" si="7"/>
        <v>0</v>
      </c>
      <c r="I249" s="55">
        <v>649752947</v>
      </c>
      <c r="J249" s="55">
        <v>649752947</v>
      </c>
    </row>
    <row r="250" spans="1:10" s="70" customFormat="1" ht="18" customHeight="1" x14ac:dyDescent="0.2">
      <c r="A250" s="68">
        <v>899999281</v>
      </c>
      <c r="B250" s="68">
        <v>214325843</v>
      </c>
      <c r="C250" s="34" t="s">
        <v>277</v>
      </c>
      <c r="D250" s="69" t="s">
        <v>505</v>
      </c>
      <c r="E250" s="55"/>
      <c r="F250" s="55">
        <f t="shared" si="6"/>
        <v>0</v>
      </c>
      <c r="G250" s="55"/>
      <c r="H250" s="55">
        <f t="shared" si="7"/>
        <v>0</v>
      </c>
      <c r="I250" s="55"/>
      <c r="J250" s="55">
        <v>0</v>
      </c>
    </row>
    <row r="251" spans="1:10" s="70" customFormat="1" ht="18" customHeight="1" x14ac:dyDescent="0.2">
      <c r="A251" s="68">
        <v>899999318</v>
      </c>
      <c r="B251" s="68">
        <v>219925899</v>
      </c>
      <c r="C251" s="34" t="s">
        <v>256</v>
      </c>
      <c r="D251" s="69" t="s">
        <v>485</v>
      </c>
      <c r="E251" s="55"/>
      <c r="F251" s="55">
        <f t="shared" si="6"/>
        <v>0</v>
      </c>
      <c r="G251" s="55"/>
      <c r="H251" s="55">
        <f t="shared" si="7"/>
        <v>0</v>
      </c>
      <c r="I251" s="55"/>
      <c r="J251" s="55">
        <v>0</v>
      </c>
    </row>
    <row r="252" spans="1:10" s="70" customFormat="1" ht="18" customHeight="1" x14ac:dyDescent="0.2">
      <c r="A252" s="68">
        <v>899999328</v>
      </c>
      <c r="B252" s="68">
        <v>216925269</v>
      </c>
      <c r="C252" s="34" t="s">
        <v>307</v>
      </c>
      <c r="D252" s="69" t="s">
        <v>534</v>
      </c>
      <c r="E252" s="55"/>
      <c r="F252" s="55">
        <f t="shared" si="6"/>
        <v>0</v>
      </c>
      <c r="G252" s="55"/>
      <c r="H252" s="55">
        <f t="shared" si="7"/>
        <v>0</v>
      </c>
      <c r="I252" s="55"/>
      <c r="J252" s="55">
        <v>0</v>
      </c>
    </row>
    <row r="253" spans="1:10" s="70" customFormat="1" ht="18" customHeight="1" x14ac:dyDescent="0.2">
      <c r="A253" s="68">
        <v>899999330</v>
      </c>
      <c r="B253" s="68">
        <v>210725407</v>
      </c>
      <c r="C253" s="34" t="s">
        <v>278</v>
      </c>
      <c r="D253" s="69" t="s">
        <v>506</v>
      </c>
      <c r="E253" s="55"/>
      <c r="F253" s="55">
        <f t="shared" si="6"/>
        <v>0</v>
      </c>
      <c r="G253" s="55"/>
      <c r="H253" s="55">
        <f t="shared" si="7"/>
        <v>0</v>
      </c>
      <c r="I253" s="55"/>
      <c r="J253" s="55">
        <v>0</v>
      </c>
    </row>
    <row r="254" spans="1:10" s="70" customFormat="1" ht="18" customHeight="1" x14ac:dyDescent="0.2">
      <c r="A254" s="68">
        <v>899999336</v>
      </c>
      <c r="B254" s="68">
        <v>119191000</v>
      </c>
      <c r="C254" s="34" t="s">
        <v>356</v>
      </c>
      <c r="D254" s="54" t="s">
        <v>573</v>
      </c>
      <c r="E254" s="55"/>
      <c r="F254" s="55">
        <f t="shared" si="6"/>
        <v>0</v>
      </c>
      <c r="G254" s="55"/>
      <c r="H254" s="55">
        <f t="shared" si="7"/>
        <v>0</v>
      </c>
      <c r="I254" s="55"/>
      <c r="J254" s="55">
        <v>0</v>
      </c>
    </row>
    <row r="255" spans="1:10" s="70" customFormat="1" ht="18" customHeight="1" x14ac:dyDescent="0.2">
      <c r="A255" s="68">
        <v>899999342</v>
      </c>
      <c r="B255" s="68">
        <v>217325473</v>
      </c>
      <c r="C255" s="34" t="s">
        <v>279</v>
      </c>
      <c r="D255" s="69" t="s">
        <v>507</v>
      </c>
      <c r="E255" s="55"/>
      <c r="F255" s="55">
        <f t="shared" si="6"/>
        <v>0</v>
      </c>
      <c r="G255" s="55"/>
      <c r="H255" s="55">
        <f t="shared" si="7"/>
        <v>0</v>
      </c>
      <c r="I255" s="55"/>
      <c r="J255" s="55">
        <v>0</v>
      </c>
    </row>
    <row r="256" spans="1:10" s="70" customFormat="1" ht="18" customHeight="1" x14ac:dyDescent="0.2">
      <c r="A256" s="68">
        <v>899999366</v>
      </c>
      <c r="B256" s="68">
        <v>218625486</v>
      </c>
      <c r="C256" s="34" t="s">
        <v>352</v>
      </c>
      <c r="D256" s="69" t="s">
        <v>571</v>
      </c>
      <c r="E256" s="55"/>
      <c r="F256" s="55">
        <f t="shared" si="6"/>
        <v>0</v>
      </c>
      <c r="G256" s="55"/>
      <c r="H256" s="55">
        <f t="shared" si="7"/>
        <v>0</v>
      </c>
      <c r="I256" s="55"/>
      <c r="J256" s="55">
        <v>0</v>
      </c>
    </row>
    <row r="257" spans="1:10" s="70" customFormat="1" ht="18" customHeight="1" x14ac:dyDescent="0.2">
      <c r="A257" s="68">
        <v>800118954</v>
      </c>
      <c r="B257" s="68">
        <v>800118954</v>
      </c>
      <c r="C257" s="34" t="s">
        <v>4</v>
      </c>
      <c r="D257" s="69"/>
      <c r="E257" s="55"/>
      <c r="F257" s="55"/>
      <c r="G257" s="55"/>
      <c r="H257" s="55"/>
      <c r="I257" s="55"/>
      <c r="J257" s="55"/>
    </row>
    <row r="258" spans="1:10" s="70" customFormat="1" ht="18" customHeight="1" x14ac:dyDescent="0.2">
      <c r="A258" s="68">
        <v>899999406</v>
      </c>
      <c r="B258" s="68">
        <v>212425224</v>
      </c>
      <c r="C258" s="34" t="s">
        <v>303</v>
      </c>
      <c r="D258" s="69" t="s">
        <v>505</v>
      </c>
      <c r="E258" s="55"/>
      <c r="F258" s="55">
        <f t="shared" si="6"/>
        <v>0</v>
      </c>
      <c r="G258" s="55"/>
      <c r="H258" s="55">
        <f t="shared" si="7"/>
        <v>0</v>
      </c>
      <c r="I258" s="55"/>
      <c r="J258" s="55">
        <v>0</v>
      </c>
    </row>
    <row r="259" spans="1:10" s="70" customFormat="1" ht="18" customHeight="1" x14ac:dyDescent="0.2">
      <c r="A259" s="68">
        <v>899999445</v>
      </c>
      <c r="B259" s="68">
        <v>217325873</v>
      </c>
      <c r="C259" s="34" t="s">
        <v>333</v>
      </c>
      <c r="D259" s="69" t="s">
        <v>558</v>
      </c>
      <c r="E259" s="55"/>
      <c r="F259" s="55">
        <f t="shared" si="6"/>
        <v>0</v>
      </c>
      <c r="G259" s="55"/>
      <c r="H259" s="55">
        <f t="shared" si="7"/>
        <v>0</v>
      </c>
      <c r="I259" s="55"/>
      <c r="J259" s="55">
        <v>0</v>
      </c>
    </row>
    <row r="260" spans="1:10" s="70" customFormat="1" ht="18" customHeight="1" x14ac:dyDescent="0.2">
      <c r="A260" s="68">
        <v>899999475</v>
      </c>
      <c r="B260" s="68">
        <v>211325513</v>
      </c>
      <c r="C260" s="34" t="s">
        <v>322</v>
      </c>
      <c r="D260" s="69" t="s">
        <v>548</v>
      </c>
      <c r="E260" s="55"/>
      <c r="F260" s="55">
        <f t="shared" si="6"/>
        <v>0</v>
      </c>
      <c r="G260" s="55"/>
      <c r="H260" s="55">
        <f t="shared" si="7"/>
        <v>0</v>
      </c>
      <c r="I260" s="55"/>
      <c r="J260" s="55">
        <v>0</v>
      </c>
    </row>
    <row r="261" spans="1:10" s="70" customFormat="1" ht="18" customHeight="1" x14ac:dyDescent="0.2">
      <c r="A261" s="68">
        <v>899999476</v>
      </c>
      <c r="B261" s="68">
        <v>218125781</v>
      </c>
      <c r="C261" s="34" t="s">
        <v>323</v>
      </c>
      <c r="D261" s="69" t="s">
        <v>549</v>
      </c>
      <c r="E261" s="55"/>
      <c r="F261" s="55">
        <f t="shared" si="6"/>
        <v>0</v>
      </c>
      <c r="G261" s="55"/>
      <c r="H261" s="55">
        <f t="shared" si="7"/>
        <v>0</v>
      </c>
      <c r="I261" s="55"/>
      <c r="J261" s="55">
        <v>0</v>
      </c>
    </row>
    <row r="262" spans="1:10" s="70" customFormat="1" ht="18" customHeight="1" x14ac:dyDescent="0.2">
      <c r="A262" s="68">
        <v>899999701</v>
      </c>
      <c r="B262" s="68">
        <v>212025320</v>
      </c>
      <c r="C262" s="34" t="s">
        <v>257</v>
      </c>
      <c r="D262" s="69" t="s">
        <v>486</v>
      </c>
      <c r="E262" s="55"/>
      <c r="F262" s="55">
        <f t="shared" ref="F262:F290" si="8">+E262</f>
        <v>0</v>
      </c>
      <c r="G262" s="55"/>
      <c r="H262" s="55">
        <f t="shared" ref="H262:H290" si="9">+F262+G262</f>
        <v>0</v>
      </c>
      <c r="I262" s="55"/>
      <c r="J262" s="55">
        <v>0</v>
      </c>
    </row>
    <row r="263" spans="1:10" s="70" customFormat="1" ht="18" customHeight="1" x14ac:dyDescent="0.2">
      <c r="A263" s="78">
        <v>900220147</v>
      </c>
      <c r="B263" s="68">
        <v>923271490</v>
      </c>
      <c r="C263" s="78" t="s">
        <v>362</v>
      </c>
      <c r="D263" s="69" t="s">
        <v>574</v>
      </c>
      <c r="E263" s="55"/>
      <c r="F263" s="55">
        <f t="shared" si="8"/>
        <v>0</v>
      </c>
      <c r="G263" s="55"/>
      <c r="H263" s="55">
        <f t="shared" si="9"/>
        <v>0</v>
      </c>
      <c r="I263" s="55"/>
      <c r="J263" s="55">
        <v>0</v>
      </c>
    </row>
    <row r="264" spans="1:10" s="70" customFormat="1" ht="18" customHeight="1" x14ac:dyDescent="0.2">
      <c r="A264" s="33">
        <v>802011065</v>
      </c>
      <c r="B264" s="33">
        <v>64500000</v>
      </c>
      <c r="C264" s="33" t="s">
        <v>591</v>
      </c>
      <c r="D264" s="69" t="str">
        <f>VLOOKUP(A264,'Otras trans'!$B$4:$E$64,4,0)</f>
        <v>jbeltran@itsa.edu.co</v>
      </c>
      <c r="E264" s="55"/>
      <c r="F264" s="55">
        <f t="shared" si="8"/>
        <v>0</v>
      </c>
      <c r="G264" s="55"/>
      <c r="H264" s="55">
        <f t="shared" si="9"/>
        <v>0</v>
      </c>
      <c r="I264" s="55">
        <v>387608501</v>
      </c>
      <c r="J264" s="55">
        <v>387608501</v>
      </c>
    </row>
    <row r="265" spans="1:10" s="70" customFormat="1" ht="18" customHeight="1" x14ac:dyDescent="0.2">
      <c r="A265" s="33">
        <v>890480054</v>
      </c>
      <c r="B265" s="33">
        <v>824613000</v>
      </c>
      <c r="C265" s="33" t="s">
        <v>47</v>
      </c>
      <c r="D265" s="69" t="str">
        <f>VLOOKUP(A265,'Otras trans'!$B$4:$E$64,4,0)</f>
        <v>cmb@colmayorbolivar.edu.co</v>
      </c>
      <c r="E265" s="55"/>
      <c r="F265" s="55">
        <f t="shared" si="8"/>
        <v>0</v>
      </c>
      <c r="G265" s="55"/>
      <c r="H265" s="55">
        <f t="shared" si="9"/>
        <v>0</v>
      </c>
      <c r="I265" s="55">
        <v>337817742</v>
      </c>
      <c r="J265" s="55">
        <v>337817742</v>
      </c>
    </row>
    <row r="266" spans="1:10" s="70" customFormat="1" ht="18" customHeight="1" x14ac:dyDescent="0.2">
      <c r="A266" s="33">
        <v>890501578</v>
      </c>
      <c r="B266" s="33">
        <v>824454000</v>
      </c>
      <c r="C266" s="33" t="s">
        <v>592</v>
      </c>
      <c r="D266" s="69" t="str">
        <f>VLOOKUP(A266,'Otras trans'!$B$4:$E$64,4,0)</f>
        <v>financiera@iser.edu.co</v>
      </c>
      <c r="E266" s="55"/>
      <c r="F266" s="55">
        <f t="shared" si="8"/>
        <v>0</v>
      </c>
      <c r="G266" s="55"/>
      <c r="H266" s="55">
        <f t="shared" si="9"/>
        <v>0</v>
      </c>
      <c r="I266" s="55">
        <v>336525978</v>
      </c>
      <c r="J266" s="55">
        <v>336525978</v>
      </c>
    </row>
    <row r="267" spans="1:10" s="70" customFormat="1" ht="18" customHeight="1" x14ac:dyDescent="0.2">
      <c r="A267" s="33">
        <v>890802678</v>
      </c>
      <c r="B267" s="33">
        <v>825717000</v>
      </c>
      <c r="C267" s="33" t="s">
        <v>122</v>
      </c>
      <c r="D267" s="69" t="str">
        <f>VLOOKUP(A267,'Otras trans'!$B$4:$E$64,4,0)</f>
        <v>contabilidad@iescinoc.edu.co</v>
      </c>
      <c r="E267" s="55"/>
      <c r="F267" s="55">
        <f t="shared" si="8"/>
        <v>0</v>
      </c>
      <c r="G267" s="55"/>
      <c r="H267" s="55">
        <f t="shared" si="9"/>
        <v>0</v>
      </c>
      <c r="I267" s="55">
        <v>330040559</v>
      </c>
      <c r="J267" s="55">
        <v>330040559</v>
      </c>
    </row>
    <row r="268" spans="1:10" s="70" customFormat="1" ht="18" customHeight="1" x14ac:dyDescent="0.2">
      <c r="A268" s="33">
        <v>890980153</v>
      </c>
      <c r="B268" s="33">
        <v>821505000</v>
      </c>
      <c r="C268" s="33" t="s">
        <v>593</v>
      </c>
      <c r="D268" s="69" t="str">
        <f>VLOOKUP(A268,'Otras trans'!$B$4:$E$64,4,0)</f>
        <v>ysantos@pascualbravo.edu.co</v>
      </c>
      <c r="E268" s="55"/>
      <c r="F268" s="55">
        <f t="shared" si="8"/>
        <v>0</v>
      </c>
      <c r="G268" s="55"/>
      <c r="H268" s="55">
        <f t="shared" si="9"/>
        <v>0</v>
      </c>
      <c r="I268" s="55">
        <v>343885352</v>
      </c>
      <c r="J268" s="55">
        <v>343885352</v>
      </c>
    </row>
    <row r="269" spans="1:10" s="70" customFormat="1" ht="18" customHeight="1" x14ac:dyDescent="0.2">
      <c r="A269" s="33">
        <v>891701932</v>
      </c>
      <c r="B269" s="33">
        <v>823847000</v>
      </c>
      <c r="C269" s="33" t="s">
        <v>594</v>
      </c>
      <c r="D269" s="69" t="str">
        <f>VLOOKUP(A269,'Otras trans'!$B$4:$E$64,4,0)</f>
        <v>inhvg@hotmail.com</v>
      </c>
      <c r="E269" s="55"/>
      <c r="F269" s="55">
        <f t="shared" si="8"/>
        <v>0</v>
      </c>
      <c r="G269" s="55"/>
      <c r="H269" s="55">
        <f t="shared" si="9"/>
        <v>0</v>
      </c>
      <c r="I269" s="55">
        <v>294069537</v>
      </c>
      <c r="J269" s="55">
        <v>294069537</v>
      </c>
    </row>
    <row r="270" spans="1:10" s="70" customFormat="1" ht="18" customHeight="1" x14ac:dyDescent="0.2">
      <c r="A270" s="33">
        <v>891902811</v>
      </c>
      <c r="B270" s="33">
        <v>824376000</v>
      </c>
      <c r="C270" s="33" t="s">
        <v>595</v>
      </c>
      <c r="D270" s="69" t="str">
        <f>VLOOKUP(A270,'Otras trans'!$B$4:$E$64,4,0)</f>
        <v>contabilidad@intep.edu.co</v>
      </c>
      <c r="E270" s="55"/>
      <c r="F270" s="55">
        <f t="shared" si="8"/>
        <v>0</v>
      </c>
      <c r="G270" s="55"/>
      <c r="H270" s="55">
        <f t="shared" si="9"/>
        <v>0</v>
      </c>
      <c r="I270" s="55">
        <v>359553086</v>
      </c>
      <c r="J270" s="55">
        <v>359553086</v>
      </c>
    </row>
    <row r="271" spans="1:10" s="70" customFormat="1" ht="18" customHeight="1" x14ac:dyDescent="0.2">
      <c r="A271" s="33">
        <v>800124023</v>
      </c>
      <c r="B271" s="33">
        <v>824276000</v>
      </c>
      <c r="C271" s="33" t="s">
        <v>596</v>
      </c>
      <c r="D271" s="69" t="str">
        <f>VLOOKUP(A271,'Otras trans'!$B$4:$E$64,4,0)</f>
        <v>contabilidad@ita.edu.co</v>
      </c>
      <c r="E271" s="55"/>
      <c r="F271" s="55">
        <f t="shared" si="8"/>
        <v>0</v>
      </c>
      <c r="G271" s="55"/>
      <c r="H271" s="55">
        <f t="shared" si="9"/>
        <v>0</v>
      </c>
      <c r="I271" s="55">
        <v>272017192</v>
      </c>
      <c r="J271" s="55">
        <v>272017192</v>
      </c>
    </row>
    <row r="272" spans="1:10" s="70" customFormat="1" ht="18" customHeight="1" x14ac:dyDescent="0.2">
      <c r="A272" s="33">
        <v>890325989</v>
      </c>
      <c r="B272" s="33">
        <v>121276000</v>
      </c>
      <c r="C272" s="33" t="s">
        <v>103</v>
      </c>
      <c r="D272" s="69" t="str">
        <f>VLOOKUP(A272,'Otras trans'!$B$4:$E$64,4,0)</f>
        <v>contabilidad@bellasartes.edu.co</v>
      </c>
      <c r="E272" s="55"/>
      <c r="F272" s="55">
        <f t="shared" si="8"/>
        <v>0</v>
      </c>
      <c r="G272" s="55"/>
      <c r="H272" s="55">
        <f t="shared" si="9"/>
        <v>0</v>
      </c>
      <c r="I272" s="55">
        <v>1632025212</v>
      </c>
      <c r="J272" s="55">
        <v>1632025212</v>
      </c>
    </row>
    <row r="273" spans="1:10" s="70" customFormat="1" ht="18" customHeight="1" x14ac:dyDescent="0.2">
      <c r="A273" s="33">
        <v>800024581</v>
      </c>
      <c r="B273" s="33">
        <v>129168000</v>
      </c>
      <c r="C273" s="33" t="s">
        <v>105</v>
      </c>
      <c r="D273" s="69" t="str">
        <f>VLOOKUP(A273,'Otras trans'!$B$4:$E$64,4,0)</f>
        <v>direccion.administrativa@unipaz.edu.co</v>
      </c>
      <c r="E273" s="55"/>
      <c r="F273" s="55">
        <f t="shared" si="8"/>
        <v>0</v>
      </c>
      <c r="G273" s="55"/>
      <c r="H273" s="55">
        <f t="shared" si="9"/>
        <v>0</v>
      </c>
      <c r="I273" s="55">
        <v>1773048428</v>
      </c>
      <c r="J273" s="55">
        <v>1773048428</v>
      </c>
    </row>
    <row r="274" spans="1:10" s="70" customFormat="1" ht="18" customHeight="1" x14ac:dyDescent="0.2">
      <c r="A274" s="33">
        <v>800247940</v>
      </c>
      <c r="B274" s="33">
        <v>824086000</v>
      </c>
      <c r="C274" s="33" t="s">
        <v>61</v>
      </c>
      <c r="D274" s="69" t="str">
        <f>VLOOKUP(A274,'Otras trans'!$B$4:$E$64,4,0)</f>
        <v>mail@itp.edu.co</v>
      </c>
      <c r="E274" s="55"/>
      <c r="F274" s="55">
        <f t="shared" si="8"/>
        <v>0</v>
      </c>
      <c r="G274" s="55"/>
      <c r="H274" s="55">
        <f t="shared" si="9"/>
        <v>0</v>
      </c>
      <c r="I274" s="55">
        <v>402193674</v>
      </c>
      <c r="J274" s="55">
        <v>402193674</v>
      </c>
    </row>
    <row r="275" spans="1:10" s="70" customFormat="1" ht="18" customHeight="1" x14ac:dyDescent="0.2">
      <c r="A275" s="33">
        <v>811042967</v>
      </c>
      <c r="B275" s="33">
        <v>262305266</v>
      </c>
      <c r="C275" s="33" t="s">
        <v>597</v>
      </c>
      <c r="D275" s="69" t="str">
        <f>VLOOKUP(A275,'Otras trans'!$B$4:$E$64,4,0)</f>
        <v>deboraarangorectoria@une.net.co</v>
      </c>
      <c r="E275" s="55"/>
      <c r="F275" s="55">
        <f t="shared" si="8"/>
        <v>0</v>
      </c>
      <c r="G275" s="55"/>
      <c r="H275" s="55">
        <f t="shared" si="9"/>
        <v>0</v>
      </c>
      <c r="I275" s="55">
        <v>1545737365</v>
      </c>
      <c r="J275" s="55">
        <v>1545737365</v>
      </c>
    </row>
    <row r="276" spans="1:10" s="70" customFormat="1" ht="18" customHeight="1" x14ac:dyDescent="0.2">
      <c r="A276" s="33">
        <v>890980136</v>
      </c>
      <c r="B276" s="33">
        <v>120305000</v>
      </c>
      <c r="C276" s="33" t="s">
        <v>598</v>
      </c>
      <c r="D276" s="69" t="str">
        <f>VLOOKUP(A276,'Otras trans'!$B$4:$E$64,4,0)</f>
        <v>contabilidad@elpoli.edu.co</v>
      </c>
      <c r="E276" s="55"/>
      <c r="F276" s="55">
        <f t="shared" si="8"/>
        <v>0</v>
      </c>
      <c r="G276" s="55"/>
      <c r="H276" s="55">
        <f t="shared" si="9"/>
        <v>0</v>
      </c>
      <c r="I276" s="55">
        <v>2054112705</v>
      </c>
      <c r="J276" s="55">
        <v>2054112705</v>
      </c>
    </row>
    <row r="277" spans="1:10" s="70" customFormat="1" ht="18" customHeight="1" x14ac:dyDescent="0.2">
      <c r="A277" s="33">
        <v>805001868</v>
      </c>
      <c r="B277" s="33">
        <v>822576000</v>
      </c>
      <c r="C277" s="33" t="s">
        <v>98</v>
      </c>
      <c r="D277" s="69" t="str">
        <f>VLOOKUP(A277,'Otras trans'!$B$4:$E$64,4,0)</f>
        <v>financiera@endeporte.edu.co</v>
      </c>
      <c r="E277" s="55"/>
      <c r="F277" s="55">
        <f t="shared" si="8"/>
        <v>0</v>
      </c>
      <c r="G277" s="55"/>
      <c r="H277" s="55">
        <f t="shared" si="9"/>
        <v>0</v>
      </c>
      <c r="I277" s="55">
        <v>1750695127</v>
      </c>
      <c r="J277" s="55">
        <v>1750695127</v>
      </c>
    </row>
    <row r="278" spans="1:10" s="70" customFormat="1" ht="18" customHeight="1" x14ac:dyDescent="0.2">
      <c r="A278" s="33">
        <v>890980134</v>
      </c>
      <c r="B278" s="33">
        <v>824505000</v>
      </c>
      <c r="C278" s="33" t="s">
        <v>24</v>
      </c>
      <c r="D278" s="69" t="str">
        <f>VLOOKUP(A278,'Otras trans'!$B$4:$E$64,4,0)</f>
        <v>contabilidad@colmayor.edu.co</v>
      </c>
      <c r="E278" s="55"/>
      <c r="F278" s="55">
        <f t="shared" si="8"/>
        <v>0</v>
      </c>
      <c r="G278" s="55"/>
      <c r="H278" s="55">
        <f t="shared" si="9"/>
        <v>0</v>
      </c>
      <c r="I278" s="55">
        <v>375438069</v>
      </c>
      <c r="J278" s="55">
        <v>375438069</v>
      </c>
    </row>
    <row r="279" spans="1:10" s="70" customFormat="1" ht="18" customHeight="1" x14ac:dyDescent="0.2">
      <c r="A279" s="33">
        <v>891500759</v>
      </c>
      <c r="B279" s="33">
        <v>822719000</v>
      </c>
      <c r="C279" s="33" t="s">
        <v>33</v>
      </c>
      <c r="D279" s="69" t="str">
        <f>VLOOKUP(A279,'Otras trans'!$B$4:$E$64,4,0)</f>
        <v>contabilidad@colmayorcauca.edu.co</v>
      </c>
      <c r="E279" s="55"/>
      <c r="F279" s="55">
        <f t="shared" si="8"/>
        <v>0</v>
      </c>
      <c r="G279" s="55"/>
      <c r="H279" s="55">
        <f t="shared" si="9"/>
        <v>0</v>
      </c>
      <c r="I279" s="55">
        <v>373484137</v>
      </c>
      <c r="J279" s="55">
        <v>373484137</v>
      </c>
    </row>
    <row r="280" spans="1:10" s="70" customFormat="1" ht="18" customHeight="1" x14ac:dyDescent="0.2">
      <c r="A280" s="33">
        <v>890700906</v>
      </c>
      <c r="B280" s="33">
        <v>128873000</v>
      </c>
      <c r="C280" s="33" t="s">
        <v>599</v>
      </c>
      <c r="D280" s="69" t="str">
        <f>VLOOKUP(A280,'Otras trans'!$B$4:$E$64,4,0)</f>
        <v>jblancogiraldo@yahoo.com</v>
      </c>
      <c r="E280" s="55"/>
      <c r="F280" s="55">
        <f t="shared" si="8"/>
        <v>0</v>
      </c>
      <c r="G280" s="55"/>
      <c r="H280" s="55">
        <f t="shared" si="9"/>
        <v>0</v>
      </c>
      <c r="I280" s="55">
        <v>302746325</v>
      </c>
      <c r="J280" s="55">
        <v>302746325</v>
      </c>
    </row>
    <row r="281" spans="1:10" s="70" customFormat="1" ht="18" customHeight="1" x14ac:dyDescent="0.2">
      <c r="A281" s="33">
        <v>805000889</v>
      </c>
      <c r="B281" s="33">
        <v>260176001</v>
      </c>
      <c r="C281" s="33" t="s">
        <v>600</v>
      </c>
      <c r="D281" s="69" t="str">
        <f>VLOOKUP(A281,'Otras trans'!$B$4:$E$64,4,0)</f>
        <v>cardila@admon.uniajc.edu.co</v>
      </c>
      <c r="E281" s="55"/>
      <c r="F281" s="55">
        <f t="shared" si="8"/>
        <v>0</v>
      </c>
      <c r="G281" s="55"/>
      <c r="H281" s="55">
        <f t="shared" si="9"/>
        <v>0</v>
      </c>
      <c r="I281" s="55">
        <v>1867821452</v>
      </c>
      <c r="J281" s="55">
        <v>1867821452</v>
      </c>
    </row>
    <row r="282" spans="1:10" s="70" customFormat="1" ht="18" customHeight="1" x14ac:dyDescent="0.2">
      <c r="A282" s="33">
        <v>890905419</v>
      </c>
      <c r="B282" s="33">
        <v>121705000</v>
      </c>
      <c r="C282" s="33" t="s">
        <v>601</v>
      </c>
      <c r="D282" s="69" t="str">
        <f>VLOOKUP(A282,'Otras trans'!$B$4:$E$64,4,0)</f>
        <v>contabilidad@tdea.edu.co</v>
      </c>
      <c r="E282" s="55"/>
      <c r="F282" s="55">
        <f t="shared" si="8"/>
        <v>0</v>
      </c>
      <c r="G282" s="55"/>
      <c r="H282" s="55">
        <f t="shared" si="9"/>
        <v>0</v>
      </c>
      <c r="I282" s="55">
        <v>2087689086</v>
      </c>
      <c r="J282" s="55">
        <v>2087689086</v>
      </c>
    </row>
    <row r="283" spans="1:10" s="70" customFormat="1" ht="18" customHeight="1" x14ac:dyDescent="0.2">
      <c r="A283" s="33">
        <v>891900853</v>
      </c>
      <c r="B283" s="33">
        <v>124876000</v>
      </c>
      <c r="C283" s="33" t="s">
        <v>602</v>
      </c>
      <c r="D283" s="69" t="str">
        <f>VLOOKUP(A283,'Otras trans'!$B$4:$E$64,4,0)</f>
        <v>monica.calle@correounivalle.edu.co</v>
      </c>
      <c r="E283" s="55"/>
      <c r="F283" s="55">
        <f t="shared" si="8"/>
        <v>0</v>
      </c>
      <c r="G283" s="55"/>
      <c r="H283" s="55">
        <f t="shared" si="9"/>
        <v>0</v>
      </c>
      <c r="I283" s="55">
        <v>380190216</v>
      </c>
      <c r="J283" s="55">
        <v>380190216</v>
      </c>
    </row>
    <row r="284" spans="1:10" s="70" customFormat="1" ht="18" customHeight="1" x14ac:dyDescent="0.2">
      <c r="A284" s="33">
        <v>800214750</v>
      </c>
      <c r="B284" s="33">
        <v>260105001</v>
      </c>
      <c r="C284" s="33" t="s">
        <v>603</v>
      </c>
      <c r="D284" s="69" t="str">
        <f>VLOOKUP(A284,'Otras trans'!$B$4:$E$64,4,0)</f>
        <v>nataliamontoya@itm.edu.co</v>
      </c>
      <c r="E284" s="55"/>
      <c r="F284" s="55">
        <f t="shared" si="8"/>
        <v>0</v>
      </c>
      <c r="G284" s="55"/>
      <c r="H284" s="55">
        <f t="shared" si="9"/>
        <v>0</v>
      </c>
      <c r="I284" s="55">
        <v>2436238649</v>
      </c>
      <c r="J284" s="55">
        <v>2436238649</v>
      </c>
    </row>
    <row r="285" spans="1:10" s="70" customFormat="1" ht="18" customHeight="1" x14ac:dyDescent="0.2">
      <c r="A285" s="33">
        <v>890208727</v>
      </c>
      <c r="B285" s="33">
        <v>128068000</v>
      </c>
      <c r="C285" s="33" t="s">
        <v>604</v>
      </c>
      <c r="D285" s="69" t="str">
        <f>VLOOKUP(A285,'Otras trans'!$B$4:$E$64,4,0)</f>
        <v>financiera@correo.uts.edu.co</v>
      </c>
      <c r="E285" s="55"/>
      <c r="F285" s="55">
        <f t="shared" si="8"/>
        <v>0</v>
      </c>
      <c r="G285" s="55"/>
      <c r="H285" s="55">
        <f t="shared" si="9"/>
        <v>0</v>
      </c>
      <c r="I285" s="55">
        <v>2317242527</v>
      </c>
      <c r="J285" s="55">
        <v>2317242527</v>
      </c>
    </row>
    <row r="286" spans="1:10" s="70" customFormat="1" ht="18" customHeight="1" x14ac:dyDescent="0.2">
      <c r="A286" s="33">
        <v>890480308</v>
      </c>
      <c r="B286" s="33">
        <v>220113001</v>
      </c>
      <c r="C286" s="33" t="s">
        <v>605</v>
      </c>
      <c r="D286" s="69" t="str">
        <f>VLOOKUP(A286,'Otras trans'!$B$4:$E$64,4,0)</f>
        <v>info@esba.edu.co</v>
      </c>
      <c r="E286" s="55"/>
      <c r="F286" s="55">
        <f t="shared" si="8"/>
        <v>0</v>
      </c>
      <c r="G286" s="55"/>
      <c r="H286" s="55">
        <f t="shared" si="9"/>
        <v>0</v>
      </c>
      <c r="I286" s="55">
        <v>1641838954</v>
      </c>
      <c r="J286" s="55">
        <v>1641838954</v>
      </c>
    </row>
    <row r="287" spans="1:10" s="70" customFormat="1" ht="18" customHeight="1" x14ac:dyDescent="0.2">
      <c r="A287" s="33">
        <v>811000278</v>
      </c>
      <c r="B287" s="33">
        <v>262505266</v>
      </c>
      <c r="C287" s="33" t="s">
        <v>606</v>
      </c>
      <c r="D287" s="69" t="str">
        <f>VLOOKUP(A287,'Otras trans'!$B$4:$E$64,4,0)</f>
        <v>hector.ramirez@iue.edu.co</v>
      </c>
      <c r="E287" s="55"/>
      <c r="F287" s="55">
        <f t="shared" si="8"/>
        <v>0</v>
      </c>
      <c r="G287" s="55"/>
      <c r="H287" s="55">
        <f t="shared" si="9"/>
        <v>0</v>
      </c>
      <c r="I287" s="55">
        <v>1875828797</v>
      </c>
      <c r="J287" s="55">
        <v>1875828797</v>
      </c>
    </row>
    <row r="288" spans="1:10" s="70" customFormat="1" ht="18" customHeight="1" x14ac:dyDescent="0.2">
      <c r="A288" s="33">
        <v>901168222</v>
      </c>
      <c r="B288" s="33">
        <v>923272870</v>
      </c>
      <c r="C288" s="33" t="s">
        <v>607</v>
      </c>
      <c r="D288" s="69" t="s">
        <v>451</v>
      </c>
      <c r="E288" s="55"/>
      <c r="F288" s="55">
        <f t="shared" si="8"/>
        <v>0</v>
      </c>
      <c r="G288" s="55"/>
      <c r="H288" s="55">
        <f t="shared" si="9"/>
        <v>0</v>
      </c>
      <c r="I288" s="55">
        <v>891216878</v>
      </c>
      <c r="J288" s="55">
        <v>891216878</v>
      </c>
    </row>
    <row r="289" spans="1:10" s="70" customFormat="1" ht="18" customHeight="1" x14ac:dyDescent="0.2">
      <c r="A289" s="79">
        <v>817002466</v>
      </c>
      <c r="B289" s="33"/>
      <c r="C289" s="79" t="s">
        <v>617</v>
      </c>
      <c r="D289" s="69" t="s">
        <v>451</v>
      </c>
      <c r="E289" s="55"/>
      <c r="F289" s="55">
        <f t="shared" si="8"/>
        <v>0</v>
      </c>
      <c r="G289" s="55"/>
      <c r="H289" s="55">
        <f t="shared" si="9"/>
        <v>0</v>
      </c>
      <c r="I289" s="55">
        <v>4545036088</v>
      </c>
      <c r="J289" s="55">
        <v>4545036088</v>
      </c>
    </row>
    <row r="290" spans="1:10" s="36" customFormat="1" ht="52.9" customHeight="1" x14ac:dyDescent="0.2">
      <c r="A290" s="37">
        <v>899999035</v>
      </c>
      <c r="B290" s="37">
        <v>41500000</v>
      </c>
      <c r="C290" s="38" t="s">
        <v>609</v>
      </c>
      <c r="D290" s="39" t="s">
        <v>610</v>
      </c>
      <c r="E290" s="23">
        <v>272013298595</v>
      </c>
      <c r="F290" s="23">
        <f t="shared" si="8"/>
        <v>272013298595</v>
      </c>
      <c r="G290" s="23">
        <v>206055974770</v>
      </c>
      <c r="H290" s="23">
        <f t="shared" si="9"/>
        <v>478069273365</v>
      </c>
      <c r="I290" s="23">
        <v>6289343025</v>
      </c>
      <c r="J290" s="23">
        <v>484358616390</v>
      </c>
    </row>
    <row r="291" spans="1:10" ht="33.6" customHeight="1" x14ac:dyDescent="0.2">
      <c r="A291" s="66" t="s">
        <v>52</v>
      </c>
      <c r="B291" s="67"/>
      <c r="C291" s="67"/>
      <c r="D291" s="27"/>
      <c r="E291" s="28">
        <f t="shared" ref="E291:J291" si="10">SUM(E4:E290)</f>
        <v>272013298595</v>
      </c>
      <c r="F291" s="28">
        <f t="shared" si="10"/>
        <v>272013298595</v>
      </c>
      <c r="G291" s="28">
        <f t="shared" si="10"/>
        <v>298614753303</v>
      </c>
      <c r="H291" s="28">
        <f t="shared" si="10"/>
        <v>570628051898</v>
      </c>
      <c r="I291" s="28">
        <f>SUM(I4:I290)</f>
        <v>55990679358</v>
      </c>
      <c r="J291" s="28">
        <f t="shared" si="10"/>
        <v>534059952723</v>
      </c>
    </row>
    <row r="292" spans="1:10" ht="36.75" customHeight="1" x14ac:dyDescent="0.2">
      <c r="E292" s="35"/>
      <c r="G292" s="35"/>
    </row>
  </sheetData>
  <autoFilter ref="A3:J291" xr:uid="{7AEDA8FB-25DF-49D2-BEB7-DD7044EE85CC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User</cp:lastModifiedBy>
  <cp:lastPrinted>2015-07-03T19:32:04Z</cp:lastPrinted>
  <dcterms:created xsi:type="dcterms:W3CDTF">2012-01-13T14:38:35Z</dcterms:created>
  <dcterms:modified xsi:type="dcterms:W3CDTF">2021-04-21T15:01:02Z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