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9/CUENTAS/Julio/5423/"/>
    </mc:Choice>
  </mc:AlternateContent>
  <xr:revisionPtr revIDLastSave="0" documentId="8_{BE335C1A-F6B5-48F7-85D9-721494F99668}" xr6:coauthVersionLast="43" xr6:coauthVersionMax="43" xr10:uidLastSave="{00000000-0000-0000-0000-000000000000}"/>
  <bookViews>
    <workbookView xWindow="-120" yWindow="-120" windowWidth="24240" windowHeight="13140" tabRatio="688" activeTab="1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DIS2008" localSheetId="1">#REF!</definedName>
    <definedName name="_DIS2008">#REF!</definedName>
    <definedName name="_xlnm._FilterDatabase" localSheetId="1" hidden="1">'542305001 Prog de Educ'!$A$3:$R$264</definedName>
    <definedName name="_xlnm._FilterDatabase" localSheetId="0" hidden="1">'Otras trans'!$A$3:$AO$64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64" i="2" l="1"/>
  <c r="AL57" i="1"/>
  <c r="AL54" i="1"/>
  <c r="AL52" i="1"/>
  <c r="AL50" i="1"/>
  <c r="AL43" i="1"/>
  <c r="AL42" i="1"/>
  <c r="AL40" i="1"/>
  <c r="AL37" i="1"/>
  <c r="AL35" i="1"/>
  <c r="AL32" i="1"/>
  <c r="AL27" i="1"/>
  <c r="AL14" i="1"/>
  <c r="AL12" i="1"/>
  <c r="AL6" i="1"/>
  <c r="AL5" i="1"/>
  <c r="AL7" i="1"/>
  <c r="AL8" i="1"/>
  <c r="AL11" i="1"/>
  <c r="AL19" i="1"/>
  <c r="AL20" i="1"/>
  <c r="AL21" i="1"/>
  <c r="AL22" i="1"/>
  <c r="AL23" i="1"/>
  <c r="AL26" i="1"/>
  <c r="AL28" i="1"/>
  <c r="AL30" i="1"/>
  <c r="AL31" i="1"/>
  <c r="AL33" i="1"/>
  <c r="AL34" i="1"/>
  <c r="AL36" i="1"/>
  <c r="AL39" i="1"/>
  <c r="AL44" i="1"/>
  <c r="AL45" i="1"/>
  <c r="AL46" i="1"/>
  <c r="AL48" i="1"/>
  <c r="AL49" i="1"/>
  <c r="AL51" i="1"/>
  <c r="AL53" i="1"/>
  <c r="AL55" i="1"/>
  <c r="AL56" i="1"/>
  <c r="AL58" i="1"/>
  <c r="AL59" i="1"/>
  <c r="AL60" i="1"/>
  <c r="AL61" i="1"/>
  <c r="AL62" i="1"/>
  <c r="AL63" i="1"/>
  <c r="AL64" i="1"/>
  <c r="AJ36" i="1"/>
  <c r="AJ44" i="1"/>
  <c r="AJ48" i="1"/>
  <c r="AJ49" i="1"/>
  <c r="AJ51" i="1"/>
  <c r="AJ62" i="1"/>
  <c r="AK65" i="1" l="1"/>
  <c r="AJ65" i="1"/>
  <c r="AL65" i="1"/>
  <c r="O264" i="2" l="1"/>
  <c r="AF5" i="1"/>
  <c r="AF6" i="1"/>
  <c r="AF7" i="1"/>
  <c r="AF8" i="1"/>
  <c r="AF11" i="1"/>
  <c r="AF12" i="1"/>
  <c r="AF14" i="1"/>
  <c r="AF19" i="1"/>
  <c r="AF20" i="1"/>
  <c r="AF21" i="1"/>
  <c r="AF22" i="1"/>
  <c r="AF23" i="1"/>
  <c r="AF26" i="1"/>
  <c r="AF27" i="1"/>
  <c r="AF28" i="1"/>
  <c r="AF30" i="1"/>
  <c r="AF31" i="1"/>
  <c r="AF32" i="1"/>
  <c r="AF33" i="1"/>
  <c r="AF34" i="1"/>
  <c r="AF35" i="1"/>
  <c r="AF36" i="1"/>
  <c r="AF37" i="1"/>
  <c r="AF39" i="1"/>
  <c r="AF40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D36" i="1"/>
  <c r="AD44" i="1"/>
  <c r="AD48" i="1"/>
  <c r="AD49" i="1"/>
  <c r="AD51" i="1"/>
  <c r="AD62" i="1"/>
  <c r="AE65" i="1"/>
  <c r="AF65" i="1" l="1"/>
  <c r="AD65" i="1"/>
  <c r="M264" i="2" l="1"/>
  <c r="X65" i="1" l="1"/>
  <c r="Y65" i="1"/>
  <c r="Z65" i="1"/>
  <c r="V5" i="1"/>
  <c r="AB5" i="1" s="1"/>
  <c r="AH5" i="1" s="1"/>
  <c r="AN5" i="1" s="1"/>
  <c r="V6" i="1"/>
  <c r="AB6" i="1" s="1"/>
  <c r="AH6" i="1" s="1"/>
  <c r="AN6" i="1" s="1"/>
  <c r="V8" i="1"/>
  <c r="AB8" i="1" s="1"/>
  <c r="AH8" i="1" s="1"/>
  <c r="AN8" i="1" s="1"/>
  <c r="V9" i="1"/>
  <c r="AB9" i="1" s="1"/>
  <c r="AH9" i="1" s="1"/>
  <c r="AN9" i="1" s="1"/>
  <c r="V10" i="1"/>
  <c r="AB10" i="1" s="1"/>
  <c r="AH10" i="1" s="1"/>
  <c r="AN10" i="1" s="1"/>
  <c r="V11" i="1"/>
  <c r="AB11" i="1" s="1"/>
  <c r="AH11" i="1" s="1"/>
  <c r="AN11" i="1" s="1"/>
  <c r="V12" i="1"/>
  <c r="AB12" i="1" s="1"/>
  <c r="AH12" i="1" s="1"/>
  <c r="AN12" i="1" s="1"/>
  <c r="V13" i="1"/>
  <c r="AB13" i="1" s="1"/>
  <c r="AH13" i="1" s="1"/>
  <c r="AN13" i="1" s="1"/>
  <c r="V14" i="1"/>
  <c r="AB14" i="1" s="1"/>
  <c r="AH14" i="1" s="1"/>
  <c r="AN14" i="1" s="1"/>
  <c r="V15" i="1"/>
  <c r="AB15" i="1" s="1"/>
  <c r="AH15" i="1" s="1"/>
  <c r="AN15" i="1" s="1"/>
  <c r="V16" i="1"/>
  <c r="AB16" i="1" s="1"/>
  <c r="AH16" i="1" s="1"/>
  <c r="AN16" i="1" s="1"/>
  <c r="V17" i="1"/>
  <c r="AB17" i="1" s="1"/>
  <c r="AH17" i="1" s="1"/>
  <c r="AN17" i="1" s="1"/>
  <c r="V18" i="1"/>
  <c r="AB18" i="1" s="1"/>
  <c r="AH18" i="1" s="1"/>
  <c r="AN18" i="1" s="1"/>
  <c r="V21" i="1"/>
  <c r="AB21" i="1" s="1"/>
  <c r="AH21" i="1" s="1"/>
  <c r="AN21" i="1" s="1"/>
  <c r="V22" i="1"/>
  <c r="AB22" i="1" s="1"/>
  <c r="AH22" i="1" s="1"/>
  <c r="AN22" i="1" s="1"/>
  <c r="V23" i="1"/>
  <c r="AB23" i="1" s="1"/>
  <c r="AH23" i="1" s="1"/>
  <c r="AN23" i="1" s="1"/>
  <c r="V24" i="1"/>
  <c r="AB24" i="1" s="1"/>
  <c r="AH24" i="1" s="1"/>
  <c r="AN24" i="1" s="1"/>
  <c r="V25" i="1"/>
  <c r="AB25" i="1" s="1"/>
  <c r="AH25" i="1" s="1"/>
  <c r="AN25" i="1" s="1"/>
  <c r="V26" i="1"/>
  <c r="AB26" i="1" s="1"/>
  <c r="AH26" i="1" s="1"/>
  <c r="AN26" i="1" s="1"/>
  <c r="V27" i="1"/>
  <c r="AB27" i="1" s="1"/>
  <c r="AH27" i="1" s="1"/>
  <c r="AN27" i="1" s="1"/>
  <c r="V28" i="1"/>
  <c r="AB28" i="1" s="1"/>
  <c r="AH28" i="1" s="1"/>
  <c r="AN28" i="1" s="1"/>
  <c r="V29" i="1"/>
  <c r="AB29" i="1" s="1"/>
  <c r="AH29" i="1" s="1"/>
  <c r="AN29" i="1" s="1"/>
  <c r="V30" i="1"/>
  <c r="AB30" i="1" s="1"/>
  <c r="AH30" i="1" s="1"/>
  <c r="AN30" i="1" s="1"/>
  <c r="V31" i="1"/>
  <c r="AB31" i="1" s="1"/>
  <c r="AH31" i="1" s="1"/>
  <c r="AN31" i="1" s="1"/>
  <c r="V32" i="1"/>
  <c r="AB32" i="1" s="1"/>
  <c r="AH32" i="1" s="1"/>
  <c r="AN32" i="1" s="1"/>
  <c r="V33" i="1"/>
  <c r="AB33" i="1" s="1"/>
  <c r="AH33" i="1" s="1"/>
  <c r="AN33" i="1" s="1"/>
  <c r="V34" i="1"/>
  <c r="AB34" i="1" s="1"/>
  <c r="AH34" i="1" s="1"/>
  <c r="AN34" i="1" s="1"/>
  <c r="V35" i="1"/>
  <c r="AB35" i="1" s="1"/>
  <c r="AH35" i="1" s="1"/>
  <c r="AN35" i="1" s="1"/>
  <c r="V37" i="1"/>
  <c r="AB37" i="1" s="1"/>
  <c r="AH37" i="1" s="1"/>
  <c r="AN37" i="1" s="1"/>
  <c r="V38" i="1"/>
  <c r="AB38" i="1" s="1"/>
  <c r="AH38" i="1" s="1"/>
  <c r="AN38" i="1" s="1"/>
  <c r="V39" i="1"/>
  <c r="AB39" i="1" s="1"/>
  <c r="AH39" i="1" s="1"/>
  <c r="AN39" i="1" s="1"/>
  <c r="V40" i="1"/>
  <c r="AB40" i="1" s="1"/>
  <c r="AH40" i="1" s="1"/>
  <c r="AN40" i="1" s="1"/>
  <c r="V41" i="1"/>
  <c r="AB41" i="1" s="1"/>
  <c r="AH41" i="1" s="1"/>
  <c r="AN41" i="1" s="1"/>
  <c r="V42" i="1"/>
  <c r="AB42" i="1" s="1"/>
  <c r="AH42" i="1" s="1"/>
  <c r="AN42" i="1" s="1"/>
  <c r="V43" i="1"/>
  <c r="AB43" i="1" s="1"/>
  <c r="AH43" i="1" s="1"/>
  <c r="AN43" i="1" s="1"/>
  <c r="V47" i="1"/>
  <c r="AB47" i="1" s="1"/>
  <c r="AH47" i="1" s="1"/>
  <c r="AN47" i="1" s="1"/>
  <c r="V50" i="1"/>
  <c r="AB50" i="1" s="1"/>
  <c r="AH50" i="1" s="1"/>
  <c r="AN50" i="1" s="1"/>
  <c r="V52" i="1"/>
  <c r="AB52" i="1" s="1"/>
  <c r="AH52" i="1" s="1"/>
  <c r="AN52" i="1" s="1"/>
  <c r="V53" i="1"/>
  <c r="AB53" i="1" s="1"/>
  <c r="AH53" i="1" s="1"/>
  <c r="AN53" i="1" s="1"/>
  <c r="V54" i="1"/>
  <c r="AB54" i="1" s="1"/>
  <c r="AH54" i="1" s="1"/>
  <c r="AN54" i="1" s="1"/>
  <c r="V56" i="1"/>
  <c r="AB56" i="1" s="1"/>
  <c r="AH56" i="1" s="1"/>
  <c r="AN56" i="1" s="1"/>
  <c r="V57" i="1"/>
  <c r="AB57" i="1" s="1"/>
  <c r="AH57" i="1" s="1"/>
  <c r="AN57" i="1" s="1"/>
  <c r="V59" i="1"/>
  <c r="AB59" i="1" s="1"/>
  <c r="AH59" i="1" s="1"/>
  <c r="AN59" i="1" s="1"/>
  <c r="V60" i="1"/>
  <c r="AB60" i="1" s="1"/>
  <c r="AH60" i="1" s="1"/>
  <c r="AN60" i="1" s="1"/>
  <c r="V64" i="1"/>
  <c r="AB64" i="1" s="1"/>
  <c r="AH64" i="1" s="1"/>
  <c r="AN64" i="1" s="1"/>
  <c r="V4" i="1"/>
  <c r="AB4" i="1" s="1"/>
  <c r="AH4" i="1" s="1"/>
  <c r="AN4" i="1" s="1"/>
  <c r="V7" i="1"/>
  <c r="AB7" i="1" s="1"/>
  <c r="AH7" i="1" s="1"/>
  <c r="AN7" i="1" s="1"/>
  <c r="V19" i="1"/>
  <c r="AB19" i="1" s="1"/>
  <c r="AH19" i="1" s="1"/>
  <c r="AN19" i="1" s="1"/>
  <c r="V20" i="1"/>
  <c r="AB20" i="1" s="1"/>
  <c r="AH20" i="1" s="1"/>
  <c r="AN20" i="1" s="1"/>
  <c r="V36" i="1"/>
  <c r="AB36" i="1" s="1"/>
  <c r="AH36" i="1" s="1"/>
  <c r="AN36" i="1" s="1"/>
  <c r="V44" i="1"/>
  <c r="AB44" i="1" s="1"/>
  <c r="AH44" i="1" s="1"/>
  <c r="AN44" i="1" s="1"/>
  <c r="V45" i="1"/>
  <c r="AB45" i="1" s="1"/>
  <c r="AH45" i="1" s="1"/>
  <c r="AN45" i="1" s="1"/>
  <c r="V46" i="1"/>
  <c r="AB46" i="1" s="1"/>
  <c r="AH46" i="1" s="1"/>
  <c r="AN46" i="1" s="1"/>
  <c r="V48" i="1"/>
  <c r="AB48" i="1" s="1"/>
  <c r="AH48" i="1" s="1"/>
  <c r="AN48" i="1" s="1"/>
  <c r="V49" i="1"/>
  <c r="AB49" i="1" s="1"/>
  <c r="AH49" i="1" s="1"/>
  <c r="AN49" i="1" s="1"/>
  <c r="V51" i="1"/>
  <c r="AB51" i="1" s="1"/>
  <c r="AH51" i="1" s="1"/>
  <c r="AN51" i="1" s="1"/>
  <c r="V55" i="1"/>
  <c r="AB55" i="1" s="1"/>
  <c r="AH55" i="1" s="1"/>
  <c r="AN55" i="1" s="1"/>
  <c r="V58" i="1"/>
  <c r="AB58" i="1" s="1"/>
  <c r="AH58" i="1" s="1"/>
  <c r="AN58" i="1" s="1"/>
  <c r="V61" i="1"/>
  <c r="AB61" i="1" s="1"/>
  <c r="AH61" i="1" s="1"/>
  <c r="AN61" i="1" s="1"/>
  <c r="V62" i="1"/>
  <c r="AB62" i="1" s="1"/>
  <c r="AH62" i="1" s="1"/>
  <c r="AN62" i="1" s="1"/>
  <c r="V63" i="1"/>
  <c r="AB63" i="1" s="1"/>
  <c r="AH63" i="1" s="1"/>
  <c r="AN63" i="1" s="1"/>
  <c r="AN65" i="1" l="1"/>
  <c r="AH65" i="1"/>
  <c r="AB65" i="1"/>
  <c r="K264" i="2"/>
  <c r="V65" i="1"/>
  <c r="S65" i="1"/>
  <c r="R65" i="1"/>
  <c r="I4" i="1"/>
  <c r="H4" i="1"/>
  <c r="L4" i="1" l="1"/>
  <c r="P4" i="1" s="1"/>
  <c r="U4" i="1" s="1"/>
  <c r="AA4" i="1" s="1"/>
  <c r="AG4" i="1" s="1"/>
  <c r="AM4" i="1" s="1"/>
  <c r="M4" i="1"/>
  <c r="Q4" i="1" s="1"/>
  <c r="W4" i="1" s="1"/>
  <c r="AC4" i="1" s="1"/>
  <c r="AI4" i="1" s="1"/>
  <c r="AO4" i="1" s="1"/>
  <c r="I264" i="2"/>
  <c r="E264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AG46" i="1" s="1"/>
  <c r="AM46" i="1" s="1"/>
  <c r="M13" i="1"/>
  <c r="Q13" i="1" s="1"/>
  <c r="W13" i="1" s="1"/>
  <c r="AC13" i="1" s="1"/>
  <c r="AI13" i="1" s="1"/>
  <c r="AO13" i="1" s="1"/>
  <c r="L50" i="1"/>
  <c r="P50" i="1" s="1"/>
  <c r="U50" i="1" s="1"/>
  <c r="AA50" i="1" s="1"/>
  <c r="AG50" i="1" s="1"/>
  <c r="AM50" i="1" s="1"/>
  <c r="L33" i="1"/>
  <c r="P33" i="1" s="1"/>
  <c r="U33" i="1" s="1"/>
  <c r="AA33" i="1" s="1"/>
  <c r="AG33" i="1" s="1"/>
  <c r="AM33" i="1" s="1"/>
  <c r="L20" i="1"/>
  <c r="P20" i="1" s="1"/>
  <c r="U20" i="1" s="1"/>
  <c r="AA20" i="1" s="1"/>
  <c r="AG20" i="1" s="1"/>
  <c r="AM20" i="1" s="1"/>
  <c r="M47" i="1"/>
  <c r="Q47" i="1" s="1"/>
  <c r="W47" i="1" s="1"/>
  <c r="AC47" i="1" s="1"/>
  <c r="AI47" i="1" s="1"/>
  <c r="AO47" i="1" s="1"/>
  <c r="L40" i="1"/>
  <c r="P40" i="1" s="1"/>
  <c r="U40" i="1" s="1"/>
  <c r="AA40" i="1" s="1"/>
  <c r="AG40" i="1" s="1"/>
  <c r="AM40" i="1" s="1"/>
  <c r="L32" i="1"/>
  <c r="P32" i="1" s="1"/>
  <c r="U32" i="1" s="1"/>
  <c r="AA32" i="1" s="1"/>
  <c r="AG32" i="1" s="1"/>
  <c r="AM32" i="1" s="1"/>
  <c r="M25" i="1"/>
  <c r="Q25" i="1" s="1"/>
  <c r="W25" i="1" s="1"/>
  <c r="AC25" i="1" s="1"/>
  <c r="AI25" i="1" s="1"/>
  <c r="AO25" i="1" s="1"/>
  <c r="L19" i="1"/>
  <c r="P19" i="1" s="1"/>
  <c r="U19" i="1" s="1"/>
  <c r="AA19" i="1" s="1"/>
  <c r="AG19" i="1" s="1"/>
  <c r="AM19" i="1" s="1"/>
  <c r="L15" i="1"/>
  <c r="P15" i="1" s="1"/>
  <c r="U15" i="1" s="1"/>
  <c r="AA15" i="1" s="1"/>
  <c r="AG15" i="1" s="1"/>
  <c r="AM15" i="1" s="1"/>
  <c r="M9" i="1"/>
  <c r="Q9" i="1" s="1"/>
  <c r="W9" i="1" s="1"/>
  <c r="AC9" i="1" s="1"/>
  <c r="AI9" i="1" s="1"/>
  <c r="AO9" i="1" s="1"/>
  <c r="L56" i="1"/>
  <c r="P56" i="1" s="1"/>
  <c r="U56" i="1" s="1"/>
  <c r="AA56" i="1" s="1"/>
  <c r="AG56" i="1" s="1"/>
  <c r="AM56" i="1" s="1"/>
  <c r="M24" i="1"/>
  <c r="Q24" i="1" s="1"/>
  <c r="W24" i="1" s="1"/>
  <c r="AC24" i="1" s="1"/>
  <c r="AI24" i="1" s="1"/>
  <c r="AO24" i="1" s="1"/>
  <c r="L59" i="1"/>
  <c r="P59" i="1" s="1"/>
  <c r="U59" i="1" s="1"/>
  <c r="AA59" i="1" s="1"/>
  <c r="AG59" i="1" s="1"/>
  <c r="AM59" i="1" s="1"/>
  <c r="L41" i="1"/>
  <c r="P41" i="1" s="1"/>
  <c r="U41" i="1" s="1"/>
  <c r="AA41" i="1" s="1"/>
  <c r="AG41" i="1" s="1"/>
  <c r="AM41" i="1" s="1"/>
  <c r="L26" i="1"/>
  <c r="P26" i="1" s="1"/>
  <c r="U26" i="1" s="1"/>
  <c r="AA26" i="1" s="1"/>
  <c r="AG26" i="1" s="1"/>
  <c r="AM26" i="1" s="1"/>
  <c r="M15" i="1"/>
  <c r="Q15" i="1" s="1"/>
  <c r="W15" i="1" s="1"/>
  <c r="AC15" i="1" s="1"/>
  <c r="AI15" i="1" s="1"/>
  <c r="AO15" i="1" s="1"/>
  <c r="L10" i="1"/>
  <c r="P10" i="1" s="1"/>
  <c r="U10" i="1" s="1"/>
  <c r="AA10" i="1" s="1"/>
  <c r="AG10" i="1" s="1"/>
  <c r="AM10" i="1" s="1"/>
  <c r="L58" i="1"/>
  <c r="P58" i="1" s="1"/>
  <c r="U58" i="1" s="1"/>
  <c r="AA58" i="1" s="1"/>
  <c r="AG58" i="1" s="1"/>
  <c r="AM58" i="1" s="1"/>
  <c r="L57" i="1"/>
  <c r="P57" i="1" s="1"/>
  <c r="U57" i="1" s="1"/>
  <c r="AA57" i="1" s="1"/>
  <c r="AG57" i="1" s="1"/>
  <c r="AM57" i="1" s="1"/>
  <c r="L47" i="1"/>
  <c r="P47" i="1" s="1"/>
  <c r="U47" i="1" s="1"/>
  <c r="AA47" i="1" s="1"/>
  <c r="AG47" i="1" s="1"/>
  <c r="AM47" i="1" s="1"/>
  <c r="L39" i="1"/>
  <c r="P39" i="1" s="1"/>
  <c r="U39" i="1" s="1"/>
  <c r="AA39" i="1" s="1"/>
  <c r="AG39" i="1" s="1"/>
  <c r="AM39" i="1" s="1"/>
  <c r="L31" i="1"/>
  <c r="P31" i="1" s="1"/>
  <c r="U31" i="1" s="1"/>
  <c r="AA31" i="1" s="1"/>
  <c r="AG31" i="1" s="1"/>
  <c r="AM31" i="1" s="1"/>
  <c r="L25" i="1"/>
  <c r="P25" i="1" s="1"/>
  <c r="U25" i="1" s="1"/>
  <c r="AA25" i="1" s="1"/>
  <c r="AG25" i="1" s="1"/>
  <c r="AM25" i="1" s="1"/>
  <c r="M18" i="1"/>
  <c r="Q18" i="1" s="1"/>
  <c r="W18" i="1" s="1"/>
  <c r="AC18" i="1" s="1"/>
  <c r="AI18" i="1" s="1"/>
  <c r="AO18" i="1" s="1"/>
  <c r="L14" i="1"/>
  <c r="P14" i="1" s="1"/>
  <c r="U14" i="1" s="1"/>
  <c r="AA14" i="1" s="1"/>
  <c r="AG14" i="1" s="1"/>
  <c r="AM14" i="1" s="1"/>
  <c r="L9" i="1"/>
  <c r="P9" i="1" s="1"/>
  <c r="U9" i="1" s="1"/>
  <c r="AA9" i="1" s="1"/>
  <c r="AG9" i="1" s="1"/>
  <c r="AM9" i="1" s="1"/>
  <c r="M38" i="1"/>
  <c r="Q38" i="1" s="1"/>
  <c r="W38" i="1" s="1"/>
  <c r="AC38" i="1" s="1"/>
  <c r="AI38" i="1" s="1"/>
  <c r="AO38" i="1" s="1"/>
  <c r="L8" i="1"/>
  <c r="P8" i="1" s="1"/>
  <c r="U8" i="1" s="1"/>
  <c r="AA8" i="1" s="1"/>
  <c r="AG8" i="1" s="1"/>
  <c r="AM8" i="1" s="1"/>
  <c r="L45" i="1"/>
  <c r="P45" i="1" s="1"/>
  <c r="U45" i="1" s="1"/>
  <c r="AA45" i="1" s="1"/>
  <c r="AG45" i="1" s="1"/>
  <c r="AM45" i="1" s="1"/>
  <c r="L24" i="1"/>
  <c r="P24" i="1" s="1"/>
  <c r="U24" i="1" s="1"/>
  <c r="AA24" i="1" s="1"/>
  <c r="AG24" i="1" s="1"/>
  <c r="AM24" i="1" s="1"/>
  <c r="L13" i="1"/>
  <c r="P13" i="1" s="1"/>
  <c r="U13" i="1" s="1"/>
  <c r="AA13" i="1" s="1"/>
  <c r="AG13" i="1" s="1"/>
  <c r="AM13" i="1" s="1"/>
  <c r="L63" i="1"/>
  <c r="P63" i="1" s="1"/>
  <c r="U63" i="1" s="1"/>
  <c r="AA63" i="1" s="1"/>
  <c r="AG63" i="1" s="1"/>
  <c r="AM63" i="1" s="1"/>
  <c r="L43" i="1"/>
  <c r="P43" i="1" s="1"/>
  <c r="U43" i="1" s="1"/>
  <c r="AA43" i="1" s="1"/>
  <c r="AG43" i="1" s="1"/>
  <c r="AM43" i="1" s="1"/>
  <c r="L23" i="1"/>
  <c r="P23" i="1" s="1"/>
  <c r="U23" i="1" s="1"/>
  <c r="AA23" i="1" s="1"/>
  <c r="AG23" i="1" s="1"/>
  <c r="AM23" i="1" s="1"/>
  <c r="L6" i="1"/>
  <c r="P6" i="1" s="1"/>
  <c r="U6" i="1" s="1"/>
  <c r="AA6" i="1" s="1"/>
  <c r="AG6" i="1" s="1"/>
  <c r="AM6" i="1" s="1"/>
  <c r="L61" i="1"/>
  <c r="P61" i="1" s="1"/>
  <c r="U61" i="1" s="1"/>
  <c r="AA61" i="1" s="1"/>
  <c r="AG61" i="1" s="1"/>
  <c r="AM61" i="1" s="1"/>
  <c r="L53" i="1"/>
  <c r="P53" i="1" s="1"/>
  <c r="U53" i="1" s="1"/>
  <c r="AA53" i="1" s="1"/>
  <c r="AG53" i="1" s="1"/>
  <c r="AM53" i="1" s="1"/>
  <c r="L42" i="1"/>
  <c r="P42" i="1" s="1"/>
  <c r="U42" i="1" s="1"/>
  <c r="AA42" i="1" s="1"/>
  <c r="AG42" i="1" s="1"/>
  <c r="AM42" i="1" s="1"/>
  <c r="L35" i="1"/>
  <c r="P35" i="1" s="1"/>
  <c r="U35" i="1" s="1"/>
  <c r="AA35" i="1" s="1"/>
  <c r="AG35" i="1" s="1"/>
  <c r="AM35" i="1" s="1"/>
  <c r="L28" i="1"/>
  <c r="P28" i="1" s="1"/>
  <c r="U28" i="1" s="1"/>
  <c r="AA28" i="1" s="1"/>
  <c r="AG28" i="1" s="1"/>
  <c r="AM28" i="1" s="1"/>
  <c r="L22" i="1"/>
  <c r="P22" i="1" s="1"/>
  <c r="U22" i="1" s="1"/>
  <c r="AA22" i="1" s="1"/>
  <c r="AG22" i="1" s="1"/>
  <c r="AM22" i="1" s="1"/>
  <c r="M16" i="1"/>
  <c r="Q16" i="1" s="1"/>
  <c r="W16" i="1" s="1"/>
  <c r="AC16" i="1" s="1"/>
  <c r="AI16" i="1" s="1"/>
  <c r="AO16" i="1" s="1"/>
  <c r="L11" i="1"/>
  <c r="P11" i="1" s="1"/>
  <c r="U11" i="1" s="1"/>
  <c r="AA11" i="1" s="1"/>
  <c r="AG11" i="1" s="1"/>
  <c r="AM11" i="1" s="1"/>
  <c r="L5" i="1"/>
  <c r="P5" i="1" s="1"/>
  <c r="U5" i="1" s="1"/>
  <c r="AA5" i="1" s="1"/>
  <c r="AG5" i="1" s="1"/>
  <c r="AM5" i="1" s="1"/>
  <c r="L30" i="1"/>
  <c r="P30" i="1" s="1"/>
  <c r="U30" i="1" s="1"/>
  <c r="AA30" i="1" s="1"/>
  <c r="AG30" i="1" s="1"/>
  <c r="AM30" i="1" s="1"/>
  <c r="L18" i="1"/>
  <c r="P18" i="1" s="1"/>
  <c r="U18" i="1" s="1"/>
  <c r="AA18" i="1" s="1"/>
  <c r="AG18" i="1" s="1"/>
  <c r="AM18" i="1" s="1"/>
  <c r="L64" i="1"/>
  <c r="P64" i="1" s="1"/>
  <c r="U64" i="1" s="1"/>
  <c r="AA64" i="1" s="1"/>
  <c r="AG64" i="1" s="1"/>
  <c r="AM64" i="1" s="1"/>
  <c r="L55" i="1"/>
  <c r="P55" i="1" s="1"/>
  <c r="U55" i="1" s="1"/>
  <c r="AA55" i="1" s="1"/>
  <c r="AG55" i="1" s="1"/>
  <c r="AM55" i="1" s="1"/>
  <c r="L38" i="1"/>
  <c r="P38" i="1" s="1"/>
  <c r="U38" i="1" s="1"/>
  <c r="AA38" i="1" s="1"/>
  <c r="AG38" i="1" s="1"/>
  <c r="AM38" i="1" s="1"/>
  <c r="M29" i="1"/>
  <c r="Q29" i="1" s="1"/>
  <c r="W29" i="1" s="1"/>
  <c r="AC29" i="1" s="1"/>
  <c r="AI29" i="1" s="1"/>
  <c r="AO29" i="1" s="1"/>
  <c r="M17" i="1"/>
  <c r="Q17" i="1" s="1"/>
  <c r="W17" i="1" s="1"/>
  <c r="AC17" i="1" s="1"/>
  <c r="AI17" i="1" s="1"/>
  <c r="AO17" i="1" s="1"/>
  <c r="L7" i="1"/>
  <c r="P7" i="1" s="1"/>
  <c r="U7" i="1" s="1"/>
  <c r="AA7" i="1" s="1"/>
  <c r="AG7" i="1" s="1"/>
  <c r="AM7" i="1" s="1"/>
  <c r="L54" i="1"/>
  <c r="P54" i="1" s="1"/>
  <c r="U54" i="1" s="1"/>
  <c r="AA54" i="1" s="1"/>
  <c r="AG54" i="1" s="1"/>
  <c r="AM54" i="1" s="1"/>
  <c r="L37" i="1"/>
  <c r="P37" i="1" s="1"/>
  <c r="U37" i="1" s="1"/>
  <c r="AA37" i="1" s="1"/>
  <c r="AG37" i="1" s="1"/>
  <c r="AM37" i="1" s="1"/>
  <c r="L29" i="1"/>
  <c r="P29" i="1" s="1"/>
  <c r="U29" i="1" s="1"/>
  <c r="AA29" i="1" s="1"/>
  <c r="AG29" i="1" s="1"/>
  <c r="AM29" i="1" s="1"/>
  <c r="L17" i="1"/>
  <c r="P17" i="1" s="1"/>
  <c r="U17" i="1" s="1"/>
  <c r="AA17" i="1" s="1"/>
  <c r="AG17" i="1" s="1"/>
  <c r="AM17" i="1" s="1"/>
  <c r="L12" i="1"/>
  <c r="P12" i="1" s="1"/>
  <c r="U12" i="1" s="1"/>
  <c r="AA12" i="1" s="1"/>
  <c r="AG12" i="1" s="1"/>
  <c r="AM12" i="1" s="1"/>
  <c r="L60" i="1"/>
  <c r="P60" i="1" s="1"/>
  <c r="U60" i="1" s="1"/>
  <c r="AA60" i="1" s="1"/>
  <c r="AG60" i="1" s="1"/>
  <c r="AM60" i="1" s="1"/>
  <c r="L52" i="1"/>
  <c r="P52" i="1" s="1"/>
  <c r="U52" i="1" s="1"/>
  <c r="AA52" i="1" s="1"/>
  <c r="AG52" i="1" s="1"/>
  <c r="AM52" i="1" s="1"/>
  <c r="M41" i="1"/>
  <c r="Q41" i="1" s="1"/>
  <c r="W41" i="1" s="1"/>
  <c r="AC41" i="1" s="1"/>
  <c r="AI41" i="1" s="1"/>
  <c r="AO41" i="1" s="1"/>
  <c r="L34" i="1"/>
  <c r="P34" i="1" s="1"/>
  <c r="U34" i="1" s="1"/>
  <c r="AA34" i="1" s="1"/>
  <c r="AG34" i="1" s="1"/>
  <c r="AM34" i="1" s="1"/>
  <c r="L27" i="1"/>
  <c r="P27" i="1" s="1"/>
  <c r="U27" i="1" s="1"/>
  <c r="AA27" i="1" s="1"/>
  <c r="AG27" i="1" s="1"/>
  <c r="AM27" i="1" s="1"/>
  <c r="L21" i="1"/>
  <c r="P21" i="1" s="1"/>
  <c r="U21" i="1" s="1"/>
  <c r="AA21" i="1" s="1"/>
  <c r="AG21" i="1" s="1"/>
  <c r="AM21" i="1" s="1"/>
  <c r="L16" i="1"/>
  <c r="P16" i="1" s="1"/>
  <c r="U16" i="1" s="1"/>
  <c r="AA16" i="1" s="1"/>
  <c r="AG16" i="1" s="1"/>
  <c r="AM16" i="1" s="1"/>
  <c r="M10" i="1"/>
  <c r="Q10" i="1" s="1"/>
  <c r="W10" i="1" s="1"/>
  <c r="AC10" i="1" s="1"/>
  <c r="AI10" i="1" s="1"/>
  <c r="AO10" i="1" s="1"/>
  <c r="F5" i="2"/>
  <c r="H5" i="2" s="1"/>
  <c r="J5" i="2" s="1"/>
  <c r="L5" i="2" s="1"/>
  <c r="N5" i="2" s="1"/>
  <c r="P5" i="2" s="1"/>
  <c r="R5" i="2" s="1"/>
  <c r="F6" i="2"/>
  <c r="H6" i="2" s="1"/>
  <c r="J6" i="2" s="1"/>
  <c r="L6" i="2" s="1"/>
  <c r="N6" i="2" s="1"/>
  <c r="P6" i="2" s="1"/>
  <c r="R6" i="2" s="1"/>
  <c r="F7" i="2"/>
  <c r="H7" i="2" s="1"/>
  <c r="J7" i="2" s="1"/>
  <c r="L7" i="2" s="1"/>
  <c r="N7" i="2" s="1"/>
  <c r="P7" i="2" s="1"/>
  <c r="R7" i="2" s="1"/>
  <c r="F8" i="2"/>
  <c r="H8" i="2" s="1"/>
  <c r="J8" i="2" s="1"/>
  <c r="L8" i="2" s="1"/>
  <c r="N8" i="2" s="1"/>
  <c r="P8" i="2" s="1"/>
  <c r="R8" i="2" s="1"/>
  <c r="F9" i="2"/>
  <c r="H9" i="2" s="1"/>
  <c r="J9" i="2" s="1"/>
  <c r="L9" i="2" s="1"/>
  <c r="N9" i="2" s="1"/>
  <c r="P9" i="2" s="1"/>
  <c r="R9" i="2" s="1"/>
  <c r="F10" i="2"/>
  <c r="H10" i="2" s="1"/>
  <c r="J10" i="2" s="1"/>
  <c r="L10" i="2" s="1"/>
  <c r="N10" i="2" s="1"/>
  <c r="P10" i="2" s="1"/>
  <c r="R10" i="2" s="1"/>
  <c r="F11" i="2"/>
  <c r="H11" i="2" s="1"/>
  <c r="J11" i="2" s="1"/>
  <c r="L11" i="2" s="1"/>
  <c r="N11" i="2" s="1"/>
  <c r="P11" i="2" s="1"/>
  <c r="R11" i="2" s="1"/>
  <c r="F12" i="2"/>
  <c r="H12" i="2" s="1"/>
  <c r="J12" i="2" s="1"/>
  <c r="L12" i="2" s="1"/>
  <c r="N12" i="2" s="1"/>
  <c r="P12" i="2" s="1"/>
  <c r="R12" i="2" s="1"/>
  <c r="F13" i="2"/>
  <c r="H13" i="2" s="1"/>
  <c r="J13" i="2" s="1"/>
  <c r="L13" i="2" s="1"/>
  <c r="N13" i="2" s="1"/>
  <c r="P13" i="2" s="1"/>
  <c r="R13" i="2" s="1"/>
  <c r="F14" i="2"/>
  <c r="H14" i="2" s="1"/>
  <c r="J14" i="2" s="1"/>
  <c r="L14" i="2" s="1"/>
  <c r="N14" i="2" s="1"/>
  <c r="P14" i="2" s="1"/>
  <c r="R14" i="2" s="1"/>
  <c r="F15" i="2"/>
  <c r="H15" i="2" s="1"/>
  <c r="J15" i="2" s="1"/>
  <c r="L15" i="2" s="1"/>
  <c r="N15" i="2" s="1"/>
  <c r="P15" i="2" s="1"/>
  <c r="R15" i="2" s="1"/>
  <c r="F16" i="2"/>
  <c r="H16" i="2" s="1"/>
  <c r="J16" i="2" s="1"/>
  <c r="L16" i="2" s="1"/>
  <c r="N16" i="2" s="1"/>
  <c r="P16" i="2" s="1"/>
  <c r="R16" i="2" s="1"/>
  <c r="F17" i="2"/>
  <c r="H17" i="2" s="1"/>
  <c r="J17" i="2" s="1"/>
  <c r="L17" i="2" s="1"/>
  <c r="N17" i="2" s="1"/>
  <c r="P17" i="2" s="1"/>
  <c r="R17" i="2" s="1"/>
  <c r="F21" i="2"/>
  <c r="H21" i="2" s="1"/>
  <c r="J21" i="2" s="1"/>
  <c r="L21" i="2" s="1"/>
  <c r="N21" i="2" s="1"/>
  <c r="P21" i="2" s="1"/>
  <c r="R21" i="2" s="1"/>
  <c r="F22" i="2"/>
  <c r="H22" i="2" s="1"/>
  <c r="J22" i="2" s="1"/>
  <c r="L22" i="2" s="1"/>
  <c r="N22" i="2" s="1"/>
  <c r="P22" i="2" s="1"/>
  <c r="R22" i="2" s="1"/>
  <c r="F24" i="2"/>
  <c r="H24" i="2" s="1"/>
  <c r="J24" i="2" s="1"/>
  <c r="L24" i="2" s="1"/>
  <c r="N24" i="2" s="1"/>
  <c r="P24" i="2" s="1"/>
  <c r="R24" i="2" s="1"/>
  <c r="F25" i="2"/>
  <c r="H25" i="2" s="1"/>
  <c r="J25" i="2" s="1"/>
  <c r="L25" i="2" s="1"/>
  <c r="N25" i="2" s="1"/>
  <c r="P25" i="2" s="1"/>
  <c r="R25" i="2" s="1"/>
  <c r="F26" i="2"/>
  <c r="H26" i="2" s="1"/>
  <c r="J26" i="2" s="1"/>
  <c r="L26" i="2" s="1"/>
  <c r="N26" i="2" s="1"/>
  <c r="P26" i="2" s="1"/>
  <c r="R26" i="2" s="1"/>
  <c r="F27" i="2"/>
  <c r="H27" i="2" s="1"/>
  <c r="J27" i="2" s="1"/>
  <c r="L27" i="2" s="1"/>
  <c r="N27" i="2" s="1"/>
  <c r="P27" i="2" s="1"/>
  <c r="R27" i="2" s="1"/>
  <c r="F28" i="2"/>
  <c r="H28" i="2" s="1"/>
  <c r="J28" i="2" s="1"/>
  <c r="L28" i="2" s="1"/>
  <c r="N28" i="2" s="1"/>
  <c r="P28" i="2" s="1"/>
  <c r="R28" i="2" s="1"/>
  <c r="F29" i="2"/>
  <c r="H29" i="2" s="1"/>
  <c r="J29" i="2" s="1"/>
  <c r="L29" i="2" s="1"/>
  <c r="N29" i="2" s="1"/>
  <c r="P29" i="2" s="1"/>
  <c r="R29" i="2" s="1"/>
  <c r="F31" i="2"/>
  <c r="H31" i="2" s="1"/>
  <c r="J31" i="2" s="1"/>
  <c r="L31" i="2" s="1"/>
  <c r="N31" i="2" s="1"/>
  <c r="P31" i="2" s="1"/>
  <c r="R31" i="2" s="1"/>
  <c r="F32" i="2"/>
  <c r="H32" i="2" s="1"/>
  <c r="J32" i="2" s="1"/>
  <c r="L32" i="2" s="1"/>
  <c r="N32" i="2" s="1"/>
  <c r="P32" i="2" s="1"/>
  <c r="R32" i="2" s="1"/>
  <c r="F33" i="2"/>
  <c r="H33" i="2" s="1"/>
  <c r="J33" i="2" s="1"/>
  <c r="L33" i="2" s="1"/>
  <c r="N33" i="2" s="1"/>
  <c r="P33" i="2" s="1"/>
  <c r="R33" i="2" s="1"/>
  <c r="F34" i="2"/>
  <c r="H34" i="2" s="1"/>
  <c r="J34" i="2" s="1"/>
  <c r="L34" i="2" s="1"/>
  <c r="N34" i="2" s="1"/>
  <c r="P34" i="2" s="1"/>
  <c r="R34" i="2" s="1"/>
  <c r="F35" i="2"/>
  <c r="H35" i="2" s="1"/>
  <c r="J35" i="2" s="1"/>
  <c r="L35" i="2" s="1"/>
  <c r="N35" i="2" s="1"/>
  <c r="P35" i="2" s="1"/>
  <c r="R35" i="2" s="1"/>
  <c r="F36" i="2"/>
  <c r="H36" i="2" s="1"/>
  <c r="J36" i="2" s="1"/>
  <c r="L36" i="2" s="1"/>
  <c r="N36" i="2" s="1"/>
  <c r="P36" i="2" s="1"/>
  <c r="R36" i="2" s="1"/>
  <c r="F37" i="2"/>
  <c r="H37" i="2" s="1"/>
  <c r="J37" i="2" s="1"/>
  <c r="L37" i="2" s="1"/>
  <c r="N37" i="2" s="1"/>
  <c r="P37" i="2" s="1"/>
  <c r="R37" i="2" s="1"/>
  <c r="F38" i="2"/>
  <c r="H38" i="2" s="1"/>
  <c r="J38" i="2" s="1"/>
  <c r="L38" i="2" s="1"/>
  <c r="N38" i="2" s="1"/>
  <c r="P38" i="2" s="1"/>
  <c r="R38" i="2" s="1"/>
  <c r="F39" i="2"/>
  <c r="H39" i="2" s="1"/>
  <c r="J39" i="2" s="1"/>
  <c r="L39" i="2" s="1"/>
  <c r="N39" i="2" s="1"/>
  <c r="P39" i="2" s="1"/>
  <c r="R39" i="2" s="1"/>
  <c r="F40" i="2"/>
  <c r="H40" i="2" s="1"/>
  <c r="J40" i="2" s="1"/>
  <c r="L40" i="2" s="1"/>
  <c r="N40" i="2" s="1"/>
  <c r="P40" i="2" s="1"/>
  <c r="R40" i="2" s="1"/>
  <c r="F41" i="2"/>
  <c r="H41" i="2" s="1"/>
  <c r="J41" i="2" s="1"/>
  <c r="L41" i="2" s="1"/>
  <c r="N41" i="2" s="1"/>
  <c r="P41" i="2" s="1"/>
  <c r="R41" i="2" s="1"/>
  <c r="F42" i="2"/>
  <c r="H42" i="2" s="1"/>
  <c r="J42" i="2" s="1"/>
  <c r="L42" i="2" s="1"/>
  <c r="N42" i="2" s="1"/>
  <c r="P42" i="2" s="1"/>
  <c r="R42" i="2" s="1"/>
  <c r="F43" i="2"/>
  <c r="H43" i="2" s="1"/>
  <c r="J43" i="2" s="1"/>
  <c r="L43" i="2" s="1"/>
  <c r="N43" i="2" s="1"/>
  <c r="P43" i="2" s="1"/>
  <c r="R43" i="2" s="1"/>
  <c r="F44" i="2"/>
  <c r="H44" i="2" s="1"/>
  <c r="J44" i="2" s="1"/>
  <c r="L44" i="2" s="1"/>
  <c r="N44" i="2" s="1"/>
  <c r="P44" i="2" s="1"/>
  <c r="R44" i="2" s="1"/>
  <c r="F45" i="2"/>
  <c r="H45" i="2" s="1"/>
  <c r="J45" i="2" s="1"/>
  <c r="L45" i="2" s="1"/>
  <c r="N45" i="2" s="1"/>
  <c r="P45" i="2" s="1"/>
  <c r="R45" i="2" s="1"/>
  <c r="F46" i="2"/>
  <c r="H46" i="2" s="1"/>
  <c r="J46" i="2" s="1"/>
  <c r="L46" i="2" s="1"/>
  <c r="N46" i="2" s="1"/>
  <c r="P46" i="2" s="1"/>
  <c r="R46" i="2" s="1"/>
  <c r="F47" i="2"/>
  <c r="H47" i="2" s="1"/>
  <c r="J47" i="2" s="1"/>
  <c r="L47" i="2" s="1"/>
  <c r="N47" i="2" s="1"/>
  <c r="P47" i="2" s="1"/>
  <c r="R47" i="2" s="1"/>
  <c r="F48" i="2"/>
  <c r="H48" i="2" s="1"/>
  <c r="J48" i="2" s="1"/>
  <c r="L48" i="2" s="1"/>
  <c r="N48" i="2" s="1"/>
  <c r="P48" i="2" s="1"/>
  <c r="R48" i="2" s="1"/>
  <c r="F49" i="2"/>
  <c r="H49" i="2" s="1"/>
  <c r="J49" i="2" s="1"/>
  <c r="L49" i="2" s="1"/>
  <c r="N49" i="2" s="1"/>
  <c r="P49" i="2" s="1"/>
  <c r="R49" i="2" s="1"/>
  <c r="F51" i="2"/>
  <c r="H51" i="2" s="1"/>
  <c r="J51" i="2" s="1"/>
  <c r="L51" i="2" s="1"/>
  <c r="N51" i="2" s="1"/>
  <c r="P51" i="2" s="1"/>
  <c r="R51" i="2" s="1"/>
  <c r="F52" i="2"/>
  <c r="H52" i="2" s="1"/>
  <c r="J52" i="2" s="1"/>
  <c r="L52" i="2" s="1"/>
  <c r="N52" i="2" s="1"/>
  <c r="P52" i="2" s="1"/>
  <c r="R52" i="2" s="1"/>
  <c r="F53" i="2"/>
  <c r="H53" i="2" s="1"/>
  <c r="J53" i="2" s="1"/>
  <c r="L53" i="2" s="1"/>
  <c r="N53" i="2" s="1"/>
  <c r="P53" i="2" s="1"/>
  <c r="R53" i="2" s="1"/>
  <c r="F54" i="2"/>
  <c r="H54" i="2" s="1"/>
  <c r="J54" i="2" s="1"/>
  <c r="L54" i="2" s="1"/>
  <c r="N54" i="2" s="1"/>
  <c r="P54" i="2" s="1"/>
  <c r="R54" i="2" s="1"/>
  <c r="F55" i="2"/>
  <c r="H55" i="2" s="1"/>
  <c r="J55" i="2" s="1"/>
  <c r="L55" i="2" s="1"/>
  <c r="N55" i="2" s="1"/>
  <c r="P55" i="2" s="1"/>
  <c r="R55" i="2" s="1"/>
  <c r="F56" i="2"/>
  <c r="H56" i="2" s="1"/>
  <c r="J56" i="2" s="1"/>
  <c r="L56" i="2" s="1"/>
  <c r="N56" i="2" s="1"/>
  <c r="P56" i="2" s="1"/>
  <c r="R56" i="2" s="1"/>
  <c r="F57" i="2"/>
  <c r="H57" i="2" s="1"/>
  <c r="J57" i="2" s="1"/>
  <c r="L57" i="2" s="1"/>
  <c r="N57" i="2" s="1"/>
  <c r="P57" i="2" s="1"/>
  <c r="R57" i="2" s="1"/>
  <c r="F58" i="2"/>
  <c r="H58" i="2" s="1"/>
  <c r="J58" i="2" s="1"/>
  <c r="L58" i="2" s="1"/>
  <c r="N58" i="2" s="1"/>
  <c r="P58" i="2" s="1"/>
  <c r="R58" i="2" s="1"/>
  <c r="F59" i="2"/>
  <c r="H59" i="2" s="1"/>
  <c r="J59" i="2" s="1"/>
  <c r="L59" i="2" s="1"/>
  <c r="N59" i="2" s="1"/>
  <c r="P59" i="2" s="1"/>
  <c r="R59" i="2" s="1"/>
  <c r="F61" i="2"/>
  <c r="H61" i="2" s="1"/>
  <c r="J61" i="2" s="1"/>
  <c r="L61" i="2" s="1"/>
  <c r="N61" i="2" s="1"/>
  <c r="P61" i="2" s="1"/>
  <c r="R61" i="2" s="1"/>
  <c r="F62" i="2"/>
  <c r="H62" i="2" s="1"/>
  <c r="J62" i="2" s="1"/>
  <c r="L62" i="2" s="1"/>
  <c r="N62" i="2" s="1"/>
  <c r="P62" i="2" s="1"/>
  <c r="R62" i="2" s="1"/>
  <c r="F63" i="2"/>
  <c r="H63" i="2" s="1"/>
  <c r="J63" i="2" s="1"/>
  <c r="L63" i="2" s="1"/>
  <c r="N63" i="2" s="1"/>
  <c r="P63" i="2" s="1"/>
  <c r="R63" i="2" s="1"/>
  <c r="F65" i="2"/>
  <c r="H65" i="2" s="1"/>
  <c r="J65" i="2" s="1"/>
  <c r="L65" i="2" s="1"/>
  <c r="N65" i="2" s="1"/>
  <c r="P65" i="2" s="1"/>
  <c r="R65" i="2" s="1"/>
  <c r="F66" i="2"/>
  <c r="H66" i="2" s="1"/>
  <c r="J66" i="2" s="1"/>
  <c r="L66" i="2" s="1"/>
  <c r="N66" i="2" s="1"/>
  <c r="P66" i="2" s="1"/>
  <c r="R66" i="2" s="1"/>
  <c r="F67" i="2"/>
  <c r="H67" i="2" s="1"/>
  <c r="J67" i="2" s="1"/>
  <c r="L67" i="2" s="1"/>
  <c r="N67" i="2" s="1"/>
  <c r="P67" i="2" s="1"/>
  <c r="R67" i="2" s="1"/>
  <c r="F73" i="2"/>
  <c r="H73" i="2" s="1"/>
  <c r="J73" i="2" s="1"/>
  <c r="L73" i="2" s="1"/>
  <c r="N73" i="2" s="1"/>
  <c r="P73" i="2" s="1"/>
  <c r="R73" i="2" s="1"/>
  <c r="F74" i="2"/>
  <c r="H74" i="2" s="1"/>
  <c r="J74" i="2" s="1"/>
  <c r="L74" i="2" s="1"/>
  <c r="N74" i="2" s="1"/>
  <c r="P74" i="2" s="1"/>
  <c r="R74" i="2" s="1"/>
  <c r="F77" i="2"/>
  <c r="H77" i="2" s="1"/>
  <c r="J77" i="2" s="1"/>
  <c r="L77" i="2" s="1"/>
  <c r="N77" i="2" s="1"/>
  <c r="P77" i="2" s="1"/>
  <c r="R77" i="2" s="1"/>
  <c r="F78" i="2"/>
  <c r="H78" i="2" s="1"/>
  <c r="J78" i="2" s="1"/>
  <c r="L78" i="2" s="1"/>
  <c r="N78" i="2" s="1"/>
  <c r="P78" i="2" s="1"/>
  <c r="R78" i="2" s="1"/>
  <c r="F79" i="2"/>
  <c r="H79" i="2" s="1"/>
  <c r="J79" i="2" s="1"/>
  <c r="L79" i="2" s="1"/>
  <c r="N79" i="2" s="1"/>
  <c r="P79" i="2" s="1"/>
  <c r="R79" i="2" s="1"/>
  <c r="F80" i="2"/>
  <c r="H80" i="2" s="1"/>
  <c r="J80" i="2" s="1"/>
  <c r="L80" i="2" s="1"/>
  <c r="N80" i="2" s="1"/>
  <c r="P80" i="2" s="1"/>
  <c r="R80" i="2" s="1"/>
  <c r="F81" i="2"/>
  <c r="H81" i="2" s="1"/>
  <c r="J81" i="2" s="1"/>
  <c r="L81" i="2" s="1"/>
  <c r="N81" i="2" s="1"/>
  <c r="P81" i="2" s="1"/>
  <c r="R81" i="2" s="1"/>
  <c r="F82" i="2"/>
  <c r="H82" i="2" s="1"/>
  <c r="J82" i="2" s="1"/>
  <c r="L82" i="2" s="1"/>
  <c r="N82" i="2" s="1"/>
  <c r="P82" i="2" s="1"/>
  <c r="R82" i="2" s="1"/>
  <c r="F83" i="2"/>
  <c r="H83" i="2" s="1"/>
  <c r="J83" i="2" s="1"/>
  <c r="L83" i="2" s="1"/>
  <c r="N83" i="2" s="1"/>
  <c r="P83" i="2" s="1"/>
  <c r="R83" i="2" s="1"/>
  <c r="F84" i="2"/>
  <c r="H84" i="2" s="1"/>
  <c r="J84" i="2" s="1"/>
  <c r="L84" i="2" s="1"/>
  <c r="N84" i="2" s="1"/>
  <c r="P84" i="2" s="1"/>
  <c r="R84" i="2" s="1"/>
  <c r="F85" i="2"/>
  <c r="H85" i="2" s="1"/>
  <c r="J85" i="2" s="1"/>
  <c r="L85" i="2" s="1"/>
  <c r="N85" i="2" s="1"/>
  <c r="P85" i="2" s="1"/>
  <c r="R85" i="2" s="1"/>
  <c r="F86" i="2"/>
  <c r="H86" i="2" s="1"/>
  <c r="J86" i="2" s="1"/>
  <c r="L86" i="2" s="1"/>
  <c r="N86" i="2" s="1"/>
  <c r="P86" i="2" s="1"/>
  <c r="R86" i="2" s="1"/>
  <c r="F87" i="2"/>
  <c r="H87" i="2" s="1"/>
  <c r="J87" i="2" s="1"/>
  <c r="L87" i="2" s="1"/>
  <c r="N87" i="2" s="1"/>
  <c r="P87" i="2" s="1"/>
  <c r="R87" i="2" s="1"/>
  <c r="F88" i="2"/>
  <c r="H88" i="2" s="1"/>
  <c r="J88" i="2" s="1"/>
  <c r="L88" i="2" s="1"/>
  <c r="N88" i="2" s="1"/>
  <c r="P88" i="2" s="1"/>
  <c r="R88" i="2" s="1"/>
  <c r="F89" i="2"/>
  <c r="H89" i="2" s="1"/>
  <c r="J89" i="2" s="1"/>
  <c r="L89" i="2" s="1"/>
  <c r="N89" i="2" s="1"/>
  <c r="P89" i="2" s="1"/>
  <c r="R89" i="2" s="1"/>
  <c r="F90" i="2"/>
  <c r="H90" i="2" s="1"/>
  <c r="J90" i="2" s="1"/>
  <c r="L90" i="2" s="1"/>
  <c r="N90" i="2" s="1"/>
  <c r="P90" i="2" s="1"/>
  <c r="R90" i="2" s="1"/>
  <c r="F92" i="2"/>
  <c r="H92" i="2" s="1"/>
  <c r="J92" i="2" s="1"/>
  <c r="L92" i="2" s="1"/>
  <c r="N92" i="2" s="1"/>
  <c r="P92" i="2" s="1"/>
  <c r="R92" i="2" s="1"/>
  <c r="F93" i="2"/>
  <c r="H93" i="2" s="1"/>
  <c r="J93" i="2" s="1"/>
  <c r="L93" i="2" s="1"/>
  <c r="N93" i="2" s="1"/>
  <c r="P93" i="2" s="1"/>
  <c r="R93" i="2" s="1"/>
  <c r="F96" i="2"/>
  <c r="H96" i="2" s="1"/>
  <c r="J96" i="2" s="1"/>
  <c r="L96" i="2" s="1"/>
  <c r="N96" i="2" s="1"/>
  <c r="P96" i="2" s="1"/>
  <c r="R96" i="2" s="1"/>
  <c r="F99" i="2"/>
  <c r="H99" i="2" s="1"/>
  <c r="J99" i="2" s="1"/>
  <c r="L99" i="2" s="1"/>
  <c r="N99" i="2" s="1"/>
  <c r="P99" i="2" s="1"/>
  <c r="R99" i="2" s="1"/>
  <c r="F100" i="2"/>
  <c r="H100" i="2" s="1"/>
  <c r="J100" i="2" s="1"/>
  <c r="L100" i="2" s="1"/>
  <c r="N100" i="2" s="1"/>
  <c r="P100" i="2" s="1"/>
  <c r="R100" i="2" s="1"/>
  <c r="F101" i="2"/>
  <c r="H101" i="2" s="1"/>
  <c r="J101" i="2" s="1"/>
  <c r="L101" i="2" s="1"/>
  <c r="N101" i="2" s="1"/>
  <c r="P101" i="2" s="1"/>
  <c r="R101" i="2" s="1"/>
  <c r="F102" i="2"/>
  <c r="H102" i="2" s="1"/>
  <c r="J102" i="2" s="1"/>
  <c r="L102" i="2" s="1"/>
  <c r="N102" i="2" s="1"/>
  <c r="P102" i="2" s="1"/>
  <c r="R102" i="2" s="1"/>
  <c r="F103" i="2"/>
  <c r="H103" i="2" s="1"/>
  <c r="J103" i="2" s="1"/>
  <c r="L103" i="2" s="1"/>
  <c r="N103" i="2" s="1"/>
  <c r="P103" i="2" s="1"/>
  <c r="R103" i="2" s="1"/>
  <c r="F107" i="2"/>
  <c r="H107" i="2" s="1"/>
  <c r="J107" i="2" s="1"/>
  <c r="L107" i="2" s="1"/>
  <c r="N107" i="2" s="1"/>
  <c r="P107" i="2" s="1"/>
  <c r="R107" i="2" s="1"/>
  <c r="F108" i="2"/>
  <c r="H108" i="2" s="1"/>
  <c r="J108" i="2" s="1"/>
  <c r="L108" i="2" s="1"/>
  <c r="N108" i="2" s="1"/>
  <c r="P108" i="2" s="1"/>
  <c r="R108" i="2" s="1"/>
  <c r="F109" i="2"/>
  <c r="H109" i="2" s="1"/>
  <c r="J109" i="2" s="1"/>
  <c r="L109" i="2" s="1"/>
  <c r="N109" i="2" s="1"/>
  <c r="P109" i="2" s="1"/>
  <c r="R109" i="2" s="1"/>
  <c r="F112" i="2"/>
  <c r="H112" i="2" s="1"/>
  <c r="J112" i="2" s="1"/>
  <c r="L112" i="2" s="1"/>
  <c r="N112" i="2" s="1"/>
  <c r="P112" i="2" s="1"/>
  <c r="R112" i="2" s="1"/>
  <c r="F113" i="2"/>
  <c r="H113" i="2" s="1"/>
  <c r="J113" i="2" s="1"/>
  <c r="L113" i="2" s="1"/>
  <c r="N113" i="2" s="1"/>
  <c r="P113" i="2" s="1"/>
  <c r="R113" i="2" s="1"/>
  <c r="F114" i="2"/>
  <c r="H114" i="2" s="1"/>
  <c r="J114" i="2" s="1"/>
  <c r="L114" i="2" s="1"/>
  <c r="N114" i="2" s="1"/>
  <c r="P114" i="2" s="1"/>
  <c r="R114" i="2" s="1"/>
  <c r="F116" i="2"/>
  <c r="H116" i="2" s="1"/>
  <c r="J116" i="2" s="1"/>
  <c r="L116" i="2" s="1"/>
  <c r="N116" i="2" s="1"/>
  <c r="P116" i="2" s="1"/>
  <c r="R116" i="2" s="1"/>
  <c r="F119" i="2"/>
  <c r="H119" i="2" s="1"/>
  <c r="J119" i="2" s="1"/>
  <c r="L119" i="2" s="1"/>
  <c r="N119" i="2" s="1"/>
  <c r="P119" i="2" s="1"/>
  <c r="R119" i="2" s="1"/>
  <c r="F121" i="2"/>
  <c r="H121" i="2" s="1"/>
  <c r="J121" i="2" s="1"/>
  <c r="L121" i="2" s="1"/>
  <c r="N121" i="2" s="1"/>
  <c r="P121" i="2" s="1"/>
  <c r="R121" i="2" s="1"/>
  <c r="F123" i="2"/>
  <c r="H123" i="2" s="1"/>
  <c r="J123" i="2" s="1"/>
  <c r="L123" i="2" s="1"/>
  <c r="N123" i="2" s="1"/>
  <c r="P123" i="2" s="1"/>
  <c r="R123" i="2" s="1"/>
  <c r="F124" i="2"/>
  <c r="H124" i="2" s="1"/>
  <c r="J124" i="2" s="1"/>
  <c r="L124" i="2" s="1"/>
  <c r="N124" i="2" s="1"/>
  <c r="P124" i="2" s="1"/>
  <c r="R124" i="2" s="1"/>
  <c r="F125" i="2"/>
  <c r="H125" i="2" s="1"/>
  <c r="J125" i="2" s="1"/>
  <c r="L125" i="2" s="1"/>
  <c r="N125" i="2" s="1"/>
  <c r="P125" i="2" s="1"/>
  <c r="R125" i="2" s="1"/>
  <c r="F127" i="2"/>
  <c r="H127" i="2" s="1"/>
  <c r="J127" i="2" s="1"/>
  <c r="L127" i="2" s="1"/>
  <c r="N127" i="2" s="1"/>
  <c r="P127" i="2" s="1"/>
  <c r="R127" i="2" s="1"/>
  <c r="F128" i="2"/>
  <c r="H128" i="2" s="1"/>
  <c r="J128" i="2" s="1"/>
  <c r="L128" i="2" s="1"/>
  <c r="N128" i="2" s="1"/>
  <c r="P128" i="2" s="1"/>
  <c r="R128" i="2" s="1"/>
  <c r="F129" i="2"/>
  <c r="H129" i="2" s="1"/>
  <c r="J129" i="2" s="1"/>
  <c r="L129" i="2" s="1"/>
  <c r="N129" i="2" s="1"/>
  <c r="P129" i="2" s="1"/>
  <c r="R129" i="2" s="1"/>
  <c r="F131" i="2"/>
  <c r="H131" i="2" s="1"/>
  <c r="J131" i="2" s="1"/>
  <c r="L131" i="2" s="1"/>
  <c r="N131" i="2" s="1"/>
  <c r="P131" i="2" s="1"/>
  <c r="R131" i="2" s="1"/>
  <c r="F133" i="2"/>
  <c r="H133" i="2" s="1"/>
  <c r="J133" i="2" s="1"/>
  <c r="L133" i="2" s="1"/>
  <c r="N133" i="2" s="1"/>
  <c r="P133" i="2" s="1"/>
  <c r="R133" i="2" s="1"/>
  <c r="F134" i="2"/>
  <c r="H134" i="2" s="1"/>
  <c r="J134" i="2" s="1"/>
  <c r="L134" i="2" s="1"/>
  <c r="N134" i="2" s="1"/>
  <c r="P134" i="2" s="1"/>
  <c r="R134" i="2" s="1"/>
  <c r="F135" i="2"/>
  <c r="H135" i="2" s="1"/>
  <c r="J135" i="2" s="1"/>
  <c r="L135" i="2" s="1"/>
  <c r="N135" i="2" s="1"/>
  <c r="P135" i="2" s="1"/>
  <c r="R135" i="2" s="1"/>
  <c r="F136" i="2"/>
  <c r="H136" i="2" s="1"/>
  <c r="J136" i="2" s="1"/>
  <c r="L136" i="2" s="1"/>
  <c r="N136" i="2" s="1"/>
  <c r="P136" i="2" s="1"/>
  <c r="R136" i="2" s="1"/>
  <c r="F137" i="2"/>
  <c r="H137" i="2" s="1"/>
  <c r="J137" i="2" s="1"/>
  <c r="L137" i="2" s="1"/>
  <c r="N137" i="2" s="1"/>
  <c r="P137" i="2" s="1"/>
  <c r="R137" i="2" s="1"/>
  <c r="F138" i="2"/>
  <c r="H138" i="2" s="1"/>
  <c r="J138" i="2" s="1"/>
  <c r="L138" i="2" s="1"/>
  <c r="N138" i="2" s="1"/>
  <c r="P138" i="2" s="1"/>
  <c r="R138" i="2" s="1"/>
  <c r="F139" i="2"/>
  <c r="H139" i="2" s="1"/>
  <c r="J139" i="2" s="1"/>
  <c r="L139" i="2" s="1"/>
  <c r="N139" i="2" s="1"/>
  <c r="P139" i="2" s="1"/>
  <c r="R139" i="2" s="1"/>
  <c r="F140" i="2"/>
  <c r="H140" i="2" s="1"/>
  <c r="J140" i="2" s="1"/>
  <c r="L140" i="2" s="1"/>
  <c r="N140" i="2" s="1"/>
  <c r="P140" i="2" s="1"/>
  <c r="R140" i="2" s="1"/>
  <c r="F142" i="2"/>
  <c r="H142" i="2" s="1"/>
  <c r="J142" i="2" s="1"/>
  <c r="L142" i="2" s="1"/>
  <c r="N142" i="2" s="1"/>
  <c r="P142" i="2" s="1"/>
  <c r="R142" i="2" s="1"/>
  <c r="F143" i="2"/>
  <c r="H143" i="2" s="1"/>
  <c r="J143" i="2" s="1"/>
  <c r="L143" i="2" s="1"/>
  <c r="N143" i="2" s="1"/>
  <c r="P143" i="2" s="1"/>
  <c r="R143" i="2" s="1"/>
  <c r="F144" i="2"/>
  <c r="H144" i="2" s="1"/>
  <c r="J144" i="2" s="1"/>
  <c r="L144" i="2" s="1"/>
  <c r="N144" i="2" s="1"/>
  <c r="P144" i="2" s="1"/>
  <c r="R144" i="2" s="1"/>
  <c r="F145" i="2"/>
  <c r="H145" i="2" s="1"/>
  <c r="J145" i="2" s="1"/>
  <c r="L145" i="2" s="1"/>
  <c r="N145" i="2" s="1"/>
  <c r="P145" i="2" s="1"/>
  <c r="R145" i="2" s="1"/>
  <c r="F146" i="2"/>
  <c r="H146" i="2" s="1"/>
  <c r="J146" i="2" s="1"/>
  <c r="L146" i="2" s="1"/>
  <c r="N146" i="2" s="1"/>
  <c r="P146" i="2" s="1"/>
  <c r="R146" i="2" s="1"/>
  <c r="F148" i="2"/>
  <c r="H148" i="2" s="1"/>
  <c r="J148" i="2" s="1"/>
  <c r="L148" i="2" s="1"/>
  <c r="N148" i="2" s="1"/>
  <c r="P148" i="2" s="1"/>
  <c r="R148" i="2" s="1"/>
  <c r="F150" i="2"/>
  <c r="H150" i="2" s="1"/>
  <c r="J150" i="2" s="1"/>
  <c r="L150" i="2" s="1"/>
  <c r="N150" i="2" s="1"/>
  <c r="P150" i="2" s="1"/>
  <c r="R150" i="2" s="1"/>
  <c r="F151" i="2"/>
  <c r="H151" i="2" s="1"/>
  <c r="J151" i="2" s="1"/>
  <c r="L151" i="2" s="1"/>
  <c r="N151" i="2" s="1"/>
  <c r="P151" i="2" s="1"/>
  <c r="R151" i="2" s="1"/>
  <c r="F153" i="2"/>
  <c r="H153" i="2" s="1"/>
  <c r="J153" i="2" s="1"/>
  <c r="L153" i="2" s="1"/>
  <c r="N153" i="2" s="1"/>
  <c r="P153" i="2" s="1"/>
  <c r="R153" i="2" s="1"/>
  <c r="F155" i="2"/>
  <c r="H155" i="2" s="1"/>
  <c r="J155" i="2" s="1"/>
  <c r="L155" i="2" s="1"/>
  <c r="N155" i="2" s="1"/>
  <c r="P155" i="2" s="1"/>
  <c r="R155" i="2" s="1"/>
  <c r="F156" i="2"/>
  <c r="H156" i="2" s="1"/>
  <c r="J156" i="2" s="1"/>
  <c r="L156" i="2" s="1"/>
  <c r="N156" i="2" s="1"/>
  <c r="P156" i="2" s="1"/>
  <c r="R156" i="2" s="1"/>
  <c r="F157" i="2"/>
  <c r="H157" i="2" s="1"/>
  <c r="J157" i="2" s="1"/>
  <c r="L157" i="2" s="1"/>
  <c r="N157" i="2" s="1"/>
  <c r="P157" i="2" s="1"/>
  <c r="R157" i="2" s="1"/>
  <c r="F158" i="2"/>
  <c r="H158" i="2" s="1"/>
  <c r="J158" i="2" s="1"/>
  <c r="L158" i="2" s="1"/>
  <c r="N158" i="2" s="1"/>
  <c r="P158" i="2" s="1"/>
  <c r="R158" i="2" s="1"/>
  <c r="F159" i="2"/>
  <c r="H159" i="2" s="1"/>
  <c r="J159" i="2" s="1"/>
  <c r="L159" i="2" s="1"/>
  <c r="N159" i="2" s="1"/>
  <c r="P159" i="2" s="1"/>
  <c r="R159" i="2" s="1"/>
  <c r="F160" i="2"/>
  <c r="H160" i="2" s="1"/>
  <c r="J160" i="2" s="1"/>
  <c r="L160" i="2" s="1"/>
  <c r="N160" i="2" s="1"/>
  <c r="P160" i="2" s="1"/>
  <c r="R160" i="2" s="1"/>
  <c r="F161" i="2"/>
  <c r="H161" i="2" s="1"/>
  <c r="J161" i="2" s="1"/>
  <c r="L161" i="2" s="1"/>
  <c r="N161" i="2" s="1"/>
  <c r="P161" i="2" s="1"/>
  <c r="R161" i="2" s="1"/>
  <c r="F162" i="2"/>
  <c r="H162" i="2" s="1"/>
  <c r="J162" i="2" s="1"/>
  <c r="L162" i="2" s="1"/>
  <c r="N162" i="2" s="1"/>
  <c r="P162" i="2" s="1"/>
  <c r="R162" i="2" s="1"/>
  <c r="F163" i="2"/>
  <c r="H163" i="2" s="1"/>
  <c r="J163" i="2" s="1"/>
  <c r="L163" i="2" s="1"/>
  <c r="N163" i="2" s="1"/>
  <c r="P163" i="2" s="1"/>
  <c r="R163" i="2" s="1"/>
  <c r="F164" i="2"/>
  <c r="H164" i="2" s="1"/>
  <c r="J164" i="2" s="1"/>
  <c r="L164" i="2" s="1"/>
  <c r="N164" i="2" s="1"/>
  <c r="P164" i="2" s="1"/>
  <c r="R164" i="2" s="1"/>
  <c r="F165" i="2"/>
  <c r="H165" i="2" s="1"/>
  <c r="J165" i="2" s="1"/>
  <c r="L165" i="2" s="1"/>
  <c r="N165" i="2" s="1"/>
  <c r="P165" i="2" s="1"/>
  <c r="R165" i="2" s="1"/>
  <c r="F166" i="2"/>
  <c r="H166" i="2" s="1"/>
  <c r="J166" i="2" s="1"/>
  <c r="L166" i="2" s="1"/>
  <c r="N166" i="2" s="1"/>
  <c r="P166" i="2" s="1"/>
  <c r="R166" i="2" s="1"/>
  <c r="F167" i="2"/>
  <c r="H167" i="2" s="1"/>
  <c r="J167" i="2" s="1"/>
  <c r="L167" i="2" s="1"/>
  <c r="N167" i="2" s="1"/>
  <c r="P167" i="2" s="1"/>
  <c r="R167" i="2" s="1"/>
  <c r="F168" i="2"/>
  <c r="H168" i="2" s="1"/>
  <c r="J168" i="2" s="1"/>
  <c r="L168" i="2" s="1"/>
  <c r="N168" i="2" s="1"/>
  <c r="P168" i="2" s="1"/>
  <c r="R168" i="2" s="1"/>
  <c r="F169" i="2"/>
  <c r="H169" i="2" s="1"/>
  <c r="J169" i="2" s="1"/>
  <c r="L169" i="2" s="1"/>
  <c r="N169" i="2" s="1"/>
  <c r="P169" i="2" s="1"/>
  <c r="R169" i="2" s="1"/>
  <c r="F170" i="2"/>
  <c r="H170" i="2" s="1"/>
  <c r="J170" i="2" s="1"/>
  <c r="L170" i="2" s="1"/>
  <c r="N170" i="2" s="1"/>
  <c r="P170" i="2" s="1"/>
  <c r="R170" i="2" s="1"/>
  <c r="F171" i="2"/>
  <c r="H171" i="2" s="1"/>
  <c r="J171" i="2" s="1"/>
  <c r="L171" i="2" s="1"/>
  <c r="N171" i="2" s="1"/>
  <c r="P171" i="2" s="1"/>
  <c r="R171" i="2" s="1"/>
  <c r="F172" i="2"/>
  <c r="H172" i="2" s="1"/>
  <c r="J172" i="2" s="1"/>
  <c r="L172" i="2" s="1"/>
  <c r="N172" i="2" s="1"/>
  <c r="P172" i="2" s="1"/>
  <c r="R172" i="2" s="1"/>
  <c r="F173" i="2"/>
  <c r="H173" i="2" s="1"/>
  <c r="J173" i="2" s="1"/>
  <c r="L173" i="2" s="1"/>
  <c r="N173" i="2" s="1"/>
  <c r="P173" i="2" s="1"/>
  <c r="R173" i="2" s="1"/>
  <c r="F174" i="2"/>
  <c r="H174" i="2" s="1"/>
  <c r="J174" i="2" s="1"/>
  <c r="L174" i="2" s="1"/>
  <c r="N174" i="2" s="1"/>
  <c r="P174" i="2" s="1"/>
  <c r="R174" i="2" s="1"/>
  <c r="F175" i="2"/>
  <c r="H175" i="2" s="1"/>
  <c r="J175" i="2" s="1"/>
  <c r="L175" i="2" s="1"/>
  <c r="N175" i="2" s="1"/>
  <c r="P175" i="2" s="1"/>
  <c r="R175" i="2" s="1"/>
  <c r="F177" i="2"/>
  <c r="H177" i="2" s="1"/>
  <c r="J177" i="2" s="1"/>
  <c r="L177" i="2" s="1"/>
  <c r="N177" i="2" s="1"/>
  <c r="P177" i="2" s="1"/>
  <c r="R177" i="2" s="1"/>
  <c r="F178" i="2"/>
  <c r="H178" i="2" s="1"/>
  <c r="J178" i="2" s="1"/>
  <c r="L178" i="2" s="1"/>
  <c r="N178" i="2" s="1"/>
  <c r="P178" i="2" s="1"/>
  <c r="R178" i="2" s="1"/>
  <c r="F180" i="2"/>
  <c r="H180" i="2" s="1"/>
  <c r="J180" i="2" s="1"/>
  <c r="L180" i="2" s="1"/>
  <c r="N180" i="2" s="1"/>
  <c r="P180" i="2" s="1"/>
  <c r="R180" i="2" s="1"/>
  <c r="F181" i="2"/>
  <c r="H181" i="2" s="1"/>
  <c r="J181" i="2" s="1"/>
  <c r="L181" i="2" s="1"/>
  <c r="N181" i="2" s="1"/>
  <c r="P181" i="2" s="1"/>
  <c r="R181" i="2" s="1"/>
  <c r="F184" i="2"/>
  <c r="H184" i="2" s="1"/>
  <c r="J184" i="2" s="1"/>
  <c r="L184" i="2" s="1"/>
  <c r="N184" i="2" s="1"/>
  <c r="P184" i="2" s="1"/>
  <c r="R184" i="2" s="1"/>
  <c r="F185" i="2"/>
  <c r="H185" i="2" s="1"/>
  <c r="J185" i="2" s="1"/>
  <c r="L185" i="2" s="1"/>
  <c r="N185" i="2" s="1"/>
  <c r="P185" i="2" s="1"/>
  <c r="R185" i="2" s="1"/>
  <c r="F188" i="2"/>
  <c r="H188" i="2" s="1"/>
  <c r="J188" i="2" s="1"/>
  <c r="L188" i="2" s="1"/>
  <c r="N188" i="2" s="1"/>
  <c r="P188" i="2" s="1"/>
  <c r="R188" i="2" s="1"/>
  <c r="F189" i="2"/>
  <c r="H189" i="2" s="1"/>
  <c r="J189" i="2" s="1"/>
  <c r="L189" i="2" s="1"/>
  <c r="N189" i="2" s="1"/>
  <c r="P189" i="2" s="1"/>
  <c r="R189" i="2" s="1"/>
  <c r="F190" i="2"/>
  <c r="H190" i="2" s="1"/>
  <c r="J190" i="2" s="1"/>
  <c r="L190" i="2" s="1"/>
  <c r="N190" i="2" s="1"/>
  <c r="P190" i="2" s="1"/>
  <c r="R190" i="2" s="1"/>
  <c r="F191" i="2"/>
  <c r="H191" i="2" s="1"/>
  <c r="J191" i="2" s="1"/>
  <c r="L191" i="2" s="1"/>
  <c r="N191" i="2" s="1"/>
  <c r="P191" i="2" s="1"/>
  <c r="R191" i="2" s="1"/>
  <c r="F192" i="2"/>
  <c r="H192" i="2" s="1"/>
  <c r="J192" i="2" s="1"/>
  <c r="L192" i="2" s="1"/>
  <c r="N192" i="2" s="1"/>
  <c r="P192" i="2" s="1"/>
  <c r="R192" i="2" s="1"/>
  <c r="F194" i="2"/>
  <c r="H194" i="2" s="1"/>
  <c r="J194" i="2" s="1"/>
  <c r="L194" i="2" s="1"/>
  <c r="N194" i="2" s="1"/>
  <c r="P194" i="2" s="1"/>
  <c r="R194" i="2" s="1"/>
  <c r="F195" i="2"/>
  <c r="H195" i="2" s="1"/>
  <c r="J195" i="2" s="1"/>
  <c r="L195" i="2" s="1"/>
  <c r="N195" i="2" s="1"/>
  <c r="P195" i="2" s="1"/>
  <c r="R195" i="2" s="1"/>
  <c r="F196" i="2"/>
  <c r="H196" i="2" s="1"/>
  <c r="J196" i="2" s="1"/>
  <c r="L196" i="2" s="1"/>
  <c r="N196" i="2" s="1"/>
  <c r="P196" i="2" s="1"/>
  <c r="R196" i="2" s="1"/>
  <c r="F197" i="2"/>
  <c r="H197" i="2" s="1"/>
  <c r="J197" i="2" s="1"/>
  <c r="L197" i="2" s="1"/>
  <c r="N197" i="2" s="1"/>
  <c r="P197" i="2" s="1"/>
  <c r="R197" i="2" s="1"/>
  <c r="F198" i="2"/>
  <c r="H198" i="2" s="1"/>
  <c r="J198" i="2" s="1"/>
  <c r="L198" i="2" s="1"/>
  <c r="N198" i="2" s="1"/>
  <c r="P198" i="2" s="1"/>
  <c r="R198" i="2" s="1"/>
  <c r="F199" i="2"/>
  <c r="H199" i="2" s="1"/>
  <c r="J199" i="2" s="1"/>
  <c r="L199" i="2" s="1"/>
  <c r="N199" i="2" s="1"/>
  <c r="P199" i="2" s="1"/>
  <c r="R199" i="2" s="1"/>
  <c r="F200" i="2"/>
  <c r="H200" i="2" s="1"/>
  <c r="J200" i="2" s="1"/>
  <c r="L200" i="2" s="1"/>
  <c r="N200" i="2" s="1"/>
  <c r="P200" i="2" s="1"/>
  <c r="R200" i="2" s="1"/>
  <c r="F201" i="2"/>
  <c r="H201" i="2" s="1"/>
  <c r="J201" i="2" s="1"/>
  <c r="L201" i="2" s="1"/>
  <c r="N201" i="2" s="1"/>
  <c r="P201" i="2" s="1"/>
  <c r="R201" i="2" s="1"/>
  <c r="F202" i="2"/>
  <c r="H202" i="2" s="1"/>
  <c r="J202" i="2" s="1"/>
  <c r="L202" i="2" s="1"/>
  <c r="N202" i="2" s="1"/>
  <c r="P202" i="2" s="1"/>
  <c r="R202" i="2" s="1"/>
  <c r="F203" i="2"/>
  <c r="H203" i="2" s="1"/>
  <c r="J203" i="2" s="1"/>
  <c r="L203" i="2" s="1"/>
  <c r="N203" i="2" s="1"/>
  <c r="P203" i="2" s="1"/>
  <c r="R203" i="2" s="1"/>
  <c r="F204" i="2"/>
  <c r="H204" i="2" s="1"/>
  <c r="J204" i="2" s="1"/>
  <c r="L204" i="2" s="1"/>
  <c r="N204" i="2" s="1"/>
  <c r="P204" i="2" s="1"/>
  <c r="R204" i="2" s="1"/>
  <c r="F205" i="2"/>
  <c r="H205" i="2" s="1"/>
  <c r="J205" i="2" s="1"/>
  <c r="L205" i="2" s="1"/>
  <c r="N205" i="2" s="1"/>
  <c r="P205" i="2" s="1"/>
  <c r="R205" i="2" s="1"/>
  <c r="F207" i="2"/>
  <c r="H207" i="2" s="1"/>
  <c r="J207" i="2" s="1"/>
  <c r="L207" i="2" s="1"/>
  <c r="N207" i="2" s="1"/>
  <c r="P207" i="2" s="1"/>
  <c r="R207" i="2" s="1"/>
  <c r="F208" i="2"/>
  <c r="H208" i="2" s="1"/>
  <c r="J208" i="2" s="1"/>
  <c r="L208" i="2" s="1"/>
  <c r="N208" i="2" s="1"/>
  <c r="P208" i="2" s="1"/>
  <c r="R208" i="2" s="1"/>
  <c r="F209" i="2"/>
  <c r="H209" i="2" s="1"/>
  <c r="J209" i="2" s="1"/>
  <c r="L209" i="2" s="1"/>
  <c r="N209" i="2" s="1"/>
  <c r="P209" i="2" s="1"/>
  <c r="R209" i="2" s="1"/>
  <c r="F210" i="2"/>
  <c r="H210" i="2" s="1"/>
  <c r="J210" i="2" s="1"/>
  <c r="L210" i="2" s="1"/>
  <c r="N210" i="2" s="1"/>
  <c r="P210" i="2" s="1"/>
  <c r="R210" i="2" s="1"/>
  <c r="F213" i="2"/>
  <c r="H213" i="2" s="1"/>
  <c r="J213" i="2" s="1"/>
  <c r="L213" i="2" s="1"/>
  <c r="N213" i="2" s="1"/>
  <c r="P213" i="2" s="1"/>
  <c r="R213" i="2" s="1"/>
  <c r="F214" i="2"/>
  <c r="H214" i="2" s="1"/>
  <c r="J214" i="2" s="1"/>
  <c r="L214" i="2" s="1"/>
  <c r="N214" i="2" s="1"/>
  <c r="P214" i="2" s="1"/>
  <c r="R214" i="2" s="1"/>
  <c r="F215" i="2"/>
  <c r="H215" i="2" s="1"/>
  <c r="J215" i="2" s="1"/>
  <c r="L215" i="2" s="1"/>
  <c r="N215" i="2" s="1"/>
  <c r="P215" i="2" s="1"/>
  <c r="R215" i="2" s="1"/>
  <c r="F218" i="2"/>
  <c r="H218" i="2" s="1"/>
  <c r="J218" i="2" s="1"/>
  <c r="L218" i="2" s="1"/>
  <c r="N218" i="2" s="1"/>
  <c r="P218" i="2" s="1"/>
  <c r="R218" i="2" s="1"/>
  <c r="F219" i="2"/>
  <c r="H219" i="2" s="1"/>
  <c r="J219" i="2" s="1"/>
  <c r="L219" i="2" s="1"/>
  <c r="N219" i="2" s="1"/>
  <c r="P219" i="2" s="1"/>
  <c r="R219" i="2" s="1"/>
  <c r="F220" i="2"/>
  <c r="H220" i="2" s="1"/>
  <c r="J220" i="2" s="1"/>
  <c r="L220" i="2" s="1"/>
  <c r="N220" i="2" s="1"/>
  <c r="P220" i="2" s="1"/>
  <c r="R220" i="2" s="1"/>
  <c r="F221" i="2"/>
  <c r="H221" i="2" s="1"/>
  <c r="J221" i="2" s="1"/>
  <c r="L221" i="2" s="1"/>
  <c r="N221" i="2" s="1"/>
  <c r="P221" i="2" s="1"/>
  <c r="R221" i="2" s="1"/>
  <c r="F222" i="2"/>
  <c r="H222" i="2" s="1"/>
  <c r="J222" i="2" s="1"/>
  <c r="L222" i="2" s="1"/>
  <c r="N222" i="2" s="1"/>
  <c r="P222" i="2" s="1"/>
  <c r="R222" i="2" s="1"/>
  <c r="F223" i="2"/>
  <c r="H223" i="2" s="1"/>
  <c r="J223" i="2" s="1"/>
  <c r="L223" i="2" s="1"/>
  <c r="N223" i="2" s="1"/>
  <c r="P223" i="2" s="1"/>
  <c r="R223" i="2" s="1"/>
  <c r="F224" i="2"/>
  <c r="H224" i="2" s="1"/>
  <c r="J224" i="2" s="1"/>
  <c r="L224" i="2" s="1"/>
  <c r="N224" i="2" s="1"/>
  <c r="P224" i="2" s="1"/>
  <c r="R224" i="2" s="1"/>
  <c r="F226" i="2"/>
  <c r="H226" i="2" s="1"/>
  <c r="J226" i="2" s="1"/>
  <c r="L226" i="2" s="1"/>
  <c r="N226" i="2" s="1"/>
  <c r="P226" i="2" s="1"/>
  <c r="R226" i="2" s="1"/>
  <c r="F227" i="2"/>
  <c r="H227" i="2" s="1"/>
  <c r="J227" i="2" s="1"/>
  <c r="L227" i="2" s="1"/>
  <c r="N227" i="2" s="1"/>
  <c r="P227" i="2" s="1"/>
  <c r="R227" i="2" s="1"/>
  <c r="F228" i="2"/>
  <c r="H228" i="2" s="1"/>
  <c r="J228" i="2" s="1"/>
  <c r="L228" i="2" s="1"/>
  <c r="N228" i="2" s="1"/>
  <c r="P228" i="2" s="1"/>
  <c r="R228" i="2" s="1"/>
  <c r="F229" i="2"/>
  <c r="H229" i="2" s="1"/>
  <c r="J229" i="2" s="1"/>
  <c r="L229" i="2" s="1"/>
  <c r="N229" i="2" s="1"/>
  <c r="P229" i="2" s="1"/>
  <c r="R229" i="2" s="1"/>
  <c r="F230" i="2"/>
  <c r="H230" i="2" s="1"/>
  <c r="J230" i="2" s="1"/>
  <c r="L230" i="2" s="1"/>
  <c r="N230" i="2" s="1"/>
  <c r="P230" i="2" s="1"/>
  <c r="R230" i="2" s="1"/>
  <c r="F231" i="2"/>
  <c r="H231" i="2" s="1"/>
  <c r="J231" i="2" s="1"/>
  <c r="L231" i="2" s="1"/>
  <c r="N231" i="2" s="1"/>
  <c r="P231" i="2" s="1"/>
  <c r="R231" i="2" s="1"/>
  <c r="F232" i="2"/>
  <c r="H232" i="2" s="1"/>
  <c r="J232" i="2" s="1"/>
  <c r="L232" i="2" s="1"/>
  <c r="N232" i="2" s="1"/>
  <c r="P232" i="2" s="1"/>
  <c r="R232" i="2" s="1"/>
  <c r="F233" i="2"/>
  <c r="H233" i="2" s="1"/>
  <c r="J233" i="2" s="1"/>
  <c r="L233" i="2" s="1"/>
  <c r="N233" i="2" s="1"/>
  <c r="P233" i="2" s="1"/>
  <c r="R233" i="2" s="1"/>
  <c r="F234" i="2"/>
  <c r="H234" i="2" s="1"/>
  <c r="J234" i="2" s="1"/>
  <c r="L234" i="2" s="1"/>
  <c r="N234" i="2" s="1"/>
  <c r="P234" i="2" s="1"/>
  <c r="R234" i="2" s="1"/>
  <c r="F236" i="2"/>
  <c r="H236" i="2" s="1"/>
  <c r="J236" i="2" s="1"/>
  <c r="L236" i="2" s="1"/>
  <c r="N236" i="2" s="1"/>
  <c r="P236" i="2" s="1"/>
  <c r="R236" i="2" s="1"/>
  <c r="F237" i="2"/>
  <c r="H237" i="2" s="1"/>
  <c r="J237" i="2" s="1"/>
  <c r="L237" i="2" s="1"/>
  <c r="N237" i="2" s="1"/>
  <c r="P237" i="2" s="1"/>
  <c r="R237" i="2" s="1"/>
  <c r="F238" i="2"/>
  <c r="H238" i="2" s="1"/>
  <c r="J238" i="2" s="1"/>
  <c r="L238" i="2" s="1"/>
  <c r="N238" i="2" s="1"/>
  <c r="P238" i="2" s="1"/>
  <c r="R238" i="2" s="1"/>
  <c r="F239" i="2"/>
  <c r="H239" i="2" s="1"/>
  <c r="J239" i="2" s="1"/>
  <c r="L239" i="2" s="1"/>
  <c r="N239" i="2" s="1"/>
  <c r="P239" i="2" s="1"/>
  <c r="R239" i="2" s="1"/>
  <c r="F240" i="2"/>
  <c r="H240" i="2" s="1"/>
  <c r="J240" i="2" s="1"/>
  <c r="L240" i="2" s="1"/>
  <c r="N240" i="2" s="1"/>
  <c r="P240" i="2" s="1"/>
  <c r="R240" i="2" s="1"/>
  <c r="F241" i="2"/>
  <c r="H241" i="2" s="1"/>
  <c r="J241" i="2" s="1"/>
  <c r="L241" i="2" s="1"/>
  <c r="N241" i="2" s="1"/>
  <c r="P241" i="2" s="1"/>
  <c r="R241" i="2" s="1"/>
  <c r="F244" i="2"/>
  <c r="H244" i="2" s="1"/>
  <c r="J244" i="2" s="1"/>
  <c r="L244" i="2" s="1"/>
  <c r="N244" i="2" s="1"/>
  <c r="P244" i="2" s="1"/>
  <c r="R244" i="2" s="1"/>
  <c r="F246" i="2"/>
  <c r="H246" i="2" s="1"/>
  <c r="J246" i="2" s="1"/>
  <c r="L246" i="2" s="1"/>
  <c r="N246" i="2" s="1"/>
  <c r="P246" i="2" s="1"/>
  <c r="R246" i="2" s="1"/>
  <c r="F248" i="2"/>
  <c r="H248" i="2" s="1"/>
  <c r="J248" i="2" s="1"/>
  <c r="L248" i="2" s="1"/>
  <c r="N248" i="2" s="1"/>
  <c r="P248" i="2" s="1"/>
  <c r="R248" i="2" s="1"/>
  <c r="F249" i="2"/>
  <c r="H249" i="2" s="1"/>
  <c r="J249" i="2" s="1"/>
  <c r="L249" i="2" s="1"/>
  <c r="N249" i="2" s="1"/>
  <c r="P249" i="2" s="1"/>
  <c r="R249" i="2" s="1"/>
  <c r="F250" i="2"/>
  <c r="H250" i="2" s="1"/>
  <c r="J250" i="2" s="1"/>
  <c r="L250" i="2" s="1"/>
  <c r="N250" i="2" s="1"/>
  <c r="P250" i="2" s="1"/>
  <c r="R250" i="2" s="1"/>
  <c r="F251" i="2"/>
  <c r="H251" i="2" s="1"/>
  <c r="J251" i="2" s="1"/>
  <c r="L251" i="2" s="1"/>
  <c r="N251" i="2" s="1"/>
  <c r="P251" i="2" s="1"/>
  <c r="R251" i="2" s="1"/>
  <c r="F252" i="2"/>
  <c r="H252" i="2" s="1"/>
  <c r="J252" i="2" s="1"/>
  <c r="L252" i="2" s="1"/>
  <c r="N252" i="2" s="1"/>
  <c r="P252" i="2" s="1"/>
  <c r="R252" i="2" s="1"/>
  <c r="F253" i="2"/>
  <c r="H253" i="2" s="1"/>
  <c r="J253" i="2" s="1"/>
  <c r="L253" i="2" s="1"/>
  <c r="N253" i="2" s="1"/>
  <c r="P253" i="2" s="1"/>
  <c r="R253" i="2" s="1"/>
  <c r="F254" i="2"/>
  <c r="H254" i="2" s="1"/>
  <c r="J254" i="2" s="1"/>
  <c r="L254" i="2" s="1"/>
  <c r="N254" i="2" s="1"/>
  <c r="P254" i="2" s="1"/>
  <c r="R254" i="2" s="1"/>
  <c r="F256" i="2"/>
  <c r="H256" i="2" s="1"/>
  <c r="J256" i="2" s="1"/>
  <c r="L256" i="2" s="1"/>
  <c r="N256" i="2" s="1"/>
  <c r="P256" i="2" s="1"/>
  <c r="R256" i="2" s="1"/>
  <c r="F257" i="2"/>
  <c r="H257" i="2" s="1"/>
  <c r="J257" i="2" s="1"/>
  <c r="L257" i="2" s="1"/>
  <c r="N257" i="2" s="1"/>
  <c r="P257" i="2" s="1"/>
  <c r="R257" i="2" s="1"/>
  <c r="F258" i="2"/>
  <c r="H258" i="2" s="1"/>
  <c r="J258" i="2" s="1"/>
  <c r="L258" i="2" s="1"/>
  <c r="N258" i="2" s="1"/>
  <c r="P258" i="2" s="1"/>
  <c r="R258" i="2" s="1"/>
  <c r="F259" i="2"/>
  <c r="H259" i="2" s="1"/>
  <c r="J259" i="2" s="1"/>
  <c r="L259" i="2" s="1"/>
  <c r="N259" i="2" s="1"/>
  <c r="P259" i="2" s="1"/>
  <c r="R259" i="2" s="1"/>
  <c r="F260" i="2"/>
  <c r="H260" i="2" s="1"/>
  <c r="J260" i="2" s="1"/>
  <c r="L260" i="2" s="1"/>
  <c r="N260" i="2" s="1"/>
  <c r="P260" i="2" s="1"/>
  <c r="R260" i="2" s="1"/>
  <c r="F261" i="2"/>
  <c r="H261" i="2" s="1"/>
  <c r="J261" i="2" s="1"/>
  <c r="L261" i="2" s="1"/>
  <c r="N261" i="2" s="1"/>
  <c r="P261" i="2" s="1"/>
  <c r="R261" i="2" s="1"/>
  <c r="F262" i="2"/>
  <c r="H262" i="2" s="1"/>
  <c r="J262" i="2" s="1"/>
  <c r="L262" i="2" s="1"/>
  <c r="N262" i="2" s="1"/>
  <c r="P262" i="2" s="1"/>
  <c r="R262" i="2" s="1"/>
  <c r="F263" i="2"/>
  <c r="H263" i="2" s="1"/>
  <c r="J263" i="2" s="1"/>
  <c r="L263" i="2" s="1"/>
  <c r="N263" i="2" s="1"/>
  <c r="P263" i="2" s="1"/>
  <c r="R263" i="2" s="1"/>
  <c r="F4" i="2"/>
  <c r="H4" i="2" s="1"/>
  <c r="J4" i="2" s="1"/>
  <c r="L4" i="2" s="1"/>
  <c r="N4" i="2" s="1"/>
  <c r="P4" i="2" s="1"/>
  <c r="R4" i="2" s="1"/>
  <c r="F245" i="2" l="1"/>
  <c r="H245" i="2" s="1"/>
  <c r="J245" i="2" s="1"/>
  <c r="L245" i="2" s="1"/>
  <c r="N245" i="2" s="1"/>
  <c r="P245" i="2" s="1"/>
  <c r="R245" i="2" s="1"/>
  <c r="F18" i="2"/>
  <c r="H18" i="2" s="1"/>
  <c r="J18" i="2" s="1"/>
  <c r="L18" i="2" s="1"/>
  <c r="N18" i="2" s="1"/>
  <c r="P18" i="2" s="1"/>
  <c r="R18" i="2" s="1"/>
  <c r="F19" i="2"/>
  <c r="H19" i="2" s="1"/>
  <c r="J19" i="2" s="1"/>
  <c r="L19" i="2" s="1"/>
  <c r="N19" i="2" s="1"/>
  <c r="P19" i="2" s="1"/>
  <c r="R19" i="2" s="1"/>
  <c r="F20" i="2"/>
  <c r="H20" i="2" s="1"/>
  <c r="J20" i="2" s="1"/>
  <c r="L20" i="2" s="1"/>
  <c r="N20" i="2" s="1"/>
  <c r="P20" i="2" s="1"/>
  <c r="R20" i="2" s="1"/>
  <c r="F23" i="2"/>
  <c r="H23" i="2" s="1"/>
  <c r="J23" i="2" s="1"/>
  <c r="L23" i="2" s="1"/>
  <c r="N23" i="2" s="1"/>
  <c r="P23" i="2" s="1"/>
  <c r="R23" i="2" s="1"/>
  <c r="F30" i="2"/>
  <c r="H30" i="2" s="1"/>
  <c r="J30" i="2" s="1"/>
  <c r="L30" i="2" s="1"/>
  <c r="N30" i="2" s="1"/>
  <c r="P30" i="2" s="1"/>
  <c r="R30" i="2" s="1"/>
  <c r="F50" i="2"/>
  <c r="H50" i="2" s="1"/>
  <c r="J50" i="2" s="1"/>
  <c r="L50" i="2" s="1"/>
  <c r="N50" i="2" s="1"/>
  <c r="P50" i="2" s="1"/>
  <c r="R50" i="2" s="1"/>
  <c r="F60" i="2"/>
  <c r="H60" i="2" s="1"/>
  <c r="J60" i="2" s="1"/>
  <c r="L60" i="2" s="1"/>
  <c r="N60" i="2" s="1"/>
  <c r="P60" i="2" s="1"/>
  <c r="R60" i="2" s="1"/>
  <c r="F64" i="2"/>
  <c r="H64" i="2" s="1"/>
  <c r="J64" i="2" s="1"/>
  <c r="L64" i="2" s="1"/>
  <c r="N64" i="2" s="1"/>
  <c r="P64" i="2" s="1"/>
  <c r="R64" i="2" s="1"/>
  <c r="F68" i="2"/>
  <c r="H68" i="2" s="1"/>
  <c r="J68" i="2" s="1"/>
  <c r="L68" i="2" s="1"/>
  <c r="N68" i="2" s="1"/>
  <c r="P68" i="2" s="1"/>
  <c r="R68" i="2" s="1"/>
  <c r="F69" i="2"/>
  <c r="H69" i="2" s="1"/>
  <c r="J69" i="2" s="1"/>
  <c r="L69" i="2" s="1"/>
  <c r="N69" i="2" s="1"/>
  <c r="P69" i="2" s="1"/>
  <c r="R69" i="2" s="1"/>
  <c r="F70" i="2"/>
  <c r="H70" i="2" s="1"/>
  <c r="J70" i="2" s="1"/>
  <c r="L70" i="2" s="1"/>
  <c r="N70" i="2" s="1"/>
  <c r="P70" i="2" s="1"/>
  <c r="R70" i="2" s="1"/>
  <c r="F71" i="2"/>
  <c r="H71" i="2" s="1"/>
  <c r="J71" i="2" s="1"/>
  <c r="L71" i="2" s="1"/>
  <c r="N71" i="2" s="1"/>
  <c r="P71" i="2" s="1"/>
  <c r="R71" i="2" s="1"/>
  <c r="F72" i="2"/>
  <c r="H72" i="2" s="1"/>
  <c r="J72" i="2" s="1"/>
  <c r="L72" i="2" s="1"/>
  <c r="N72" i="2" s="1"/>
  <c r="P72" i="2" s="1"/>
  <c r="R72" i="2" s="1"/>
  <c r="F75" i="2"/>
  <c r="H75" i="2" s="1"/>
  <c r="J75" i="2" s="1"/>
  <c r="L75" i="2" s="1"/>
  <c r="N75" i="2" s="1"/>
  <c r="P75" i="2" s="1"/>
  <c r="R75" i="2" s="1"/>
  <c r="F76" i="2"/>
  <c r="H76" i="2" s="1"/>
  <c r="J76" i="2" s="1"/>
  <c r="L76" i="2" s="1"/>
  <c r="N76" i="2" s="1"/>
  <c r="P76" i="2" s="1"/>
  <c r="R76" i="2" s="1"/>
  <c r="F91" i="2"/>
  <c r="H91" i="2" s="1"/>
  <c r="J91" i="2" s="1"/>
  <c r="L91" i="2" s="1"/>
  <c r="N91" i="2" s="1"/>
  <c r="P91" i="2" s="1"/>
  <c r="R91" i="2" s="1"/>
  <c r="F94" i="2"/>
  <c r="H94" i="2" s="1"/>
  <c r="J94" i="2" s="1"/>
  <c r="L94" i="2" s="1"/>
  <c r="N94" i="2" s="1"/>
  <c r="P94" i="2" s="1"/>
  <c r="R94" i="2" s="1"/>
  <c r="F95" i="2"/>
  <c r="H95" i="2" s="1"/>
  <c r="J95" i="2" s="1"/>
  <c r="L95" i="2" s="1"/>
  <c r="N95" i="2" s="1"/>
  <c r="P95" i="2" s="1"/>
  <c r="R95" i="2" s="1"/>
  <c r="F97" i="2"/>
  <c r="H97" i="2" s="1"/>
  <c r="J97" i="2" s="1"/>
  <c r="L97" i="2" s="1"/>
  <c r="N97" i="2" s="1"/>
  <c r="P97" i="2" s="1"/>
  <c r="R97" i="2" s="1"/>
  <c r="F98" i="2"/>
  <c r="H98" i="2" s="1"/>
  <c r="J98" i="2" s="1"/>
  <c r="L98" i="2" s="1"/>
  <c r="N98" i="2" s="1"/>
  <c r="P98" i="2" s="1"/>
  <c r="R98" i="2" s="1"/>
  <c r="F104" i="2"/>
  <c r="H104" i="2" s="1"/>
  <c r="J104" i="2" s="1"/>
  <c r="L104" i="2" s="1"/>
  <c r="N104" i="2" s="1"/>
  <c r="P104" i="2" s="1"/>
  <c r="R104" i="2" s="1"/>
  <c r="F105" i="2"/>
  <c r="H105" i="2" s="1"/>
  <c r="J105" i="2" s="1"/>
  <c r="L105" i="2" s="1"/>
  <c r="N105" i="2" s="1"/>
  <c r="P105" i="2" s="1"/>
  <c r="R105" i="2" s="1"/>
  <c r="F106" i="2"/>
  <c r="H106" i="2" s="1"/>
  <c r="J106" i="2" s="1"/>
  <c r="L106" i="2" s="1"/>
  <c r="N106" i="2" s="1"/>
  <c r="P106" i="2" s="1"/>
  <c r="R106" i="2" s="1"/>
  <c r="F110" i="2"/>
  <c r="H110" i="2" s="1"/>
  <c r="J110" i="2" s="1"/>
  <c r="L110" i="2" s="1"/>
  <c r="N110" i="2" s="1"/>
  <c r="P110" i="2" s="1"/>
  <c r="R110" i="2" s="1"/>
  <c r="F111" i="2"/>
  <c r="H111" i="2" s="1"/>
  <c r="J111" i="2" s="1"/>
  <c r="L111" i="2" s="1"/>
  <c r="N111" i="2" s="1"/>
  <c r="P111" i="2" s="1"/>
  <c r="R111" i="2" s="1"/>
  <c r="F115" i="2"/>
  <c r="H115" i="2" s="1"/>
  <c r="J115" i="2" s="1"/>
  <c r="L115" i="2" s="1"/>
  <c r="N115" i="2" s="1"/>
  <c r="P115" i="2" s="1"/>
  <c r="R115" i="2" s="1"/>
  <c r="F117" i="2"/>
  <c r="H117" i="2" s="1"/>
  <c r="J117" i="2" s="1"/>
  <c r="L117" i="2" s="1"/>
  <c r="N117" i="2" s="1"/>
  <c r="P117" i="2" s="1"/>
  <c r="R117" i="2" s="1"/>
  <c r="F118" i="2"/>
  <c r="H118" i="2" s="1"/>
  <c r="J118" i="2" s="1"/>
  <c r="L118" i="2" s="1"/>
  <c r="N118" i="2" s="1"/>
  <c r="P118" i="2" s="1"/>
  <c r="R118" i="2" s="1"/>
  <c r="F120" i="2"/>
  <c r="H120" i="2" s="1"/>
  <c r="J120" i="2" s="1"/>
  <c r="L120" i="2" s="1"/>
  <c r="N120" i="2" s="1"/>
  <c r="P120" i="2" s="1"/>
  <c r="R120" i="2" s="1"/>
  <c r="F122" i="2"/>
  <c r="H122" i="2" s="1"/>
  <c r="J122" i="2" s="1"/>
  <c r="L122" i="2" s="1"/>
  <c r="N122" i="2" s="1"/>
  <c r="P122" i="2" s="1"/>
  <c r="R122" i="2" s="1"/>
  <c r="F126" i="2"/>
  <c r="H126" i="2" s="1"/>
  <c r="J126" i="2" s="1"/>
  <c r="L126" i="2" s="1"/>
  <c r="N126" i="2" s="1"/>
  <c r="P126" i="2" s="1"/>
  <c r="R126" i="2" s="1"/>
  <c r="F130" i="2"/>
  <c r="H130" i="2" s="1"/>
  <c r="J130" i="2" s="1"/>
  <c r="L130" i="2" s="1"/>
  <c r="N130" i="2" s="1"/>
  <c r="P130" i="2" s="1"/>
  <c r="R130" i="2" s="1"/>
  <c r="F132" i="2"/>
  <c r="H132" i="2" s="1"/>
  <c r="J132" i="2" s="1"/>
  <c r="L132" i="2" s="1"/>
  <c r="N132" i="2" s="1"/>
  <c r="P132" i="2" s="1"/>
  <c r="R132" i="2" s="1"/>
  <c r="F141" i="2"/>
  <c r="H141" i="2" s="1"/>
  <c r="J141" i="2" s="1"/>
  <c r="L141" i="2" s="1"/>
  <c r="N141" i="2" s="1"/>
  <c r="P141" i="2" s="1"/>
  <c r="R141" i="2" s="1"/>
  <c r="F147" i="2"/>
  <c r="H147" i="2" s="1"/>
  <c r="J147" i="2" s="1"/>
  <c r="L147" i="2" s="1"/>
  <c r="N147" i="2" s="1"/>
  <c r="P147" i="2" s="1"/>
  <c r="R147" i="2" s="1"/>
  <c r="F149" i="2"/>
  <c r="H149" i="2" s="1"/>
  <c r="J149" i="2" s="1"/>
  <c r="L149" i="2" s="1"/>
  <c r="N149" i="2" s="1"/>
  <c r="P149" i="2" s="1"/>
  <c r="R149" i="2" s="1"/>
  <c r="F152" i="2"/>
  <c r="H152" i="2" s="1"/>
  <c r="J152" i="2" s="1"/>
  <c r="L152" i="2" s="1"/>
  <c r="N152" i="2" s="1"/>
  <c r="P152" i="2" s="1"/>
  <c r="R152" i="2" s="1"/>
  <c r="F154" i="2"/>
  <c r="H154" i="2" s="1"/>
  <c r="J154" i="2" s="1"/>
  <c r="L154" i="2" s="1"/>
  <c r="N154" i="2" s="1"/>
  <c r="P154" i="2" s="1"/>
  <c r="R154" i="2" s="1"/>
  <c r="F176" i="2"/>
  <c r="H176" i="2" s="1"/>
  <c r="J176" i="2" s="1"/>
  <c r="L176" i="2" s="1"/>
  <c r="N176" i="2" s="1"/>
  <c r="P176" i="2" s="1"/>
  <c r="R176" i="2" s="1"/>
  <c r="F179" i="2"/>
  <c r="H179" i="2" s="1"/>
  <c r="J179" i="2" s="1"/>
  <c r="L179" i="2" s="1"/>
  <c r="N179" i="2" s="1"/>
  <c r="P179" i="2" s="1"/>
  <c r="R179" i="2" s="1"/>
  <c r="F182" i="2"/>
  <c r="H182" i="2" s="1"/>
  <c r="J182" i="2" s="1"/>
  <c r="L182" i="2" s="1"/>
  <c r="N182" i="2" s="1"/>
  <c r="P182" i="2" s="1"/>
  <c r="R182" i="2" s="1"/>
  <c r="F183" i="2"/>
  <c r="H183" i="2" s="1"/>
  <c r="J183" i="2" s="1"/>
  <c r="L183" i="2" s="1"/>
  <c r="N183" i="2" s="1"/>
  <c r="P183" i="2" s="1"/>
  <c r="R183" i="2" s="1"/>
  <c r="F186" i="2"/>
  <c r="H186" i="2" s="1"/>
  <c r="J186" i="2" s="1"/>
  <c r="L186" i="2" s="1"/>
  <c r="N186" i="2" s="1"/>
  <c r="P186" i="2" s="1"/>
  <c r="R186" i="2" s="1"/>
  <c r="F187" i="2"/>
  <c r="H187" i="2" s="1"/>
  <c r="J187" i="2" s="1"/>
  <c r="L187" i="2" s="1"/>
  <c r="N187" i="2" s="1"/>
  <c r="P187" i="2" s="1"/>
  <c r="R187" i="2" s="1"/>
  <c r="F193" i="2"/>
  <c r="H193" i="2" s="1"/>
  <c r="J193" i="2" s="1"/>
  <c r="L193" i="2" s="1"/>
  <c r="N193" i="2" s="1"/>
  <c r="P193" i="2" s="1"/>
  <c r="R193" i="2" s="1"/>
  <c r="F206" i="2"/>
  <c r="H206" i="2" s="1"/>
  <c r="J206" i="2" s="1"/>
  <c r="L206" i="2" s="1"/>
  <c r="N206" i="2" s="1"/>
  <c r="P206" i="2" s="1"/>
  <c r="R206" i="2" s="1"/>
  <c r="F211" i="2"/>
  <c r="H211" i="2" s="1"/>
  <c r="J211" i="2" s="1"/>
  <c r="L211" i="2" s="1"/>
  <c r="N211" i="2" s="1"/>
  <c r="P211" i="2" s="1"/>
  <c r="R211" i="2" s="1"/>
  <c r="F212" i="2"/>
  <c r="H212" i="2" s="1"/>
  <c r="J212" i="2" s="1"/>
  <c r="L212" i="2" s="1"/>
  <c r="N212" i="2" s="1"/>
  <c r="P212" i="2" s="1"/>
  <c r="R212" i="2" s="1"/>
  <c r="F216" i="2"/>
  <c r="H216" i="2" s="1"/>
  <c r="J216" i="2" s="1"/>
  <c r="L216" i="2" s="1"/>
  <c r="N216" i="2" s="1"/>
  <c r="P216" i="2" s="1"/>
  <c r="R216" i="2" s="1"/>
  <c r="F217" i="2"/>
  <c r="H217" i="2" s="1"/>
  <c r="J217" i="2" s="1"/>
  <c r="L217" i="2" s="1"/>
  <c r="N217" i="2" s="1"/>
  <c r="P217" i="2" s="1"/>
  <c r="R217" i="2" s="1"/>
  <c r="F225" i="2"/>
  <c r="H225" i="2" s="1"/>
  <c r="J225" i="2" s="1"/>
  <c r="L225" i="2" s="1"/>
  <c r="N225" i="2" s="1"/>
  <c r="P225" i="2" s="1"/>
  <c r="R225" i="2" s="1"/>
  <c r="F235" i="2"/>
  <c r="H235" i="2" s="1"/>
  <c r="J235" i="2" s="1"/>
  <c r="L235" i="2" s="1"/>
  <c r="N235" i="2" s="1"/>
  <c r="P235" i="2" s="1"/>
  <c r="R235" i="2" s="1"/>
  <c r="F242" i="2"/>
  <c r="H242" i="2" s="1"/>
  <c r="J242" i="2" s="1"/>
  <c r="L242" i="2" s="1"/>
  <c r="N242" i="2" s="1"/>
  <c r="P242" i="2" s="1"/>
  <c r="R242" i="2" s="1"/>
  <c r="F243" i="2"/>
  <c r="H243" i="2" s="1"/>
  <c r="J243" i="2" s="1"/>
  <c r="L243" i="2" s="1"/>
  <c r="N243" i="2" s="1"/>
  <c r="P243" i="2" s="1"/>
  <c r="R243" i="2" s="1"/>
  <c r="F247" i="2"/>
  <c r="H247" i="2" s="1"/>
  <c r="J247" i="2" s="1"/>
  <c r="L247" i="2" s="1"/>
  <c r="N247" i="2" s="1"/>
  <c r="P247" i="2" s="1"/>
  <c r="R247" i="2" s="1"/>
  <c r="F255" i="2"/>
  <c r="H255" i="2" s="1"/>
  <c r="J255" i="2" s="1"/>
  <c r="L255" i="2" s="1"/>
  <c r="N255" i="2" s="1"/>
  <c r="P255" i="2" s="1"/>
  <c r="R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R264" i="2" l="1"/>
  <c r="P264" i="2"/>
  <c r="N264" i="2"/>
  <c r="L264" i="2"/>
  <c r="M6" i="1"/>
  <c r="Q6" i="1" s="1"/>
  <c r="W6" i="1" s="1"/>
  <c r="AC6" i="1" s="1"/>
  <c r="AI6" i="1" s="1"/>
  <c r="AO6" i="1" s="1"/>
  <c r="T65" i="1"/>
  <c r="J264" i="2"/>
  <c r="O65" i="1"/>
  <c r="N65" i="1"/>
  <c r="H264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M57" i="1" l="1"/>
  <c r="Q57" i="1" s="1"/>
  <c r="W57" i="1" s="1"/>
  <c r="AC57" i="1" s="1"/>
  <c r="AI57" i="1" s="1"/>
  <c r="AO57" i="1" s="1"/>
  <c r="M46" i="1"/>
  <c r="Q46" i="1" s="1"/>
  <c r="W46" i="1" s="1"/>
  <c r="AC46" i="1" s="1"/>
  <c r="AI46" i="1" s="1"/>
  <c r="AO46" i="1" s="1"/>
  <c r="M23" i="1"/>
  <c r="Q23" i="1" s="1"/>
  <c r="W23" i="1" s="1"/>
  <c r="AC23" i="1" s="1"/>
  <c r="AI23" i="1" s="1"/>
  <c r="AO23" i="1" s="1"/>
  <c r="M37" i="1"/>
  <c r="Q37" i="1" s="1"/>
  <c r="W37" i="1" s="1"/>
  <c r="AC37" i="1" s="1"/>
  <c r="AI37" i="1" s="1"/>
  <c r="AO37" i="1" s="1"/>
  <c r="M8" i="1"/>
  <c r="Q8" i="1" s="1"/>
  <c r="W8" i="1" s="1"/>
  <c r="AC8" i="1" s="1"/>
  <c r="AI8" i="1" s="1"/>
  <c r="AO8" i="1" s="1"/>
  <c r="M28" i="1"/>
  <c r="Q28" i="1" s="1"/>
  <c r="W28" i="1" s="1"/>
  <c r="AC28" i="1" s="1"/>
  <c r="AI28" i="1" s="1"/>
  <c r="AO28" i="1" s="1"/>
  <c r="M49" i="1"/>
  <c r="Q49" i="1" s="1"/>
  <c r="W49" i="1" s="1"/>
  <c r="AC49" i="1" s="1"/>
  <c r="AI49" i="1" s="1"/>
  <c r="AO49" i="1" s="1"/>
  <c r="M27" i="1"/>
  <c r="Q27" i="1" s="1"/>
  <c r="W27" i="1" s="1"/>
  <c r="AC27" i="1" s="1"/>
  <c r="AI27" i="1" s="1"/>
  <c r="AO27" i="1" s="1"/>
  <c r="M59" i="1"/>
  <c r="Q59" i="1" s="1"/>
  <c r="W59" i="1" s="1"/>
  <c r="AC59" i="1" s="1"/>
  <c r="AI59" i="1" s="1"/>
  <c r="AO59" i="1" s="1"/>
  <c r="M55" i="1"/>
  <c r="Q55" i="1" s="1"/>
  <c r="W55" i="1" s="1"/>
  <c r="AC55" i="1" s="1"/>
  <c r="AI55" i="1" s="1"/>
  <c r="AO55" i="1" s="1"/>
  <c r="M60" i="1"/>
  <c r="Q60" i="1" s="1"/>
  <c r="W60" i="1" s="1"/>
  <c r="AC60" i="1" s="1"/>
  <c r="AI60" i="1" s="1"/>
  <c r="AO60" i="1" s="1"/>
  <c r="M63" i="1"/>
  <c r="Q63" i="1" s="1"/>
  <c r="W63" i="1" s="1"/>
  <c r="AC63" i="1" s="1"/>
  <c r="AI63" i="1" s="1"/>
  <c r="AO63" i="1" s="1"/>
  <c r="L51" i="1"/>
  <c r="P51" i="1" s="1"/>
  <c r="U51" i="1" s="1"/>
  <c r="AA51" i="1" s="1"/>
  <c r="AG51" i="1" s="1"/>
  <c r="AM51" i="1" s="1"/>
  <c r="M5" i="1"/>
  <c r="Q5" i="1" s="1"/>
  <c r="W5" i="1" s="1"/>
  <c r="AC5" i="1" s="1"/>
  <c r="AI5" i="1" s="1"/>
  <c r="AO5" i="1" s="1"/>
  <c r="M14" i="1"/>
  <c r="Q14" i="1" s="1"/>
  <c r="W14" i="1" s="1"/>
  <c r="AC14" i="1" s="1"/>
  <c r="AI14" i="1" s="1"/>
  <c r="AO14" i="1" s="1"/>
  <c r="M44" i="1"/>
  <c r="Q44" i="1" s="1"/>
  <c r="W44" i="1" s="1"/>
  <c r="AC44" i="1" s="1"/>
  <c r="AI44" i="1" s="1"/>
  <c r="AO44" i="1" s="1"/>
  <c r="M56" i="1"/>
  <c r="Q56" i="1" s="1"/>
  <c r="W56" i="1" s="1"/>
  <c r="AC56" i="1" s="1"/>
  <c r="AI56" i="1" s="1"/>
  <c r="AO56" i="1" s="1"/>
  <c r="M34" i="1"/>
  <c r="Q34" i="1" s="1"/>
  <c r="W34" i="1" s="1"/>
  <c r="AC34" i="1" s="1"/>
  <c r="AI34" i="1" s="1"/>
  <c r="AO34" i="1" s="1"/>
  <c r="M64" i="1"/>
  <c r="Q64" i="1" s="1"/>
  <c r="W64" i="1" s="1"/>
  <c r="AC64" i="1" s="1"/>
  <c r="AI64" i="1" s="1"/>
  <c r="AO64" i="1" s="1"/>
  <c r="M11" i="1"/>
  <c r="Q11" i="1" s="1"/>
  <c r="W11" i="1" s="1"/>
  <c r="AC11" i="1" s="1"/>
  <c r="AI11" i="1" s="1"/>
  <c r="AO11" i="1" s="1"/>
  <c r="M30" i="1"/>
  <c r="Q30" i="1" s="1"/>
  <c r="W30" i="1" s="1"/>
  <c r="AC30" i="1" s="1"/>
  <c r="AI30" i="1" s="1"/>
  <c r="AO30" i="1" s="1"/>
  <c r="M50" i="1"/>
  <c r="Q50" i="1" s="1"/>
  <c r="W50" i="1" s="1"/>
  <c r="AC50" i="1" s="1"/>
  <c r="AI50" i="1" s="1"/>
  <c r="AO50" i="1" s="1"/>
  <c r="M42" i="1"/>
  <c r="Q42" i="1" s="1"/>
  <c r="W42" i="1" s="1"/>
  <c r="AC42" i="1" s="1"/>
  <c r="AI42" i="1" s="1"/>
  <c r="AO42" i="1" s="1"/>
  <c r="M54" i="1"/>
  <c r="Q54" i="1" s="1"/>
  <c r="W54" i="1" s="1"/>
  <c r="AC54" i="1" s="1"/>
  <c r="AI54" i="1" s="1"/>
  <c r="AO54" i="1" s="1"/>
  <c r="M43" i="1"/>
  <c r="Q43" i="1" s="1"/>
  <c r="W43" i="1" s="1"/>
  <c r="AC43" i="1" s="1"/>
  <c r="AI43" i="1" s="1"/>
  <c r="AO43" i="1" s="1"/>
  <c r="M62" i="1"/>
  <c r="Q62" i="1" s="1"/>
  <c r="W62" i="1" s="1"/>
  <c r="AC62" i="1" s="1"/>
  <c r="AI62" i="1" s="1"/>
  <c r="AO62" i="1" s="1"/>
  <c r="L49" i="1"/>
  <c r="P49" i="1" s="1"/>
  <c r="U49" i="1" s="1"/>
  <c r="AA49" i="1" s="1"/>
  <c r="AG49" i="1" s="1"/>
  <c r="AM49" i="1" s="1"/>
  <c r="M20" i="1"/>
  <c r="Q20" i="1" s="1"/>
  <c r="W20" i="1" s="1"/>
  <c r="AC20" i="1" s="1"/>
  <c r="AI20" i="1" s="1"/>
  <c r="AO20" i="1" s="1"/>
  <c r="M48" i="1"/>
  <c r="Q48" i="1" s="1"/>
  <c r="W48" i="1" s="1"/>
  <c r="AC48" i="1" s="1"/>
  <c r="AI48" i="1" s="1"/>
  <c r="AO48" i="1" s="1"/>
  <c r="M61" i="1"/>
  <c r="Q61" i="1" s="1"/>
  <c r="W61" i="1" s="1"/>
  <c r="AC61" i="1" s="1"/>
  <c r="AI61" i="1" s="1"/>
  <c r="AO61" i="1" s="1"/>
  <c r="M7" i="1"/>
  <c r="Q7" i="1" s="1"/>
  <c r="W7" i="1" s="1"/>
  <c r="AC7" i="1" s="1"/>
  <c r="AI7" i="1" s="1"/>
  <c r="AO7" i="1" s="1"/>
  <c r="M53" i="1"/>
  <c r="Q53" i="1" s="1"/>
  <c r="W53" i="1" s="1"/>
  <c r="AC53" i="1" s="1"/>
  <c r="AI53" i="1" s="1"/>
  <c r="AO53" i="1" s="1"/>
  <c r="L36" i="1"/>
  <c r="P36" i="1" s="1"/>
  <c r="U36" i="1" s="1"/>
  <c r="AA36" i="1" s="1"/>
  <c r="AG36" i="1" s="1"/>
  <c r="AM36" i="1" s="1"/>
  <c r="M31" i="1"/>
  <c r="Q31" i="1" s="1"/>
  <c r="W31" i="1" s="1"/>
  <c r="AC31" i="1" s="1"/>
  <c r="AI31" i="1" s="1"/>
  <c r="AO31" i="1" s="1"/>
  <c r="M21" i="1"/>
  <c r="Q21" i="1" s="1"/>
  <c r="W21" i="1" s="1"/>
  <c r="AC21" i="1" s="1"/>
  <c r="AI21" i="1" s="1"/>
  <c r="AO21" i="1" s="1"/>
  <c r="M22" i="1"/>
  <c r="Q22" i="1" s="1"/>
  <c r="W22" i="1" s="1"/>
  <c r="AC22" i="1" s="1"/>
  <c r="AI22" i="1" s="1"/>
  <c r="AO22" i="1" s="1"/>
  <c r="M26" i="1"/>
  <c r="Q26" i="1" s="1"/>
  <c r="W26" i="1" s="1"/>
  <c r="AC26" i="1" s="1"/>
  <c r="AI26" i="1" s="1"/>
  <c r="AO26" i="1" s="1"/>
  <c r="L44" i="1"/>
  <c r="P44" i="1" s="1"/>
  <c r="U44" i="1" s="1"/>
  <c r="AA44" i="1" s="1"/>
  <c r="AG44" i="1" s="1"/>
  <c r="AM44" i="1" s="1"/>
  <c r="M19" i="1"/>
  <c r="Q19" i="1" s="1"/>
  <c r="W19" i="1" s="1"/>
  <c r="AC19" i="1" s="1"/>
  <c r="AI19" i="1" s="1"/>
  <c r="AO19" i="1" s="1"/>
  <c r="M40" i="1"/>
  <c r="Q40" i="1" s="1"/>
  <c r="W40" i="1" s="1"/>
  <c r="AC40" i="1" s="1"/>
  <c r="AI40" i="1" s="1"/>
  <c r="AO40" i="1" s="1"/>
  <c r="M32" i="1"/>
  <c r="Q32" i="1" s="1"/>
  <c r="W32" i="1" s="1"/>
  <c r="AC32" i="1" s="1"/>
  <c r="AI32" i="1" s="1"/>
  <c r="AO32" i="1" s="1"/>
  <c r="M35" i="1"/>
  <c r="Q35" i="1" s="1"/>
  <c r="W35" i="1" s="1"/>
  <c r="AC35" i="1" s="1"/>
  <c r="AI35" i="1" s="1"/>
  <c r="AO35" i="1" s="1"/>
  <c r="M33" i="1"/>
  <c r="Q33" i="1" s="1"/>
  <c r="W33" i="1" s="1"/>
  <c r="AC33" i="1" s="1"/>
  <c r="AI33" i="1" s="1"/>
  <c r="AO33" i="1" s="1"/>
  <c r="M45" i="1"/>
  <c r="Q45" i="1" s="1"/>
  <c r="W45" i="1" s="1"/>
  <c r="AC45" i="1" s="1"/>
  <c r="AI45" i="1" s="1"/>
  <c r="AO45" i="1" s="1"/>
  <c r="L48" i="1"/>
  <c r="P48" i="1" s="1"/>
  <c r="U48" i="1" s="1"/>
  <c r="AA48" i="1" s="1"/>
  <c r="AG48" i="1" s="1"/>
  <c r="AM48" i="1" s="1"/>
  <c r="M39" i="1"/>
  <c r="Q39" i="1" s="1"/>
  <c r="W39" i="1" s="1"/>
  <c r="AC39" i="1" s="1"/>
  <c r="AI39" i="1" s="1"/>
  <c r="AO39" i="1" s="1"/>
  <c r="M58" i="1"/>
  <c r="Q58" i="1" s="1"/>
  <c r="W58" i="1" s="1"/>
  <c r="AC58" i="1" s="1"/>
  <c r="AI58" i="1" s="1"/>
  <c r="AO58" i="1" s="1"/>
  <c r="M51" i="1"/>
  <c r="Q51" i="1" s="1"/>
  <c r="W51" i="1" s="1"/>
  <c r="AC51" i="1" s="1"/>
  <c r="AI51" i="1" s="1"/>
  <c r="AO51" i="1" s="1"/>
  <c r="M12" i="1"/>
  <c r="Q12" i="1" s="1"/>
  <c r="W12" i="1" s="1"/>
  <c r="AC12" i="1" s="1"/>
  <c r="AI12" i="1" s="1"/>
  <c r="AO12" i="1" s="1"/>
  <c r="M52" i="1"/>
  <c r="Q52" i="1" s="1"/>
  <c r="W52" i="1" s="1"/>
  <c r="AC52" i="1" s="1"/>
  <c r="AI52" i="1" s="1"/>
  <c r="AO52" i="1" s="1"/>
  <c r="M36" i="1"/>
  <c r="Q36" i="1" s="1"/>
  <c r="W36" i="1" s="1"/>
  <c r="AC36" i="1" s="1"/>
  <c r="AI36" i="1" s="1"/>
  <c r="AO36" i="1" s="1"/>
  <c r="L62" i="1"/>
  <c r="P62" i="1" s="1"/>
  <c r="U62" i="1" s="1"/>
  <c r="AA62" i="1" s="1"/>
  <c r="AG62" i="1" s="1"/>
  <c r="AM62" i="1" s="1"/>
  <c r="J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AM65" i="1" l="1"/>
  <c r="AO65" i="1"/>
  <c r="AI65" i="1"/>
  <c r="AG65" i="1"/>
  <c r="AA65" i="1"/>
  <c r="AC65" i="1"/>
  <c r="U65" i="1"/>
  <c r="Q65" i="1"/>
  <c r="M65" i="1"/>
  <c r="L65" i="1"/>
  <c r="W65" i="1"/>
  <c r="P65" i="1"/>
  <c r="F264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<sst xmlns="http://schemas.openxmlformats.org/spreadsheetml/2006/main" count="734" uniqueCount="625">
  <si>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</si>
  <si>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</si>
  <si>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</si>
  <si>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</si>
  <si>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</si>
  <si>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</si>
  <si>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</si>
  <si>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</si>
  <si>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</si>
  <si>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</si>
  <si>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</si>
  <si>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</si>
  <si>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</si>
  <si>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</si>
  <si>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</si>
  <si>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</si>
  <si>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</si>
  <si>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</si>
  <si>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</si>
  <si>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</si>
  <si>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</si>
  <si>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</si>
  <si>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</si>
  <si>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</si>
  <si>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</si>
  <si>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</si>
  <si>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</si>
  <si>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</si>
  <si>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</si>
  <si>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</si>
  <si>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</si>
  <si>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</si>
  <si>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</si>
  <si>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</si>
  <si>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</si>
  <si>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</si>
  <si>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</si>
  <si>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</si>
  <si>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</si>
  <si>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</si>
  <si>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</si>
  <si>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</si>
  <si>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</si>
  <si>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</si>
  <si>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</si>
  <si>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</si>
  <si>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</si>
  <si>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</si>
  <si>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</si>
  <si>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</si>
  <si>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</si>
  <si>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</si>
  <si>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</si>
  <si>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</si>
  <si>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</si>
  <si>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</si>
  <si>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</si>
  <si>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</si>
  <si>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</si>
  <si>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</si>
  <si>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</si>
  <si>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</si>
  <si>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</si>
  <si>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</si>
  <si>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</si>
  <si>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</si>
  <si>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</si>
  <si>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</si>
  <si>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</si>
  <si>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</si>
  <si>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</si>
  <si>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</si>
  <si>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</si>
  <si>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</si>
  <si>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</si>
  <si>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</si>
  <si>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</si>
  <si>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</si>
  <si>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</si>
  <si>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</si>
  <si>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</si>
  <si>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</si>
  <si>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</si>
  <si>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</si>
  <si>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</si>
  <si>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</si>
  <si>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</si>
  <si>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</si>
  <si>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</si>
  <si>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</si>
  <si>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</si>
  <si>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</si>
  <si>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</si>
  <si>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</si>
  <si>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</si>
  <si>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</si>
  <si>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</si>
  <si>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</si>
  <si>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</si>
  <si>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</si>
  <si>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</si>
  <si>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</si>
  <si>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</si>
  <si>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</si>
  <si>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</si>
  <si>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</si>
  <si>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</si>
  <si>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</si>
  <si>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</si>
  <si>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</si>
  <si>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</si>
  <si>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</si>
  <si>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</si>
  <si>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</si>
  <si>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</si>
  <si>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</si>
  <si>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</si>
  <si>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</si>
  <si>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</si>
  <si>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</si>
  <si>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</si>
  <si>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</si>
  <si>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</si>
  <si>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</si>
  <si>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</si>
  <si>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</si>
  <si>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</si>
  <si>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</si>
  <si>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</si>
  <si>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</si>
  <si>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</si>
  <si>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</si>
  <si>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</si>
  <si>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</si>
  <si>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</si>
  <si>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</si>
  <si>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</si>
  <si>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</si>
  <si>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</si>
  <si>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</si>
  <si>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</si>
  <si>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</si>
  <si>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</si>
  <si>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</si>
  <si>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</si>
  <si>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</si>
  <si>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</si>
  <si>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</si>
  <si>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</si>
  <si>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</si>
  <si>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</si>
  <si>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</si>
  <si>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</si>
  <si>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</si>
  <si>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</si>
  <si>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</si>
  <si>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</si>
  <si>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</si>
  <si>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</si>
  <si>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</si>
  <si>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</si>
  <si>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</si>
  <si>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</si>
  <si>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</si>
  <si>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</si>
  <si>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</si>
  <si>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</si>
  <si>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</si>
  <si>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</si>
  <si>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</si>
  <si>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</si>
  <si>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</si>
  <si>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</si>
  <si>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</si>
  <si>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</si>
  <si>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</si>
  <si>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</si>
  <si>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</si>
  <si>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</si>
  <si>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</si>
  <si>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</si>
  <si>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</si>
  <si>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</si>
  <si>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</si>
  <si>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</si>
  <si>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</si>
  <si>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</si>
  <si>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</si>
  <si>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</si>
  <si>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</si>
  <si>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</si>
  <si>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</si>
  <si>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</si>
  <si>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</si>
  <si>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</si>
  <si>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</si>
  <si>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</si>
  <si>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</si>
  <si>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</si>
  <si>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</si>
  <si>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</si>
  <si>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</si>
  <si>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</si>
  <si>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</si>
  <si>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</si>
  <si>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</si>
  <si>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</si>
  <si>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</si>
  <si>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</si>
  <si>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</si>
  <si>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</si>
  <si>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</si>
  <si>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</si>
  <si>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</si>
  <si>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</si>
  <si>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</si>
  <si>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</si>
  <si>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</si>
  <si>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</si>
  <si>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</si>
  <si>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</si>
  <si>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</si>
  <si>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</si>
  <si>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</si>
  <si>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</si>
  <si>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</si>
  <si>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</si>
  <si>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</si>
  <si>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</si>
  <si>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</si>
  <si>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</si>
  <si>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</si>
  <si>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</si>
  <si>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</si>
  <si>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</si>
  <si>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</si>
  <si>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</si>
  <si>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</si>
  <si>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</si>
  <si>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</si>
  <si>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</si>
  <si>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</si>
  <si>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</si>
  <si>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</si>
  <si>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</si>
  <si>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</si>
  <si>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</si>
  <si>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</si>
  <si>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</si>
  <si>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</si>
  <si>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</si>
  <si>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</si>
  <si>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</si>
  <si>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</si>
  <si>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</si>
  <si>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</si>
  <si>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</si>
  <si>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</si>
  <si>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</si>
  <si>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</si>
  <si>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</si>
  <si>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</si>
  <si>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</si>
  <si>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</si>
  <si>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</si>
  <si>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</si>
  <si>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</si>
  <si>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</si>
  <si>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</si>
  <si>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</si>
  <si>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</si>
  <si>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</si>
  <si>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</si>
  <si>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</si>
  <si>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</si>
  <si>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</si>
  <si>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</si>
  <si>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</si>
  <si>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</si>
  <si>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</si>
  <si>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</si>
  <si>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</si>
  <si>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</si>
  <si>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</si>
  <si>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</si>
  <si>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</si>
  <si>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</si>
  <si>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</si>
  <si>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</si>
  <si>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</si>
  <si>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</si>
  <si>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</si>
  <si>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</si>
  <si>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</si>
  <si>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</si>
  <si>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</si>
  <si>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</si>
  <si>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</si>
  <si>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</si>
  <si>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</si>
  <si>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</si>
  <si>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</si>
  <si>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</si>
  <si>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</si>
  <si>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</si>
  <si>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</si>
  <si>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</si>
  <si>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</si>
  <si>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</si>
  <si>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</si>
  <si>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</si>
  <si>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</si>
  <si>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</si>
  <si>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</si>
  <si>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</si>
  <si>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</si>
  <si>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</si>
  <si>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</si>
  <si>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</si>
  <si>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</si>
  <si>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</si>
  <si>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</si>
  <si>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</si>
  <si>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</si>
  <si>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</si>
  <si>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</si>
  <si>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</si>
  <si>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</si>
  <si>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</si>
  <si>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</si>
  <si>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</si>
  <si>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</si>
  <si>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</si>
  <si>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</si>
  <si>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</si>
  <si>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</si>
  <si>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</si>
  <si>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</si>
  <si>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</si>
  <si>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</si>
  <si>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</si>
  <si>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</si>
  <si>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</si>
  <si>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</si>
  <si>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</si>
  <si>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</si>
  <si>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</si>
  <si>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</si>
  <si>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</si>
  <si>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</si>
  <si>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</si>
  <si>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</si>
  <si>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</si>
  <si>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</si>
  <si>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</si>
  <si>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</si>
  <si>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</si>
  <si>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</si>
  <si>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</si>
  <si>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</si>
  <si>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</si>
  <si>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</si>
  <si>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</si>
  <si>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</si>
  <si>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</si>
  <si>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</si>
  <si>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</si>
  <si>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</si>
  <si>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</si>
  <si>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</si>
  <si>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</si>
  <si>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</si>
  <si>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</si>
  <si>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</si>
  <si>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</si>
  <si>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</si>
  <si>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</si>
  <si>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</si>
  <si>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</si>
  <si>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</si>
  <si>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</si>
  <si>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</si>
  <si>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</si>
  <si>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</si>
  <si>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</si>
  <si>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</si>
  <si>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</si>
  <si>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</si>
  <si>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</si>
  <si>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</si>
  <si>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</si>
  <si>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</si>
  <si>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</si>
  <si>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</si>
  <si>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</si>
  <si>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</si>
  <si>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</si>
  <si>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</si>
  <si>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</si>
  <si>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</si>
  <si>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</si>
  <si>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</si>
  <si>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</si>
  <si>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</si>
  <si>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</si>
  <si>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</si>
  <si>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</si>
  <si>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</si>
  <si>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</si>
  <si>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</si>
  <si>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</si>
  <si>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</si>
  <si>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</si>
  <si>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</si>
  <si>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</si>
  <si>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</si>
  <si>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</si>
  <si>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</si>
  <si>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</si>
  <si>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</si>
  <si>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</si>
  <si>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</si>
  <si>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</si>
  <si>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</si>
  <si>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</si>
  <si>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</si>
  <si>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</si>
  <si>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</si>
  <si>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</si>
  <si>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</si>
  <si>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</si>
  <si>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</si>
  <si>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</si>
  <si>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</si>
  <si>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</si>
  <si>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</si>
  <si>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</si>
  <si>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</si>
  <si>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</si>
  <si>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</si>
  <si>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</si>
  <si>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</si>
  <si>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</si>
  <si>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</si>
  <si>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</si>
  <si>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</si>
  <si>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</si>
  <si>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</si>
  <si>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</si>
  <si>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</si>
  <si>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</si>
  <si>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</si>
  <si>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</si>
  <si>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</si>
  <si>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</si>
  <si>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</si>
  <si>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</si>
  <si>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</si>
  <si>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</si>
  <si>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</si>
  <si>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</si>
  <si>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</si>
  <si>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</si>
  <si>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</si>
  <si>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</si>
  <si>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</si>
  <si>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</si>
  <si>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</si>
  <si>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</si>
  <si>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</si>
  <si>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</si>
  <si>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</si>
  <si>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</si>
  <si>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</si>
  <si>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</si>
  <si>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</si>
  <si>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</si>
  <si>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</si>
  <si>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</si>
  <si>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</si>
  <si>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</si>
  <si>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</si>
  <si>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</si>
  <si>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</si>
  <si>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</si>
  <si>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</si>
  <si>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</si>
  <si>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</si>
  <si>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</si>
  <si>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</si>
  <si>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</si>
  <si>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</si>
  <si>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</si>
  <si>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</si>
  <si>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</si>
  <si>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</si>
  <si>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</si>
  <si>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</si>
  <si>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</si>
  <si>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</si>
  <si>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</si>
  <si>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</si>
  <si>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</si>
  <si>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</si>
  <si>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</si>
  <si>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</si>
  <si>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</si>
  <si>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</si>
  <si>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</si>
  <si>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</si>
  <si>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</si>
  <si>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</si>
  <si>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</si>
  <si>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</si>
  <si>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</si>
  <si>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</si>
  <si>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</si>
  <si>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</si>
  <si>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</si>
  <si>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</si>
  <si>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</si>
  <si>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</si>
  <si>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</si>
  <si>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</si>
  <si>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</si>
  <si>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</si>
  <si>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</si>
  <si>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</si>
  <si>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</si>
  <si>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</si>
  <si>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</si>
  <si>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</si>
  <si>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</si>
  <si>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</si>
  <si>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</si>
  <si>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</si>
  <si>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</si>
  <si>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</si>
  <si>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</si>
  <si>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</si>
  <si>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</si>
  <si>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</si>
  <si>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</si>
  <si>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</si>
  <si>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</si>
  <si>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</si>
  <si>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</si>
  <si>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</si>
  <si>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</si>
  <si>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</si>
  <si>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</si>
  <si>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</si>
  <si>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</si>
  <si>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</si>
  <si>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</si>
  <si>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</si>
  <si>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</si>
  <si>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</si>
  <si>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</si>
  <si>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</si>
  <si>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</si>
  <si>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</si>
  <si>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</si>
  <si>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</si>
  <si>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</si>
  <si>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</si>
  <si>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</si>
  <si>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</si>
  <si>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</si>
  <si>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</si>
  <si>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</si>
  <si>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</si>
  <si>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</si>
  <si>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</si>
  <si>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</si>
  <si>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</si>
  <si>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</si>
  <si>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</si>
  <si>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</si>
  <si>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</si>
  <si>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</si>
  <si>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</si>
  <si>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</si>
  <si>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</si>
  <si>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</si>
  <si>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</si>
  <si>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</si>
  <si>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</si>
  <si>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</si>
  <si>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</si>
  <si>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</si>
  <si>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</si>
  <si>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</si>
  <si>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</si>
  <si>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</si>
  <si>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</si>
  <si>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</si>
  <si>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</si>
  <si>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</si>
  <si>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</si>
  <si>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</si>
  <si>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</si>
  <si>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</si>
  <si>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</si>
  <si>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</si>
  <si>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</si>
  <si>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</si>
  <si>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</si>
  <si>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</si>
  <si>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</si>
  <si>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</si>
  <si>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</si>
  <si>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</si>
  <si>
    <t>MOVIMIENTOS DE JUNIO 2019</t>
  </si>
  <si>
    <t>SALDOS A 30 DE JUNIO DEL 2019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</si>
  <si>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</si>
  <si>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</si>
  <si>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</si>
  <si>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</si>
  <si>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</si>
  <si>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</si>
  <si>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</si>
  <si>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 xml:space="preserve"> 19.355.950.548,00 </t>
  </si>
  <si>
    <t>MOVIMIENTOS DE JULIO 2019</t>
  </si>
  <si>
    <t>SALDOS A 30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</si>
</sst>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  <numFmt numFmtId="167" formatCode="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7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Font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3001%20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Outlook\L4L86I49\TRANSFERENCIAS%20UNIVERSIDADES_DESCENTRALIZADAS%20AGOSTO%202019.xls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1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10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1001%20Jun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2137475931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1961220970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2038588422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1153805371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4898487250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1464783355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2014172278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1493695830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23326761345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12031920439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1353669706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29119374297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60428920648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10276274503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26059878220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15009602626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8500620683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14659947356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31561868586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328787461123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49468242371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15402002558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58204105065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28135045142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112705349523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151533944438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12209677577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31862472396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51041863117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40645339571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32181669733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22309684687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2142602528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63486242140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911250000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2790833330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2632623588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861802405</v>
          </cell>
          <cell r="D58">
            <v>160166666</v>
          </cell>
        </row>
        <row r="59">
          <cell r="A59">
            <v>800194719</v>
          </cell>
          <cell r="B59" t="str">
            <v>SOCIEDAD GEOGRAFICA DE COLOMBIA</v>
          </cell>
          <cell r="C59">
            <v>0</v>
          </cell>
          <cell r="D59">
            <v>516000000</v>
          </cell>
        </row>
        <row r="60">
          <cell r="A60">
            <v>891900853</v>
          </cell>
          <cell r="B60" t="str">
            <v>UNIDAD CENTRAL DEL VALLE DEL CAUCA</v>
          </cell>
          <cell r="C60">
            <v>1466150405</v>
          </cell>
          <cell r="D60">
            <v>451762466</v>
          </cell>
        </row>
        <row r="61">
          <cell r="A61">
            <v>890801063</v>
          </cell>
          <cell r="B61" t="str">
            <v>UNIVERSIDAD DE CALDAS</v>
          </cell>
          <cell r="C61">
            <v>39480742827</v>
          </cell>
          <cell r="D61">
            <v>11970404278</v>
          </cell>
        </row>
        <row r="62">
          <cell r="A62">
            <v>891080031</v>
          </cell>
          <cell r="B62" t="str">
            <v>UNIVERSIDAD DE CORDOBA</v>
          </cell>
          <cell r="C62">
            <v>45610927176</v>
          </cell>
          <cell r="D62">
            <v>12626996196</v>
          </cell>
        </row>
        <row r="63">
          <cell r="A63">
            <v>892115029</v>
          </cell>
          <cell r="B63" t="str">
            <v>UNIVERSIDAD DE LA GUAJIRA</v>
          </cell>
          <cell r="C63">
            <v>14460359390</v>
          </cell>
          <cell r="D63">
            <v>4247889486</v>
          </cell>
        </row>
        <row r="64">
          <cell r="A64">
            <v>892200323</v>
          </cell>
          <cell r="B64" t="str">
            <v>UNIVERSIDAD DE SUCRE</v>
          </cell>
          <cell r="C64">
            <v>11641578751</v>
          </cell>
          <cell r="D64">
            <v>3447235616</v>
          </cell>
        </row>
        <row r="65">
          <cell r="A65">
            <v>890500622</v>
          </cell>
          <cell r="B65" t="str">
            <v>UNIVERSIDAD FRANCISCO DE PAULA SANTANDER</v>
          </cell>
          <cell r="C65">
            <v>20693173728</v>
          </cell>
          <cell r="D65">
            <v>5960197342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>
            <v>9593108576</v>
          </cell>
          <cell r="D66">
            <v>2908372312</v>
          </cell>
        </row>
        <row r="67">
          <cell r="A67">
            <v>892300285</v>
          </cell>
          <cell r="B67" t="str">
            <v>UNIVERSIDAD POPULAR DEL CESAR</v>
          </cell>
          <cell r="C67">
            <v>16473495452</v>
          </cell>
          <cell r="D67">
            <v>4823165274</v>
          </cell>
        </row>
        <row r="68">
          <cell r="A68">
            <v>891180084</v>
          </cell>
          <cell r="B68" t="str">
            <v>UNIVERSIDAD SURCOLOMBIANA</v>
          </cell>
          <cell r="C68">
            <v>27440903671</v>
          </cell>
          <cell r="D68">
            <v>8171863286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urrencia Pensional"/>
      <sheetName val="Agos_Univ"/>
      <sheetName val="Hoja1"/>
      <sheetName val="Hoja2"/>
      <sheetName val="Agos_Desc"/>
    </sheetNames>
    <sheetDataSet>
      <sheetData sheetId="0"/>
      <sheetData sheetId="1">
        <row r="7">
          <cell r="E7">
            <v>800144829</v>
          </cell>
          <cell r="F7" t="str">
            <v>BANCO DAVIVIENDA S.A.</v>
          </cell>
          <cell r="G7" t="str">
            <v>860034313</v>
          </cell>
          <cell r="H7" t="str">
            <v>CRR</v>
          </cell>
          <cell r="I7" t="str">
            <v>007069999642</v>
          </cell>
          <cell r="J7">
            <v>1748152452</v>
          </cell>
        </row>
        <row r="8">
          <cell r="E8">
            <v>890980040</v>
          </cell>
          <cell r="F8" t="str">
            <v>BANCO DE OCCIDENTE</v>
          </cell>
          <cell r="G8" t="str">
            <v>890300279</v>
          </cell>
          <cell r="H8" t="str">
            <v>CRR</v>
          </cell>
          <cell r="I8" t="str">
            <v>400066478</v>
          </cell>
          <cell r="J8">
            <v>23318127206</v>
          </cell>
        </row>
        <row r="9">
          <cell r="E9">
            <v>890801063</v>
          </cell>
          <cell r="F9" t="str">
            <v>BANCO DAVIVIENDA S.A.</v>
          </cell>
          <cell r="G9" t="str">
            <v>860034313</v>
          </cell>
          <cell r="H9" t="str">
            <v>CRR</v>
          </cell>
          <cell r="I9" t="str">
            <v>084569996287</v>
          </cell>
          <cell r="J9">
            <v>5985202139</v>
          </cell>
        </row>
        <row r="10">
          <cell r="E10">
            <v>890480123</v>
          </cell>
          <cell r="F10" t="str">
            <v>BANCO DAVIVIENDA S.A.</v>
          </cell>
          <cell r="G10" t="str">
            <v>860034313</v>
          </cell>
          <cell r="H10" t="str">
            <v>CRR</v>
          </cell>
          <cell r="I10" t="str">
            <v>057769999947</v>
          </cell>
          <cell r="J10">
            <v>6154743356</v>
          </cell>
        </row>
        <row r="11">
          <cell r="E11">
            <v>891080031</v>
          </cell>
          <cell r="F11" t="str">
            <v>BANCO COLPATRIA RED MULTIBANCA COLPATRIA S.A.</v>
          </cell>
          <cell r="G11" t="str">
            <v>860034594</v>
          </cell>
          <cell r="H11" t="str">
            <v>CRR</v>
          </cell>
          <cell r="I11" t="str">
            <v>7351006158</v>
          </cell>
          <cell r="J11">
            <v>6313498098</v>
          </cell>
        </row>
        <row r="12">
          <cell r="E12">
            <v>890680062</v>
          </cell>
          <cell r="F12" t="str">
            <v>BANCO DAVIVIENDA S.A.</v>
          </cell>
          <cell r="G12" t="str">
            <v>860034313</v>
          </cell>
          <cell r="H12" t="str">
            <v>AHR</v>
          </cell>
          <cell r="I12" t="str">
            <v>406070064521</v>
          </cell>
          <cell r="J12">
            <v>1388596582</v>
          </cell>
        </row>
        <row r="13">
          <cell r="E13">
            <v>891190346</v>
          </cell>
          <cell r="F13" t="str">
            <v>BANCO DE OCCIDENTE</v>
          </cell>
          <cell r="G13" t="str">
            <v>890300279</v>
          </cell>
          <cell r="H13" t="str">
            <v>CRR</v>
          </cell>
          <cell r="I13" t="str">
            <v>500067715</v>
          </cell>
          <cell r="J13">
            <v>2173173961</v>
          </cell>
        </row>
        <row r="14">
          <cell r="E14">
            <v>892115029</v>
          </cell>
          <cell r="F14" t="str">
            <v>BANCO POPULAR S. A.</v>
          </cell>
          <cell r="G14" t="str">
            <v>860007738</v>
          </cell>
          <cell r="H14" t="str">
            <v>CRR</v>
          </cell>
          <cell r="I14" t="str">
            <v>405010075</v>
          </cell>
          <cell r="J14">
            <v>2123944743</v>
          </cell>
        </row>
        <row r="15">
          <cell r="E15">
            <v>892000757</v>
          </cell>
          <cell r="F15" t="str">
            <v>BANCO DE BOGOTA S. A.</v>
          </cell>
          <cell r="G15" t="str">
            <v>860002964</v>
          </cell>
          <cell r="H15" t="str">
            <v>CRR</v>
          </cell>
          <cell r="I15" t="str">
            <v>364376046</v>
          </cell>
          <cell r="J15">
            <v>2327541214</v>
          </cell>
        </row>
        <row r="16">
          <cell r="E16">
            <v>800118954</v>
          </cell>
          <cell r="F16" t="str">
            <v>BANCO DE OCCIDENTE</v>
          </cell>
          <cell r="G16" t="str">
            <v>890300279</v>
          </cell>
          <cell r="H16" t="str">
            <v>AHR</v>
          </cell>
          <cell r="I16" t="str">
            <v>039967476</v>
          </cell>
          <cell r="J16">
            <v>4841057532</v>
          </cell>
        </row>
        <row r="17">
          <cell r="E17">
            <v>890501510</v>
          </cell>
          <cell r="F17" t="str">
            <v>BANCO POPULAR S. A.</v>
          </cell>
          <cell r="G17" t="str">
            <v>860007738</v>
          </cell>
          <cell r="H17" t="str">
            <v>AHR</v>
          </cell>
          <cell r="I17" t="str">
            <v>220720132075</v>
          </cell>
          <cell r="J17">
            <v>3197276623</v>
          </cell>
        </row>
        <row r="18">
          <cell r="E18">
            <v>892200323</v>
          </cell>
          <cell r="F18" t="str">
            <v>BANCO DAVIVIENDA S.A.</v>
          </cell>
          <cell r="G18" t="str">
            <v>860034313</v>
          </cell>
          <cell r="H18" t="str">
            <v>CRR</v>
          </cell>
          <cell r="I18" t="str">
            <v>206069999467</v>
          </cell>
          <cell r="J18">
            <v>1723617808</v>
          </cell>
        </row>
        <row r="19">
          <cell r="E19">
            <v>890102257</v>
          </cell>
          <cell r="F19" t="str">
            <v>BANCOLOMBIA S.A.</v>
          </cell>
          <cell r="G19" t="str">
            <v>890903938</v>
          </cell>
          <cell r="H19" t="str">
            <v>CRR</v>
          </cell>
          <cell r="I19" t="str">
            <v>48719981041</v>
          </cell>
          <cell r="J19">
            <v>8869228740</v>
          </cell>
        </row>
        <row r="20">
          <cell r="E20">
            <v>891500319</v>
          </cell>
          <cell r="F20" t="str">
            <v>BANCO POPULAR S. A.</v>
          </cell>
          <cell r="G20" t="str">
            <v>860007738</v>
          </cell>
          <cell r="H20" t="str">
            <v>CRR</v>
          </cell>
          <cell r="I20" t="str">
            <v>290031848</v>
          </cell>
          <cell r="J20">
            <v>7781160146</v>
          </cell>
        </row>
        <row r="21">
          <cell r="E21">
            <v>891780111</v>
          </cell>
          <cell r="F21" t="str">
            <v>BANCO DE OCCIDENTE</v>
          </cell>
          <cell r="G21" t="str">
            <v>890300279</v>
          </cell>
          <cell r="H21" t="str">
            <v>CRR</v>
          </cell>
          <cell r="I21" t="str">
            <v>870041050</v>
          </cell>
          <cell r="J21">
            <v>4156649288</v>
          </cell>
        </row>
        <row r="22">
          <cell r="E22">
            <v>835000300</v>
          </cell>
          <cell r="F22" t="str">
            <v>BANCO DE OCCIDENTE</v>
          </cell>
          <cell r="G22" t="str">
            <v>890300279</v>
          </cell>
          <cell r="H22" t="str">
            <v>CRR</v>
          </cell>
          <cell r="I22" t="str">
            <v>30235501</v>
          </cell>
          <cell r="J22">
            <v>1317050674</v>
          </cell>
        </row>
        <row r="23">
          <cell r="E23">
            <v>890000432</v>
          </cell>
          <cell r="F23" t="str">
            <v>BANCO DAVIVIENDA S.A.</v>
          </cell>
          <cell r="G23" t="str">
            <v>860034313</v>
          </cell>
          <cell r="H23" t="str">
            <v>CRR</v>
          </cell>
          <cell r="I23" t="str">
            <v>079003752</v>
          </cell>
          <cell r="J23">
            <v>4348300065</v>
          </cell>
        </row>
        <row r="24">
          <cell r="E24">
            <v>890700640</v>
          </cell>
          <cell r="F24" t="str">
            <v>BANCO POPULAR S. A.</v>
          </cell>
          <cell r="G24" t="str">
            <v>860007738</v>
          </cell>
          <cell r="H24" t="str">
            <v>CRR</v>
          </cell>
          <cell r="I24" t="str">
            <v>550040083</v>
          </cell>
          <cell r="J24">
            <v>3721061349</v>
          </cell>
        </row>
        <row r="25">
          <cell r="E25">
            <v>890399010</v>
          </cell>
          <cell r="F25" t="str">
            <v>BANCO GNB SUDAMERIS S A</v>
          </cell>
          <cell r="G25" t="str">
            <v>860050750</v>
          </cell>
          <cell r="H25" t="str">
            <v>CRR</v>
          </cell>
          <cell r="I25" t="str">
            <v>350301000484</v>
          </cell>
          <cell r="J25">
            <v>17393069113</v>
          </cell>
        </row>
        <row r="26">
          <cell r="E26">
            <v>899999230</v>
          </cell>
          <cell r="F26" t="str">
            <v>BANCO DE OCCIDENTE</v>
          </cell>
          <cell r="G26" t="str">
            <v>890300279</v>
          </cell>
          <cell r="H26" t="str">
            <v>CRR</v>
          </cell>
          <cell r="I26" t="str">
            <v>230053548</v>
          </cell>
          <cell r="J26">
            <v>1572353476</v>
          </cell>
        </row>
        <row r="27">
          <cell r="E27">
            <v>890500622</v>
          </cell>
          <cell r="F27" t="str">
            <v>BANCO POPULAR S. A.</v>
          </cell>
          <cell r="G27" t="str">
            <v>860007738</v>
          </cell>
          <cell r="H27" t="str">
            <v>CRR</v>
          </cell>
          <cell r="I27" t="str">
            <v>450060090</v>
          </cell>
          <cell r="J27">
            <v>2980098671</v>
          </cell>
        </row>
        <row r="28">
          <cell r="E28">
            <v>800163130</v>
          </cell>
          <cell r="F28" t="str">
            <v>BANCO DE BOGOTA S. A.</v>
          </cell>
          <cell r="G28" t="str">
            <v>860002964</v>
          </cell>
          <cell r="H28" t="str">
            <v>CRR</v>
          </cell>
          <cell r="I28" t="str">
            <v>446049975</v>
          </cell>
          <cell r="J28">
            <v>1454186156</v>
          </cell>
        </row>
        <row r="29">
          <cell r="E29">
            <v>890201213</v>
          </cell>
          <cell r="F29" t="str">
            <v>BANCO DE OCCIDENTE</v>
          </cell>
          <cell r="G29" t="str">
            <v>890300279</v>
          </cell>
          <cell r="H29" t="str">
            <v>CRR</v>
          </cell>
          <cell r="I29" t="str">
            <v>657017554</v>
          </cell>
          <cell r="J29">
            <v>9276471162</v>
          </cell>
        </row>
        <row r="30">
          <cell r="E30">
            <v>800225340</v>
          </cell>
          <cell r="F30" t="str">
            <v>BANCO CORPBANCA COLOMBIA S.A.</v>
          </cell>
          <cell r="G30" t="str">
            <v>890903937</v>
          </cell>
          <cell r="H30" t="str">
            <v>CRR</v>
          </cell>
          <cell r="I30" t="str">
            <v>012383824</v>
          </cell>
          <cell r="J30">
            <v>1371140566</v>
          </cell>
        </row>
        <row r="31">
          <cell r="E31">
            <v>899999063</v>
          </cell>
          <cell r="F31" t="str">
            <v>BANCO DAVIVIENDA S.A.</v>
          </cell>
          <cell r="G31" t="str">
            <v>860034313</v>
          </cell>
          <cell r="H31" t="str">
            <v>CRR</v>
          </cell>
          <cell r="I31" t="str">
            <v>007769998985</v>
          </cell>
          <cell r="J31">
            <v>50613863325</v>
          </cell>
        </row>
        <row r="32">
          <cell r="E32">
            <v>899999124</v>
          </cell>
          <cell r="F32" t="str">
            <v>BANCO DAVIVIENDA S.A.</v>
          </cell>
          <cell r="G32" t="str">
            <v>860034313</v>
          </cell>
          <cell r="H32" t="str">
            <v>CRR</v>
          </cell>
          <cell r="I32" t="str">
            <v>457369986486</v>
          </cell>
          <cell r="J32">
            <v>4926689627</v>
          </cell>
        </row>
        <row r="33">
          <cell r="E33">
            <v>891800330</v>
          </cell>
          <cell r="F33" t="str">
            <v>BANCO CORPBANCA COLOMBIA S.A.</v>
          </cell>
          <cell r="G33" t="str">
            <v>890903937</v>
          </cell>
          <cell r="H33" t="str">
            <v>CRR</v>
          </cell>
          <cell r="I33" t="str">
            <v>291036440</v>
          </cell>
          <cell r="J33">
            <v>9379809888</v>
          </cell>
        </row>
        <row r="34">
          <cell r="E34">
            <v>892300285</v>
          </cell>
          <cell r="F34" t="str">
            <v>BANCO DE OCCIDENTE</v>
          </cell>
          <cell r="G34" t="str">
            <v>890300279</v>
          </cell>
          <cell r="H34" t="str">
            <v>CRR</v>
          </cell>
          <cell r="I34" t="str">
            <v>900067554</v>
          </cell>
          <cell r="J34">
            <v>2411582637</v>
          </cell>
        </row>
        <row r="35">
          <cell r="E35">
            <v>891680089</v>
          </cell>
          <cell r="F35" t="str">
            <v>BANCO POPULAR S. A.</v>
          </cell>
          <cell r="G35" t="str">
            <v>860007738</v>
          </cell>
          <cell r="H35" t="str">
            <v>CRR</v>
          </cell>
          <cell r="I35" t="str">
            <v>380003905</v>
          </cell>
          <cell r="J35">
            <v>3546222169</v>
          </cell>
        </row>
        <row r="36">
          <cell r="E36">
            <v>891180084</v>
          </cell>
          <cell r="F36" t="str">
            <v>BANCOLOMBIA S.A.</v>
          </cell>
          <cell r="G36" t="str">
            <v>890903938</v>
          </cell>
          <cell r="H36" t="str">
            <v>CRR</v>
          </cell>
          <cell r="I36" t="str">
            <v>07600343110</v>
          </cell>
          <cell r="J36">
            <v>4085931643</v>
          </cell>
        </row>
        <row r="37">
          <cell r="E37">
            <v>891480035</v>
          </cell>
          <cell r="F37" t="str">
            <v>BANCOLOMBIA S.A.</v>
          </cell>
          <cell r="G37" t="str">
            <v>890903938</v>
          </cell>
          <cell r="H37" t="str">
            <v>CRR</v>
          </cell>
          <cell r="I37" t="str">
            <v>07335637520</v>
          </cell>
          <cell r="J37">
            <v>7484726512</v>
          </cell>
        </row>
        <row r="38">
          <cell r="E38">
            <v>860512780</v>
          </cell>
          <cell r="F38" t="str">
            <v>BANCO DE BOGOTA S. A.</v>
          </cell>
          <cell r="G38" t="str">
            <v>860002964</v>
          </cell>
          <cell r="H38" t="str">
            <v>CRR</v>
          </cell>
          <cell r="I38" t="str">
            <v>103003166</v>
          </cell>
          <cell r="J38">
            <v>3592991830</v>
          </cell>
        </row>
        <row r="39">
          <cell r="E39">
            <v>891900853</v>
          </cell>
          <cell r="F39" t="str">
            <v>BANCO POPULAR S. A.</v>
          </cell>
          <cell r="G39" t="str">
            <v>860007738</v>
          </cell>
          <cell r="H39" t="str">
            <v>AHR</v>
          </cell>
          <cell r="I39" t="str">
            <v>220600246383</v>
          </cell>
          <cell r="J39">
            <v>225881233</v>
          </cell>
        </row>
        <row r="46">
          <cell r="E46">
            <v>899999063</v>
          </cell>
          <cell r="F46" t="str">
            <v>BANCO DAVIVIENDA S.A.</v>
          </cell>
          <cell r="G46">
            <v>860034313</v>
          </cell>
          <cell r="H46" t="str">
            <v>CRR</v>
          </cell>
          <cell r="I46" t="str">
            <v>007769998985</v>
          </cell>
          <cell r="J46">
            <v>14953204196</v>
          </cell>
        </row>
        <row r="47">
          <cell r="E47">
            <v>891500319</v>
          </cell>
          <cell r="F47" t="str">
            <v>BANCO POPULAR S. A.</v>
          </cell>
          <cell r="G47">
            <v>860007738</v>
          </cell>
          <cell r="H47" t="str">
            <v>CRR</v>
          </cell>
          <cell r="I47" t="str">
            <v>290031848</v>
          </cell>
          <cell r="J47">
            <v>2310676806</v>
          </cell>
        </row>
        <row r="48">
          <cell r="E48">
            <v>890801063</v>
          </cell>
          <cell r="F48" t="str">
            <v>BANCO POPULAR S. A.</v>
          </cell>
          <cell r="G48">
            <v>860007738</v>
          </cell>
          <cell r="H48" t="str">
            <v>CRR</v>
          </cell>
          <cell r="I48" t="str">
            <v>280040676</v>
          </cell>
          <cell r="J48">
            <v>1415932795</v>
          </cell>
        </row>
        <row r="49">
          <cell r="E49">
            <v>891080031</v>
          </cell>
          <cell r="F49" t="str">
            <v>BANCO COLPATRIA RED MULTIBANCA COLPATRIA S.A.</v>
          </cell>
          <cell r="G49">
            <v>860034594</v>
          </cell>
          <cell r="H49" t="str">
            <v>CRR</v>
          </cell>
          <cell r="I49" t="str">
            <v>7351006158</v>
          </cell>
          <cell r="J49">
            <v>2748932194</v>
          </cell>
        </row>
        <row r="50">
          <cell r="E50">
            <v>891680089</v>
          </cell>
          <cell r="F50" t="str">
            <v>BANCO POPULAR S. A.</v>
          </cell>
          <cell r="G50">
            <v>860007738</v>
          </cell>
          <cell r="H50" t="str">
            <v>CRR</v>
          </cell>
          <cell r="I50" t="str">
            <v>380003905</v>
          </cell>
          <cell r="J50">
            <v>289711086</v>
          </cell>
        </row>
        <row r="51">
          <cell r="E51">
            <v>891480035</v>
          </cell>
          <cell r="F51" t="str">
            <v>BANCOLOMBIA S.A.</v>
          </cell>
          <cell r="G51">
            <v>890903938</v>
          </cell>
          <cell r="H51" t="str">
            <v>CRR</v>
          </cell>
          <cell r="I51" t="str">
            <v>07335637520</v>
          </cell>
          <cell r="J51">
            <v>124289633</v>
          </cell>
        </row>
      </sheetData>
      <sheetData sheetId="2"/>
      <sheetData sheetId="3"/>
      <sheetData sheetId="4">
        <row r="11">
          <cell r="D11">
            <v>891800260</v>
          </cell>
          <cell r="E11" t="str">
            <v>POPULAR</v>
          </cell>
          <cell r="F11">
            <v>860007738</v>
          </cell>
          <cell r="G11" t="str">
            <v>250010030</v>
          </cell>
          <cell r="H11" t="str">
            <v>CRR</v>
          </cell>
          <cell r="I11">
            <v>558166666</v>
          </cell>
        </row>
        <row r="12">
          <cell r="D12">
            <v>890700906</v>
          </cell>
          <cell r="E12" t="str">
            <v>DAVIVIENDA</v>
          </cell>
          <cell r="F12">
            <v>860034313</v>
          </cell>
          <cell r="G12" t="str">
            <v>000224037788</v>
          </cell>
          <cell r="H12" t="str">
            <v>CRR</v>
          </cell>
          <cell r="I12">
            <v>160166666</v>
          </cell>
        </row>
        <row r="13">
          <cell r="D13">
            <v>890980134</v>
          </cell>
          <cell r="E13" t="str">
            <v>POPULAR</v>
          </cell>
          <cell r="F13">
            <v>860007738</v>
          </cell>
          <cell r="G13" t="str">
            <v>180012262</v>
          </cell>
          <cell r="H13" t="str">
            <v>CRR</v>
          </cell>
          <cell r="I13">
            <v>397416666</v>
          </cell>
        </row>
        <row r="14">
          <cell r="D14">
            <v>891500759</v>
          </cell>
          <cell r="E14" t="str">
            <v>POPULAR</v>
          </cell>
          <cell r="F14">
            <v>860007738</v>
          </cell>
          <cell r="G14" t="str">
            <v>290010347</v>
          </cell>
          <cell r="H14" t="str">
            <v>CRR</v>
          </cell>
          <cell r="I14">
            <v>488333333</v>
          </cell>
        </row>
        <row r="15">
          <cell r="D15">
            <v>890980150</v>
          </cell>
          <cell r="E15" t="str">
            <v>POPULAR</v>
          </cell>
          <cell r="F15">
            <v>860007738</v>
          </cell>
          <cell r="G15" t="str">
            <v>220180365629</v>
          </cell>
          <cell r="H15" t="str">
            <v>AHR</v>
          </cell>
          <cell r="I15">
            <v>182250000</v>
          </cell>
        </row>
        <row r="16">
          <cell r="D16">
            <v>800247940</v>
          </cell>
          <cell r="E16" t="str">
            <v>BBVA</v>
          </cell>
          <cell r="F16">
            <v>860003020</v>
          </cell>
          <cell r="G16" t="str">
            <v>598206977</v>
          </cell>
          <cell r="H16" t="str">
            <v>AHR</v>
          </cell>
          <cell r="I16">
            <v>251083333</v>
          </cell>
        </row>
        <row r="17">
          <cell r="D17">
            <v>891701932</v>
          </cell>
          <cell r="E17" t="str">
            <v>BOGOTA</v>
          </cell>
          <cell r="F17">
            <v>860002964</v>
          </cell>
          <cell r="G17" t="str">
            <v>220319545</v>
          </cell>
          <cell r="H17" t="str">
            <v>CRR</v>
          </cell>
          <cell r="I17">
            <v>271666666</v>
          </cell>
        </row>
        <row r="18">
          <cell r="D18">
            <v>890802678</v>
          </cell>
          <cell r="E18" t="str">
            <v>DAVIVIENDA</v>
          </cell>
          <cell r="F18">
            <v>860034313</v>
          </cell>
          <cell r="G18" t="str">
            <v>085469998554</v>
          </cell>
          <cell r="H18" t="str">
            <v>CRR</v>
          </cell>
          <cell r="I18">
            <v>214000000</v>
          </cell>
        </row>
        <row r="19">
          <cell r="D19">
            <v>800124023</v>
          </cell>
          <cell r="E19" t="str">
            <v>BOGOTA</v>
          </cell>
          <cell r="F19">
            <v>860002964</v>
          </cell>
          <cell r="G19" t="str">
            <v>188293187</v>
          </cell>
          <cell r="H19" t="str">
            <v>CRR</v>
          </cell>
          <cell r="I19">
            <v>277000000</v>
          </cell>
        </row>
        <row r="20">
          <cell r="D20">
            <v>890980153</v>
          </cell>
          <cell r="E20" t="str">
            <v>BBVA</v>
          </cell>
          <cell r="F20">
            <v>860003020</v>
          </cell>
          <cell r="G20" t="str">
            <v>299006056</v>
          </cell>
          <cell r="H20" t="str">
            <v>CRR</v>
          </cell>
          <cell r="I20">
            <v>908333333</v>
          </cell>
        </row>
        <row r="21">
          <cell r="D21">
            <v>890480054</v>
          </cell>
          <cell r="E21" t="str">
            <v>BBVA</v>
          </cell>
          <cell r="F21">
            <v>860003020</v>
          </cell>
          <cell r="G21" t="str">
            <v>253019590</v>
          </cell>
          <cell r="H21" t="str">
            <v>CRR</v>
          </cell>
          <cell r="I21">
            <v>363666666</v>
          </cell>
        </row>
        <row r="22">
          <cell r="D22">
            <v>802011065</v>
          </cell>
          <cell r="E22" t="str">
            <v>DAVIVIENDA</v>
          </cell>
          <cell r="F22">
            <v>860034313</v>
          </cell>
          <cell r="G22" t="str">
            <v>029769999953</v>
          </cell>
          <cell r="H22" t="str">
            <v>CRR</v>
          </cell>
          <cell r="I22">
            <v>396416666</v>
          </cell>
        </row>
        <row r="23">
          <cell r="D23">
            <v>890501578</v>
          </cell>
          <cell r="E23" t="str">
            <v>POPULAR</v>
          </cell>
          <cell r="F23">
            <v>860007738</v>
          </cell>
          <cell r="G23" t="str">
            <v>720000934</v>
          </cell>
          <cell r="H23" t="str">
            <v>CRR</v>
          </cell>
          <cell r="I23">
            <v>378166666</v>
          </cell>
        </row>
        <row r="24">
          <cell r="D24">
            <v>891902811</v>
          </cell>
          <cell r="E24" t="str">
            <v>BANCOLOMBIA</v>
          </cell>
          <cell r="F24">
            <v>890903938</v>
          </cell>
          <cell r="G24" t="str">
            <v>73265710838</v>
          </cell>
          <cell r="H24" t="str">
            <v>CRR</v>
          </cell>
          <cell r="I24">
            <v>373583333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1989496316</v>
          </cell>
          <cell r="D21">
            <v>579422173</v>
          </cell>
        </row>
        <row r="22">
          <cell r="A22">
            <v>899999063</v>
          </cell>
          <cell r="B22" t="str">
            <v>UNIVERSIDAD NACIONAL DE COLOMBIA</v>
          </cell>
          <cell r="C22">
            <v>122477934382</v>
          </cell>
          <cell r="D22">
            <v>27443554559</v>
          </cell>
        </row>
        <row r="23">
          <cell r="A23">
            <v>891480035</v>
          </cell>
          <cell r="B23" t="str">
            <v>UNIVERSIDAD TECNOLOGICA DE PEREIRA</v>
          </cell>
          <cell r="C23">
            <v>766208808</v>
          </cell>
          <cell r="D23">
            <v>228108256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2114597769420</v>
          </cell>
          <cell r="D24">
            <v>929667669361</v>
          </cell>
        </row>
        <row r="25">
          <cell r="A25">
            <v>891500319</v>
          </cell>
          <cell r="B25" t="str">
            <v>UNIVERSIDAD DEL CAUCA</v>
          </cell>
          <cell r="C25">
            <v>13520698004</v>
          </cell>
          <cell r="D25">
            <v>4621353611</v>
          </cell>
        </row>
        <row r="26">
          <cell r="A26">
            <v>890801063</v>
          </cell>
          <cell r="B26" t="str">
            <v>UNIVERSIDAD DE CALDAS</v>
          </cell>
          <cell r="C26">
            <v>8364945115</v>
          </cell>
          <cell r="D26">
            <v>2831865589</v>
          </cell>
        </row>
        <row r="27">
          <cell r="A27">
            <v>891080031</v>
          </cell>
          <cell r="B27" t="str">
            <v>UNIVERSIDAD DE CORDOBA</v>
          </cell>
          <cell r="C27">
            <v>16946353517</v>
          </cell>
          <cell r="D27">
            <v>5045104019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hyperlink" Target="mailto:contabilidad@unillanos.edu.co" TargetMode="External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11"/>
  <sheetViews>
    <sheetView zoomScaleNormal="100" workbookViewId="0">
      <pane xSplit="4" ySplit="3" topLeftCell="AK57" activePane="bottomRight" state="frozen"/>
      <selection activeCell="F4" sqref="F4"/>
      <selection pane="topRight" activeCell="F4" sqref="F4"/>
      <selection pane="bottomLeft" activeCell="F4" sqref="F4"/>
      <selection pane="bottomRight" activeCell="AO65" sqref="AO65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2.140625" style="10" customWidth="1"/>
    <col min="5" max="5" width="47.5703125" style="10" hidden="1" customWidth="1"/>
    <col min="6" max="6" width="18" style="20" hidden="1" customWidth="1"/>
    <col min="7" max="7" width="25.140625" style="22" hidden="1" customWidth="1"/>
    <col min="8" max="8" width="18" style="10" hidden="1" customWidth="1"/>
    <col min="9" max="9" width="18.5703125" style="10" hidden="1" customWidth="1"/>
    <col min="10" max="10" width="24.42578125" style="23" hidden="1" customWidth="1"/>
    <col min="11" max="11" width="17.5703125" style="10" hidden="1" customWidth="1"/>
    <col min="12" max="12" width="19.42578125" style="10" hidden="1" customWidth="1"/>
    <col min="13" max="13" width="19.85546875" style="10" hidden="1" customWidth="1"/>
    <col min="14" max="14" width="19.140625" style="23" hidden="1" customWidth="1"/>
    <col min="15" max="15" width="17.5703125" style="10" hidden="1" customWidth="1"/>
    <col min="16" max="16" width="19.42578125" style="10" hidden="1" customWidth="1"/>
    <col min="17" max="17" width="19.85546875" style="10" hidden="1" customWidth="1"/>
    <col min="18" max="19" width="19.140625" style="23" hidden="1" customWidth="1"/>
    <col min="20" max="20" width="17.5703125" style="10" hidden="1" customWidth="1"/>
    <col min="21" max="22" width="19.42578125" style="10" hidden="1" customWidth="1"/>
    <col min="23" max="23" width="19.85546875" style="10" hidden="1" customWidth="1"/>
    <col min="24" max="24" width="19.28515625" style="10" hidden="1" customWidth="1"/>
    <col min="25" max="25" width="13.7109375" style="10" hidden="1" customWidth="1"/>
    <col min="26" max="26" width="19.28515625" style="10" hidden="1" customWidth="1"/>
    <col min="27" max="27" width="19.42578125" style="10" hidden="1" customWidth="1"/>
    <col min="28" max="28" width="19.28515625" style="10" hidden="1" customWidth="1"/>
    <col min="29" max="29" width="18.5703125" style="10" hidden="1" customWidth="1"/>
    <col min="30" max="30" width="19.28515625" style="10" customWidth="1"/>
    <col min="31" max="31" width="13.7109375" style="10" customWidth="1"/>
    <col min="32" max="32" width="19.28515625" style="10" bestFit="1" customWidth="1"/>
    <col min="33" max="33" width="19.42578125" style="10" bestFit="1" customWidth="1"/>
    <col min="34" max="34" width="19.28515625" style="10" bestFit="1" customWidth="1"/>
    <col min="35" max="35" width="18.5703125" style="10" bestFit="1" customWidth="1"/>
    <col min="36" max="36" width="19.28515625" style="10" customWidth="1"/>
    <col min="37" max="37" width="13.7109375" style="10" customWidth="1"/>
    <col min="38" max="38" width="19.28515625" style="10" bestFit="1" customWidth="1"/>
    <col min="39" max="39" width="19.42578125" style="10" bestFit="1" customWidth="1"/>
    <col min="40" max="40" width="19.28515625" style="10" bestFit="1" customWidth="1"/>
    <col min="41" max="41" width="18.5703125" style="10" bestFit="1" customWidth="1"/>
    <col min="42" max="16384" width="11.42578125" style="10"/>
  </cols>
  <sheetData>
    <row r="1" spans="1:41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41" s="7" customFormat="1" ht="30.75" customHeight="1" x14ac:dyDescent="0.25">
      <c r="A2" s="6"/>
      <c r="B2" s="6"/>
      <c r="C2" s="6"/>
      <c r="D2" s="6"/>
      <c r="E2" s="6"/>
      <c r="F2" s="51" t="s">
        <v>588</v>
      </c>
      <c r="G2" s="52"/>
      <c r="H2" s="53" t="s">
        <v>589</v>
      </c>
      <c r="I2" s="54"/>
      <c r="J2" s="51" t="s">
        <v>595</v>
      </c>
      <c r="K2" s="52"/>
      <c r="L2" s="53" t="s">
        <v>596</v>
      </c>
      <c r="M2" s="54"/>
      <c r="N2" s="51" t="s">
        <v>599</v>
      </c>
      <c r="O2" s="52"/>
      <c r="P2" s="53" t="s">
        <v>600</v>
      </c>
      <c r="Q2" s="54"/>
      <c r="R2" s="51" t="s">
        <v>606</v>
      </c>
      <c r="S2" s="52"/>
      <c r="T2" s="52"/>
      <c r="U2" s="53" t="s">
        <v>607</v>
      </c>
      <c r="V2" s="54"/>
      <c r="W2" s="54"/>
      <c r="X2" s="51" t="s">
        <v>610</v>
      </c>
      <c r="Y2" s="52"/>
      <c r="Z2" s="52"/>
      <c r="AA2" s="53" t="s">
        <v>611</v>
      </c>
      <c r="AB2" s="54"/>
      <c r="AC2" s="54"/>
      <c r="AD2" s="51" t="s">
        <v>613</v>
      </c>
      <c r="AE2" s="52"/>
      <c r="AF2" s="52"/>
      <c r="AG2" s="53" t="s">
        <v>614</v>
      </c>
      <c r="AH2" s="54"/>
      <c r="AI2" s="54"/>
      <c r="AJ2" s="51" t="s">
        <v>623</v>
      </c>
      <c r="AK2" s="52"/>
      <c r="AL2" s="52"/>
      <c r="AM2" s="53" t="s">
        <v>624</v>
      </c>
      <c r="AN2" s="54"/>
      <c r="AO2" s="54"/>
    </row>
    <row r="3" spans="1:41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603</v>
      </c>
      <c r="T3" s="9" t="s">
        <v>604</v>
      </c>
      <c r="U3" s="40" t="s">
        <v>130</v>
      </c>
      <c r="V3" s="40" t="s">
        <v>603</v>
      </c>
      <c r="W3" s="40" t="s">
        <v>605</v>
      </c>
      <c r="X3" s="8" t="s">
        <v>128</v>
      </c>
      <c r="Y3" s="8" t="s">
        <v>603</v>
      </c>
      <c r="Z3" s="9" t="s">
        <v>604</v>
      </c>
      <c r="AA3" s="40" t="s">
        <v>130</v>
      </c>
      <c r="AB3" s="40" t="s">
        <v>603</v>
      </c>
      <c r="AC3" s="40" t="s">
        <v>605</v>
      </c>
      <c r="AD3" s="8" t="s">
        <v>128</v>
      </c>
      <c r="AE3" s="8" t="s">
        <v>603</v>
      </c>
      <c r="AF3" s="9" t="s">
        <v>604</v>
      </c>
      <c r="AG3" s="40" t="s">
        <v>130</v>
      </c>
      <c r="AH3" s="40" t="s">
        <v>603</v>
      </c>
      <c r="AI3" s="40" t="s">
        <v>605</v>
      </c>
      <c r="AJ3" s="8" t="s">
        <v>128</v>
      </c>
      <c r="AK3" s="8" t="s">
        <v>603</v>
      </c>
      <c r="AL3" s="9" t="s">
        <v>604</v>
      </c>
      <c r="AM3" s="40" t="s">
        <v>130</v>
      </c>
      <c r="AN3" s="40" t="s">
        <v>603</v>
      </c>
      <c r="AO3" s="40" t="s">
        <v>605</v>
      </c>
    </row>
    <row r="4" spans="1:41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  <c r="AD4" s="16"/>
      <c r="AE4" s="14"/>
      <c r="AF4" s="15"/>
      <c r="AG4" s="16">
        <f>+AA4+AD4</f>
        <v>0</v>
      </c>
      <c r="AH4" s="16">
        <f>+AB4+AE4</f>
        <v>0</v>
      </c>
      <c r="AI4" s="16">
        <f>+AC4+AF4</f>
        <v>0</v>
      </c>
      <c r="AJ4" s="16"/>
      <c r="AK4" s="14"/>
      <c r="AL4" s="15"/>
      <c r="AM4" s="16">
        <f>+AG4+AJ4</f>
        <v>0</v>
      </c>
      <c r="AN4" s="16">
        <f>+AH4+AK4</f>
        <v>0</v>
      </c>
      <c r="AO4" s="16">
        <f>+AI4+AL4</f>
        <v>0</v>
      </c>
    </row>
    <row r="5" spans="1:41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  <c r="AD5" s="16"/>
      <c r="AE5" s="14"/>
      <c r="AF5" s="15">
        <f>VLOOKUP(B5,[3]REPNCT004ReporteAuxiliarContabl!A$21:D$68,4,0)</f>
        <v>9682115064</v>
      </c>
      <c r="AG5" s="16">
        <f t="shared" ref="AG5:AG64" si="12">+AA5+AD5</f>
        <v>0</v>
      </c>
      <c r="AH5" s="16">
        <f t="shared" ref="AH5:AH64" si="13">+AB5+AE5</f>
        <v>0</v>
      </c>
      <c r="AI5" s="16">
        <f t="shared" ref="AI5:AI64" si="14">+AC5+AF5</f>
        <v>41243983650</v>
      </c>
      <c r="AJ5" s="16"/>
      <c r="AK5" s="14"/>
      <c r="AL5" s="15">
        <f>VLOOKUP(B5,[4]Agos_Univ!E$7:J$39,6,0)</f>
        <v>4841057532</v>
      </c>
      <c r="AM5" s="16">
        <f t="shared" ref="AM5:AM64" si="15">+AG5+AJ5</f>
        <v>0</v>
      </c>
      <c r="AN5" s="16">
        <f t="shared" ref="AN5:AN64" si="16">+AH5+AK5</f>
        <v>0</v>
      </c>
      <c r="AO5" s="16">
        <f t="shared" ref="AO5:AO64" si="17">+AI5+AL5</f>
        <v>46085041182</v>
      </c>
    </row>
    <row r="6" spans="1:41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  <c r="AD6" s="16"/>
      <c r="AE6" s="14"/>
      <c r="AF6" s="15">
        <f>VLOOKUP(B6,[3]REPNCT004ReporteAuxiliarContabl!A$21:D$68,4,0)</f>
        <v>277000000</v>
      </c>
      <c r="AG6" s="16">
        <f t="shared" si="12"/>
        <v>0</v>
      </c>
      <c r="AH6" s="16">
        <f t="shared" si="13"/>
        <v>0</v>
      </c>
      <c r="AI6" s="16">
        <f t="shared" si="14"/>
        <v>1770695830</v>
      </c>
      <c r="AJ6" s="16"/>
      <c r="AK6" s="14"/>
      <c r="AL6" s="15">
        <f>VLOOKUP(B6,[4]Agos_Desc!D$11:I$24,6,0)</f>
        <v>277000000</v>
      </c>
      <c r="AM6" s="16">
        <f t="shared" si="15"/>
        <v>0</v>
      </c>
      <c r="AN6" s="16">
        <f t="shared" si="16"/>
        <v>0</v>
      </c>
      <c r="AO6" s="16">
        <f t="shared" si="17"/>
        <v>2047695830</v>
      </c>
    </row>
    <row r="7" spans="1:41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  <c r="AD7" s="16"/>
      <c r="AE7" s="14"/>
      <c r="AF7" s="15">
        <f>VLOOKUP(B7,[3]REPNCT004ReporteAuxiliarContabl!A$21:D$68,4,0)</f>
        <v>3496304904</v>
      </c>
      <c r="AG7" s="16">
        <f t="shared" si="12"/>
        <v>0</v>
      </c>
      <c r="AH7" s="16">
        <f t="shared" si="13"/>
        <v>1124643598</v>
      </c>
      <c r="AI7" s="16">
        <f t="shared" si="14"/>
        <v>15528225343</v>
      </c>
      <c r="AJ7" s="16"/>
      <c r="AK7" s="14"/>
      <c r="AL7" s="15">
        <f>VLOOKUP(B7,[4]Agos_Univ!E$7:J$39,6,0)</f>
        <v>1748152452</v>
      </c>
      <c r="AM7" s="16">
        <f t="shared" si="15"/>
        <v>0</v>
      </c>
      <c r="AN7" s="16">
        <f t="shared" si="16"/>
        <v>1124643598</v>
      </c>
      <c r="AO7" s="16">
        <f t="shared" si="17"/>
        <v>17276377795</v>
      </c>
    </row>
    <row r="8" spans="1:41" ht="15" customHeight="1" x14ac:dyDescent="0.2">
      <c r="A8" s="11">
        <v>8001631300</v>
      </c>
      <c r="B8" s="11">
        <v>800163130</v>
      </c>
      <c r="C8" s="11">
        <v>129254000</v>
      </c>
      <c r="D8" s="43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  <c r="AD8" s="16"/>
      <c r="AE8" s="14"/>
      <c r="AF8" s="15">
        <f>VLOOKUP(B8,[3]REPNCT004ReporteAuxiliarContabl!A$21:D$68,4,0)</f>
        <v>2908372312</v>
      </c>
      <c r="AG8" s="16">
        <f t="shared" si="12"/>
        <v>0</v>
      </c>
      <c r="AH8" s="16">
        <f t="shared" si="13"/>
        <v>0</v>
      </c>
      <c r="AI8" s="16">
        <f t="shared" si="14"/>
        <v>12501480888</v>
      </c>
      <c r="AJ8" s="16"/>
      <c r="AK8" s="14"/>
      <c r="AL8" s="15">
        <f>VLOOKUP(B8,[4]Agos_Univ!E$7:J$39,6,0)</f>
        <v>1454186156</v>
      </c>
      <c r="AM8" s="16">
        <f t="shared" si="15"/>
        <v>0</v>
      </c>
      <c r="AN8" s="16">
        <f t="shared" si="16"/>
        <v>0</v>
      </c>
      <c r="AO8" s="16">
        <f t="shared" si="17"/>
        <v>13955667044</v>
      </c>
    </row>
    <row r="9" spans="1:41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  <c r="AD9" s="16"/>
      <c r="AE9" s="14"/>
      <c r="AF9" s="15"/>
      <c r="AG9" s="16">
        <f t="shared" si="12"/>
        <v>0</v>
      </c>
      <c r="AH9" s="16">
        <f t="shared" si="13"/>
        <v>0</v>
      </c>
      <c r="AI9" s="16">
        <f t="shared" si="14"/>
        <v>0</v>
      </c>
      <c r="AJ9" s="16"/>
      <c r="AK9" s="14"/>
      <c r="AL9" s="15"/>
      <c r="AM9" s="16">
        <f t="shared" si="15"/>
        <v>0</v>
      </c>
      <c r="AN9" s="16">
        <f t="shared" si="16"/>
        <v>0</v>
      </c>
      <c r="AO9" s="16">
        <f t="shared" si="17"/>
        <v>0</v>
      </c>
    </row>
    <row r="10" spans="1:41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  <c r="AD10" s="16"/>
      <c r="AE10" s="14"/>
      <c r="AF10" s="15"/>
      <c r="AG10" s="16">
        <f t="shared" si="12"/>
        <v>0</v>
      </c>
      <c r="AH10" s="16">
        <f t="shared" si="13"/>
        <v>0</v>
      </c>
      <c r="AI10" s="16">
        <f t="shared" si="14"/>
        <v>0</v>
      </c>
      <c r="AJ10" s="16"/>
      <c r="AK10" s="14"/>
      <c r="AL10" s="15"/>
      <c r="AM10" s="16">
        <f t="shared" si="15"/>
        <v>0</v>
      </c>
      <c r="AN10" s="16">
        <f t="shared" si="16"/>
        <v>0</v>
      </c>
      <c r="AO10" s="16">
        <f t="shared" si="17"/>
        <v>0</v>
      </c>
    </row>
    <row r="11" spans="1:41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  <c r="AD11" s="16"/>
      <c r="AE11" s="14"/>
      <c r="AF11" s="15">
        <f>VLOOKUP(B11,[3]REPNCT004ReporteAuxiliarContabl!A$21:D$68,4,0)</f>
        <v>2742281132</v>
      </c>
      <c r="AG11" s="16">
        <f t="shared" si="12"/>
        <v>0</v>
      </c>
      <c r="AH11" s="16">
        <f t="shared" si="13"/>
        <v>0</v>
      </c>
      <c r="AI11" s="16">
        <f t="shared" si="14"/>
        <v>17402228488</v>
      </c>
      <c r="AJ11" s="16"/>
      <c r="AK11" s="14"/>
      <c r="AL11" s="15">
        <f>VLOOKUP(B11,[4]Agos_Univ!E$7:J$39,6,0)</f>
        <v>1371140566</v>
      </c>
      <c r="AM11" s="16">
        <f t="shared" si="15"/>
        <v>0</v>
      </c>
      <c r="AN11" s="16">
        <f t="shared" si="16"/>
        <v>0</v>
      </c>
      <c r="AO11" s="16">
        <f t="shared" si="17"/>
        <v>18773369054</v>
      </c>
    </row>
    <row r="12" spans="1:41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  <c r="AD12" s="16"/>
      <c r="AE12" s="14"/>
      <c r="AF12" s="15">
        <f>VLOOKUP(B12,[3]REPNCT004ReporteAuxiliarContabl!A$21:D$68,4,0)</f>
        <v>251083333</v>
      </c>
      <c r="AG12" s="16">
        <f t="shared" si="12"/>
        <v>0</v>
      </c>
      <c r="AH12" s="16">
        <f t="shared" si="13"/>
        <v>0</v>
      </c>
      <c r="AI12" s="16">
        <f t="shared" si="14"/>
        <v>1604753039</v>
      </c>
      <c r="AJ12" s="16"/>
      <c r="AK12" s="14"/>
      <c r="AL12" s="15">
        <f>VLOOKUP(B12,[4]Agos_Desc!D$11:I$24,6,0)</f>
        <v>251083333</v>
      </c>
      <c r="AM12" s="16">
        <f t="shared" si="15"/>
        <v>0</v>
      </c>
      <c r="AN12" s="16">
        <f t="shared" si="16"/>
        <v>0</v>
      </c>
      <c r="AO12" s="16">
        <f t="shared" si="17"/>
        <v>1855836372</v>
      </c>
    </row>
    <row r="13" spans="1:41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  <c r="AD13" s="16"/>
      <c r="AE13" s="14"/>
      <c r="AF13" s="15"/>
      <c r="AG13" s="16">
        <f t="shared" si="12"/>
        <v>0</v>
      </c>
      <c r="AH13" s="16">
        <f t="shared" si="13"/>
        <v>0</v>
      </c>
      <c r="AI13" s="16">
        <f t="shared" si="14"/>
        <v>0</v>
      </c>
      <c r="AJ13" s="16"/>
      <c r="AK13" s="14"/>
      <c r="AL13" s="15"/>
      <c r="AM13" s="16">
        <f t="shared" si="15"/>
        <v>0</v>
      </c>
      <c r="AN13" s="16">
        <f t="shared" si="16"/>
        <v>0</v>
      </c>
      <c r="AO13" s="16">
        <f t="shared" si="17"/>
        <v>0</v>
      </c>
    </row>
    <row r="14" spans="1:41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  <c r="AD14" s="16"/>
      <c r="AE14" s="14"/>
      <c r="AF14" s="15">
        <f>VLOOKUP(B14,[3]REPNCT004ReporteAuxiliarContabl!A$21:D$68,4,0)</f>
        <v>396416666</v>
      </c>
      <c r="AG14" s="16">
        <f t="shared" si="12"/>
        <v>0</v>
      </c>
      <c r="AH14" s="16">
        <f t="shared" si="13"/>
        <v>0</v>
      </c>
      <c r="AI14" s="16">
        <f t="shared" si="14"/>
        <v>2533892597</v>
      </c>
      <c r="AJ14" s="16"/>
      <c r="AK14" s="14"/>
      <c r="AL14" s="15">
        <f>VLOOKUP(B14,[4]Agos_Desc!D$11:I$24,6,0)</f>
        <v>396416666</v>
      </c>
      <c r="AM14" s="16">
        <f t="shared" si="15"/>
        <v>0</v>
      </c>
      <c r="AN14" s="16">
        <f t="shared" si="16"/>
        <v>0</v>
      </c>
      <c r="AO14" s="16">
        <f t="shared" si="17"/>
        <v>2930309263</v>
      </c>
    </row>
    <row r="15" spans="1:41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  <c r="AD15" s="16"/>
      <c r="AE15" s="14"/>
      <c r="AF15" s="15"/>
      <c r="AG15" s="16">
        <f t="shared" si="12"/>
        <v>0</v>
      </c>
      <c r="AH15" s="16">
        <f t="shared" si="13"/>
        <v>0</v>
      </c>
      <c r="AI15" s="16">
        <f t="shared" si="14"/>
        <v>0</v>
      </c>
      <c r="AJ15" s="16"/>
      <c r="AK15" s="14"/>
      <c r="AL15" s="15"/>
      <c r="AM15" s="16">
        <f t="shared" si="15"/>
        <v>0</v>
      </c>
      <c r="AN15" s="16">
        <f t="shared" si="16"/>
        <v>0</v>
      </c>
      <c r="AO15" s="16">
        <f t="shared" si="17"/>
        <v>0</v>
      </c>
    </row>
    <row r="16" spans="1:41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  <c r="AD16" s="16"/>
      <c r="AE16" s="14"/>
      <c r="AF16" s="15"/>
      <c r="AG16" s="16">
        <f t="shared" si="12"/>
        <v>0</v>
      </c>
      <c r="AH16" s="16">
        <f t="shared" si="13"/>
        <v>0</v>
      </c>
      <c r="AI16" s="16">
        <f t="shared" si="14"/>
        <v>0</v>
      </c>
      <c r="AJ16" s="16"/>
      <c r="AK16" s="14"/>
      <c r="AL16" s="15"/>
      <c r="AM16" s="16">
        <f t="shared" si="15"/>
        <v>0</v>
      </c>
      <c r="AN16" s="16">
        <f t="shared" si="16"/>
        <v>0</v>
      </c>
      <c r="AO16" s="16">
        <f t="shared" si="17"/>
        <v>0</v>
      </c>
    </row>
    <row r="17" spans="1:41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4"/>
      <c r="AF17" s="15"/>
      <c r="AG17" s="16">
        <f t="shared" si="12"/>
        <v>0</v>
      </c>
      <c r="AH17" s="16">
        <f t="shared" si="13"/>
        <v>0</v>
      </c>
      <c r="AI17" s="16">
        <f t="shared" si="14"/>
        <v>0</v>
      </c>
      <c r="AJ17" s="16"/>
      <c r="AK17" s="14"/>
      <c r="AL17" s="15"/>
      <c r="AM17" s="16">
        <f t="shared" si="15"/>
        <v>0</v>
      </c>
      <c r="AN17" s="16">
        <f t="shared" si="16"/>
        <v>0</v>
      </c>
      <c r="AO17" s="16">
        <f t="shared" si="17"/>
        <v>0</v>
      </c>
    </row>
    <row r="18" spans="1:41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4"/>
      <c r="AF18" s="15"/>
      <c r="AG18" s="16">
        <f t="shared" si="12"/>
        <v>0</v>
      </c>
      <c r="AH18" s="16">
        <f t="shared" si="13"/>
        <v>0</v>
      </c>
      <c r="AI18" s="16">
        <f t="shared" si="14"/>
        <v>0</v>
      </c>
      <c r="AJ18" s="16"/>
      <c r="AK18" s="14"/>
      <c r="AL18" s="15"/>
      <c r="AM18" s="16">
        <f t="shared" si="15"/>
        <v>0</v>
      </c>
      <c r="AN18" s="16">
        <f t="shared" si="16"/>
        <v>0</v>
      </c>
      <c r="AO18" s="16">
        <f t="shared" si="17"/>
        <v>0</v>
      </c>
    </row>
    <row r="19" spans="1:41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  <c r="AD19" s="16"/>
      <c r="AE19" s="14"/>
      <c r="AF19" s="15">
        <f>VLOOKUP(B19,[3]REPNCT004ReporteAuxiliarContabl!A$21:D$68,4,0)</f>
        <v>2634101348</v>
      </c>
      <c r="AG19" s="16">
        <f t="shared" si="12"/>
        <v>0</v>
      </c>
      <c r="AH19" s="16">
        <f t="shared" si="13"/>
        <v>484202896</v>
      </c>
      <c r="AI19" s="16">
        <f t="shared" si="14"/>
        <v>11134722031</v>
      </c>
      <c r="AJ19" s="16"/>
      <c r="AK19" s="14"/>
      <c r="AL19" s="15">
        <f>VLOOKUP(B19,[4]Agos_Univ!E$7:J$39,6,0)</f>
        <v>1317050674</v>
      </c>
      <c r="AM19" s="16">
        <f t="shared" si="15"/>
        <v>0</v>
      </c>
      <c r="AN19" s="16">
        <f t="shared" si="16"/>
        <v>484202896</v>
      </c>
      <c r="AO19" s="16">
        <f t="shared" si="17"/>
        <v>12451772705</v>
      </c>
    </row>
    <row r="20" spans="1:41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  <c r="AD20" s="16"/>
      <c r="AE20" s="14"/>
      <c r="AF20" s="15">
        <f>VLOOKUP(B20,[3]REPNCT004ReporteAuxiliarContabl!A$21:D$68,4,0)</f>
        <v>7185983660</v>
      </c>
      <c r="AG20" s="16">
        <f t="shared" si="12"/>
        <v>0</v>
      </c>
      <c r="AH20" s="16">
        <f t="shared" si="13"/>
        <v>2384788641</v>
      </c>
      <c r="AI20" s="16">
        <f t="shared" si="14"/>
        <v>39048456056</v>
      </c>
      <c r="AJ20" s="16"/>
      <c r="AK20" s="14"/>
      <c r="AL20" s="15">
        <f>VLOOKUP(B20,[4]Agos_Univ!E$7:J$39,6,0)</f>
        <v>3592991830</v>
      </c>
      <c r="AM20" s="16">
        <f t="shared" si="15"/>
        <v>0</v>
      </c>
      <c r="AN20" s="16">
        <f t="shared" si="16"/>
        <v>2384788641</v>
      </c>
      <c r="AO20" s="16">
        <f t="shared" si="17"/>
        <v>42641447886</v>
      </c>
    </row>
    <row r="21" spans="1:41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  <c r="AD21" s="16"/>
      <c r="AE21" s="14"/>
      <c r="AF21" s="15">
        <f>VLOOKUP(B21,[3]REPNCT004ReporteAuxiliarContabl!A$21:D$68,4,0)</f>
        <v>8696600130</v>
      </c>
      <c r="AG21" s="16">
        <f t="shared" si="12"/>
        <v>0</v>
      </c>
      <c r="AH21" s="16">
        <f t="shared" si="13"/>
        <v>0</v>
      </c>
      <c r="AI21" s="16">
        <f t="shared" si="14"/>
        <v>37815974427</v>
      </c>
      <c r="AJ21" s="16"/>
      <c r="AK21" s="14"/>
      <c r="AL21" s="15">
        <f>VLOOKUP(B21,[4]Agos_Univ!E$7:J$39,6,0)</f>
        <v>4348300065</v>
      </c>
      <c r="AM21" s="16">
        <f t="shared" si="15"/>
        <v>0</v>
      </c>
      <c r="AN21" s="16">
        <f t="shared" si="16"/>
        <v>0</v>
      </c>
      <c r="AO21" s="16">
        <f t="shared" si="17"/>
        <v>42164274492</v>
      </c>
    </row>
    <row r="22" spans="1:41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  <c r="AD22" s="16"/>
      <c r="AE22" s="14"/>
      <c r="AF22" s="15">
        <f>VLOOKUP(B22,[3]REPNCT004ReporteAuxiliarContabl!A$21:D$68,4,0)</f>
        <v>17738457480</v>
      </c>
      <c r="AG22" s="16">
        <f t="shared" si="12"/>
        <v>0</v>
      </c>
      <c r="AH22" s="16">
        <f t="shared" si="13"/>
        <v>0</v>
      </c>
      <c r="AI22" s="16">
        <f t="shared" si="14"/>
        <v>75942562545</v>
      </c>
      <c r="AJ22" s="16"/>
      <c r="AK22" s="14"/>
      <c r="AL22" s="15">
        <f>VLOOKUP(B22,[4]Agos_Univ!E$7:J$39,6,0)</f>
        <v>8869228740</v>
      </c>
      <c r="AM22" s="16">
        <f t="shared" si="15"/>
        <v>0</v>
      </c>
      <c r="AN22" s="16">
        <f t="shared" si="16"/>
        <v>0</v>
      </c>
      <c r="AO22" s="16">
        <f t="shared" si="17"/>
        <v>84811791285</v>
      </c>
    </row>
    <row r="23" spans="1:41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  <c r="AD23" s="16"/>
      <c r="AE23" s="14"/>
      <c r="AF23" s="15">
        <f>VLOOKUP(B23,[3]REPNCT004ReporteAuxiliarContabl!A$21:D$68,4,0)</f>
        <v>18552942324</v>
      </c>
      <c r="AG23" s="16">
        <f t="shared" si="12"/>
        <v>0</v>
      </c>
      <c r="AH23" s="16">
        <f t="shared" si="13"/>
        <v>0</v>
      </c>
      <c r="AI23" s="16">
        <f t="shared" si="14"/>
        <v>78981862972</v>
      </c>
      <c r="AJ23" s="16"/>
      <c r="AK23" s="14"/>
      <c r="AL23" s="15">
        <f>VLOOKUP(B23,[4]Agos_Univ!E$7:J$39,6,0)</f>
        <v>9276471162</v>
      </c>
      <c r="AM23" s="16">
        <f t="shared" si="15"/>
        <v>0</v>
      </c>
      <c r="AN23" s="16">
        <f t="shared" si="16"/>
        <v>0</v>
      </c>
      <c r="AO23" s="16">
        <f t="shared" si="17"/>
        <v>88258334134</v>
      </c>
    </row>
    <row r="24" spans="1:41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4"/>
      <c r="AF24" s="15"/>
      <c r="AG24" s="16">
        <f t="shared" si="12"/>
        <v>0</v>
      </c>
      <c r="AH24" s="16">
        <f t="shared" si="13"/>
        <v>0</v>
      </c>
      <c r="AI24" s="16">
        <f t="shared" si="14"/>
        <v>0</v>
      </c>
      <c r="AJ24" s="16"/>
      <c r="AK24" s="14"/>
      <c r="AL24" s="15"/>
      <c r="AM24" s="16">
        <f t="shared" si="15"/>
        <v>0</v>
      </c>
      <c r="AN24" s="16">
        <f t="shared" si="16"/>
        <v>0</v>
      </c>
      <c r="AO24" s="16">
        <f t="shared" si="17"/>
        <v>0</v>
      </c>
    </row>
    <row r="25" spans="1:41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  <c r="AD25" s="16"/>
      <c r="AE25" s="14"/>
      <c r="AF25" s="15"/>
      <c r="AG25" s="16">
        <f t="shared" si="12"/>
        <v>0</v>
      </c>
      <c r="AH25" s="16">
        <f t="shared" si="13"/>
        <v>0</v>
      </c>
      <c r="AI25" s="16">
        <f t="shared" si="14"/>
        <v>0</v>
      </c>
      <c r="AJ25" s="16"/>
      <c r="AK25" s="14"/>
      <c r="AL25" s="15"/>
      <c r="AM25" s="16">
        <f t="shared" si="15"/>
        <v>0</v>
      </c>
      <c r="AN25" s="16">
        <f t="shared" si="16"/>
        <v>0</v>
      </c>
      <c r="AO25" s="16">
        <f t="shared" si="17"/>
        <v>0</v>
      </c>
    </row>
    <row r="26" spans="1:41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  <c r="AD26" s="16"/>
      <c r="AE26" s="14"/>
      <c r="AF26" s="15">
        <f>VLOOKUP(B26,[3]REPNCT004ReporteAuxiliarContabl!A$21:D$68,4,0)</f>
        <v>34786138226</v>
      </c>
      <c r="AG26" s="16">
        <f t="shared" si="12"/>
        <v>0</v>
      </c>
      <c r="AH26" s="16">
        <f t="shared" si="13"/>
        <v>0</v>
      </c>
      <c r="AI26" s="16">
        <f t="shared" si="14"/>
        <v>147491487749</v>
      </c>
      <c r="AJ26" s="16"/>
      <c r="AK26" s="14"/>
      <c r="AL26" s="15">
        <f>VLOOKUP(B26,[4]Agos_Univ!E$7:J$39,6,0)</f>
        <v>17393069113</v>
      </c>
      <c r="AM26" s="16">
        <f t="shared" si="15"/>
        <v>0</v>
      </c>
      <c r="AN26" s="16">
        <f t="shared" si="16"/>
        <v>0</v>
      </c>
      <c r="AO26" s="16">
        <f t="shared" si="17"/>
        <v>164884556862</v>
      </c>
    </row>
    <row r="27" spans="1:41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  <c r="AD27" s="16"/>
      <c r="AE27" s="14"/>
      <c r="AF27" s="15">
        <f>VLOOKUP(B27,[3]REPNCT004ReporteAuxiliarContabl!A$21:D$68,4,0)</f>
        <v>363666666</v>
      </c>
      <c r="AG27" s="16">
        <f t="shared" si="12"/>
        <v>0</v>
      </c>
      <c r="AH27" s="16">
        <f t="shared" si="13"/>
        <v>0</v>
      </c>
      <c r="AI27" s="16">
        <f t="shared" si="14"/>
        <v>2324887636</v>
      </c>
      <c r="AJ27" s="16"/>
      <c r="AK27" s="14"/>
      <c r="AL27" s="15">
        <f>VLOOKUP(B27,[4]Agos_Desc!D$11:I$24,6,0)</f>
        <v>363666666</v>
      </c>
      <c r="AM27" s="16">
        <f t="shared" si="15"/>
        <v>0</v>
      </c>
      <c r="AN27" s="16">
        <f t="shared" si="16"/>
        <v>0</v>
      </c>
      <c r="AO27" s="16">
        <f t="shared" si="17"/>
        <v>2688554302</v>
      </c>
    </row>
    <row r="28" spans="1:41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  <c r="AD28" s="16"/>
      <c r="AE28" s="14"/>
      <c r="AF28" s="15">
        <f>VLOOKUP(B28,[3]REPNCT004ReporteAuxiliarContabl!A$21:D$68,4,0)</f>
        <v>12309486712</v>
      </c>
      <c r="AG28" s="16">
        <f t="shared" si="12"/>
        <v>0</v>
      </c>
      <c r="AH28" s="16">
        <f t="shared" si="13"/>
        <v>0</v>
      </c>
      <c r="AI28" s="16">
        <f t="shared" si="14"/>
        <v>52954826283</v>
      </c>
      <c r="AJ28" s="16"/>
      <c r="AK28" s="14"/>
      <c r="AL28" s="15">
        <f>VLOOKUP(B28,[4]Agos_Univ!E$7:J$39,6,0)</f>
        <v>6154743356</v>
      </c>
      <c r="AM28" s="16">
        <f t="shared" si="15"/>
        <v>0</v>
      </c>
      <c r="AN28" s="16">
        <f t="shared" si="16"/>
        <v>0</v>
      </c>
      <c r="AO28" s="16">
        <f t="shared" si="17"/>
        <v>59109569639</v>
      </c>
    </row>
    <row r="29" spans="1:41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  <c r="AD29" s="16"/>
      <c r="AE29" s="14"/>
      <c r="AF29" s="15"/>
      <c r="AG29" s="16">
        <f t="shared" si="12"/>
        <v>0</v>
      </c>
      <c r="AH29" s="16">
        <f t="shared" si="13"/>
        <v>0</v>
      </c>
      <c r="AI29" s="16">
        <f t="shared" si="14"/>
        <v>0</v>
      </c>
      <c r="AJ29" s="16"/>
      <c r="AK29" s="14"/>
      <c r="AL29" s="15"/>
      <c r="AM29" s="16">
        <f t="shared" si="15"/>
        <v>0</v>
      </c>
      <c r="AN29" s="16">
        <f t="shared" si="16"/>
        <v>0</v>
      </c>
      <c r="AO29" s="16">
        <f t="shared" si="17"/>
        <v>0</v>
      </c>
    </row>
    <row r="30" spans="1:41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  <c r="AD30" s="16"/>
      <c r="AE30" s="14"/>
      <c r="AF30" s="15">
        <f>VLOOKUP(B30,[3]REPNCT004ReporteAuxiliarContabl!A$21:D$68,4,0)</f>
        <v>5960197342</v>
      </c>
      <c r="AG30" s="16">
        <f t="shared" si="12"/>
        <v>0</v>
      </c>
      <c r="AH30" s="16">
        <f t="shared" si="13"/>
        <v>0</v>
      </c>
      <c r="AI30" s="16">
        <f t="shared" si="14"/>
        <v>26653371070</v>
      </c>
      <c r="AJ30" s="16"/>
      <c r="AK30" s="14"/>
      <c r="AL30" s="15">
        <f>VLOOKUP(B30,[4]Agos_Univ!E$7:J$39,6,0)</f>
        <v>2980098671</v>
      </c>
      <c r="AM30" s="16">
        <f t="shared" si="15"/>
        <v>0</v>
      </c>
      <c r="AN30" s="16">
        <f t="shared" si="16"/>
        <v>0</v>
      </c>
      <c r="AO30" s="16">
        <f t="shared" si="17"/>
        <v>29633469741</v>
      </c>
    </row>
    <row r="31" spans="1:41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  <c r="AD31" s="16"/>
      <c r="AE31" s="14"/>
      <c r="AF31" s="15">
        <f>VLOOKUP(B31,[3]REPNCT004ReporteAuxiliarContabl!A$21:D$68,4,0)</f>
        <v>6394553246</v>
      </c>
      <c r="AG31" s="16">
        <f t="shared" si="12"/>
        <v>0</v>
      </c>
      <c r="AH31" s="16">
        <f t="shared" si="13"/>
        <v>0</v>
      </c>
      <c r="AI31" s="16">
        <f t="shared" si="14"/>
        <v>28704237933</v>
      </c>
      <c r="AJ31" s="16"/>
      <c r="AK31" s="14"/>
      <c r="AL31" s="15">
        <f>VLOOKUP(B31,[4]Agos_Univ!E$7:J$39,6,0)</f>
        <v>3197276623</v>
      </c>
      <c r="AM31" s="16">
        <f t="shared" si="15"/>
        <v>0</v>
      </c>
      <c r="AN31" s="16">
        <f t="shared" si="16"/>
        <v>0</v>
      </c>
      <c r="AO31" s="16">
        <f t="shared" si="17"/>
        <v>31901514556</v>
      </c>
    </row>
    <row r="32" spans="1:41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  <c r="AD32" s="16"/>
      <c r="AE32" s="14"/>
      <c r="AF32" s="15">
        <f>VLOOKUP(B32,[3]REPNCT004ReporteAuxiliarContabl!A$21:D$68,4,0)</f>
        <v>378166666</v>
      </c>
      <c r="AG32" s="16">
        <f t="shared" si="12"/>
        <v>0</v>
      </c>
      <c r="AH32" s="16">
        <f t="shared" si="13"/>
        <v>0</v>
      </c>
      <c r="AI32" s="16">
        <f t="shared" si="14"/>
        <v>2416755088</v>
      </c>
      <c r="AJ32" s="16"/>
      <c r="AK32" s="14"/>
      <c r="AL32" s="15">
        <f>VLOOKUP(B32,[4]Agos_Desc!D$11:I$24,6,0)</f>
        <v>378166666</v>
      </c>
      <c r="AM32" s="16">
        <f t="shared" si="15"/>
        <v>0</v>
      </c>
      <c r="AN32" s="16">
        <f t="shared" si="16"/>
        <v>0</v>
      </c>
      <c r="AO32" s="16">
        <f t="shared" si="17"/>
        <v>2794921754</v>
      </c>
    </row>
    <row r="33" spans="1:41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  <c r="AD33" s="16"/>
      <c r="AE33" s="14"/>
      <c r="AF33" s="15">
        <f>VLOOKUP(B33,[3]REPNCT004ReporteAuxiliarContabl!A$21:D$68,4,0)</f>
        <v>2777193164</v>
      </c>
      <c r="AG33" s="16">
        <f t="shared" si="12"/>
        <v>0</v>
      </c>
      <c r="AH33" s="16">
        <f t="shared" si="13"/>
        <v>0</v>
      </c>
      <c r="AI33" s="16">
        <f t="shared" si="14"/>
        <v>13053467667</v>
      </c>
      <c r="AJ33" s="16"/>
      <c r="AK33" s="14"/>
      <c r="AL33" s="15">
        <f>VLOOKUP(B33,[4]Agos_Univ!E$7:J$39,6,0)</f>
        <v>1388596582</v>
      </c>
      <c r="AM33" s="16">
        <f t="shared" si="15"/>
        <v>0</v>
      </c>
      <c r="AN33" s="16">
        <f t="shared" si="16"/>
        <v>0</v>
      </c>
      <c r="AO33" s="16">
        <f t="shared" si="17"/>
        <v>14442064249</v>
      </c>
    </row>
    <row r="34" spans="1:41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  <c r="AD34" s="16"/>
      <c r="AE34" s="14"/>
      <c r="AF34" s="15">
        <f>VLOOKUP(B34,[3]REPNCT004ReporteAuxiliarContabl!A$21:D$68,4,0)</f>
        <v>7442122698</v>
      </c>
      <c r="AG34" s="16">
        <f t="shared" si="12"/>
        <v>0</v>
      </c>
      <c r="AH34" s="16">
        <f t="shared" si="13"/>
        <v>0</v>
      </c>
      <c r="AI34" s="16">
        <f t="shared" si="14"/>
        <v>33502000918</v>
      </c>
      <c r="AJ34" s="16"/>
      <c r="AK34" s="14"/>
      <c r="AL34" s="15">
        <f>VLOOKUP(B34,[4]Agos_Univ!E$7:J$39,6,0)</f>
        <v>3721061349</v>
      </c>
      <c r="AM34" s="16">
        <f t="shared" si="15"/>
        <v>0</v>
      </c>
      <c r="AN34" s="16">
        <f t="shared" si="16"/>
        <v>0</v>
      </c>
      <c r="AO34" s="16">
        <f t="shared" si="17"/>
        <v>37223062267</v>
      </c>
    </row>
    <row r="35" spans="1:41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  <c r="AD35" s="16"/>
      <c r="AE35" s="14"/>
      <c r="AF35" s="15">
        <f>VLOOKUP(B35,[3]REPNCT004ReporteAuxiliarContabl!A$21:D$68,4,0)</f>
        <v>160166666</v>
      </c>
      <c r="AG35" s="16">
        <f t="shared" si="12"/>
        <v>0</v>
      </c>
      <c r="AH35" s="16">
        <f t="shared" si="13"/>
        <v>0</v>
      </c>
      <c r="AI35" s="16">
        <f t="shared" si="14"/>
        <v>1021969071</v>
      </c>
      <c r="AJ35" s="16"/>
      <c r="AK35" s="14"/>
      <c r="AL35" s="15">
        <f>VLOOKUP(B35,[4]Agos_Desc!D$11:I$24,6,0)</f>
        <v>160166666</v>
      </c>
      <c r="AM35" s="16">
        <f t="shared" si="15"/>
        <v>0</v>
      </c>
      <c r="AN35" s="16">
        <f t="shared" si="16"/>
        <v>0</v>
      </c>
      <c r="AO35" s="16">
        <f t="shared" si="17"/>
        <v>1182135737</v>
      </c>
    </row>
    <row r="36" spans="1:41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VLOOKUP(B36,[5]REPNCT004ReporteAuxiliarContabl!A$21:D$27,4,0)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VLOOKUP(B36,[6]REPNCT004ReporteAuxiliarContabl!A$21:D$26,4,0)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  <c r="AD36" s="16">
        <f>VLOOKUP(B36,[7]REPNCT004ReporteAuxiliarContabl!A$21:D$27,4,0)</f>
        <v>2831865589</v>
      </c>
      <c r="AE36" s="14"/>
      <c r="AF36" s="15">
        <f>VLOOKUP(B36,[3]REPNCT004ReporteAuxiliarContabl!A$21:D$68,4,0)</f>
        <v>11970404278</v>
      </c>
      <c r="AG36" s="16">
        <f t="shared" si="12"/>
        <v>11196810704</v>
      </c>
      <c r="AH36" s="16">
        <f t="shared" si="13"/>
        <v>3956872250</v>
      </c>
      <c r="AI36" s="16">
        <f t="shared" si="14"/>
        <v>51451147105</v>
      </c>
      <c r="AJ36" s="16">
        <f>VLOOKUP(B36,[4]Agos_Univ!E$46:J$51,6,0)</f>
        <v>1415932795</v>
      </c>
      <c r="AK36" s="14"/>
      <c r="AL36" s="15">
        <f>VLOOKUP(B36,[4]Agos_Univ!E$7:J$39,6,0)</f>
        <v>5985202139</v>
      </c>
      <c r="AM36" s="16">
        <f t="shared" si="15"/>
        <v>12612743499</v>
      </c>
      <c r="AN36" s="16">
        <f t="shared" si="16"/>
        <v>3956872250</v>
      </c>
      <c r="AO36" s="16">
        <f t="shared" si="17"/>
        <v>57436349244</v>
      </c>
    </row>
    <row r="37" spans="1:41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  <c r="AD37" s="16"/>
      <c r="AE37" s="14"/>
      <c r="AF37" s="15">
        <f>VLOOKUP(B37,[3]REPNCT004ReporteAuxiliarContabl!A$21:D$68,4,0)</f>
        <v>214000000</v>
      </c>
      <c r="AG37" s="16">
        <f t="shared" si="12"/>
        <v>0</v>
      </c>
      <c r="AH37" s="16">
        <f t="shared" si="13"/>
        <v>0</v>
      </c>
      <c r="AI37" s="16">
        <f t="shared" si="14"/>
        <v>1367805371</v>
      </c>
      <c r="AJ37" s="16"/>
      <c r="AK37" s="14"/>
      <c r="AL37" s="15">
        <f>VLOOKUP(B37,[4]Agos_Desc!D$11:I$24,6,0)</f>
        <v>214000000</v>
      </c>
      <c r="AM37" s="16">
        <f t="shared" si="15"/>
        <v>0</v>
      </c>
      <c r="AN37" s="16">
        <f t="shared" si="16"/>
        <v>0</v>
      </c>
      <c r="AO37" s="16">
        <f t="shared" si="17"/>
        <v>1581805371</v>
      </c>
    </row>
    <row r="38" spans="1:41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  <c r="AD38" s="16"/>
      <c r="AE38" s="14"/>
      <c r="AF38" s="15"/>
      <c r="AG38" s="16">
        <f t="shared" si="12"/>
        <v>0</v>
      </c>
      <c r="AH38" s="16">
        <f t="shared" si="13"/>
        <v>0</v>
      </c>
      <c r="AI38" s="16">
        <f t="shared" si="14"/>
        <v>0</v>
      </c>
      <c r="AJ38" s="16"/>
      <c r="AK38" s="14"/>
      <c r="AL38" s="15"/>
      <c r="AM38" s="16">
        <f t="shared" si="15"/>
        <v>0</v>
      </c>
      <c r="AN38" s="16">
        <f t="shared" si="16"/>
        <v>0</v>
      </c>
      <c r="AO38" s="16">
        <f t="shared" si="17"/>
        <v>0</v>
      </c>
    </row>
    <row r="39" spans="1:41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  <c r="AD39" s="16"/>
      <c r="AE39" s="14"/>
      <c r="AF39" s="15">
        <f>VLOOKUP(B39,[3]REPNCT004ReporteAuxiliarContabl!A$21:D$68,4,0)</f>
        <v>46636254412</v>
      </c>
      <c r="AG39" s="16">
        <f t="shared" si="12"/>
        <v>0</v>
      </c>
      <c r="AH39" s="16">
        <f t="shared" si="13"/>
        <v>0</v>
      </c>
      <c r="AI39" s="16">
        <f t="shared" si="14"/>
        <v>198170198850</v>
      </c>
      <c r="AJ39" s="16"/>
      <c r="AK39" s="14"/>
      <c r="AL39" s="15">
        <f>VLOOKUP(B39,[4]Agos_Univ!E$7:J$39,6,0)</f>
        <v>23318127206</v>
      </c>
      <c r="AM39" s="16">
        <f t="shared" si="15"/>
        <v>0</v>
      </c>
      <c r="AN39" s="16">
        <f t="shared" si="16"/>
        <v>0</v>
      </c>
      <c r="AO39" s="16">
        <f t="shared" si="17"/>
        <v>221488326056</v>
      </c>
    </row>
    <row r="40" spans="1:41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  <c r="AD40" s="16"/>
      <c r="AE40" s="14"/>
      <c r="AF40" s="15">
        <f>VLOOKUP(B40,[3]REPNCT004ReporteAuxiliarContabl!A$21:D$68,4,0)</f>
        <v>397416666</v>
      </c>
      <c r="AG40" s="16">
        <f t="shared" si="12"/>
        <v>0</v>
      </c>
      <c r="AH40" s="16">
        <f t="shared" si="13"/>
        <v>0</v>
      </c>
      <c r="AI40" s="16">
        <f t="shared" si="14"/>
        <v>2540019194</v>
      </c>
      <c r="AJ40" s="16"/>
      <c r="AK40" s="14"/>
      <c r="AL40" s="15">
        <f>VLOOKUP(B40,[4]Agos_Desc!D$11:I$24,6,0)</f>
        <v>397416666</v>
      </c>
      <c r="AM40" s="16">
        <f t="shared" si="15"/>
        <v>0</v>
      </c>
      <c r="AN40" s="16">
        <f t="shared" si="16"/>
        <v>0</v>
      </c>
      <c r="AO40" s="16">
        <f t="shared" si="17"/>
        <v>2937435860</v>
      </c>
    </row>
    <row r="41" spans="1:41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  <c r="AD41" s="16"/>
      <c r="AE41" s="14"/>
      <c r="AF41" s="15"/>
      <c r="AG41" s="16">
        <f t="shared" si="12"/>
        <v>0</v>
      </c>
      <c r="AH41" s="16">
        <f t="shared" si="13"/>
        <v>0</v>
      </c>
      <c r="AI41" s="16">
        <f t="shared" si="14"/>
        <v>0</v>
      </c>
      <c r="AJ41" s="16"/>
      <c r="AK41" s="14"/>
      <c r="AL41" s="15"/>
      <c r="AM41" s="16">
        <f t="shared" si="15"/>
        <v>0</v>
      </c>
      <c r="AN41" s="16">
        <f t="shared" si="16"/>
        <v>0</v>
      </c>
      <c r="AO41" s="16">
        <f t="shared" si="17"/>
        <v>0</v>
      </c>
    </row>
    <row r="42" spans="1:41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  <c r="AD42" s="16"/>
      <c r="AE42" s="14"/>
      <c r="AF42" s="15">
        <f>VLOOKUP(B42,[3]REPNCT004ReporteAuxiliarContabl!A$21:D$68,4,0)</f>
        <v>182250000</v>
      </c>
      <c r="AG42" s="16">
        <f t="shared" si="12"/>
        <v>0</v>
      </c>
      <c r="AH42" s="16">
        <f t="shared" si="13"/>
        <v>0</v>
      </c>
      <c r="AI42" s="16">
        <f t="shared" si="14"/>
        <v>1093500000</v>
      </c>
      <c r="AJ42" s="16"/>
      <c r="AK42" s="14"/>
      <c r="AL42" s="15">
        <f>VLOOKUP(B42,[4]Agos_Desc!D$11:I$24,6,0)</f>
        <v>182250000</v>
      </c>
      <c r="AM42" s="16">
        <f t="shared" si="15"/>
        <v>0</v>
      </c>
      <c r="AN42" s="16">
        <f t="shared" si="16"/>
        <v>0</v>
      </c>
      <c r="AO42" s="16">
        <f t="shared" si="17"/>
        <v>1275750000</v>
      </c>
    </row>
    <row r="43" spans="1:41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  <c r="AD43" s="16"/>
      <c r="AE43" s="14"/>
      <c r="AF43" s="15">
        <f>VLOOKUP(B43,[3]REPNCT004ReporteAuxiliarContabl!A$21:D$68,4,0)</f>
        <v>908333333</v>
      </c>
      <c r="AG43" s="16">
        <f t="shared" si="12"/>
        <v>0</v>
      </c>
      <c r="AH43" s="16">
        <f t="shared" si="13"/>
        <v>0</v>
      </c>
      <c r="AI43" s="16">
        <f t="shared" si="14"/>
        <v>5806820583</v>
      </c>
      <c r="AJ43" s="16"/>
      <c r="AK43" s="14"/>
      <c r="AL43" s="15">
        <f>VLOOKUP(B43,[4]Agos_Desc!D$11:I$24,6,0)</f>
        <v>908333333</v>
      </c>
      <c r="AM43" s="16">
        <f t="shared" si="15"/>
        <v>0</v>
      </c>
      <c r="AN43" s="16">
        <f t="shared" si="16"/>
        <v>0</v>
      </c>
      <c r="AO43" s="16">
        <f t="shared" si="17"/>
        <v>6715153916</v>
      </c>
    </row>
    <row r="44" spans="1:41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VLOOKUP(B44,[5]REPNCT004ReporteAuxiliarContabl!A$21:D$27,4,0)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VLOOKUP(B44,[6]REPNCT004ReporteAuxiliarContabl!A$21:D$26,4,0)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  <c r="AD44" s="16">
        <f>VLOOKUP(B44,[7]REPNCT004ReporteAuxiliarContabl!A$21:D$27,4,0)</f>
        <v>5045104019</v>
      </c>
      <c r="AE44" s="14"/>
      <c r="AF44" s="15">
        <f>VLOOKUP(B44,[3]REPNCT004ReporteAuxiliarContabl!A$21:D$68,4,0)</f>
        <v>12626996196</v>
      </c>
      <c r="AG44" s="16">
        <f t="shared" si="12"/>
        <v>21991457536</v>
      </c>
      <c r="AH44" s="16">
        <f t="shared" si="13"/>
        <v>1881792429</v>
      </c>
      <c r="AI44" s="16">
        <f t="shared" si="14"/>
        <v>58237923372</v>
      </c>
      <c r="AJ44" s="16">
        <f>VLOOKUP(B44,[4]Agos_Univ!E$46:J$51,6,0)</f>
        <v>2748932194</v>
      </c>
      <c r="AK44" s="14"/>
      <c r="AL44" s="15">
        <f>VLOOKUP(B44,[4]Agos_Univ!E$7:J$39,6,0)</f>
        <v>6313498098</v>
      </c>
      <c r="AM44" s="16">
        <f t="shared" si="15"/>
        <v>24740389730</v>
      </c>
      <c r="AN44" s="16">
        <f t="shared" si="16"/>
        <v>1881792429</v>
      </c>
      <c r="AO44" s="16">
        <f t="shared" si="17"/>
        <v>64551421470</v>
      </c>
    </row>
    <row r="45" spans="1:41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  <c r="AD45" s="16"/>
      <c r="AE45" s="14"/>
      <c r="AF45" s="15">
        <f>VLOOKUP(B45,[3]REPNCT004ReporteAuxiliarContabl!A$21:D$68,4,0)</f>
        <v>8171863286</v>
      </c>
      <c r="AG45" s="16">
        <f t="shared" si="12"/>
        <v>0</v>
      </c>
      <c r="AH45" s="16">
        <f t="shared" si="13"/>
        <v>2969410598</v>
      </c>
      <c r="AI45" s="16">
        <f t="shared" si="14"/>
        <v>35612766957</v>
      </c>
      <c r="AJ45" s="16"/>
      <c r="AK45" s="14"/>
      <c r="AL45" s="15">
        <f>VLOOKUP(B45,[4]Agos_Univ!E$7:J$39,6,0)</f>
        <v>4085931643</v>
      </c>
      <c r="AM45" s="16">
        <f t="shared" si="15"/>
        <v>0</v>
      </c>
      <c r="AN45" s="16">
        <f t="shared" si="16"/>
        <v>2969410598</v>
      </c>
      <c r="AO45" s="16">
        <f t="shared" si="17"/>
        <v>39698698600</v>
      </c>
    </row>
    <row r="46" spans="1:41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  <c r="AD46" s="16"/>
      <c r="AE46" s="14"/>
      <c r="AF46" s="15">
        <f>VLOOKUP(B46,[3]REPNCT004ReporteAuxiliarContabl!A$21:D$68,4,0)</f>
        <v>4346347922</v>
      </c>
      <c r="AG46" s="16">
        <f t="shared" si="12"/>
        <v>0</v>
      </c>
      <c r="AH46" s="16">
        <f t="shared" si="13"/>
        <v>1085099483</v>
      </c>
      <c r="AI46" s="16">
        <f t="shared" si="14"/>
        <v>19355950548</v>
      </c>
      <c r="AJ46" s="16"/>
      <c r="AK46" s="14"/>
      <c r="AL46" s="15">
        <f>VLOOKUP(B46,[4]Agos_Univ!E$7:J$39,6,0)</f>
        <v>2173173961</v>
      </c>
      <c r="AM46" s="16">
        <f t="shared" si="15"/>
        <v>0</v>
      </c>
      <c r="AN46" s="16">
        <f t="shared" si="16"/>
        <v>1085099483</v>
      </c>
      <c r="AO46" s="16">
        <f t="shared" si="17"/>
        <v>21529124509</v>
      </c>
    </row>
    <row r="47" spans="1:41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  <c r="AD47" s="16"/>
      <c r="AE47" s="14"/>
      <c r="AF47" s="15"/>
      <c r="AG47" s="16">
        <f t="shared" si="12"/>
        <v>0</v>
      </c>
      <c r="AH47" s="16">
        <f t="shared" si="13"/>
        <v>0</v>
      </c>
      <c r="AI47" s="16">
        <f t="shared" si="14"/>
        <v>0</v>
      </c>
      <c r="AJ47" s="16"/>
      <c r="AK47" s="14"/>
      <c r="AL47" s="15"/>
      <c r="AM47" s="16">
        <f t="shared" si="15"/>
        <v>0</v>
      </c>
      <c r="AN47" s="16">
        <f t="shared" si="16"/>
        <v>0</v>
      </c>
      <c r="AO47" s="16">
        <f t="shared" si="17"/>
        <v>0</v>
      </c>
    </row>
    <row r="48" spans="1:41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VLOOKUP(B48,[5]REPNCT004ReporteAuxiliarContabl!A$21:D$27,4,0)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VLOOKUP(B48,[6]REPNCT004ReporteAuxiliarContabl!A$21:D$26,4,0)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  <c r="AD48" s="16">
        <f>VLOOKUP(B48,[7]REPNCT004ReporteAuxiliarContabl!A$21:D$27,4,0)</f>
        <v>228108256</v>
      </c>
      <c r="AE48" s="14"/>
      <c r="AF48" s="15">
        <f>VLOOKUP(B48,[3]REPNCT004ReporteAuxiliarContabl!A$21:D$68,4,0)</f>
        <v>14969453024</v>
      </c>
      <c r="AG48" s="16">
        <f t="shared" si="12"/>
        <v>994317064</v>
      </c>
      <c r="AH48" s="16">
        <f t="shared" si="13"/>
        <v>3236352616</v>
      </c>
      <c r="AI48" s="16">
        <f t="shared" si="14"/>
        <v>64437695395</v>
      </c>
      <c r="AJ48" s="16">
        <f>VLOOKUP(B48,[4]Agos_Univ!E$46:J$51,6,0)</f>
        <v>124289633</v>
      </c>
      <c r="AK48" s="14"/>
      <c r="AL48" s="15">
        <f>VLOOKUP(B48,[4]Agos_Univ!E$7:J$39,6,0)</f>
        <v>7484726512</v>
      </c>
      <c r="AM48" s="16">
        <f t="shared" si="15"/>
        <v>1118606697</v>
      </c>
      <c r="AN48" s="16">
        <f t="shared" si="16"/>
        <v>3236352616</v>
      </c>
      <c r="AO48" s="16">
        <f t="shared" si="17"/>
        <v>71922421907</v>
      </c>
    </row>
    <row r="49" spans="1:41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586</v>
      </c>
      <c r="F49" s="14">
        <f>VLOOKUP(B49,[5]REPNCT004ReporteAuxiliarContabl!A$21:D$27,4,0)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VLOOKUP(B49,[6]REPNCT004ReporteAuxiliarContabl!A$21:D$26,4,0)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  <c r="AD49" s="16">
        <f>VLOOKUP(B49,[7]REPNCT004ReporteAuxiliarContabl!A$21:D$27,4,0)</f>
        <v>4621353611</v>
      </c>
      <c r="AE49" s="14"/>
      <c r="AF49" s="15">
        <f>VLOOKUP(B49,[3]REPNCT004ReporteAuxiliarContabl!A$21:D$68,4,0)</f>
        <v>15562320292</v>
      </c>
      <c r="AG49" s="16">
        <f t="shared" si="12"/>
        <v>18142051615</v>
      </c>
      <c r="AH49" s="16">
        <f t="shared" si="13"/>
        <v>3654219075</v>
      </c>
      <c r="AI49" s="16">
        <f t="shared" si="14"/>
        <v>66604183409</v>
      </c>
      <c r="AJ49" s="16">
        <f>VLOOKUP(B49,[4]Agos_Univ!E$46:J$51,6,0)</f>
        <v>2310676806</v>
      </c>
      <c r="AK49" s="14"/>
      <c r="AL49" s="15">
        <f>VLOOKUP(B49,[4]Agos_Univ!E$7:J$39,6,0)</f>
        <v>7781160146</v>
      </c>
      <c r="AM49" s="16">
        <f t="shared" si="15"/>
        <v>20452728421</v>
      </c>
      <c r="AN49" s="16">
        <f t="shared" si="16"/>
        <v>3654219075</v>
      </c>
      <c r="AO49" s="16">
        <f t="shared" si="17"/>
        <v>74385343555</v>
      </c>
    </row>
    <row r="50" spans="1:41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  <c r="AD50" s="16"/>
      <c r="AE50" s="14"/>
      <c r="AF50" s="15">
        <f>VLOOKUP(B50,[3]REPNCT004ReporteAuxiliarContabl!A$21:D$68,4,0)</f>
        <v>488333333</v>
      </c>
      <c r="AG50" s="16">
        <f t="shared" si="12"/>
        <v>0</v>
      </c>
      <c r="AH50" s="16">
        <f t="shared" si="13"/>
        <v>0</v>
      </c>
      <c r="AI50" s="16">
        <f t="shared" si="14"/>
        <v>3120956921</v>
      </c>
      <c r="AJ50" s="16"/>
      <c r="AK50" s="14"/>
      <c r="AL50" s="15">
        <f>VLOOKUP(B50,[4]Agos_Desc!D$11:I$24,6,0)</f>
        <v>488333333</v>
      </c>
      <c r="AM50" s="16">
        <f t="shared" si="15"/>
        <v>0</v>
      </c>
      <c r="AN50" s="16">
        <f t="shared" si="16"/>
        <v>0</v>
      </c>
      <c r="AO50" s="16">
        <f t="shared" si="17"/>
        <v>3609290254</v>
      </c>
    </row>
    <row r="51" spans="1:41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VLOOKUP(B51,[5]REPNCT004ReporteAuxiliarContabl!A$21:D$27,4,0)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VLOOKUP(B51,[6]REPNCT004ReporteAuxiliarContabl!A$21:D$26,4,0)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  <c r="AD51" s="16">
        <f>VLOOKUP(B51,[7]REPNCT004ReporteAuxiliarContabl!A$21:D$27,4,0)</f>
        <v>579422173</v>
      </c>
      <c r="AE51" s="14"/>
      <c r="AF51" s="15">
        <f>VLOOKUP(B51,[3]REPNCT004ReporteAuxiliarContabl!A$21:D$68,4,0)</f>
        <v>7092444338</v>
      </c>
      <c r="AG51" s="16">
        <f t="shared" si="12"/>
        <v>2568918489</v>
      </c>
      <c r="AH51" s="16">
        <f t="shared" si="13"/>
        <v>855360728</v>
      </c>
      <c r="AI51" s="16">
        <f t="shared" si="14"/>
        <v>30419205683</v>
      </c>
      <c r="AJ51" s="16">
        <f>VLOOKUP(B51,[4]Agos_Univ!E$46:J$51,6,0)</f>
        <v>289711086</v>
      </c>
      <c r="AK51" s="14"/>
      <c r="AL51" s="15">
        <f>VLOOKUP(B51,[4]Agos_Univ!E$7:J$39,6,0)</f>
        <v>3546222169</v>
      </c>
      <c r="AM51" s="16">
        <f t="shared" si="15"/>
        <v>2858629575</v>
      </c>
      <c r="AN51" s="16">
        <f t="shared" si="16"/>
        <v>855360728</v>
      </c>
      <c r="AO51" s="16">
        <f t="shared" si="17"/>
        <v>33965427852</v>
      </c>
    </row>
    <row r="52" spans="1:41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  <c r="AD52" s="16"/>
      <c r="AE52" s="14"/>
      <c r="AF52" s="15">
        <f>VLOOKUP(B52,[3]REPNCT004ReporteAuxiliarContabl!A$21:D$68,4,0)</f>
        <v>271666666</v>
      </c>
      <c r="AG52" s="16">
        <f t="shared" si="12"/>
        <v>0</v>
      </c>
      <c r="AH52" s="16">
        <f t="shared" si="13"/>
        <v>0</v>
      </c>
      <c r="AI52" s="16">
        <f t="shared" si="14"/>
        <v>1736450021</v>
      </c>
      <c r="AJ52" s="16"/>
      <c r="AK52" s="14"/>
      <c r="AL52" s="15">
        <f>VLOOKUP(B52,[4]Agos_Desc!D$11:I$24,6,0)</f>
        <v>271666666</v>
      </c>
      <c r="AM52" s="16">
        <f t="shared" si="15"/>
        <v>0</v>
      </c>
      <c r="AN52" s="16">
        <f t="shared" si="16"/>
        <v>0</v>
      </c>
      <c r="AO52" s="16">
        <f t="shared" si="17"/>
        <v>2008116687</v>
      </c>
    </row>
    <row r="53" spans="1:41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  <c r="AD53" s="16"/>
      <c r="AE53" s="14"/>
      <c r="AF53" s="15">
        <f>VLOOKUP(B53,[3]REPNCT004ReporteAuxiliarContabl!A$21:D$68,4,0)</f>
        <v>8313298576</v>
      </c>
      <c r="AG53" s="16">
        <f t="shared" si="12"/>
        <v>0</v>
      </c>
      <c r="AH53" s="16">
        <f t="shared" si="13"/>
        <v>0</v>
      </c>
      <c r="AI53" s="16">
        <f t="shared" si="14"/>
        <v>36448343718</v>
      </c>
      <c r="AJ53" s="16"/>
      <c r="AK53" s="14"/>
      <c r="AL53" s="15">
        <f>VLOOKUP(B53,[4]Agos_Univ!E$7:J$39,6,0)</f>
        <v>4156649288</v>
      </c>
      <c r="AM53" s="16">
        <f t="shared" si="15"/>
        <v>0</v>
      </c>
      <c r="AN53" s="16">
        <f t="shared" si="16"/>
        <v>0</v>
      </c>
      <c r="AO53" s="16">
        <f t="shared" si="17"/>
        <v>40604993006</v>
      </c>
    </row>
    <row r="54" spans="1:41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  <c r="AD54" s="16"/>
      <c r="AE54" s="14"/>
      <c r="AF54" s="15">
        <f>VLOOKUP(B54,[3]REPNCT004ReporteAuxiliarContabl!A$21:D$68,4,0)</f>
        <v>558166666</v>
      </c>
      <c r="AG54" s="16">
        <f t="shared" si="12"/>
        <v>0</v>
      </c>
      <c r="AH54" s="16">
        <f t="shared" si="13"/>
        <v>0</v>
      </c>
      <c r="AI54" s="16">
        <f t="shared" si="14"/>
        <v>3348999996</v>
      </c>
      <c r="AJ54" s="16"/>
      <c r="AK54" s="14"/>
      <c r="AL54" s="15">
        <f>VLOOKUP(B54,[4]Agos_Desc!D$11:I$24,6,0)</f>
        <v>558166666</v>
      </c>
      <c r="AM54" s="16">
        <f t="shared" si="15"/>
        <v>0</v>
      </c>
      <c r="AN54" s="16">
        <f t="shared" si="16"/>
        <v>0</v>
      </c>
      <c r="AO54" s="16">
        <f t="shared" si="17"/>
        <v>3907166662</v>
      </c>
    </row>
    <row r="55" spans="1:41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  <c r="AD55" s="16"/>
      <c r="AE55" s="14"/>
      <c r="AF55" s="15">
        <f>VLOOKUP(B55,[3]REPNCT004ReporteAuxiliarContabl!A$21:D$68,4,0)</f>
        <v>18759619776</v>
      </c>
      <c r="AG55" s="16">
        <f t="shared" si="12"/>
        <v>0</v>
      </c>
      <c r="AH55" s="16">
        <f t="shared" si="13"/>
        <v>5048036829</v>
      </c>
      <c r="AI55" s="16">
        <f t="shared" si="14"/>
        <v>82245861916</v>
      </c>
      <c r="AJ55" s="16"/>
      <c r="AK55" s="14"/>
      <c r="AL55" s="15">
        <f>VLOOKUP(B55,[4]Agos_Univ!E$7:J$39,6,0)</f>
        <v>9379809888</v>
      </c>
      <c r="AM55" s="16">
        <f t="shared" si="15"/>
        <v>0</v>
      </c>
      <c r="AN55" s="16">
        <f t="shared" si="16"/>
        <v>5048036829</v>
      </c>
      <c r="AO55" s="16">
        <f t="shared" si="17"/>
        <v>91625671804</v>
      </c>
    </row>
    <row r="56" spans="1:41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  <c r="AD56" s="16"/>
      <c r="AE56" s="14"/>
      <c r="AF56" s="15">
        <f>VLOOKUP(B56,[3]REPNCT004ReporteAuxiliarContabl!A$21:D$68,4,0)</f>
        <v>451762466</v>
      </c>
      <c r="AG56" s="16">
        <f t="shared" si="12"/>
        <v>0</v>
      </c>
      <c r="AH56" s="16">
        <f t="shared" si="13"/>
        <v>0</v>
      </c>
      <c r="AI56" s="16">
        <f t="shared" si="14"/>
        <v>1917912871</v>
      </c>
      <c r="AJ56" s="16"/>
      <c r="AK56" s="14"/>
      <c r="AL56" s="15">
        <f>VLOOKUP(B56,[4]Agos_Univ!E$7:J$39,6,0)</f>
        <v>225881233</v>
      </c>
      <c r="AM56" s="16">
        <f t="shared" si="15"/>
        <v>0</v>
      </c>
      <c r="AN56" s="16">
        <f t="shared" si="16"/>
        <v>0</v>
      </c>
      <c r="AO56" s="16">
        <f t="shared" si="17"/>
        <v>2143794104</v>
      </c>
    </row>
    <row r="57" spans="1:41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  <c r="AD57" s="16"/>
      <c r="AE57" s="14"/>
      <c r="AF57" s="15">
        <f>VLOOKUP(B57,[3]REPNCT004ReporteAuxiliarContabl!A$21:D$68,4,0)</f>
        <v>373583333</v>
      </c>
      <c r="AG57" s="16">
        <f t="shared" si="12"/>
        <v>0</v>
      </c>
      <c r="AH57" s="16">
        <f t="shared" si="13"/>
        <v>0</v>
      </c>
      <c r="AI57" s="16">
        <f t="shared" si="14"/>
        <v>2387755611</v>
      </c>
      <c r="AJ57" s="16"/>
      <c r="AK57" s="14"/>
      <c r="AL57" s="15">
        <f>VLOOKUP(B57,[4]Agos_Desc!D$11:I$24,6,0)</f>
        <v>373583333</v>
      </c>
      <c r="AM57" s="16">
        <f t="shared" si="15"/>
        <v>0</v>
      </c>
      <c r="AN57" s="16">
        <f t="shared" si="16"/>
        <v>0</v>
      </c>
      <c r="AO57" s="16">
        <f t="shared" si="17"/>
        <v>2761338944</v>
      </c>
    </row>
    <row r="58" spans="1:41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29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  <c r="AD58" s="16"/>
      <c r="AE58" s="14"/>
      <c r="AF58" s="15">
        <f>VLOOKUP(B58,[3]REPNCT004ReporteAuxiliarContabl!A$21:D$68,4,0)</f>
        <v>4655082428</v>
      </c>
      <c r="AG58" s="16">
        <f t="shared" si="12"/>
        <v>0</v>
      </c>
      <c r="AH58" s="16">
        <f t="shared" si="13"/>
        <v>1402298117</v>
      </c>
      <c r="AI58" s="16">
        <f t="shared" si="14"/>
        <v>20057084986</v>
      </c>
      <c r="AJ58" s="16"/>
      <c r="AK58" s="14"/>
      <c r="AL58" s="15">
        <f>VLOOKUP(B58,[4]Agos_Univ!E$7:J$39,6,0)</f>
        <v>2327541214</v>
      </c>
      <c r="AM58" s="16">
        <f t="shared" si="15"/>
        <v>0</v>
      </c>
      <c r="AN58" s="16">
        <f t="shared" si="16"/>
        <v>1402298117</v>
      </c>
      <c r="AO58" s="16">
        <f t="shared" si="17"/>
        <v>22384626200</v>
      </c>
    </row>
    <row r="59" spans="1:41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  <c r="AD59" s="16"/>
      <c r="AE59" s="14"/>
      <c r="AF59" s="15">
        <f>VLOOKUP(B59,[3]REPNCT004ReporteAuxiliarContabl!A$21:D$68,4,0)</f>
        <v>4247889486</v>
      </c>
      <c r="AG59" s="16">
        <f t="shared" si="12"/>
        <v>0</v>
      </c>
      <c r="AH59" s="16">
        <f t="shared" si="13"/>
        <v>0</v>
      </c>
      <c r="AI59" s="16">
        <f t="shared" si="14"/>
        <v>18708248876</v>
      </c>
      <c r="AJ59" s="16"/>
      <c r="AK59" s="14"/>
      <c r="AL59" s="15">
        <f>VLOOKUP(B59,[4]Agos_Univ!E$7:J$39,6,0)</f>
        <v>2123944743</v>
      </c>
      <c r="AM59" s="16">
        <f t="shared" si="15"/>
        <v>0</v>
      </c>
      <c r="AN59" s="16">
        <f t="shared" si="16"/>
        <v>0</v>
      </c>
      <c r="AO59" s="16">
        <f t="shared" si="17"/>
        <v>20832193619</v>
      </c>
    </row>
    <row r="60" spans="1:41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  <c r="AD60" s="16"/>
      <c r="AE60" s="14"/>
      <c r="AF60" s="15">
        <f>VLOOKUP(B60,[3]REPNCT004ReporteAuxiliarContabl!A$21:D$68,4,0)</f>
        <v>3447235616</v>
      </c>
      <c r="AG60" s="16">
        <f t="shared" si="12"/>
        <v>0</v>
      </c>
      <c r="AH60" s="16">
        <f t="shared" si="13"/>
        <v>0</v>
      </c>
      <c r="AI60" s="16">
        <f t="shared" si="14"/>
        <v>15088814367</v>
      </c>
      <c r="AJ60" s="16"/>
      <c r="AK60" s="14"/>
      <c r="AL60" s="15">
        <f>VLOOKUP(B60,[4]Agos_Univ!E$7:J$39,6,0)</f>
        <v>1723617808</v>
      </c>
      <c r="AM60" s="16">
        <f t="shared" si="15"/>
        <v>0</v>
      </c>
      <c r="AN60" s="16">
        <f t="shared" si="16"/>
        <v>0</v>
      </c>
      <c r="AO60" s="16">
        <f t="shared" si="17"/>
        <v>16812432175</v>
      </c>
    </row>
    <row r="61" spans="1:41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  <c r="AD61" s="16"/>
      <c r="AE61" s="14"/>
      <c r="AF61" s="15">
        <f>VLOOKUP(B61,[3]REPNCT004ReporteAuxiliarContabl!A$21:D$68,4,0)</f>
        <v>4823165274</v>
      </c>
      <c r="AG61" s="16">
        <f t="shared" si="12"/>
        <v>0</v>
      </c>
      <c r="AH61" s="16">
        <f t="shared" si="13"/>
        <v>995615232</v>
      </c>
      <c r="AI61" s="16">
        <f t="shared" si="14"/>
        <v>21296660726</v>
      </c>
      <c r="AJ61" s="16"/>
      <c r="AK61" s="14"/>
      <c r="AL61" s="15">
        <f>VLOOKUP(B61,[4]Agos_Univ!E$7:J$39,6,0)</f>
        <v>2411582637</v>
      </c>
      <c r="AM61" s="16">
        <f t="shared" si="15"/>
        <v>0</v>
      </c>
      <c r="AN61" s="16">
        <f t="shared" si="16"/>
        <v>995615232</v>
      </c>
      <c r="AO61" s="16">
        <f t="shared" si="17"/>
        <v>23708243363</v>
      </c>
    </row>
    <row r="62" spans="1:41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VLOOKUP(B62,[5]REPNCT004ReporteAuxiliarContabl!A$21:D$27,4,0)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VLOOKUP(B62,[6]REPNCT004ReporteAuxiliarContabl!A$21:D$26,4,0)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  <c r="AD62" s="16">
        <f>VLOOKUP(B62,[7]REPNCT004ReporteAuxiliarContabl!A$21:D$27,4,0)</f>
        <v>27443554559</v>
      </c>
      <c r="AE62" s="14"/>
      <c r="AF62" s="15">
        <f>VLOOKUP(B62,[3]REPNCT004ReporteAuxiliarContabl!A$21:D$68,4,0)</f>
        <v>101227726650</v>
      </c>
      <c r="AG62" s="16">
        <f t="shared" si="12"/>
        <v>149921488941</v>
      </c>
      <c r="AH62" s="16">
        <f t="shared" si="13"/>
        <v>55268689501</v>
      </c>
      <c r="AI62" s="16">
        <f t="shared" si="14"/>
        <v>430015187773</v>
      </c>
      <c r="AJ62" s="16">
        <f>VLOOKUP(B62,[4]Agos_Univ!E$46:J$51,6,0)</f>
        <v>14953204196</v>
      </c>
      <c r="AK62" s="14"/>
      <c r="AL62" s="15">
        <f>VLOOKUP(B62,[4]Agos_Univ!E$7:J$39,6,0)</f>
        <v>50613863325</v>
      </c>
      <c r="AM62" s="16">
        <f t="shared" si="15"/>
        <v>164874693137</v>
      </c>
      <c r="AN62" s="16">
        <f t="shared" si="16"/>
        <v>55268689501</v>
      </c>
      <c r="AO62" s="16">
        <f t="shared" si="17"/>
        <v>480629051098</v>
      </c>
    </row>
    <row r="63" spans="1:41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  <c r="AD63" s="16"/>
      <c r="AE63" s="14"/>
      <c r="AF63" s="15">
        <f>VLOOKUP(B63,[3]REPNCT004ReporteAuxiliarContabl!A$21:D$68,4,0)</f>
        <v>9853379254</v>
      </c>
      <c r="AG63" s="16">
        <f t="shared" si="12"/>
        <v>0</v>
      </c>
      <c r="AH63" s="16">
        <f t="shared" si="13"/>
        <v>2476342255</v>
      </c>
      <c r="AI63" s="16">
        <f t="shared" si="14"/>
        <v>42035048987</v>
      </c>
      <c r="AJ63" s="16"/>
      <c r="AK63" s="14"/>
      <c r="AL63" s="15">
        <f>VLOOKUP(B63,[4]Agos_Univ!E$7:J$39,6,0)</f>
        <v>4926689627</v>
      </c>
      <c r="AM63" s="16">
        <f t="shared" si="15"/>
        <v>0</v>
      </c>
      <c r="AN63" s="16">
        <f t="shared" si="16"/>
        <v>2476342255</v>
      </c>
      <c r="AO63" s="16">
        <f t="shared" si="17"/>
        <v>46961738614</v>
      </c>
    </row>
    <row r="64" spans="1:41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  <c r="AD64" s="16"/>
      <c r="AE64" s="14"/>
      <c r="AF64" s="15">
        <f>VLOOKUP(B64,[3]REPNCT004ReporteAuxiliarContabl!A$21:D$68,4,0)</f>
        <v>3144706952</v>
      </c>
      <c r="AG64" s="16">
        <f t="shared" si="12"/>
        <v>0</v>
      </c>
      <c r="AH64" s="16">
        <f t="shared" si="13"/>
        <v>0</v>
      </c>
      <c r="AI64" s="16">
        <f t="shared" si="14"/>
        <v>15354384529</v>
      </c>
      <c r="AJ64" s="16"/>
      <c r="AK64" s="14"/>
      <c r="AL64" s="15">
        <f>VLOOKUP(B64,[4]Agos_Univ!E$7:J$39,6,0)</f>
        <v>1572353476</v>
      </c>
      <c r="AM64" s="16">
        <f t="shared" si="15"/>
        <v>0</v>
      </c>
      <c r="AN64" s="16">
        <f t="shared" si="16"/>
        <v>0</v>
      </c>
      <c r="AO64" s="16">
        <f t="shared" si="17"/>
        <v>16926738005</v>
      </c>
    </row>
    <row r="65" spans="1:41" ht="24" customHeight="1" x14ac:dyDescent="0.2">
      <c r="A65" s="55" t="s">
        <v>52</v>
      </c>
      <c r="B65" s="56"/>
      <c r="C65" s="56"/>
      <c r="D65" s="56"/>
      <c r="E65" s="18"/>
      <c r="F65" s="19">
        <f t="shared" ref="F65:M65" si="18">SUM(F4:F64)</f>
        <v>29273266664</v>
      </c>
      <c r="G65" s="19">
        <f t="shared" si="18"/>
        <v>216841399978</v>
      </c>
      <c r="H65" s="19">
        <f t="shared" si="18"/>
        <v>29273266664</v>
      </c>
      <c r="I65" s="19">
        <f t="shared" si="18"/>
        <v>216841399978</v>
      </c>
      <c r="J65" s="19">
        <f t="shared" si="18"/>
        <v>58546533329</v>
      </c>
      <c r="K65" s="19">
        <f t="shared" si="18"/>
        <v>429009299962</v>
      </c>
      <c r="L65" s="19">
        <f t="shared" si="18"/>
        <v>87819799993</v>
      </c>
      <c r="M65" s="19">
        <f t="shared" si="18"/>
        <v>645850699940</v>
      </c>
      <c r="N65" s="19">
        <f t="shared" ref="N65" si="19">SUM(N4:N64)</f>
        <v>29273266664</v>
      </c>
      <c r="O65" s="19">
        <f t="shared" ref="O65" si="20">SUM(O4:O64)</f>
        <v>217023649978</v>
      </c>
      <c r="P65" s="19">
        <f t="shared" ref="P65" si="21">SUM(P4:P64)</f>
        <v>117093066657</v>
      </c>
      <c r="Q65" s="19">
        <f t="shared" ref="Q65:V65" si="22">SUM(Q4:Q64)</f>
        <v>862874349918</v>
      </c>
      <c r="R65" s="19">
        <f t="shared" si="22"/>
        <v>25273266664</v>
      </c>
      <c r="S65" s="19">
        <f t="shared" si="22"/>
        <v>86823724248</v>
      </c>
      <c r="T65" s="19">
        <f t="shared" si="22"/>
        <v>258058649978</v>
      </c>
      <c r="U65" s="19">
        <f>SUBTOTAL(9,U4:U64)</f>
        <v>142366333321</v>
      </c>
      <c r="V65" s="19">
        <f t="shared" si="22"/>
        <v>86823724248</v>
      </c>
      <c r="W65" s="19">
        <f t="shared" ref="W65" si="23">SUM(W4:W64)</f>
        <v>1120932999896</v>
      </c>
      <c r="X65" s="19">
        <f t="shared" ref="X65:Z65" si="24">SUM(X4:X64)</f>
        <v>21699302821</v>
      </c>
      <c r="Y65" s="19">
        <f t="shared" si="24"/>
        <v>0</v>
      </c>
      <c r="Z65" s="19">
        <f t="shared" si="24"/>
        <v>322730719188</v>
      </c>
      <c r="AA65" s="19">
        <f>SUBTOTAL(9,AA4:AA64)</f>
        <v>164065636142</v>
      </c>
      <c r="AB65" s="19">
        <f t="shared" ref="AB65" si="25">SUM(AB4:AB64)</f>
        <v>86823724248</v>
      </c>
      <c r="AC65" s="19">
        <f t="shared" ref="AC65:AF65" si="26">SUM(AC4:AC64)</f>
        <v>1443663719084</v>
      </c>
      <c r="AD65" s="19">
        <f t="shared" si="26"/>
        <v>40749408207</v>
      </c>
      <c r="AE65" s="19">
        <f t="shared" si="26"/>
        <v>0</v>
      </c>
      <c r="AF65" s="19">
        <f t="shared" si="26"/>
        <v>428827049962</v>
      </c>
      <c r="AG65" s="19">
        <f>SUBTOTAL(9,AG4:AG64)</f>
        <v>204815044349</v>
      </c>
      <c r="AH65" s="19">
        <f t="shared" ref="AH65" si="27">SUM(AH4:AH64)</f>
        <v>86823724248</v>
      </c>
      <c r="AI65" s="19">
        <f t="shared" ref="AI65:AL65" si="28">SUM(AI4:AI64)</f>
        <v>1872490769046</v>
      </c>
      <c r="AJ65" s="19">
        <f t="shared" si="28"/>
        <v>21842746710</v>
      </c>
      <c r="AK65" s="19">
        <f t="shared" si="28"/>
        <v>0</v>
      </c>
      <c r="AL65" s="19">
        <f t="shared" si="28"/>
        <v>217023649978</v>
      </c>
      <c r="AM65" s="19">
        <f>SUBTOTAL(9,AM4:AM64)</f>
        <v>226657791059</v>
      </c>
      <c r="AN65" s="19">
        <f t="shared" ref="AN65" si="29">SUM(AN4:AN64)</f>
        <v>86823724248</v>
      </c>
      <c r="AO65" s="19">
        <f t="shared" ref="AO65" si="30">SUM(AO4:AO64)</f>
        <v>2089514419024</v>
      </c>
    </row>
    <row r="66" spans="1:41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  <c r="AD66" s="20"/>
      <c r="AE66" s="20"/>
      <c r="AF66" s="21"/>
      <c r="AG66" s="20"/>
      <c r="AH66" s="20"/>
      <c r="AI66" s="20"/>
      <c r="AJ66" s="20"/>
      <c r="AK66" s="20"/>
      <c r="AL66" s="21"/>
      <c r="AM66" s="20"/>
      <c r="AN66" s="20"/>
      <c r="AO66" s="20"/>
    </row>
    <row r="67" spans="1:41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  <c r="AF67" s="26"/>
      <c r="AL67" s="26"/>
    </row>
    <row r="68" spans="1:41" ht="15.75" thickBot="1" x14ac:dyDescent="0.3">
      <c r="D68" s="25"/>
      <c r="F68" s="10"/>
      <c r="G68" s="10"/>
      <c r="J68" s="10"/>
      <c r="N68" s="10"/>
      <c r="R68" s="10"/>
      <c r="S68" s="10"/>
      <c r="AI68" s="50" t="s">
        <v>622</v>
      </c>
    </row>
    <row r="69" spans="1:41" ht="12.75" x14ac:dyDescent="0.2">
      <c r="F69" s="10"/>
      <c r="G69" s="10"/>
      <c r="J69" s="10"/>
      <c r="N69" s="10"/>
      <c r="R69" s="10"/>
      <c r="S69" s="10"/>
    </row>
    <row r="70" spans="1:41" ht="12.75" x14ac:dyDescent="0.2">
      <c r="F70" s="10"/>
      <c r="G70" s="10"/>
      <c r="J70" s="10"/>
      <c r="N70" s="10"/>
      <c r="R70" s="10"/>
      <c r="S70" s="10"/>
      <c r="AI70" s="26"/>
      <c r="AO70" s="26"/>
    </row>
    <row r="71" spans="1:41" ht="12.75" x14ac:dyDescent="0.2">
      <c r="F71" s="10"/>
      <c r="G71" s="10"/>
      <c r="J71" s="10"/>
      <c r="N71" s="10"/>
      <c r="R71" s="10"/>
      <c r="S71" s="10"/>
    </row>
    <row r="72" spans="1:41" ht="12.75" x14ac:dyDescent="0.2">
      <c r="F72" s="10"/>
      <c r="G72" s="10"/>
      <c r="J72" s="10"/>
      <c r="N72" s="10"/>
      <c r="R72" s="10"/>
      <c r="S72" s="10"/>
    </row>
    <row r="73" spans="1:41" ht="12.75" x14ac:dyDescent="0.2">
      <c r="F73" s="10"/>
      <c r="G73" s="10"/>
      <c r="J73" s="10"/>
      <c r="N73" s="10"/>
      <c r="R73" s="10"/>
      <c r="S73" s="10"/>
    </row>
    <row r="74" spans="1:41" ht="12.75" x14ac:dyDescent="0.2">
      <c r="F74" s="10"/>
      <c r="G74" s="10"/>
      <c r="J74" s="10"/>
      <c r="N74" s="10"/>
      <c r="R74" s="10"/>
      <c r="S74" s="10"/>
    </row>
    <row r="75" spans="1:41" ht="12.75" x14ac:dyDescent="0.2">
      <c r="F75" s="10"/>
      <c r="G75" s="10"/>
      <c r="J75" s="10"/>
      <c r="N75" s="10"/>
      <c r="R75" s="10"/>
      <c r="S75" s="10"/>
    </row>
    <row r="76" spans="1:41" ht="12.75" x14ac:dyDescent="0.2">
      <c r="F76" s="10"/>
      <c r="G76" s="10"/>
      <c r="J76" s="10"/>
      <c r="N76" s="10"/>
      <c r="R76" s="10"/>
      <c r="S76" s="10"/>
    </row>
    <row r="77" spans="1:41" ht="12.75" x14ac:dyDescent="0.2">
      <c r="F77" s="10"/>
      <c r="G77" s="10"/>
      <c r="J77" s="10"/>
      <c r="N77" s="10"/>
      <c r="R77" s="10"/>
      <c r="S77" s="10"/>
    </row>
    <row r="78" spans="1:41" ht="12.75" x14ac:dyDescent="0.2">
      <c r="F78" s="10"/>
      <c r="G78" s="10"/>
      <c r="J78" s="10"/>
      <c r="N78" s="10"/>
      <c r="R78" s="10"/>
      <c r="S78" s="10"/>
    </row>
    <row r="79" spans="1:41" ht="12.75" x14ac:dyDescent="0.2">
      <c r="F79" s="10"/>
      <c r="G79" s="10"/>
      <c r="J79" s="10"/>
      <c r="N79" s="10"/>
      <c r="R79" s="10"/>
      <c r="S79" s="10"/>
    </row>
    <row r="80" spans="1:41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AO64" xr:uid="{84CE9111-92CB-47D1-B68E-8446F5CD706B}"/>
  <sortState xmlns:xlrd2="http://schemas.microsoft.com/office/spreadsheetml/2017/richdata2" ref="A4:I64">
    <sortCondition ref="B4:B64"/>
  </sortState>
  <mergeCells count="15">
    <mergeCell ref="AJ2:AL2"/>
    <mergeCell ref="AM2:AO2"/>
    <mergeCell ref="N2:O2"/>
    <mergeCell ref="P2:Q2"/>
    <mergeCell ref="A65:D65"/>
    <mergeCell ref="F2:G2"/>
    <mergeCell ref="H2:I2"/>
    <mergeCell ref="J2:K2"/>
    <mergeCell ref="L2:M2"/>
    <mergeCell ref="AD2:AF2"/>
    <mergeCell ref="AG2:AI2"/>
    <mergeCell ref="X2:Z2"/>
    <mergeCell ref="AA2:AC2"/>
    <mergeCell ref="R2:T2"/>
    <mergeCell ref="U2:W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  <hyperlink ref="E58" r:id="rId47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R268"/>
  <sheetViews>
    <sheetView tabSelected="1" zoomScaleNormal="100" workbookViewId="0">
      <pane xSplit="3" ySplit="3" topLeftCell="M115" activePane="bottomRight" state="frozen"/>
      <selection activeCell="J39" sqref="J39"/>
      <selection pane="topRight" activeCell="J39" sqref="J39"/>
      <selection pane="bottomLeft" activeCell="J39" sqref="J39"/>
      <selection pane="bottomRight" activeCell="N185" sqref="N185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3" width="23.140625" style="10" customWidth="1"/>
    <col min="14" max="14" width="28" style="10" customWidth="1"/>
    <col min="15" max="15" width="23.140625" style="10" customWidth="1"/>
    <col min="16" max="16" width="28" style="10" customWidth="1"/>
    <col min="17" max="17" width="22.5703125" style="10" customWidth="1"/>
    <col min="18" max="18" width="25.140625" style="10" customWidth="1"/>
    <col min="19" max="16384" width="11.42578125" style="10"/>
  </cols>
  <sheetData>
    <row r="1" spans="1:18" s="5" customFormat="1" ht="30.75" customHeight="1" x14ac:dyDescent="0.3">
      <c r="A1" s="37" t="s">
        <v>368</v>
      </c>
      <c r="B1" s="1"/>
      <c r="C1" s="2"/>
      <c r="D1" s="1"/>
    </row>
    <row r="2" spans="1:18" s="7" customFormat="1" ht="33" customHeight="1" x14ac:dyDescent="0.25">
      <c r="A2" s="6"/>
      <c r="B2" s="6"/>
      <c r="C2" s="6"/>
      <c r="D2" s="6"/>
      <c r="E2" s="36" t="s">
        <v>588</v>
      </c>
      <c r="F2" s="41" t="s">
        <v>590</v>
      </c>
      <c r="G2" s="36" t="s">
        <v>597</v>
      </c>
      <c r="H2" s="41" t="s">
        <v>598</v>
      </c>
      <c r="I2" s="36" t="s">
        <v>599</v>
      </c>
      <c r="J2" s="42" t="s">
        <v>601</v>
      </c>
      <c r="K2" s="36" t="s">
        <v>609</v>
      </c>
      <c r="L2" s="42" t="s">
        <v>608</v>
      </c>
      <c r="M2" s="36" t="s">
        <v>612</v>
      </c>
      <c r="N2" s="42" t="s">
        <v>611</v>
      </c>
      <c r="O2" s="36" t="s">
        <v>613</v>
      </c>
      <c r="P2" s="42" t="s">
        <v>614</v>
      </c>
      <c r="Q2" s="36" t="s">
        <v>623</v>
      </c>
      <c r="R2" s="42" t="s">
        <v>624</v>
      </c>
    </row>
    <row r="3" spans="1:18" ht="57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594</v>
      </c>
      <c r="F3" s="40" t="s">
        <v>131</v>
      </c>
      <c r="G3" s="35" t="s">
        <v>594</v>
      </c>
      <c r="H3" s="40" t="s">
        <v>131</v>
      </c>
      <c r="I3" s="35" t="s">
        <v>594</v>
      </c>
      <c r="J3" s="40" t="s">
        <v>131</v>
      </c>
      <c r="K3" s="35" t="s">
        <v>594</v>
      </c>
      <c r="L3" s="40" t="s">
        <v>131</v>
      </c>
      <c r="M3" s="35" t="s">
        <v>594</v>
      </c>
      <c r="N3" s="40" t="s">
        <v>131</v>
      </c>
      <c r="O3" s="35" t="s">
        <v>594</v>
      </c>
      <c r="P3" s="40" t="s">
        <v>131</v>
      </c>
      <c r="Q3" s="35" t="s">
        <v>594</v>
      </c>
      <c r="R3" s="40" t="s">
        <v>131</v>
      </c>
    </row>
    <row r="4" spans="1:18" ht="15" customHeight="1" x14ac:dyDescent="0.2">
      <c r="A4" s="11">
        <v>800006541</v>
      </c>
      <c r="B4" s="11">
        <f>VLOOKUP(A4,[8]Hoja1!A$9:B$3777,2,0)</f>
        <v>210115401</v>
      </c>
      <c r="C4" s="12" t="s">
        <v>354</v>
      </c>
      <c r="D4" s="13" t="s">
        <v>576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v>0</v>
      </c>
      <c r="N4" s="34">
        <f>+L4+M4</f>
        <v>16495624</v>
      </c>
      <c r="O4" s="34">
        <v>0</v>
      </c>
      <c r="P4" s="34">
        <f>+N4+O4</f>
        <v>16495624</v>
      </c>
      <c r="Q4" s="34">
        <v>0</v>
      </c>
      <c r="R4" s="34">
        <f>+P4+Q4</f>
        <v>16495624</v>
      </c>
    </row>
    <row r="5" spans="1:18" ht="15" customHeight="1" x14ac:dyDescent="0.2">
      <c r="A5" s="11">
        <v>800008456</v>
      </c>
      <c r="B5" s="11">
        <f>VLOOKUP(A5,[8]Hoja1!A$9:B$3777,2,0)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v>0</v>
      </c>
      <c r="N5" s="34">
        <f t="shared" ref="N5:N68" si="4">+L5+M5</f>
        <v>149659617</v>
      </c>
      <c r="O5" s="34">
        <v>0</v>
      </c>
      <c r="P5" s="34">
        <f t="shared" ref="P5:P68" si="5">+N5+O5</f>
        <v>149659617</v>
      </c>
      <c r="Q5" s="34">
        <v>0</v>
      </c>
      <c r="R5" s="34">
        <f t="shared" ref="R5:R68" si="6">+P5+Q5</f>
        <v>149659617</v>
      </c>
    </row>
    <row r="6" spans="1:18" ht="15" customHeight="1" x14ac:dyDescent="0.2">
      <c r="A6" s="11">
        <v>800012873</v>
      </c>
      <c r="B6" s="11">
        <f>VLOOKUP(A6,[8]Hoja1!A$9:B$3777,2,0)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v>180525085</v>
      </c>
      <c r="N6" s="34">
        <f t="shared" si="4"/>
        <v>541575255</v>
      </c>
      <c r="O6" s="34">
        <v>180525084</v>
      </c>
      <c r="P6" s="34">
        <f t="shared" si="5"/>
        <v>722100339</v>
      </c>
      <c r="Q6" s="34">
        <v>0</v>
      </c>
      <c r="R6" s="34">
        <f t="shared" si="6"/>
        <v>722100339</v>
      </c>
    </row>
    <row r="7" spans="1:18" ht="15" customHeight="1" x14ac:dyDescent="0.2">
      <c r="A7" s="11">
        <v>800016757</v>
      </c>
      <c r="B7" s="11">
        <f>VLOOKUP(A7,[8]Hoja1!A$9:B$3777,2,0)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v>0</v>
      </c>
      <c r="N7" s="34">
        <f t="shared" si="4"/>
        <v>68544678</v>
      </c>
      <c r="O7" s="34">
        <v>0</v>
      </c>
      <c r="P7" s="34">
        <f t="shared" si="5"/>
        <v>68544678</v>
      </c>
      <c r="Q7" s="34">
        <v>0</v>
      </c>
      <c r="R7" s="34">
        <f t="shared" si="6"/>
        <v>68544678</v>
      </c>
    </row>
    <row r="8" spans="1:18" ht="15" customHeight="1" x14ac:dyDescent="0.2">
      <c r="A8" s="11">
        <v>800017288</v>
      </c>
      <c r="B8" s="11">
        <f>VLOOKUP(A8,[8]Hoja1!A$9:B$3777,2,0)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v>0</v>
      </c>
      <c r="N8" s="34">
        <f t="shared" si="4"/>
        <v>5379132</v>
      </c>
      <c r="O8" s="34">
        <v>0</v>
      </c>
      <c r="P8" s="34">
        <f t="shared" si="5"/>
        <v>5379132</v>
      </c>
      <c r="Q8" s="34">
        <v>0</v>
      </c>
      <c r="R8" s="34">
        <f t="shared" si="6"/>
        <v>5379132</v>
      </c>
    </row>
    <row r="9" spans="1:18" ht="15" customHeight="1" x14ac:dyDescent="0.2">
      <c r="A9" s="11">
        <v>800028432</v>
      </c>
      <c r="B9" s="11">
        <f>VLOOKUP(A9,[8]Hoja1!A$9:B$3777,2,0)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v>250767100</v>
      </c>
      <c r="N9" s="34">
        <f t="shared" si="4"/>
        <v>2709837576</v>
      </c>
      <c r="O9" s="34">
        <v>243710508</v>
      </c>
      <c r="P9" s="34">
        <f t="shared" si="5"/>
        <v>2953548084</v>
      </c>
      <c r="Q9" s="34">
        <v>337484299</v>
      </c>
      <c r="R9" s="34">
        <f t="shared" si="6"/>
        <v>3291032383</v>
      </c>
    </row>
    <row r="10" spans="1:18" ht="15" customHeight="1" x14ac:dyDescent="0.2">
      <c r="A10" s="11">
        <v>800029826</v>
      </c>
      <c r="B10" s="11">
        <f>VLOOKUP(A10,[8]Hoja1!A$9:B$3777,2,0)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v>0</v>
      </c>
      <c r="N10" s="34">
        <f t="shared" si="4"/>
        <v>3144051</v>
      </c>
      <c r="O10" s="34">
        <v>0</v>
      </c>
      <c r="P10" s="34">
        <f t="shared" si="5"/>
        <v>3144051</v>
      </c>
      <c r="Q10" s="34">
        <v>0</v>
      </c>
      <c r="R10" s="34">
        <f t="shared" si="6"/>
        <v>3144051</v>
      </c>
    </row>
    <row r="11" spans="1:18" ht="15" customHeight="1" x14ac:dyDescent="0.2">
      <c r="A11" s="11">
        <v>800039803</v>
      </c>
      <c r="B11" s="11">
        <f>VLOOKUP(A11,[8]Hoja1!A$9:B$3777,2,0)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v>0</v>
      </c>
      <c r="N11" s="34">
        <f t="shared" si="4"/>
        <v>10370022</v>
      </c>
      <c r="O11" s="34">
        <v>0</v>
      </c>
      <c r="P11" s="34">
        <f t="shared" si="5"/>
        <v>10370022</v>
      </c>
      <c r="Q11" s="34">
        <v>0</v>
      </c>
      <c r="R11" s="34">
        <f t="shared" si="6"/>
        <v>10370022</v>
      </c>
    </row>
    <row r="12" spans="1:18" ht="15" customHeight="1" x14ac:dyDescent="0.2">
      <c r="A12" s="11">
        <v>800049826</v>
      </c>
      <c r="B12" s="11">
        <f>VLOOKUP(A12,[8]Hoja1!A$9:B$3777,2,0)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v>0</v>
      </c>
      <c r="N12" s="34">
        <f t="shared" si="4"/>
        <v>32431525</v>
      </c>
      <c r="O12" s="34">
        <v>0</v>
      </c>
      <c r="P12" s="34">
        <f t="shared" si="5"/>
        <v>32431525</v>
      </c>
      <c r="Q12" s="34">
        <v>0</v>
      </c>
      <c r="R12" s="34">
        <f t="shared" si="6"/>
        <v>32431525</v>
      </c>
    </row>
    <row r="13" spans="1:18" ht="15" customHeight="1" x14ac:dyDescent="0.2">
      <c r="A13" s="11">
        <v>800050331</v>
      </c>
      <c r="B13" s="11">
        <f>VLOOKUP(A13,[8]Hoja1!A$9:B$3777,2,0)</f>
        <v>210070400</v>
      </c>
      <c r="C13" s="12" t="s">
        <v>317</v>
      </c>
      <c r="D13" s="13" t="s">
        <v>546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v>0</v>
      </c>
      <c r="N13" s="34">
        <f t="shared" si="4"/>
        <v>36053474</v>
      </c>
      <c r="O13" s="34">
        <v>0</v>
      </c>
      <c r="P13" s="34">
        <f t="shared" si="5"/>
        <v>36053474</v>
      </c>
      <c r="Q13" s="34">
        <v>0</v>
      </c>
      <c r="R13" s="34">
        <f t="shared" si="6"/>
        <v>36053474</v>
      </c>
    </row>
    <row r="14" spans="1:18" ht="15" customHeight="1" x14ac:dyDescent="0.2">
      <c r="A14" s="11">
        <v>800054249</v>
      </c>
      <c r="B14" s="11">
        <f>VLOOKUP(A14,[8]Hoja1!A$9:B$3777,2,0)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v>258406745</v>
      </c>
      <c r="N14" s="34">
        <f t="shared" si="4"/>
        <v>775220235</v>
      </c>
      <c r="O14" s="34">
        <v>258406745</v>
      </c>
      <c r="P14" s="34">
        <f t="shared" si="5"/>
        <v>1033626980</v>
      </c>
      <c r="Q14" s="34">
        <v>0</v>
      </c>
      <c r="R14" s="34">
        <f t="shared" si="6"/>
        <v>1033626980</v>
      </c>
    </row>
    <row r="15" spans="1:18" ht="15" customHeight="1" x14ac:dyDescent="0.2">
      <c r="A15" s="11">
        <v>800075231</v>
      </c>
      <c r="B15" s="11">
        <f>VLOOKUP(A15,[8]Hoja1!A$9:B$3777,2,0)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v>170262992</v>
      </c>
      <c r="N15" s="34">
        <f t="shared" si="4"/>
        <v>510788976</v>
      </c>
      <c r="O15" s="34">
        <v>170262990</v>
      </c>
      <c r="P15" s="34">
        <f t="shared" si="5"/>
        <v>681051966</v>
      </c>
      <c r="Q15" s="34">
        <v>0</v>
      </c>
      <c r="R15" s="34">
        <f t="shared" si="6"/>
        <v>681051966</v>
      </c>
    </row>
    <row r="16" spans="1:18" ht="15" customHeight="1" x14ac:dyDescent="0.2">
      <c r="A16" s="11">
        <v>800079035</v>
      </c>
      <c r="B16" s="11">
        <f>VLOOKUP(A16,[8]Hoja1!A$9:B$3777,2,0)</f>
        <v>216850568</v>
      </c>
      <c r="C16" s="12" t="s">
        <v>356</v>
      </c>
      <c r="D16" s="13" t="s">
        <v>577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v>243957111</v>
      </c>
      <c r="N16" s="34">
        <f t="shared" si="4"/>
        <v>731871333</v>
      </c>
      <c r="O16" s="34">
        <v>243957109</v>
      </c>
      <c r="P16" s="34">
        <f t="shared" si="5"/>
        <v>975828442</v>
      </c>
      <c r="Q16" s="34">
        <v>0</v>
      </c>
      <c r="R16" s="34">
        <f t="shared" si="6"/>
        <v>975828442</v>
      </c>
    </row>
    <row r="17" spans="1:18" ht="15" customHeight="1" x14ac:dyDescent="0.2">
      <c r="A17" s="11">
        <v>800085612</v>
      </c>
      <c r="B17" s="11">
        <f>VLOOKUP(A17,[8]Hoja1!A$9:B$3777,2,0)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v>0</v>
      </c>
      <c r="N17" s="34">
        <f t="shared" si="4"/>
        <v>11191933</v>
      </c>
      <c r="O17" s="34">
        <v>0</v>
      </c>
      <c r="P17" s="34">
        <f t="shared" si="5"/>
        <v>11191933</v>
      </c>
      <c r="Q17" s="34">
        <v>0</v>
      </c>
      <c r="R17" s="34">
        <f t="shared" si="6"/>
        <v>11191933</v>
      </c>
    </row>
    <row r="18" spans="1:18" ht="15" customHeight="1" x14ac:dyDescent="0.2">
      <c r="A18" s="11">
        <v>800091594</v>
      </c>
      <c r="B18" s="11">
        <f>VLOOKUP(A18,[8]Hoja1!A$9:B$3777,2,0)</f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v>151174178</v>
      </c>
      <c r="N18" s="34">
        <f t="shared" si="4"/>
        <v>2067564765</v>
      </c>
      <c r="O18" s="34">
        <v>644535703</v>
      </c>
      <c r="P18" s="34">
        <f t="shared" si="5"/>
        <v>2712100468</v>
      </c>
      <c r="Q18" s="34">
        <v>2368592200</v>
      </c>
      <c r="R18" s="34">
        <f t="shared" si="6"/>
        <v>5080692668</v>
      </c>
    </row>
    <row r="19" spans="1:18" ht="15" customHeight="1" x14ac:dyDescent="0.2">
      <c r="A19" s="11">
        <v>800094067</v>
      </c>
      <c r="B19" s="11">
        <f>VLOOKUP(A19,[8]Hoja1!A$9:B$3777,2,0)</f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v>17586109</v>
      </c>
      <c r="N19" s="34">
        <f t="shared" si="4"/>
        <v>1856848400</v>
      </c>
      <c r="O19" s="34">
        <v>200733544</v>
      </c>
      <c r="P19" s="34">
        <f t="shared" si="5"/>
        <v>2057581944</v>
      </c>
      <c r="Q19" s="34">
        <v>1460823611</v>
      </c>
      <c r="R19" s="34">
        <f t="shared" si="6"/>
        <v>3518405555</v>
      </c>
    </row>
    <row r="20" spans="1:18" ht="15" customHeight="1" x14ac:dyDescent="0.2">
      <c r="A20" s="11">
        <v>800094164</v>
      </c>
      <c r="B20" s="11">
        <f>VLOOKUP(A20,[8]Hoja1!A$9:B$3777,2,0)</f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v>150164817</v>
      </c>
      <c r="N20" s="34">
        <f t="shared" si="4"/>
        <v>17366985702</v>
      </c>
      <c r="O20" s="34">
        <v>150164817</v>
      </c>
      <c r="P20" s="34">
        <f t="shared" si="5"/>
        <v>17517150519</v>
      </c>
      <c r="Q20" s="34">
        <v>0</v>
      </c>
      <c r="R20" s="34">
        <f t="shared" si="6"/>
        <v>17517150519</v>
      </c>
    </row>
    <row r="21" spans="1:18" ht="15" customHeight="1" x14ac:dyDescent="0.2">
      <c r="A21" s="11">
        <v>800094755</v>
      </c>
      <c r="B21" s="11">
        <f>VLOOKUP(A21,[8]Hoja1!A$9:B$3777,2,0)</f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v>38314176</v>
      </c>
      <c r="N21" s="34">
        <f t="shared" si="4"/>
        <v>2718232038</v>
      </c>
      <c r="O21" s="34">
        <v>2416510456</v>
      </c>
      <c r="P21" s="34">
        <f t="shared" si="5"/>
        <v>5134742494</v>
      </c>
      <c r="Q21" s="34">
        <v>1591627822</v>
      </c>
      <c r="R21" s="34">
        <f t="shared" si="6"/>
        <v>6726370316</v>
      </c>
    </row>
    <row r="22" spans="1:18" ht="15" customHeight="1" x14ac:dyDescent="0.2">
      <c r="A22" s="11">
        <v>800095530</v>
      </c>
      <c r="B22" s="11">
        <f>VLOOKUP(A22,[8]Hoja1!A$9:B$3777,2,0)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v>0</v>
      </c>
      <c r="N22" s="34">
        <f t="shared" si="4"/>
        <v>11771331</v>
      </c>
      <c r="O22" s="34">
        <v>0</v>
      </c>
      <c r="P22" s="34">
        <f t="shared" si="5"/>
        <v>11771331</v>
      </c>
      <c r="Q22" s="34">
        <v>0</v>
      </c>
      <c r="R22" s="34">
        <f t="shared" si="6"/>
        <v>11771331</v>
      </c>
    </row>
    <row r="23" spans="1:18" ht="15" customHeight="1" x14ac:dyDescent="0.2">
      <c r="A23" s="11">
        <v>800095728</v>
      </c>
      <c r="B23" s="11">
        <f>VLOOKUP(A23,[8]Hoja1!A$9:B$3777,2,0)</f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v>29438223</v>
      </c>
      <c r="N23" s="34">
        <f t="shared" si="4"/>
        <v>1504082162</v>
      </c>
      <c r="O23" s="34">
        <v>854469538</v>
      </c>
      <c r="P23" s="34">
        <f t="shared" si="5"/>
        <v>2358551700</v>
      </c>
      <c r="Q23" s="34">
        <v>441456300</v>
      </c>
      <c r="R23" s="34">
        <f t="shared" si="6"/>
        <v>2800008000</v>
      </c>
    </row>
    <row r="24" spans="1:18" ht="15" customHeight="1" x14ac:dyDescent="0.2">
      <c r="A24" s="11">
        <v>800096585</v>
      </c>
      <c r="B24" s="11">
        <f>VLOOKUP(A24,[8]Hoja1!A$9:B$3777,2,0)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v>285010232</v>
      </c>
      <c r="N24" s="34">
        <f t="shared" si="4"/>
        <v>855030696</v>
      </c>
      <c r="O24" s="34">
        <v>285010230</v>
      </c>
      <c r="P24" s="34">
        <f t="shared" si="5"/>
        <v>1140040926</v>
      </c>
      <c r="Q24" s="34">
        <v>0</v>
      </c>
      <c r="R24" s="34">
        <f t="shared" si="6"/>
        <v>1140040926</v>
      </c>
    </row>
    <row r="25" spans="1:18" ht="15" customHeight="1" x14ac:dyDescent="0.2">
      <c r="A25" s="11">
        <v>800096592</v>
      </c>
      <c r="B25" s="11">
        <f>VLOOKUP(A25,[8]Hoja1!A$9:B$3777,2,0)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v>125762080</v>
      </c>
      <c r="N25" s="34">
        <f t="shared" si="4"/>
        <v>377286240</v>
      </c>
      <c r="O25" s="34">
        <v>125762078</v>
      </c>
      <c r="P25" s="34">
        <f t="shared" si="5"/>
        <v>503048318</v>
      </c>
      <c r="Q25" s="34">
        <v>0</v>
      </c>
      <c r="R25" s="34">
        <f t="shared" si="6"/>
        <v>503048318</v>
      </c>
    </row>
    <row r="26" spans="1:18" ht="15" customHeight="1" x14ac:dyDescent="0.2">
      <c r="A26" s="11">
        <v>800096734</v>
      </c>
      <c r="B26" s="11">
        <v>210123001</v>
      </c>
      <c r="C26" s="27" t="s">
        <v>582</v>
      </c>
      <c r="D26" s="13" t="s">
        <v>583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v>152508552</v>
      </c>
      <c r="N26" s="34">
        <f t="shared" si="4"/>
        <v>3009420756</v>
      </c>
      <c r="O26" s="34">
        <v>466294186</v>
      </c>
      <c r="P26" s="34">
        <f t="shared" si="5"/>
        <v>3475714942</v>
      </c>
      <c r="Q26" s="34">
        <v>768879395</v>
      </c>
      <c r="R26" s="34">
        <f t="shared" si="6"/>
        <v>4244594337</v>
      </c>
    </row>
    <row r="27" spans="1:18" ht="15" customHeight="1" x14ac:dyDescent="0.2">
      <c r="A27" s="11">
        <v>800096737</v>
      </c>
      <c r="B27" s="11">
        <f>VLOOKUP(A27,[8]Hoja1!A$9:B$3777,2,0)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v>0</v>
      </c>
      <c r="N27" s="34">
        <f t="shared" si="4"/>
        <v>75203208</v>
      </c>
      <c r="O27" s="34">
        <v>0</v>
      </c>
      <c r="P27" s="34">
        <f t="shared" si="5"/>
        <v>75203208</v>
      </c>
      <c r="Q27" s="34">
        <v>0</v>
      </c>
      <c r="R27" s="34">
        <f t="shared" si="6"/>
        <v>75203208</v>
      </c>
    </row>
    <row r="28" spans="1:18" ht="15" customHeight="1" x14ac:dyDescent="0.2">
      <c r="A28" s="11">
        <v>800096739</v>
      </c>
      <c r="B28" s="11">
        <f>VLOOKUP(A28,[8]Hoja1!A$9:B$3777,2,0)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v>0</v>
      </c>
      <c r="N28" s="34">
        <f t="shared" si="4"/>
        <v>125079192</v>
      </c>
      <c r="O28" s="34">
        <v>0</v>
      </c>
      <c r="P28" s="34">
        <f t="shared" si="5"/>
        <v>125079192</v>
      </c>
      <c r="Q28" s="34">
        <v>0</v>
      </c>
      <c r="R28" s="34">
        <f t="shared" si="6"/>
        <v>125079192</v>
      </c>
    </row>
    <row r="29" spans="1:18" ht="15" customHeight="1" x14ac:dyDescent="0.2">
      <c r="A29" s="11">
        <v>800096753</v>
      </c>
      <c r="B29" s="11">
        <f>VLOOKUP(A29,[8]Hoja1!A$9:B$3777,2,0)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v>0</v>
      </c>
      <c r="N29" s="34">
        <f t="shared" si="4"/>
        <v>155680878</v>
      </c>
      <c r="O29" s="34">
        <v>0</v>
      </c>
      <c r="P29" s="34">
        <f t="shared" si="5"/>
        <v>155680878</v>
      </c>
      <c r="Q29" s="34">
        <v>0</v>
      </c>
      <c r="R29" s="34">
        <f t="shared" si="6"/>
        <v>155680878</v>
      </c>
    </row>
    <row r="30" spans="1:18" ht="15" customHeight="1" x14ac:dyDescent="0.2">
      <c r="A30" s="11">
        <v>800096758</v>
      </c>
      <c r="B30" s="11">
        <f>VLOOKUP(A30,[8]Hoja1!A$9:B$3777,2,0)</f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v>61177304</v>
      </c>
      <c r="N30" s="34">
        <f t="shared" si="4"/>
        <v>1853774259</v>
      </c>
      <c r="O30" s="34">
        <v>208521833</v>
      </c>
      <c r="P30" s="34">
        <f t="shared" si="5"/>
        <v>2062296092</v>
      </c>
      <c r="Q30" s="34">
        <v>380207765</v>
      </c>
      <c r="R30" s="34">
        <f t="shared" si="6"/>
        <v>2442503857</v>
      </c>
    </row>
    <row r="31" spans="1:18" ht="15" customHeight="1" x14ac:dyDescent="0.2">
      <c r="A31" s="11">
        <v>800096761</v>
      </c>
      <c r="B31" s="11">
        <f>VLOOKUP(A31,[8]Hoja1!A$9:B$3777,2,0)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v>0</v>
      </c>
      <c r="N31" s="34">
        <f t="shared" si="4"/>
        <v>133189148</v>
      </c>
      <c r="O31" s="34">
        <v>0</v>
      </c>
      <c r="P31" s="34">
        <f t="shared" si="5"/>
        <v>133189148</v>
      </c>
      <c r="Q31" s="34">
        <v>0</v>
      </c>
      <c r="R31" s="34">
        <f t="shared" si="6"/>
        <v>133189148</v>
      </c>
    </row>
    <row r="32" spans="1:18" ht="15" customHeight="1" x14ac:dyDescent="0.2">
      <c r="A32" s="11">
        <v>800096765</v>
      </c>
      <c r="B32" s="11">
        <f>VLOOKUP(A32,[8]Hoja1!A$9:B$3777,2,0)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v>0</v>
      </c>
      <c r="N32" s="34">
        <f t="shared" si="4"/>
        <v>131083876</v>
      </c>
      <c r="O32" s="34">
        <v>0</v>
      </c>
      <c r="P32" s="34">
        <f t="shared" si="5"/>
        <v>131083876</v>
      </c>
      <c r="Q32" s="34">
        <v>0</v>
      </c>
      <c r="R32" s="34">
        <f t="shared" si="6"/>
        <v>131083876</v>
      </c>
    </row>
    <row r="33" spans="1:18" ht="15" customHeight="1" x14ac:dyDescent="0.2">
      <c r="A33" s="11">
        <v>800096766</v>
      </c>
      <c r="B33" s="11">
        <f>VLOOKUP(A33,[8]Hoja1!A$9:B$3777,2,0)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v>0</v>
      </c>
      <c r="N33" s="34">
        <f t="shared" si="4"/>
        <v>182153695</v>
      </c>
      <c r="O33" s="34">
        <v>0</v>
      </c>
      <c r="P33" s="34">
        <f t="shared" si="5"/>
        <v>182153695</v>
      </c>
      <c r="Q33" s="34">
        <v>0</v>
      </c>
      <c r="R33" s="34">
        <f t="shared" si="6"/>
        <v>182153695</v>
      </c>
    </row>
    <row r="34" spans="1:18" ht="15" customHeight="1" x14ac:dyDescent="0.2">
      <c r="A34" s="11">
        <v>800096770</v>
      </c>
      <c r="B34" s="11">
        <f>VLOOKUP(A34,[8]Hoja1!A$9:B$3777,2,0)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v>0</v>
      </c>
      <c r="N34" s="34">
        <f t="shared" si="4"/>
        <v>119397261</v>
      </c>
      <c r="O34" s="34">
        <v>0</v>
      </c>
      <c r="P34" s="34">
        <f t="shared" si="5"/>
        <v>119397261</v>
      </c>
      <c r="Q34" s="34">
        <v>0</v>
      </c>
      <c r="R34" s="34">
        <f t="shared" si="6"/>
        <v>119397261</v>
      </c>
    </row>
    <row r="35" spans="1:18" ht="15" customHeight="1" x14ac:dyDescent="0.2">
      <c r="A35" s="11">
        <v>800096772</v>
      </c>
      <c r="B35" s="11">
        <f>VLOOKUP(A35,[8]Hoja1!A$9:B$3777,2,0)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v>0</v>
      </c>
      <c r="N35" s="34">
        <f t="shared" si="4"/>
        <v>209796315</v>
      </c>
      <c r="O35" s="34">
        <v>0</v>
      </c>
      <c r="P35" s="34">
        <f t="shared" si="5"/>
        <v>209796315</v>
      </c>
      <c r="Q35" s="34">
        <v>0</v>
      </c>
      <c r="R35" s="34">
        <f t="shared" si="6"/>
        <v>209796315</v>
      </c>
    </row>
    <row r="36" spans="1:18" ht="15" customHeight="1" x14ac:dyDescent="0.2">
      <c r="A36" s="11">
        <v>800096777</v>
      </c>
      <c r="B36" s="11">
        <f>VLOOKUP(A36,[8]Hoja1!A$9:B$3777,2,0)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v>40311756</v>
      </c>
      <c r="N36" s="34">
        <f t="shared" si="4"/>
        <v>586170764</v>
      </c>
      <c r="O36" s="34">
        <v>145596586</v>
      </c>
      <c r="P36" s="34">
        <f t="shared" si="5"/>
        <v>731767350</v>
      </c>
      <c r="Q36" s="34">
        <v>264020767</v>
      </c>
      <c r="R36" s="34">
        <f t="shared" si="6"/>
        <v>995788117</v>
      </c>
    </row>
    <row r="37" spans="1:18" ht="15" customHeight="1" x14ac:dyDescent="0.2">
      <c r="A37" s="11">
        <v>800096781</v>
      </c>
      <c r="B37" s="11">
        <f>VLOOKUP(A37,[8]Hoja1!A$9:B$3777,2,0)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v>293520196</v>
      </c>
      <c r="N37" s="34">
        <f t="shared" si="4"/>
        <v>880560588</v>
      </c>
      <c r="O37" s="34">
        <v>293520195</v>
      </c>
      <c r="P37" s="34">
        <f t="shared" si="5"/>
        <v>1174080783</v>
      </c>
      <c r="Q37" s="34">
        <v>0</v>
      </c>
      <c r="R37" s="34">
        <f t="shared" si="6"/>
        <v>1174080783</v>
      </c>
    </row>
    <row r="38" spans="1:18" ht="15" customHeight="1" x14ac:dyDescent="0.2">
      <c r="A38" s="11">
        <v>800096804</v>
      </c>
      <c r="B38" s="11">
        <f>VLOOKUP(A38,[8]Hoja1!A$9:B$3777,2,0)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v>0</v>
      </c>
      <c r="N38" s="34">
        <f t="shared" si="4"/>
        <v>148740071</v>
      </c>
      <c r="O38" s="34">
        <v>0</v>
      </c>
      <c r="P38" s="34">
        <f t="shared" si="5"/>
        <v>148740071</v>
      </c>
      <c r="Q38" s="34">
        <v>0</v>
      </c>
      <c r="R38" s="34">
        <f t="shared" si="6"/>
        <v>148740071</v>
      </c>
    </row>
    <row r="39" spans="1:18" ht="15" customHeight="1" x14ac:dyDescent="0.2">
      <c r="A39" s="11">
        <v>800096807</v>
      </c>
      <c r="B39" s="11">
        <f>VLOOKUP(A39,[8]Hoja1!A$9:B$3777,2,0)</f>
        <v>210723807</v>
      </c>
      <c r="C39" s="12" t="s">
        <v>318</v>
      </c>
      <c r="D39" s="13" t="s">
        <v>547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v>0</v>
      </c>
      <c r="N39" s="34">
        <f t="shared" si="4"/>
        <v>131005658</v>
      </c>
      <c r="O39" s="34">
        <v>0</v>
      </c>
      <c r="P39" s="34">
        <f t="shared" si="5"/>
        <v>131005658</v>
      </c>
      <c r="Q39" s="34">
        <v>0</v>
      </c>
      <c r="R39" s="34">
        <f t="shared" si="6"/>
        <v>131005658</v>
      </c>
    </row>
    <row r="40" spans="1:18" ht="15" customHeight="1" x14ac:dyDescent="0.2">
      <c r="A40" s="11">
        <v>800097176</v>
      </c>
      <c r="B40" s="11">
        <f>VLOOKUP(A40,[8]Hoja1!A$9:B$3777,2,0)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v>0</v>
      </c>
      <c r="N40" s="34">
        <f t="shared" si="4"/>
        <v>744241</v>
      </c>
      <c r="O40" s="34">
        <v>0</v>
      </c>
      <c r="P40" s="34">
        <f t="shared" si="5"/>
        <v>744241</v>
      </c>
      <c r="Q40" s="34">
        <v>0</v>
      </c>
      <c r="R40" s="34">
        <f t="shared" si="6"/>
        <v>744241</v>
      </c>
    </row>
    <row r="41" spans="1:18" ht="15" customHeight="1" x14ac:dyDescent="0.2">
      <c r="A41" s="11">
        <v>800097180</v>
      </c>
      <c r="B41" s="11">
        <f>VLOOKUP(A41,[8]Hoja1!A$9:B$3777,2,0)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v>0</v>
      </c>
      <c r="N41" s="34">
        <f t="shared" si="4"/>
        <v>174386510</v>
      </c>
      <c r="O41" s="34">
        <v>0</v>
      </c>
      <c r="P41" s="34">
        <f t="shared" si="5"/>
        <v>174386510</v>
      </c>
      <c r="Q41" s="34">
        <v>0</v>
      </c>
      <c r="R41" s="34">
        <f t="shared" si="6"/>
        <v>174386510</v>
      </c>
    </row>
    <row r="42" spans="1:18" ht="15" customHeight="1" x14ac:dyDescent="0.2">
      <c r="A42" s="11">
        <v>800098190</v>
      </c>
      <c r="B42" s="11">
        <f>VLOOKUP(A42,[8]Hoja1!A$9:B$3777,2,0)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v>92439784</v>
      </c>
      <c r="N42" s="34">
        <f t="shared" si="4"/>
        <v>277319352</v>
      </c>
      <c r="O42" s="34">
        <v>92439785</v>
      </c>
      <c r="P42" s="34">
        <f t="shared" si="5"/>
        <v>369759137</v>
      </c>
      <c r="Q42" s="34">
        <v>0</v>
      </c>
      <c r="R42" s="34">
        <f t="shared" si="6"/>
        <v>369759137</v>
      </c>
    </row>
    <row r="43" spans="1:18" ht="15" customHeight="1" x14ac:dyDescent="0.2">
      <c r="A43" s="11">
        <v>800098193</v>
      </c>
      <c r="B43" s="11">
        <f>VLOOKUP(A43,[8]Hoja1!A$9:B$3777,2,0)</f>
        <v>211850318</v>
      </c>
      <c r="C43" s="12" t="s">
        <v>319</v>
      </c>
      <c r="D43" s="13" t="s">
        <v>548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v>0</v>
      </c>
      <c r="N43" s="34">
        <f t="shared" si="4"/>
        <v>188643120</v>
      </c>
      <c r="O43" s="34">
        <v>0</v>
      </c>
      <c r="P43" s="34">
        <f t="shared" si="5"/>
        <v>188643120</v>
      </c>
      <c r="Q43" s="34">
        <v>0</v>
      </c>
      <c r="R43" s="34">
        <f t="shared" si="6"/>
        <v>188643120</v>
      </c>
    </row>
    <row r="44" spans="1:18" ht="15" customHeight="1" x14ac:dyDescent="0.2">
      <c r="A44" s="11">
        <v>800098911</v>
      </c>
      <c r="B44" s="11">
        <f>VLOOKUP(A44,[8]Hoja1!A$9:B$3777,2,0)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v>240629100</v>
      </c>
      <c r="N44" s="34">
        <f t="shared" si="4"/>
        <v>3996086698</v>
      </c>
      <c r="O44" s="34">
        <v>1247871562</v>
      </c>
      <c r="P44" s="34">
        <f t="shared" si="5"/>
        <v>5243958260</v>
      </c>
      <c r="Q44" s="34">
        <v>1071943745</v>
      </c>
      <c r="R44" s="34">
        <f t="shared" si="6"/>
        <v>6315902005</v>
      </c>
    </row>
    <row r="45" spans="1:18" ht="15" customHeight="1" x14ac:dyDescent="0.2">
      <c r="A45" s="11">
        <v>800099095</v>
      </c>
      <c r="B45" s="11">
        <f>VLOOKUP(A45,[8]Hoja1!A$9:B$3777,2,0)</f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v>59723983</v>
      </c>
      <c r="N45" s="34">
        <f t="shared" si="4"/>
        <v>1362047724</v>
      </c>
      <c r="O45" s="34">
        <v>482215908</v>
      </c>
      <c r="P45" s="34">
        <f t="shared" si="5"/>
        <v>1844263632</v>
      </c>
      <c r="Q45" s="34">
        <v>175806997</v>
      </c>
      <c r="R45" s="34">
        <f t="shared" si="6"/>
        <v>2020070629</v>
      </c>
    </row>
    <row r="46" spans="1:18" ht="15" customHeight="1" x14ac:dyDescent="0.2">
      <c r="A46" s="11">
        <v>800099210</v>
      </c>
      <c r="B46" s="11">
        <f>VLOOKUP(A46,[8]Hoja1!A$9:B$3777,2,0)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v>0</v>
      </c>
      <c r="N46" s="34">
        <f t="shared" si="4"/>
        <v>1257621</v>
      </c>
      <c r="O46" s="34">
        <v>0</v>
      </c>
      <c r="P46" s="34">
        <f t="shared" si="5"/>
        <v>1257621</v>
      </c>
      <c r="Q46" s="34">
        <v>0</v>
      </c>
      <c r="R46" s="34">
        <f t="shared" si="6"/>
        <v>1257621</v>
      </c>
    </row>
    <row r="47" spans="1:18" ht="15" customHeight="1" x14ac:dyDescent="0.2">
      <c r="A47" s="11">
        <v>800099223</v>
      </c>
      <c r="B47" s="11">
        <f>VLOOKUP(A47,[8]Hoja1!A$9:B$3777,2,0)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v>220980626</v>
      </c>
      <c r="N47" s="34">
        <f t="shared" si="4"/>
        <v>662941878</v>
      </c>
      <c r="O47" s="34">
        <v>220980625</v>
      </c>
      <c r="P47" s="34">
        <f t="shared" si="5"/>
        <v>883922503</v>
      </c>
      <c r="Q47" s="34">
        <v>0</v>
      </c>
      <c r="R47" s="34">
        <f t="shared" si="6"/>
        <v>883922503</v>
      </c>
    </row>
    <row r="48" spans="1:18" ht="15" customHeight="1" x14ac:dyDescent="0.2">
      <c r="A48" s="11">
        <v>800099262</v>
      </c>
      <c r="B48" s="11">
        <f>VLOOKUP(A48,[8]Hoja1!A$9:B$3777,2,0)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v>0</v>
      </c>
      <c r="N48" s="34">
        <f t="shared" si="4"/>
        <v>18499089</v>
      </c>
      <c r="O48" s="34">
        <v>0</v>
      </c>
      <c r="P48" s="34">
        <f t="shared" si="5"/>
        <v>18499089</v>
      </c>
      <c r="Q48" s="34">
        <v>0</v>
      </c>
      <c r="R48" s="34">
        <f t="shared" si="6"/>
        <v>18499089</v>
      </c>
    </row>
    <row r="49" spans="1:18" ht="15" customHeight="1" x14ac:dyDescent="0.2">
      <c r="A49" s="11">
        <v>800099263</v>
      </c>
      <c r="B49" s="11">
        <f>VLOOKUP(A49,[8]Hoja1!A$9:B$3777,2,0)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v>0</v>
      </c>
      <c r="N49" s="34">
        <f t="shared" si="4"/>
        <v>70673258</v>
      </c>
      <c r="O49" s="34">
        <v>0</v>
      </c>
      <c r="P49" s="34">
        <f t="shared" si="5"/>
        <v>70673258</v>
      </c>
      <c r="Q49" s="34">
        <v>0</v>
      </c>
      <c r="R49" s="34">
        <f t="shared" si="6"/>
        <v>70673258</v>
      </c>
    </row>
    <row r="50" spans="1:18" ht="15" customHeight="1" x14ac:dyDescent="0.2">
      <c r="A50" s="11">
        <v>800099310</v>
      </c>
      <c r="B50" s="11">
        <f>VLOOKUP(A50,[8]Hoja1!A$9:B$3777,2,0)</f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v>1312877323</v>
      </c>
      <c r="N50" s="34">
        <f t="shared" si="4"/>
        <v>1762368864</v>
      </c>
      <c r="O50" s="34">
        <v>0</v>
      </c>
      <c r="P50" s="34">
        <f t="shared" si="5"/>
        <v>1762368864</v>
      </c>
      <c r="Q50" s="34">
        <v>0</v>
      </c>
      <c r="R50" s="34">
        <f t="shared" si="6"/>
        <v>1762368864</v>
      </c>
    </row>
    <row r="51" spans="1:18" ht="15" customHeight="1" x14ac:dyDescent="0.2">
      <c r="A51" s="11">
        <v>800099425</v>
      </c>
      <c r="B51" s="11">
        <f>VLOOKUP(A51,[8]Hoja1!A$9:B$3777,2,0)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v>0</v>
      </c>
      <c r="N51" s="34">
        <f t="shared" si="4"/>
        <v>7545725</v>
      </c>
      <c r="O51" s="34">
        <v>0</v>
      </c>
      <c r="P51" s="34">
        <f t="shared" si="5"/>
        <v>7545725</v>
      </c>
      <c r="Q51" s="34">
        <v>0</v>
      </c>
      <c r="R51" s="34">
        <f t="shared" si="6"/>
        <v>7545725</v>
      </c>
    </row>
    <row r="52" spans="1:18" ht="15" customHeight="1" x14ac:dyDescent="0.2">
      <c r="A52" s="11">
        <v>800099721</v>
      </c>
      <c r="B52" s="11">
        <f>VLOOKUP(A52,[8]Hoja1!A$9:B$3777,2,0)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v>0</v>
      </c>
      <c r="N52" s="34">
        <f t="shared" si="4"/>
        <v>2304204</v>
      </c>
      <c r="O52" s="34">
        <v>0</v>
      </c>
      <c r="P52" s="34">
        <f t="shared" si="5"/>
        <v>2304204</v>
      </c>
      <c r="Q52" s="34">
        <v>0</v>
      </c>
      <c r="R52" s="34">
        <f t="shared" si="6"/>
        <v>2304204</v>
      </c>
    </row>
    <row r="53" spans="1:18" ht="15" customHeight="1" x14ac:dyDescent="0.2">
      <c r="A53" s="11">
        <v>800099829</v>
      </c>
      <c r="B53" s="11">
        <f>VLOOKUP(A53,[8]Hoja1!A$9:B$3777,2,0)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v>176168779</v>
      </c>
      <c r="N53" s="34">
        <f t="shared" si="4"/>
        <v>528506337</v>
      </c>
      <c r="O53" s="34">
        <v>176168778</v>
      </c>
      <c r="P53" s="34">
        <f t="shared" si="5"/>
        <v>704675115</v>
      </c>
      <c r="Q53" s="34">
        <v>0</v>
      </c>
      <c r="R53" s="34">
        <f t="shared" si="6"/>
        <v>704675115</v>
      </c>
    </row>
    <row r="54" spans="1:18" ht="15" customHeight="1" x14ac:dyDescent="0.2">
      <c r="A54" s="11">
        <v>800100059</v>
      </c>
      <c r="B54" s="11">
        <f>VLOOKUP(A54,[8]Hoja1!A$9:B$3777,2,0)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v>0</v>
      </c>
      <c r="N54" s="34">
        <f t="shared" si="4"/>
        <v>11290542</v>
      </c>
      <c r="O54" s="34">
        <v>0</v>
      </c>
      <c r="P54" s="34">
        <f t="shared" si="5"/>
        <v>11290542</v>
      </c>
      <c r="Q54" s="34">
        <v>0</v>
      </c>
      <c r="R54" s="34">
        <f t="shared" si="6"/>
        <v>11290542</v>
      </c>
    </row>
    <row r="55" spans="1:18" ht="15" customHeight="1" x14ac:dyDescent="0.2">
      <c r="A55" s="11">
        <v>800100136</v>
      </c>
      <c r="B55" s="11">
        <f>VLOOKUP(A55,[8]Hoja1!A$9:B$3777,2,0)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v>0</v>
      </c>
      <c r="N55" s="34">
        <f t="shared" si="4"/>
        <v>157959713</v>
      </c>
      <c r="O55" s="34">
        <v>0</v>
      </c>
      <c r="P55" s="34">
        <f t="shared" si="5"/>
        <v>157959713</v>
      </c>
      <c r="Q55" s="34">
        <v>0</v>
      </c>
      <c r="R55" s="34">
        <f t="shared" si="6"/>
        <v>157959713</v>
      </c>
    </row>
    <row r="56" spans="1:18" ht="15" customHeight="1" x14ac:dyDescent="0.2">
      <c r="A56" s="11">
        <v>800100729</v>
      </c>
      <c r="B56" s="11">
        <f>VLOOKUP(A56,[8]Hoja1!A$9:B$3777,2,0)</f>
        <v>210870508</v>
      </c>
      <c r="C56" s="12" t="s">
        <v>321</v>
      </c>
      <c r="D56" s="13" t="s">
        <v>549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v>0</v>
      </c>
      <c r="N56" s="34">
        <f t="shared" si="4"/>
        <v>86775835</v>
      </c>
      <c r="O56" s="34">
        <v>0</v>
      </c>
      <c r="P56" s="34">
        <f t="shared" si="5"/>
        <v>86775835</v>
      </c>
      <c r="Q56" s="34">
        <v>0</v>
      </c>
      <c r="R56" s="34">
        <f t="shared" si="6"/>
        <v>86775835</v>
      </c>
    </row>
    <row r="57" spans="1:18" ht="15" customHeight="1" x14ac:dyDescent="0.2">
      <c r="A57" s="11">
        <v>800100747</v>
      </c>
      <c r="B57" s="11">
        <f>VLOOKUP(A57,[8]Hoja1!A$9:B$3777,2,0)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v>0</v>
      </c>
      <c r="N57" s="34">
        <f t="shared" si="4"/>
        <v>31082098</v>
      </c>
      <c r="O57" s="34">
        <v>0</v>
      </c>
      <c r="P57" s="34">
        <f t="shared" si="5"/>
        <v>31082098</v>
      </c>
      <c r="Q57" s="34">
        <v>0</v>
      </c>
      <c r="R57" s="34">
        <f t="shared" si="6"/>
        <v>31082098</v>
      </c>
    </row>
    <row r="58" spans="1:18" ht="15" customHeight="1" x14ac:dyDescent="0.2">
      <c r="A58" s="11">
        <v>800100751</v>
      </c>
      <c r="B58" s="11">
        <f>VLOOKUP(A58,[8]Hoja1!A$9:B$3777,2,0)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v>90770039</v>
      </c>
      <c r="N58" s="34">
        <f t="shared" si="4"/>
        <v>272310117</v>
      </c>
      <c r="O58" s="34">
        <v>90770038</v>
      </c>
      <c r="P58" s="34">
        <f t="shared" si="5"/>
        <v>363080155</v>
      </c>
      <c r="Q58" s="34">
        <v>0</v>
      </c>
      <c r="R58" s="34">
        <f t="shared" si="6"/>
        <v>363080155</v>
      </c>
    </row>
    <row r="59" spans="1:18" ht="15" customHeight="1" x14ac:dyDescent="0.2">
      <c r="A59" s="11">
        <v>800102504</v>
      </c>
      <c r="B59" s="11">
        <f>VLOOKUP(A59,[8]Hoja1!A$9:B$3777,2,0)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v>83550107</v>
      </c>
      <c r="N59" s="34">
        <f t="shared" si="4"/>
        <v>250650321</v>
      </c>
      <c r="O59" s="34">
        <v>83550106</v>
      </c>
      <c r="P59" s="34">
        <f t="shared" si="5"/>
        <v>334200427</v>
      </c>
      <c r="Q59" s="34">
        <v>0</v>
      </c>
      <c r="R59" s="34">
        <f t="shared" si="6"/>
        <v>334200427</v>
      </c>
    </row>
    <row r="60" spans="1:18" ht="15" customHeight="1" x14ac:dyDescent="0.2">
      <c r="A60" s="11">
        <v>800102838</v>
      </c>
      <c r="B60" s="11">
        <f>VLOOKUP(A60,[8]Hoja1!A$9:B$3777,2,0)</f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v>3109338105</v>
      </c>
      <c r="N60" s="34">
        <f t="shared" si="4"/>
        <v>11613876705</v>
      </c>
      <c r="O60" s="34">
        <v>3226938103</v>
      </c>
      <c r="P60" s="34">
        <f t="shared" si="5"/>
        <v>14840814808</v>
      </c>
      <c r="Q60" s="34">
        <v>1178400000</v>
      </c>
      <c r="R60" s="34">
        <f t="shared" si="6"/>
        <v>16019214808</v>
      </c>
    </row>
    <row r="61" spans="1:18" ht="15" customHeight="1" x14ac:dyDescent="0.2">
      <c r="A61" s="11">
        <v>800102891</v>
      </c>
      <c r="B61" s="11">
        <f>VLOOKUP(A61,[8]Hoja1!A$9:B$3777,2,0)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v>0</v>
      </c>
      <c r="N61" s="34">
        <f t="shared" si="4"/>
        <v>12576209</v>
      </c>
      <c r="O61" s="34">
        <v>0</v>
      </c>
      <c r="P61" s="34">
        <f t="shared" si="5"/>
        <v>12576209</v>
      </c>
      <c r="Q61" s="34">
        <v>0</v>
      </c>
      <c r="R61" s="34">
        <f t="shared" si="6"/>
        <v>12576209</v>
      </c>
    </row>
    <row r="62" spans="1:18" ht="15" customHeight="1" x14ac:dyDescent="0.2">
      <c r="A62" s="11">
        <v>800102896</v>
      </c>
      <c r="B62" s="11">
        <f>VLOOKUP(A62,[8]Hoja1!A$9:B$3777,2,0)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v>0</v>
      </c>
      <c r="N62" s="34">
        <f t="shared" si="4"/>
        <v>170136822</v>
      </c>
      <c r="O62" s="34">
        <v>0</v>
      </c>
      <c r="P62" s="34">
        <f t="shared" si="5"/>
        <v>170136822</v>
      </c>
      <c r="Q62" s="34">
        <v>0</v>
      </c>
      <c r="R62" s="34">
        <f t="shared" si="6"/>
        <v>170136822</v>
      </c>
    </row>
    <row r="63" spans="1:18" ht="15" customHeight="1" x14ac:dyDescent="0.2">
      <c r="A63" s="11">
        <v>800102912</v>
      </c>
      <c r="B63" s="11">
        <f>VLOOKUP(A63,[8]Hoja1!A$9:B$3777,2,0)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v>0</v>
      </c>
      <c r="N63" s="34">
        <f t="shared" si="4"/>
        <v>31440520</v>
      </c>
      <c r="O63" s="34">
        <v>0</v>
      </c>
      <c r="P63" s="34">
        <f t="shared" si="5"/>
        <v>31440520</v>
      </c>
      <c r="Q63" s="34">
        <v>0</v>
      </c>
      <c r="R63" s="34">
        <f t="shared" si="6"/>
        <v>31440520</v>
      </c>
    </row>
    <row r="64" spans="1:18" ht="15" customHeight="1" x14ac:dyDescent="0.2">
      <c r="A64" s="11">
        <v>800103196</v>
      </c>
      <c r="B64" s="11">
        <f>VLOOKUP(A64,[8]Hoja1!A$9:B$3777,2,0)</f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v>35515919</v>
      </c>
      <c r="N64" s="34">
        <f t="shared" si="4"/>
        <v>3898627930</v>
      </c>
      <c r="O64" s="34">
        <v>149561097</v>
      </c>
      <c r="P64" s="34">
        <f t="shared" si="5"/>
        <v>4048189027</v>
      </c>
      <c r="Q64" s="34">
        <v>289586401</v>
      </c>
      <c r="R64" s="34">
        <f t="shared" si="6"/>
        <v>4337775428</v>
      </c>
    </row>
    <row r="65" spans="1:18" ht="15" customHeight="1" x14ac:dyDescent="0.2">
      <c r="A65" s="11">
        <v>800103318</v>
      </c>
      <c r="B65" s="11">
        <f>VLOOKUP(A65,[8]Hoja1!A$9:B$3777,2,0)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v>0</v>
      </c>
      <c r="N65" s="34">
        <f t="shared" si="4"/>
        <v>18763703</v>
      </c>
      <c r="O65" s="34">
        <v>0</v>
      </c>
      <c r="P65" s="34">
        <f t="shared" si="5"/>
        <v>18763703</v>
      </c>
      <c r="Q65" s="34">
        <v>0</v>
      </c>
      <c r="R65" s="34">
        <f t="shared" si="6"/>
        <v>18763703</v>
      </c>
    </row>
    <row r="66" spans="1:18" ht="15" customHeight="1" x14ac:dyDescent="0.2">
      <c r="A66" s="11">
        <v>800103659</v>
      </c>
      <c r="B66" s="11">
        <f>VLOOKUP(A66,[8]Hoja1!A$9:B$3777,2,0)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v>0</v>
      </c>
      <c r="N66" s="34">
        <f t="shared" si="4"/>
        <v>61526582</v>
      </c>
      <c r="O66" s="34">
        <v>0</v>
      </c>
      <c r="P66" s="34">
        <f t="shared" si="5"/>
        <v>61526582</v>
      </c>
      <c r="Q66" s="34">
        <v>0</v>
      </c>
      <c r="R66" s="34">
        <f t="shared" si="6"/>
        <v>61526582</v>
      </c>
    </row>
    <row r="67" spans="1:18" ht="15" customHeight="1" x14ac:dyDescent="0.2">
      <c r="A67" s="11">
        <v>800103720</v>
      </c>
      <c r="B67" s="11">
        <f>VLOOKUP(A67,[8]Hoja1!A$9:B$3777,2,0)</f>
        <v>212585325</v>
      </c>
      <c r="C67" s="12" t="s">
        <v>349</v>
      </c>
      <c r="D67" s="13" t="s">
        <v>574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v>0</v>
      </c>
      <c r="N67" s="34">
        <f t="shared" si="4"/>
        <v>228773894</v>
      </c>
      <c r="O67" s="34">
        <v>0</v>
      </c>
      <c r="P67" s="34">
        <f t="shared" si="5"/>
        <v>228773894</v>
      </c>
      <c r="Q67" s="34">
        <v>0</v>
      </c>
      <c r="R67" s="34">
        <f t="shared" si="6"/>
        <v>228773894</v>
      </c>
    </row>
    <row r="68" spans="1:18" ht="15" customHeight="1" x14ac:dyDescent="0.2">
      <c r="A68" s="11">
        <v>800103913</v>
      </c>
      <c r="B68" s="11">
        <f>VLOOKUP(A68,[8]Hoja1!A$9:B$3777,2,0)</f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v>8008326846</v>
      </c>
      <c r="N68" s="34">
        <f t="shared" si="4"/>
        <v>28202557180</v>
      </c>
      <c r="O68" s="34">
        <v>8513300139</v>
      </c>
      <c r="P68" s="34">
        <f t="shared" si="5"/>
        <v>36715857319</v>
      </c>
      <c r="Q68" s="34">
        <v>1302505832</v>
      </c>
      <c r="R68" s="34">
        <f t="shared" si="6"/>
        <v>38018363151</v>
      </c>
    </row>
    <row r="69" spans="1:18" ht="15" customHeight="1" x14ac:dyDescent="0.2">
      <c r="A69" s="11">
        <v>800103920</v>
      </c>
      <c r="B69" s="11">
        <f>VLOOKUP(A69,[8]Hoja1!A$9:B$3777,2,0)</f>
        <v>114747000</v>
      </c>
      <c r="C69" s="12" t="s">
        <v>347</v>
      </c>
      <c r="D69" s="13" t="s">
        <v>573</v>
      </c>
      <c r="E69" s="34">
        <v>3745012247</v>
      </c>
      <c r="F69" s="34">
        <f t="shared" ref="F69:F132" si="7">+E69</f>
        <v>3745012247</v>
      </c>
      <c r="G69" s="34">
        <v>3314479176</v>
      </c>
      <c r="H69" s="34">
        <f t="shared" ref="H69:H132" si="8">+F69+G69</f>
        <v>7059491423</v>
      </c>
      <c r="I69" s="34">
        <v>1235679807</v>
      </c>
      <c r="J69" s="34">
        <f t="shared" ref="J69:J132" si="9">+H69+I69</f>
        <v>8295171230</v>
      </c>
      <c r="K69" s="34">
        <v>2089801662</v>
      </c>
      <c r="L69" s="34">
        <f t="shared" ref="L69:L132" si="10">+J69+K69</f>
        <v>10384972892</v>
      </c>
      <c r="M69" s="34">
        <v>268607562</v>
      </c>
      <c r="N69" s="34">
        <f t="shared" ref="N69:N132" si="11">+L69+M69</f>
        <v>10653580454</v>
      </c>
      <c r="O69" s="34">
        <v>996068678</v>
      </c>
      <c r="P69" s="34">
        <f t="shared" ref="P69:P132" si="12">+N69+O69</f>
        <v>11649649132</v>
      </c>
      <c r="Q69" s="34">
        <v>3607955599</v>
      </c>
      <c r="R69" s="34">
        <f t="shared" ref="R69:R132" si="13">+P69+Q69</f>
        <v>15257604731</v>
      </c>
    </row>
    <row r="70" spans="1:18" ht="15" customHeight="1" x14ac:dyDescent="0.2">
      <c r="A70" s="11">
        <v>800103923</v>
      </c>
      <c r="B70" s="11">
        <f>VLOOKUP(A70,[8]Hoja1!A$9:B$3777,2,0)</f>
        <v>115252000</v>
      </c>
      <c r="C70" s="12" t="s">
        <v>157</v>
      </c>
      <c r="D70" s="13" t="s">
        <v>394</v>
      </c>
      <c r="E70" s="34">
        <v>2951877547</v>
      </c>
      <c r="F70" s="34">
        <f t="shared" si="7"/>
        <v>2951877547</v>
      </c>
      <c r="G70" s="34">
        <v>2705046684</v>
      </c>
      <c r="H70" s="34">
        <f t="shared" si="8"/>
        <v>5656924231</v>
      </c>
      <c r="I70" s="34">
        <v>856043193</v>
      </c>
      <c r="J70" s="34">
        <f t="shared" si="9"/>
        <v>6512967424</v>
      </c>
      <c r="K70" s="34">
        <v>4659744012</v>
      </c>
      <c r="L70" s="34">
        <f t="shared" si="10"/>
        <v>11172711436</v>
      </c>
      <c r="M70" s="34">
        <v>3391519090</v>
      </c>
      <c r="N70" s="34">
        <f t="shared" si="11"/>
        <v>14564230526</v>
      </c>
      <c r="O70" s="34">
        <v>3344000777</v>
      </c>
      <c r="P70" s="34">
        <f t="shared" si="12"/>
        <v>17908231303</v>
      </c>
      <c r="Q70" s="34">
        <v>7248782565</v>
      </c>
      <c r="R70" s="34">
        <f t="shared" si="13"/>
        <v>25157013868</v>
      </c>
    </row>
    <row r="71" spans="1:18" ht="15" customHeight="1" x14ac:dyDescent="0.2">
      <c r="A71" s="11">
        <v>800103927</v>
      </c>
      <c r="B71" s="11">
        <f>VLOOKUP(A71,[8]Hoja1!A$9:B$3777,2,0)</f>
        <v>115454000</v>
      </c>
      <c r="C71" s="12" t="s">
        <v>158</v>
      </c>
      <c r="D71" s="13" t="s">
        <v>395</v>
      </c>
      <c r="E71" s="34">
        <v>2589763087</v>
      </c>
      <c r="F71" s="34">
        <f t="shared" si="7"/>
        <v>2589763087</v>
      </c>
      <c r="G71" s="34">
        <v>2349064441</v>
      </c>
      <c r="H71" s="34">
        <f t="shared" si="8"/>
        <v>4938827528</v>
      </c>
      <c r="I71" s="34">
        <v>1255628560</v>
      </c>
      <c r="J71" s="34">
        <f t="shared" si="9"/>
        <v>6194456088</v>
      </c>
      <c r="K71" s="34">
        <v>14214891400</v>
      </c>
      <c r="L71" s="34">
        <f t="shared" si="10"/>
        <v>20409347488</v>
      </c>
      <c r="M71" s="34">
        <v>4582198744</v>
      </c>
      <c r="N71" s="34">
        <f t="shared" si="11"/>
        <v>24991546232</v>
      </c>
      <c r="O71" s="34">
        <v>570176250</v>
      </c>
      <c r="P71" s="34">
        <f t="shared" si="12"/>
        <v>25561722482</v>
      </c>
      <c r="Q71" s="34">
        <v>128324408</v>
      </c>
      <c r="R71" s="34">
        <f t="shared" si="13"/>
        <v>25690046890</v>
      </c>
    </row>
    <row r="72" spans="1:18" ht="15" customHeight="1" thickBot="1" x14ac:dyDescent="0.25">
      <c r="A72" s="11">
        <v>800103935</v>
      </c>
      <c r="B72" s="11">
        <f>VLOOKUP(A72,[8]Hoja1!A$9:B$3777,2,0)</f>
        <v>112323000</v>
      </c>
      <c r="C72" s="12" t="s">
        <v>159</v>
      </c>
      <c r="D72" s="13" t="s">
        <v>396</v>
      </c>
      <c r="E72" s="34">
        <v>7509933328</v>
      </c>
      <c r="F72" s="34">
        <f t="shared" si="7"/>
        <v>7509933328</v>
      </c>
      <c r="G72" s="34">
        <v>0</v>
      </c>
      <c r="H72" s="34">
        <f t="shared" si="8"/>
        <v>7509933328</v>
      </c>
      <c r="I72" s="34">
        <v>11060946993</v>
      </c>
      <c r="J72" s="34">
        <f t="shared" si="9"/>
        <v>18570880321</v>
      </c>
      <c r="K72" s="34">
        <v>1990516624</v>
      </c>
      <c r="L72" s="34">
        <f t="shared" si="10"/>
        <v>20561396945</v>
      </c>
      <c r="M72" s="34">
        <v>505023417</v>
      </c>
      <c r="N72" s="34">
        <f t="shared" si="11"/>
        <v>21066420362</v>
      </c>
      <c r="O72" s="34">
        <v>948321826</v>
      </c>
      <c r="P72" s="34">
        <f t="shared" si="12"/>
        <v>22014742188</v>
      </c>
      <c r="Q72" s="34">
        <v>1684475782</v>
      </c>
      <c r="R72" s="34">
        <f t="shared" si="13"/>
        <v>23699217970</v>
      </c>
    </row>
    <row r="73" spans="1:18" ht="15" customHeight="1" thickBot="1" x14ac:dyDescent="0.25">
      <c r="A73" s="44">
        <v>800104062</v>
      </c>
      <c r="B73" s="11">
        <f>VLOOKUP(A73,[8]Hoja1!A$9:B$3777,2,0)</f>
        <v>210170001</v>
      </c>
      <c r="C73" s="12" t="s">
        <v>320</v>
      </c>
      <c r="D73" s="45" t="s">
        <v>615</v>
      </c>
      <c r="E73" s="34"/>
      <c r="F73" s="34">
        <f t="shared" si="7"/>
        <v>0</v>
      </c>
      <c r="G73" s="34"/>
      <c r="H73" s="34">
        <f t="shared" si="8"/>
        <v>0</v>
      </c>
      <c r="I73" s="34">
        <v>398234976</v>
      </c>
      <c r="J73" s="34">
        <f t="shared" si="9"/>
        <v>398234976</v>
      </c>
      <c r="K73" s="34">
        <v>674503769</v>
      </c>
      <c r="L73" s="34">
        <f t="shared" si="10"/>
        <v>1072738745</v>
      </c>
      <c r="M73" s="34">
        <v>87983068</v>
      </c>
      <c r="N73" s="34">
        <f t="shared" si="11"/>
        <v>1160721813</v>
      </c>
      <c r="O73" s="34">
        <v>3521640857</v>
      </c>
      <c r="P73" s="34">
        <f t="shared" si="12"/>
        <v>4682362670</v>
      </c>
      <c r="Q73" s="34">
        <v>888952534</v>
      </c>
      <c r="R73" s="34">
        <f t="shared" si="13"/>
        <v>5571315204</v>
      </c>
    </row>
    <row r="74" spans="1:18" ht="15" customHeight="1" x14ac:dyDescent="0.2">
      <c r="A74" s="11">
        <v>800108683</v>
      </c>
      <c r="B74" s="11">
        <f>VLOOKUP(A74,[8]Hoja1!A$9:B$3777,2,0)</f>
        <v>210020400</v>
      </c>
      <c r="C74" s="12" t="s">
        <v>186</v>
      </c>
      <c r="D74" s="13" t="s">
        <v>422</v>
      </c>
      <c r="E74" s="34"/>
      <c r="F74" s="34">
        <f t="shared" si="7"/>
        <v>0</v>
      </c>
      <c r="G74" s="34"/>
      <c r="H74" s="34">
        <f t="shared" si="8"/>
        <v>0</v>
      </c>
      <c r="I74" s="34">
        <v>320265427</v>
      </c>
      <c r="J74" s="34">
        <f t="shared" si="9"/>
        <v>320265427</v>
      </c>
      <c r="K74" s="34">
        <v>320265427</v>
      </c>
      <c r="L74" s="34">
        <f t="shared" si="10"/>
        <v>640530854</v>
      </c>
      <c r="M74" s="34">
        <v>320265427</v>
      </c>
      <c r="N74" s="34">
        <f t="shared" si="11"/>
        <v>960796281</v>
      </c>
      <c r="O74" s="34">
        <v>320265425</v>
      </c>
      <c r="P74" s="34">
        <f t="shared" si="12"/>
        <v>1281061706</v>
      </c>
      <c r="Q74" s="34">
        <v>0</v>
      </c>
      <c r="R74" s="34">
        <f t="shared" si="13"/>
        <v>1281061706</v>
      </c>
    </row>
    <row r="75" spans="1:18" ht="15" customHeight="1" x14ac:dyDescent="0.2">
      <c r="A75" s="11">
        <v>800113389</v>
      </c>
      <c r="B75" s="11">
        <f>VLOOKUP(A75,[8]Hoja1!A$9:B$3777,2,0)</f>
        <v>210173001</v>
      </c>
      <c r="C75" s="12" t="s">
        <v>350</v>
      </c>
      <c r="D75" s="13" t="s">
        <v>575</v>
      </c>
      <c r="E75" s="34">
        <v>941753114</v>
      </c>
      <c r="F75" s="34">
        <f t="shared" si="7"/>
        <v>941753114</v>
      </c>
      <c r="G75" s="34">
        <v>740436560</v>
      </c>
      <c r="H75" s="34">
        <f t="shared" si="8"/>
        <v>1682189674</v>
      </c>
      <c r="I75" s="34">
        <v>351792303</v>
      </c>
      <c r="J75" s="34">
        <f t="shared" si="9"/>
        <v>2033981977</v>
      </c>
      <c r="K75" s="34">
        <v>592845649</v>
      </c>
      <c r="L75" s="34">
        <f t="shared" si="10"/>
        <v>2626827626</v>
      </c>
      <c r="M75" s="34">
        <v>110542916</v>
      </c>
      <c r="N75" s="34">
        <f t="shared" si="11"/>
        <v>2737370542</v>
      </c>
      <c r="O75" s="34">
        <v>307424990</v>
      </c>
      <c r="P75" s="34">
        <f t="shared" si="12"/>
        <v>3044795532</v>
      </c>
      <c r="Q75" s="34">
        <v>457400903</v>
      </c>
      <c r="R75" s="34">
        <f t="shared" si="13"/>
        <v>3502196435</v>
      </c>
    </row>
    <row r="76" spans="1:18" ht="15" customHeight="1" x14ac:dyDescent="0.2">
      <c r="A76" s="11">
        <v>800113672</v>
      </c>
      <c r="B76" s="11">
        <f>VLOOKUP(A76,[8]Hoja1!A$9:B$3777,2,0)</f>
        <v>117373000</v>
      </c>
      <c r="C76" s="12" t="s">
        <v>185</v>
      </c>
      <c r="D76" s="29" t="s">
        <v>584</v>
      </c>
      <c r="E76" s="34">
        <v>4296685774</v>
      </c>
      <c r="F76" s="34">
        <f t="shared" si="7"/>
        <v>4296685774</v>
      </c>
      <c r="G76" s="34">
        <v>3804714792</v>
      </c>
      <c r="H76" s="34">
        <f t="shared" si="8"/>
        <v>8101400566</v>
      </c>
      <c r="I76" s="34">
        <v>1420490610</v>
      </c>
      <c r="J76" s="34">
        <f t="shared" si="9"/>
        <v>9521891176</v>
      </c>
      <c r="K76" s="34">
        <v>2568598213</v>
      </c>
      <c r="L76" s="34">
        <f t="shared" si="10"/>
        <v>12090489389</v>
      </c>
      <c r="M76" s="34">
        <v>299768403</v>
      </c>
      <c r="N76" s="34">
        <f t="shared" si="11"/>
        <v>12390257792</v>
      </c>
      <c r="O76" s="34">
        <v>1770986631</v>
      </c>
      <c r="P76" s="34">
        <f t="shared" si="12"/>
        <v>14161244423</v>
      </c>
      <c r="Q76" s="34">
        <v>3267037093</v>
      </c>
      <c r="R76" s="34">
        <f t="shared" si="13"/>
        <v>17428281516</v>
      </c>
    </row>
    <row r="77" spans="1:18" ht="15" customHeight="1" x14ac:dyDescent="0.2">
      <c r="A77" s="11">
        <v>800118954</v>
      </c>
      <c r="B77" s="11">
        <f>VLOOKUP(A77,[8]Hoja1!A$9:B$3777,2,0)</f>
        <v>124552000</v>
      </c>
      <c r="C77" s="12" t="s">
        <v>4</v>
      </c>
      <c r="D77" s="13" t="s">
        <v>5</v>
      </c>
      <c r="E77" s="34"/>
      <c r="F77" s="34">
        <f t="shared" si="7"/>
        <v>0</v>
      </c>
      <c r="G77" s="34"/>
      <c r="H77" s="34">
        <f t="shared" si="8"/>
        <v>0</v>
      </c>
      <c r="I77" s="34"/>
      <c r="J77" s="34">
        <f t="shared" si="9"/>
        <v>0</v>
      </c>
      <c r="K77" s="34"/>
      <c r="L77" s="34">
        <f t="shared" si="10"/>
        <v>0</v>
      </c>
      <c r="M77" s="34"/>
      <c r="N77" s="34">
        <f t="shared" si="11"/>
        <v>0</v>
      </c>
      <c r="O77" s="34"/>
      <c r="P77" s="34">
        <f t="shared" si="12"/>
        <v>0</v>
      </c>
      <c r="Q77" s="34"/>
      <c r="R77" s="34">
        <f t="shared" si="13"/>
        <v>0</v>
      </c>
    </row>
    <row r="78" spans="1:18" ht="15" customHeight="1" x14ac:dyDescent="0.2">
      <c r="A78" s="11">
        <v>800144829</v>
      </c>
      <c r="B78" s="11">
        <f>VLOOKUP(A78,[8]Hoja1!A$9:B$3777,2,0)</f>
        <v>821400000</v>
      </c>
      <c r="C78" s="12" t="s">
        <v>58</v>
      </c>
      <c r="D78" s="13" t="s">
        <v>54</v>
      </c>
      <c r="E78" s="34"/>
      <c r="F78" s="34">
        <f t="shared" si="7"/>
        <v>0</v>
      </c>
      <c r="G78" s="34"/>
      <c r="H78" s="34">
        <f t="shared" si="8"/>
        <v>0</v>
      </c>
      <c r="I78" s="34"/>
      <c r="J78" s="34">
        <f t="shared" si="9"/>
        <v>0</v>
      </c>
      <c r="K78" s="34"/>
      <c r="L78" s="34">
        <f t="shared" si="10"/>
        <v>0</v>
      </c>
      <c r="M78" s="34"/>
      <c r="N78" s="34">
        <f t="shared" si="11"/>
        <v>0</v>
      </c>
      <c r="O78" s="34"/>
      <c r="P78" s="34">
        <f t="shared" si="12"/>
        <v>0</v>
      </c>
      <c r="Q78" s="34"/>
      <c r="R78" s="34">
        <f t="shared" si="13"/>
        <v>0</v>
      </c>
    </row>
    <row r="79" spans="1:18" ht="15" customHeight="1" x14ac:dyDescent="0.2">
      <c r="A79" s="11">
        <v>800163130</v>
      </c>
      <c r="B79" s="11">
        <f>VLOOKUP(A79,[8]Hoja1!A$9:B$3777,2,0)</f>
        <v>129254000</v>
      </c>
      <c r="C79" s="12" t="s">
        <v>365</v>
      </c>
      <c r="D79" s="13" t="s">
        <v>75</v>
      </c>
      <c r="E79" s="34"/>
      <c r="F79" s="34">
        <f t="shared" si="7"/>
        <v>0</v>
      </c>
      <c r="G79" s="34"/>
      <c r="H79" s="34">
        <f t="shared" si="8"/>
        <v>0</v>
      </c>
      <c r="I79" s="34"/>
      <c r="J79" s="34">
        <f t="shared" si="9"/>
        <v>0</v>
      </c>
      <c r="K79" s="34"/>
      <c r="L79" s="34">
        <f t="shared" si="10"/>
        <v>0</v>
      </c>
      <c r="M79" s="34"/>
      <c r="N79" s="34">
        <f t="shared" si="11"/>
        <v>0</v>
      </c>
      <c r="O79" s="34"/>
      <c r="P79" s="34">
        <f t="shared" si="12"/>
        <v>0</v>
      </c>
      <c r="Q79" s="34"/>
      <c r="R79" s="34">
        <f t="shared" si="13"/>
        <v>0</v>
      </c>
    </row>
    <row r="80" spans="1:18" ht="15" customHeight="1" x14ac:dyDescent="0.2">
      <c r="A80" s="11">
        <v>800225340</v>
      </c>
      <c r="B80" s="11">
        <f>VLOOKUP(A80,[8]Hoja1!A$9:B$3777,2,0)</f>
        <v>821700000</v>
      </c>
      <c r="C80" s="12" t="s">
        <v>351</v>
      </c>
      <c r="D80" s="13" t="s">
        <v>77</v>
      </c>
      <c r="E80" s="34"/>
      <c r="F80" s="34">
        <f t="shared" si="7"/>
        <v>0</v>
      </c>
      <c r="G80" s="34"/>
      <c r="H80" s="34">
        <f t="shared" si="8"/>
        <v>0</v>
      </c>
      <c r="I80" s="34"/>
      <c r="J80" s="34">
        <f t="shared" si="9"/>
        <v>0</v>
      </c>
      <c r="K80" s="34"/>
      <c r="L80" s="34">
        <f t="shared" si="10"/>
        <v>0</v>
      </c>
      <c r="M80" s="34"/>
      <c r="N80" s="34">
        <f t="shared" si="11"/>
        <v>0</v>
      </c>
      <c r="O80" s="34"/>
      <c r="P80" s="34">
        <f t="shared" si="12"/>
        <v>0</v>
      </c>
      <c r="Q80" s="34"/>
      <c r="R80" s="34">
        <f t="shared" si="13"/>
        <v>0</v>
      </c>
    </row>
    <row r="81" spans="1:18" ht="15" customHeight="1" x14ac:dyDescent="0.2">
      <c r="A81" s="11">
        <v>800229887</v>
      </c>
      <c r="B81" s="11">
        <f>VLOOKUP(A81,[8]Hoja1!A$9:B$3777,2,0)</f>
        <v>216986569</v>
      </c>
      <c r="C81" s="12" t="s">
        <v>191</v>
      </c>
      <c r="D81" s="13" t="s">
        <v>427</v>
      </c>
      <c r="E81" s="34"/>
      <c r="F81" s="34">
        <f t="shared" si="7"/>
        <v>0</v>
      </c>
      <c r="G81" s="34"/>
      <c r="H81" s="34">
        <f t="shared" si="8"/>
        <v>0</v>
      </c>
      <c r="I81" s="34">
        <v>20973421</v>
      </c>
      <c r="J81" s="34">
        <f t="shared" si="9"/>
        <v>20973421</v>
      </c>
      <c r="K81" s="34">
        <v>0</v>
      </c>
      <c r="L81" s="34">
        <f t="shared" si="10"/>
        <v>20973421</v>
      </c>
      <c r="M81" s="34">
        <v>0</v>
      </c>
      <c r="N81" s="34">
        <f t="shared" si="11"/>
        <v>20973421</v>
      </c>
      <c r="O81" s="34">
        <v>0</v>
      </c>
      <c r="P81" s="34">
        <f t="shared" si="12"/>
        <v>20973421</v>
      </c>
      <c r="Q81" s="34">
        <v>0</v>
      </c>
      <c r="R81" s="34">
        <f t="shared" si="13"/>
        <v>20973421</v>
      </c>
    </row>
    <row r="82" spans="1:18" ht="15" customHeight="1" x14ac:dyDescent="0.2">
      <c r="A82" s="11">
        <v>800245021</v>
      </c>
      <c r="B82" s="11">
        <f>VLOOKUP(A82,[8]Hoja1!A$9:B$3777,2,0)</f>
        <v>218554385</v>
      </c>
      <c r="C82" s="12" t="s">
        <v>192</v>
      </c>
      <c r="D82" s="13" t="s">
        <v>428</v>
      </c>
      <c r="E82" s="34"/>
      <c r="F82" s="34">
        <f t="shared" si="7"/>
        <v>0</v>
      </c>
      <c r="G82" s="34"/>
      <c r="H82" s="34">
        <f t="shared" si="8"/>
        <v>0</v>
      </c>
      <c r="I82" s="34">
        <v>10776552</v>
      </c>
      <c r="J82" s="34">
        <f t="shared" si="9"/>
        <v>10776552</v>
      </c>
      <c r="K82" s="34">
        <v>0</v>
      </c>
      <c r="L82" s="34">
        <f t="shared" si="10"/>
        <v>10776552</v>
      </c>
      <c r="M82" s="34">
        <v>0</v>
      </c>
      <c r="N82" s="34">
        <f t="shared" si="11"/>
        <v>10776552</v>
      </c>
      <c r="O82" s="34">
        <v>0</v>
      </c>
      <c r="P82" s="34">
        <f t="shared" si="12"/>
        <v>10776552</v>
      </c>
      <c r="Q82" s="34">
        <v>0</v>
      </c>
      <c r="R82" s="34">
        <f t="shared" si="13"/>
        <v>10776552</v>
      </c>
    </row>
    <row r="83" spans="1:18" ht="15" customHeight="1" x14ac:dyDescent="0.2">
      <c r="A83" s="11">
        <v>800252922</v>
      </c>
      <c r="B83" s="11">
        <f>VLOOKUP(A83,[8]Hoja1!A$9:B$3777,2,0)</f>
        <v>215786757</v>
      </c>
      <c r="C83" s="12" t="s">
        <v>194</v>
      </c>
      <c r="D83" s="13" t="s">
        <v>430</v>
      </c>
      <c r="E83" s="34"/>
      <c r="F83" s="34">
        <f t="shared" si="7"/>
        <v>0</v>
      </c>
      <c r="G83" s="34"/>
      <c r="H83" s="34">
        <f t="shared" si="8"/>
        <v>0</v>
      </c>
      <c r="I83" s="34">
        <v>33408400</v>
      </c>
      <c r="J83" s="34">
        <f t="shared" si="9"/>
        <v>33408400</v>
      </c>
      <c r="K83" s="34">
        <v>0</v>
      </c>
      <c r="L83" s="34">
        <f t="shared" si="10"/>
        <v>33408400</v>
      </c>
      <c r="M83" s="34">
        <v>0</v>
      </c>
      <c r="N83" s="34">
        <f t="shared" si="11"/>
        <v>33408400</v>
      </c>
      <c r="O83" s="34">
        <v>0</v>
      </c>
      <c r="P83" s="34">
        <f t="shared" si="12"/>
        <v>33408400</v>
      </c>
      <c r="Q83" s="34">
        <v>0</v>
      </c>
      <c r="R83" s="34">
        <f t="shared" si="13"/>
        <v>33408400</v>
      </c>
    </row>
    <row r="84" spans="1:18" ht="15" customHeight="1" x14ac:dyDescent="0.2">
      <c r="A84" s="11">
        <v>800253526</v>
      </c>
      <c r="B84" s="11">
        <f>VLOOKUP(A84,[8]Hoja1!A$9:B$3777,2,0)</f>
        <v>216013160</v>
      </c>
      <c r="C84" s="12" t="s">
        <v>195</v>
      </c>
      <c r="D84" s="13" t="s">
        <v>431</v>
      </c>
      <c r="E84" s="34"/>
      <c r="F84" s="34">
        <f t="shared" si="7"/>
        <v>0</v>
      </c>
      <c r="G84" s="34"/>
      <c r="H84" s="34">
        <f t="shared" si="8"/>
        <v>0</v>
      </c>
      <c r="I84" s="34">
        <v>254046684</v>
      </c>
      <c r="J84" s="34">
        <f t="shared" si="9"/>
        <v>254046684</v>
      </c>
      <c r="K84" s="34">
        <v>0</v>
      </c>
      <c r="L84" s="34">
        <f t="shared" si="10"/>
        <v>254046684</v>
      </c>
      <c r="M84" s="34">
        <v>0</v>
      </c>
      <c r="N84" s="34">
        <f t="shared" si="11"/>
        <v>254046684</v>
      </c>
      <c r="O84" s="34">
        <v>0</v>
      </c>
      <c r="P84" s="34">
        <f t="shared" si="12"/>
        <v>254046684</v>
      </c>
      <c r="Q84" s="34">
        <v>0</v>
      </c>
      <c r="R84" s="34">
        <f t="shared" si="13"/>
        <v>254046684</v>
      </c>
    </row>
    <row r="85" spans="1:18" ht="15" customHeight="1" x14ac:dyDescent="0.2">
      <c r="A85" s="11">
        <v>800255101</v>
      </c>
      <c r="B85" s="11">
        <f>VLOOKUP(A85,[8]Hoja1!A$9:B$3777,2,0)</f>
        <v>217844378</v>
      </c>
      <c r="C85" s="12" t="s">
        <v>193</v>
      </c>
      <c r="D85" s="13" t="s">
        <v>429</v>
      </c>
      <c r="E85" s="34"/>
      <c r="F85" s="34">
        <f t="shared" si="7"/>
        <v>0</v>
      </c>
      <c r="G85" s="34"/>
      <c r="H85" s="34">
        <f t="shared" si="8"/>
        <v>0</v>
      </c>
      <c r="I85" s="34">
        <v>124568583</v>
      </c>
      <c r="J85" s="34">
        <f t="shared" si="9"/>
        <v>124568583</v>
      </c>
      <c r="K85" s="34">
        <v>124568583</v>
      </c>
      <c r="L85" s="34">
        <f t="shared" si="10"/>
        <v>249137166</v>
      </c>
      <c r="M85" s="34">
        <v>124568583</v>
      </c>
      <c r="N85" s="34">
        <f t="shared" si="11"/>
        <v>373705749</v>
      </c>
      <c r="O85" s="34">
        <v>124568584</v>
      </c>
      <c r="P85" s="34">
        <f t="shared" si="12"/>
        <v>498274333</v>
      </c>
      <c r="Q85" s="34">
        <v>0</v>
      </c>
      <c r="R85" s="34">
        <f t="shared" si="13"/>
        <v>498274333</v>
      </c>
    </row>
    <row r="86" spans="1:18" ht="15" customHeight="1" x14ac:dyDescent="0.2">
      <c r="A86" s="11">
        <v>812001681</v>
      </c>
      <c r="B86" s="11">
        <f>VLOOKUP(A86,[8]Hoja1!A$9:B$3777,2,0)</f>
        <v>215023350</v>
      </c>
      <c r="C86" s="12" t="s">
        <v>322</v>
      </c>
      <c r="D86" s="13" t="s">
        <v>550</v>
      </c>
      <c r="E86" s="34"/>
      <c r="F86" s="34">
        <f t="shared" si="7"/>
        <v>0</v>
      </c>
      <c r="G86" s="34"/>
      <c r="H86" s="34">
        <f t="shared" si="8"/>
        <v>0</v>
      </c>
      <c r="I86" s="34">
        <v>115369535</v>
      </c>
      <c r="J86" s="34">
        <f t="shared" si="9"/>
        <v>115369535</v>
      </c>
      <c r="K86" s="34">
        <v>115369535</v>
      </c>
      <c r="L86" s="34">
        <f t="shared" si="10"/>
        <v>230739070</v>
      </c>
      <c r="M86" s="34">
        <v>115369535</v>
      </c>
      <c r="N86" s="34">
        <f t="shared" si="11"/>
        <v>346108605</v>
      </c>
      <c r="O86" s="34">
        <v>115369535</v>
      </c>
      <c r="P86" s="34">
        <f t="shared" si="12"/>
        <v>461478140</v>
      </c>
      <c r="Q86" s="34">
        <v>0</v>
      </c>
      <c r="R86" s="34">
        <f t="shared" si="13"/>
        <v>461478140</v>
      </c>
    </row>
    <row r="87" spans="1:18" ht="15" customHeight="1" x14ac:dyDescent="0.2">
      <c r="A87" s="11">
        <v>817000992</v>
      </c>
      <c r="B87" s="11">
        <f>VLOOKUP(A87,[8]Hoja1!A$9:B$3777,2,0)</f>
        <v>213319533</v>
      </c>
      <c r="C87" s="12" t="s">
        <v>292</v>
      </c>
      <c r="D87" s="13" t="s">
        <v>522</v>
      </c>
      <c r="E87" s="34"/>
      <c r="F87" s="34">
        <f t="shared" si="7"/>
        <v>0</v>
      </c>
      <c r="G87" s="34"/>
      <c r="H87" s="34">
        <f t="shared" si="8"/>
        <v>0</v>
      </c>
      <c r="I87" s="34">
        <v>25169570</v>
      </c>
      <c r="J87" s="34">
        <f t="shared" si="9"/>
        <v>25169570</v>
      </c>
      <c r="K87" s="34">
        <v>0</v>
      </c>
      <c r="L87" s="34">
        <f t="shared" si="10"/>
        <v>25169570</v>
      </c>
      <c r="M87" s="34">
        <v>0</v>
      </c>
      <c r="N87" s="34">
        <f t="shared" si="11"/>
        <v>25169570</v>
      </c>
      <c r="O87" s="34">
        <v>0</v>
      </c>
      <c r="P87" s="34">
        <f t="shared" si="12"/>
        <v>25169570</v>
      </c>
      <c r="Q87" s="34">
        <v>0</v>
      </c>
      <c r="R87" s="34">
        <f t="shared" si="13"/>
        <v>25169570</v>
      </c>
    </row>
    <row r="88" spans="1:18" ht="15" customHeight="1" x14ac:dyDescent="0.2">
      <c r="A88" s="11">
        <v>818000907</v>
      </c>
      <c r="B88" s="11">
        <f>VLOOKUP(A88,[8]Hoja1!A$9:B$3777,2,0)</f>
        <v>213027430</v>
      </c>
      <c r="C88" s="12" t="s">
        <v>200</v>
      </c>
      <c r="D88" s="13" t="s">
        <v>436</v>
      </c>
      <c r="E88" s="34"/>
      <c r="F88" s="34">
        <f t="shared" si="7"/>
        <v>0</v>
      </c>
      <c r="G88" s="34"/>
      <c r="H88" s="34">
        <f t="shared" si="8"/>
        <v>0</v>
      </c>
      <c r="I88" s="34">
        <v>32631571</v>
      </c>
      <c r="J88" s="34">
        <f t="shared" si="9"/>
        <v>32631571</v>
      </c>
      <c r="K88" s="34">
        <v>0</v>
      </c>
      <c r="L88" s="34">
        <f t="shared" si="10"/>
        <v>32631571</v>
      </c>
      <c r="M88" s="34">
        <v>0</v>
      </c>
      <c r="N88" s="34">
        <f t="shared" si="11"/>
        <v>32631571</v>
      </c>
      <c r="O88" s="34">
        <v>0</v>
      </c>
      <c r="P88" s="34">
        <f t="shared" si="12"/>
        <v>32631571</v>
      </c>
      <c r="Q88" s="34">
        <v>0</v>
      </c>
      <c r="R88" s="34">
        <f t="shared" si="13"/>
        <v>32631571</v>
      </c>
    </row>
    <row r="89" spans="1:18" ht="15" customHeight="1" x14ac:dyDescent="0.2">
      <c r="A89" s="11">
        <v>835000300</v>
      </c>
      <c r="B89" s="11">
        <f>VLOOKUP(A89,[8]Hoja1!A$9:B$3777,2,0)</f>
        <v>826076000</v>
      </c>
      <c r="C89" s="12" t="s">
        <v>7</v>
      </c>
      <c r="D89" s="13" t="s">
        <v>8</v>
      </c>
      <c r="E89" s="34"/>
      <c r="F89" s="34">
        <f t="shared" si="7"/>
        <v>0</v>
      </c>
      <c r="G89" s="34"/>
      <c r="H89" s="34">
        <f t="shared" si="8"/>
        <v>0</v>
      </c>
      <c r="I89" s="34"/>
      <c r="J89" s="34">
        <f t="shared" si="9"/>
        <v>0</v>
      </c>
      <c r="K89" s="34"/>
      <c r="L89" s="34">
        <f t="shared" si="10"/>
        <v>0</v>
      </c>
      <c r="M89" s="34"/>
      <c r="N89" s="34">
        <f t="shared" si="11"/>
        <v>0</v>
      </c>
      <c r="O89" s="34"/>
      <c r="P89" s="34">
        <f t="shared" si="12"/>
        <v>0</v>
      </c>
      <c r="Q89" s="34"/>
      <c r="R89" s="34">
        <f t="shared" si="13"/>
        <v>0</v>
      </c>
    </row>
    <row r="90" spans="1:18" ht="15" customHeight="1" x14ac:dyDescent="0.2">
      <c r="A90" s="11">
        <v>839000360</v>
      </c>
      <c r="B90" s="11">
        <f>VLOOKUP(A90,[8]Hoja1!A$9:B$3777,2,0)</f>
        <v>213544035</v>
      </c>
      <c r="C90" s="12" t="s">
        <v>293</v>
      </c>
      <c r="D90" s="13" t="s">
        <v>523</v>
      </c>
      <c r="E90" s="34"/>
      <c r="F90" s="34">
        <f t="shared" si="7"/>
        <v>0</v>
      </c>
      <c r="G90" s="34"/>
      <c r="H90" s="34">
        <f t="shared" si="8"/>
        <v>0</v>
      </c>
      <c r="I90" s="34">
        <v>129947337</v>
      </c>
      <c r="J90" s="34">
        <f t="shared" si="9"/>
        <v>129947337</v>
      </c>
      <c r="K90" s="34">
        <v>129947337</v>
      </c>
      <c r="L90" s="34">
        <f t="shared" si="10"/>
        <v>259894674</v>
      </c>
      <c r="M90" s="34">
        <v>129947337</v>
      </c>
      <c r="N90" s="34">
        <f t="shared" si="11"/>
        <v>389842011</v>
      </c>
      <c r="O90" s="34">
        <v>129947338</v>
      </c>
      <c r="P90" s="34">
        <f t="shared" si="12"/>
        <v>519789349</v>
      </c>
      <c r="Q90" s="34">
        <v>0</v>
      </c>
      <c r="R90" s="34">
        <f t="shared" si="13"/>
        <v>519789349</v>
      </c>
    </row>
    <row r="91" spans="1:18" ht="15" customHeight="1" x14ac:dyDescent="0.2">
      <c r="A91" s="11">
        <v>845000021</v>
      </c>
      <c r="B91" s="11">
        <f>VLOOKUP(A91,[8]Hoja1!A$9:B$3777,2,0)</f>
        <v>119797000</v>
      </c>
      <c r="C91" s="12" t="s">
        <v>199</v>
      </c>
      <c r="D91" s="13" t="s">
        <v>435</v>
      </c>
      <c r="E91" s="34">
        <v>493806500</v>
      </c>
      <c r="F91" s="34">
        <f t="shared" si="7"/>
        <v>493806500</v>
      </c>
      <c r="G91" s="34">
        <v>1296288622</v>
      </c>
      <c r="H91" s="34">
        <f t="shared" si="8"/>
        <v>1790095122</v>
      </c>
      <c r="I91" s="34">
        <v>163101400</v>
      </c>
      <c r="J91" s="34">
        <f t="shared" si="9"/>
        <v>1953196522</v>
      </c>
      <c r="K91" s="34">
        <v>160904867</v>
      </c>
      <c r="L91" s="34">
        <f t="shared" si="10"/>
        <v>2114101389</v>
      </c>
      <c r="M91" s="34">
        <v>5871476</v>
      </c>
      <c r="N91" s="34">
        <f t="shared" si="11"/>
        <v>2119972865</v>
      </c>
      <c r="O91" s="34">
        <v>351838860</v>
      </c>
      <c r="P91" s="34">
        <f t="shared" si="12"/>
        <v>2471811725</v>
      </c>
      <c r="Q91" s="34">
        <v>149074858</v>
      </c>
      <c r="R91" s="34">
        <f t="shared" si="13"/>
        <v>2620886583</v>
      </c>
    </row>
    <row r="92" spans="1:18" ht="15" customHeight="1" x14ac:dyDescent="0.2">
      <c r="A92" s="11">
        <v>860512780</v>
      </c>
      <c r="B92" s="11">
        <f>VLOOKUP(A92,[8]Hoja1!A$9:B$3777,2,0)</f>
        <v>822000000</v>
      </c>
      <c r="C92" s="12" t="s">
        <v>62</v>
      </c>
      <c r="D92" s="13" t="s">
        <v>127</v>
      </c>
      <c r="E92" s="34"/>
      <c r="F92" s="34">
        <f t="shared" si="7"/>
        <v>0</v>
      </c>
      <c r="G92" s="34"/>
      <c r="H92" s="34">
        <f t="shared" si="8"/>
        <v>0</v>
      </c>
      <c r="I92" s="34"/>
      <c r="J92" s="34">
        <f t="shared" si="9"/>
        <v>0</v>
      </c>
      <c r="K92" s="34"/>
      <c r="L92" s="34">
        <f t="shared" si="10"/>
        <v>0</v>
      </c>
      <c r="M92" s="34"/>
      <c r="N92" s="34">
        <f t="shared" si="11"/>
        <v>0</v>
      </c>
      <c r="O92" s="34"/>
      <c r="P92" s="34">
        <f t="shared" si="12"/>
        <v>0</v>
      </c>
      <c r="Q92" s="34"/>
      <c r="R92" s="34">
        <f t="shared" si="13"/>
        <v>0</v>
      </c>
    </row>
    <row r="93" spans="1:18" ht="15" customHeight="1" x14ac:dyDescent="0.2">
      <c r="A93" s="11">
        <v>890000432</v>
      </c>
      <c r="B93" s="11">
        <f>VLOOKUP(A93,[8]Hoja1!A$9:B$3777,2,0)</f>
        <v>126663000</v>
      </c>
      <c r="C93" s="12" t="s">
        <v>9</v>
      </c>
      <c r="D93" s="13" t="s">
        <v>126</v>
      </c>
      <c r="E93" s="34"/>
      <c r="F93" s="34">
        <f t="shared" si="7"/>
        <v>0</v>
      </c>
      <c r="G93" s="34"/>
      <c r="H93" s="34">
        <f t="shared" si="8"/>
        <v>0</v>
      </c>
      <c r="I93" s="34"/>
      <c r="J93" s="34">
        <f t="shared" si="9"/>
        <v>0</v>
      </c>
      <c r="K93" s="34"/>
      <c r="L93" s="34">
        <f t="shared" si="10"/>
        <v>0</v>
      </c>
      <c r="M93" s="34"/>
      <c r="N93" s="34">
        <f t="shared" si="11"/>
        <v>0</v>
      </c>
      <c r="O93" s="34"/>
      <c r="P93" s="34">
        <f t="shared" si="12"/>
        <v>0</v>
      </c>
      <c r="Q93" s="34"/>
      <c r="R93" s="34">
        <f t="shared" si="13"/>
        <v>0</v>
      </c>
    </row>
    <row r="94" spans="1:18" ht="15" customHeight="1" x14ac:dyDescent="0.2">
      <c r="A94" s="11">
        <v>890000464</v>
      </c>
      <c r="B94" s="11">
        <f>VLOOKUP(A94,[8]Hoja1!A$9:B$3777,2,0)</f>
        <v>210163001</v>
      </c>
      <c r="C94" s="12" t="s">
        <v>201</v>
      </c>
      <c r="D94" s="13" t="s">
        <v>437</v>
      </c>
      <c r="E94" s="34">
        <v>0</v>
      </c>
      <c r="F94" s="34">
        <f t="shared" si="7"/>
        <v>0</v>
      </c>
      <c r="G94" s="34">
        <v>2836237056</v>
      </c>
      <c r="H94" s="34">
        <f t="shared" si="8"/>
        <v>2836237056</v>
      </c>
      <c r="I94" s="34">
        <v>684767800</v>
      </c>
      <c r="J94" s="34">
        <f t="shared" si="9"/>
        <v>3521004856</v>
      </c>
      <c r="K94" s="34">
        <v>981147904</v>
      </c>
      <c r="L94" s="34">
        <f t="shared" si="10"/>
        <v>4502152760</v>
      </c>
      <c r="M94" s="34">
        <v>1277196373</v>
      </c>
      <c r="N94" s="34">
        <f t="shared" si="11"/>
        <v>5779349133</v>
      </c>
      <c r="O94" s="34">
        <v>548289425</v>
      </c>
      <c r="P94" s="34">
        <f t="shared" si="12"/>
        <v>6327638558</v>
      </c>
      <c r="Q94" s="34">
        <v>740272978</v>
      </c>
      <c r="R94" s="34">
        <f t="shared" si="13"/>
        <v>7067911536</v>
      </c>
    </row>
    <row r="95" spans="1:18" ht="15" customHeight="1" x14ac:dyDescent="0.2">
      <c r="A95" s="11">
        <v>890001639</v>
      </c>
      <c r="B95" s="11">
        <f>VLOOKUP(A95,[8]Hoja1!A$9:B$3777,2,0)</f>
        <v>116363000</v>
      </c>
      <c r="C95" s="12" t="s">
        <v>323</v>
      </c>
      <c r="D95" s="13" t="s">
        <v>551</v>
      </c>
      <c r="E95" s="34">
        <v>0</v>
      </c>
      <c r="F95" s="34">
        <f t="shared" si="7"/>
        <v>0</v>
      </c>
      <c r="G95" s="34">
        <v>1095196247</v>
      </c>
      <c r="H95" s="34">
        <f t="shared" si="8"/>
        <v>1095196247</v>
      </c>
      <c r="I95" s="34">
        <v>478298527</v>
      </c>
      <c r="J95" s="34">
        <f t="shared" si="9"/>
        <v>1573494774</v>
      </c>
      <c r="K95" s="34">
        <v>809193140</v>
      </c>
      <c r="L95" s="34">
        <f t="shared" si="10"/>
        <v>2382687914</v>
      </c>
      <c r="M95" s="34">
        <v>132690323</v>
      </c>
      <c r="N95" s="34">
        <f t="shared" si="11"/>
        <v>2515378237</v>
      </c>
      <c r="O95" s="34">
        <v>397623230</v>
      </c>
      <c r="P95" s="34">
        <f t="shared" si="12"/>
        <v>2913001467</v>
      </c>
      <c r="Q95" s="34">
        <v>688558671</v>
      </c>
      <c r="R95" s="34">
        <f t="shared" si="13"/>
        <v>3601560138</v>
      </c>
    </row>
    <row r="96" spans="1:18" ht="15" customHeight="1" x14ac:dyDescent="0.2">
      <c r="A96" s="11">
        <v>890072044</v>
      </c>
      <c r="B96" s="11">
        <f>VLOOKUP(A96,[8]Hoja1!A$9:B$3777,2,0)</f>
        <v>218673686</v>
      </c>
      <c r="C96" s="12" t="s">
        <v>285</v>
      </c>
      <c r="D96" s="13" t="s">
        <v>515</v>
      </c>
      <c r="E96" s="34"/>
      <c r="F96" s="34">
        <f t="shared" si="7"/>
        <v>0</v>
      </c>
      <c r="G96" s="34"/>
      <c r="H96" s="34">
        <f t="shared" si="8"/>
        <v>0</v>
      </c>
      <c r="I96" s="34">
        <v>47412304</v>
      </c>
      <c r="J96" s="34">
        <f t="shared" si="9"/>
        <v>47412304</v>
      </c>
      <c r="K96" s="34">
        <v>0</v>
      </c>
      <c r="L96" s="34">
        <f t="shared" si="10"/>
        <v>47412304</v>
      </c>
      <c r="M96" s="34">
        <v>0</v>
      </c>
      <c r="N96" s="34">
        <f t="shared" si="11"/>
        <v>47412304</v>
      </c>
      <c r="O96" s="34">
        <v>0</v>
      </c>
      <c r="P96" s="34">
        <f t="shared" si="12"/>
        <v>47412304</v>
      </c>
      <c r="Q96" s="34">
        <v>0</v>
      </c>
      <c r="R96" s="34">
        <f t="shared" si="13"/>
        <v>47412304</v>
      </c>
    </row>
    <row r="97" spans="1:18" ht="15" customHeight="1" x14ac:dyDescent="0.2">
      <c r="A97" s="11">
        <v>890102006</v>
      </c>
      <c r="B97" s="11">
        <f>VLOOKUP(A97,[8]Hoja1!A$9:B$3777,2,0)</f>
        <v>110808000</v>
      </c>
      <c r="C97" s="12" t="s">
        <v>202</v>
      </c>
      <c r="D97" s="13" t="s">
        <v>438</v>
      </c>
      <c r="E97" s="34">
        <v>2510050455</v>
      </c>
      <c r="F97" s="34">
        <f t="shared" si="7"/>
        <v>2510050455</v>
      </c>
      <c r="G97" s="34">
        <v>1007730580</v>
      </c>
      <c r="H97" s="34">
        <f t="shared" si="8"/>
        <v>3517781035</v>
      </c>
      <c r="I97" s="34">
        <v>3078909737</v>
      </c>
      <c r="J97" s="34">
        <f t="shared" si="9"/>
        <v>6596690772</v>
      </c>
      <c r="K97" s="34">
        <v>3303059470</v>
      </c>
      <c r="L97" s="34">
        <f t="shared" si="10"/>
        <v>9899750242</v>
      </c>
      <c r="M97" s="34">
        <v>345753401</v>
      </c>
      <c r="N97" s="34">
        <f t="shared" si="11"/>
        <v>10245503643</v>
      </c>
      <c r="O97" s="34">
        <v>1430735428</v>
      </c>
      <c r="P97" s="34">
        <f t="shared" si="12"/>
        <v>11676239071</v>
      </c>
      <c r="Q97" s="34">
        <v>1989747818</v>
      </c>
      <c r="R97" s="34">
        <f t="shared" si="13"/>
        <v>13665986889</v>
      </c>
    </row>
    <row r="98" spans="1:18" ht="15" customHeight="1" x14ac:dyDescent="0.2">
      <c r="A98" s="11">
        <v>890102018</v>
      </c>
      <c r="B98" s="11">
        <f>VLOOKUP(A98,[8]Hoja1!A$9:B$3777,2,0)</f>
        <v>210108001</v>
      </c>
      <c r="C98" s="12" t="s">
        <v>344</v>
      </c>
      <c r="D98" s="13" t="s">
        <v>571</v>
      </c>
      <c r="E98" s="34">
        <v>1476500267</v>
      </c>
      <c r="F98" s="34">
        <f t="shared" si="7"/>
        <v>1476500267</v>
      </c>
      <c r="G98" s="34">
        <v>1157030616</v>
      </c>
      <c r="H98" s="34">
        <f t="shared" si="8"/>
        <v>2633530883</v>
      </c>
      <c r="I98" s="34">
        <v>4040355214</v>
      </c>
      <c r="J98" s="34">
        <f t="shared" si="9"/>
        <v>6673886097</v>
      </c>
      <c r="K98" s="34">
        <v>2755005897</v>
      </c>
      <c r="L98" s="34">
        <f t="shared" si="10"/>
        <v>9428891994</v>
      </c>
      <c r="M98" s="34">
        <v>676691513</v>
      </c>
      <c r="N98" s="34">
        <f t="shared" si="11"/>
        <v>10105583507</v>
      </c>
      <c r="O98" s="34">
        <v>460131944</v>
      </c>
      <c r="P98" s="34">
        <f t="shared" si="12"/>
        <v>10565715451</v>
      </c>
      <c r="Q98" s="34">
        <v>724655381</v>
      </c>
      <c r="R98" s="34">
        <f t="shared" si="13"/>
        <v>11290370832</v>
      </c>
    </row>
    <row r="99" spans="1:18" ht="15" customHeight="1" x14ac:dyDescent="0.2">
      <c r="A99" s="11">
        <v>890102257</v>
      </c>
      <c r="B99" s="11">
        <f>VLOOKUP(A99,[8]Hoja1!A$9:B$3777,2,0)</f>
        <v>121708000</v>
      </c>
      <c r="C99" s="12" t="s">
        <v>10</v>
      </c>
      <c r="D99" s="13" t="s">
        <v>11</v>
      </c>
      <c r="E99" s="34"/>
      <c r="F99" s="34">
        <f t="shared" si="7"/>
        <v>0</v>
      </c>
      <c r="G99" s="34"/>
      <c r="H99" s="34">
        <f t="shared" si="8"/>
        <v>0</v>
      </c>
      <c r="I99" s="34"/>
      <c r="J99" s="34">
        <f t="shared" si="9"/>
        <v>0</v>
      </c>
      <c r="K99" s="34"/>
      <c r="L99" s="34">
        <f t="shared" si="10"/>
        <v>0</v>
      </c>
      <c r="M99" s="34"/>
      <c r="N99" s="34">
        <f t="shared" si="11"/>
        <v>0</v>
      </c>
      <c r="O99" s="34"/>
      <c r="P99" s="34">
        <f t="shared" si="12"/>
        <v>0</v>
      </c>
      <c r="Q99" s="34"/>
      <c r="R99" s="34">
        <f t="shared" si="13"/>
        <v>0</v>
      </c>
    </row>
    <row r="100" spans="1:18" ht="15" customHeight="1" x14ac:dyDescent="0.2">
      <c r="A100" s="11">
        <v>890106291</v>
      </c>
      <c r="B100" s="11">
        <f>VLOOKUP(A100,[8]Hoja1!A$9:B$3777,2,0)</f>
        <v>215808758</v>
      </c>
      <c r="C100" s="12" t="s">
        <v>230</v>
      </c>
      <c r="D100" s="13" t="s">
        <v>463</v>
      </c>
      <c r="E100" s="34">
        <v>1411622634</v>
      </c>
      <c r="F100" s="34">
        <f t="shared" si="7"/>
        <v>1411622634</v>
      </c>
      <c r="G100" s="34">
        <v>1198532435</v>
      </c>
      <c r="H100" s="34">
        <f t="shared" si="8"/>
        <v>2610155069</v>
      </c>
      <c r="I100" s="34">
        <v>497823206</v>
      </c>
      <c r="J100" s="34">
        <f t="shared" si="9"/>
        <v>3107978275</v>
      </c>
      <c r="K100" s="34">
        <v>839174468</v>
      </c>
      <c r="L100" s="34">
        <f t="shared" si="10"/>
        <v>3947152743</v>
      </c>
      <c r="M100" s="34">
        <v>135322781</v>
      </c>
      <c r="N100" s="34">
        <f t="shared" si="11"/>
        <v>4082475524</v>
      </c>
      <c r="O100" s="34">
        <v>419150514</v>
      </c>
      <c r="P100" s="34">
        <f t="shared" si="12"/>
        <v>4501626038</v>
      </c>
      <c r="Q100" s="34">
        <v>1225226503</v>
      </c>
      <c r="R100" s="34">
        <f t="shared" si="13"/>
        <v>5726852541</v>
      </c>
    </row>
    <row r="101" spans="1:18" ht="15" customHeight="1" x14ac:dyDescent="0.2">
      <c r="A101" s="11">
        <v>890114335</v>
      </c>
      <c r="B101" s="11">
        <f>VLOOKUP(A101,[8]Hoja1!A$9:B$3777,2,0)</f>
        <v>213308433</v>
      </c>
      <c r="C101" s="12" t="s">
        <v>286</v>
      </c>
      <c r="D101" s="13" t="s">
        <v>516</v>
      </c>
      <c r="E101" s="34">
        <v>306261507</v>
      </c>
      <c r="F101" s="34">
        <f t="shared" si="7"/>
        <v>306261507</v>
      </c>
      <c r="G101" s="34">
        <v>258340470</v>
      </c>
      <c r="H101" s="34">
        <f t="shared" si="8"/>
        <v>564601977</v>
      </c>
      <c r="I101" s="34">
        <v>87995783</v>
      </c>
      <c r="J101" s="34">
        <f t="shared" si="9"/>
        <v>652597760</v>
      </c>
      <c r="K101" s="34">
        <v>149906639</v>
      </c>
      <c r="L101" s="34">
        <f t="shared" si="10"/>
        <v>802504399</v>
      </c>
      <c r="M101" s="34">
        <v>8944695</v>
      </c>
      <c r="N101" s="34">
        <f t="shared" si="11"/>
        <v>811449094</v>
      </c>
      <c r="O101" s="34">
        <v>65836336</v>
      </c>
      <c r="P101" s="34">
        <f t="shared" si="12"/>
        <v>877285430</v>
      </c>
      <c r="Q101" s="34">
        <v>158804676</v>
      </c>
      <c r="R101" s="34">
        <f t="shared" si="13"/>
        <v>1036090106</v>
      </c>
    </row>
    <row r="102" spans="1:18" ht="15" customHeight="1" x14ac:dyDescent="0.2">
      <c r="A102" s="11">
        <v>890201190</v>
      </c>
      <c r="B102" s="11">
        <f>VLOOKUP(A102,[8]Hoja1!A$9:B$3777,2,0)</f>
        <v>217568575</v>
      </c>
      <c r="C102" s="12" t="s">
        <v>203</v>
      </c>
      <c r="D102" s="13" t="s">
        <v>439</v>
      </c>
      <c r="E102" s="34"/>
      <c r="F102" s="34">
        <f t="shared" si="7"/>
        <v>0</v>
      </c>
      <c r="G102" s="34"/>
      <c r="H102" s="34">
        <f t="shared" si="8"/>
        <v>0</v>
      </c>
      <c r="I102" s="34">
        <v>264318099</v>
      </c>
      <c r="J102" s="34">
        <f t="shared" si="9"/>
        <v>264318099</v>
      </c>
      <c r="K102" s="34">
        <v>0</v>
      </c>
      <c r="L102" s="34">
        <f t="shared" si="10"/>
        <v>264318099</v>
      </c>
      <c r="M102" s="34">
        <v>0</v>
      </c>
      <c r="N102" s="34">
        <f t="shared" si="11"/>
        <v>264318099</v>
      </c>
      <c r="O102" s="34">
        <v>0</v>
      </c>
      <c r="P102" s="34">
        <f t="shared" si="12"/>
        <v>264318099</v>
      </c>
      <c r="Q102" s="34">
        <v>0</v>
      </c>
      <c r="R102" s="34">
        <f t="shared" si="13"/>
        <v>264318099</v>
      </c>
    </row>
    <row r="103" spans="1:18" ht="15" customHeight="1" x14ac:dyDescent="0.2">
      <c r="A103" s="11">
        <v>890201213</v>
      </c>
      <c r="B103" s="11">
        <f>VLOOKUP(A103,[8]Hoja1!A$9:B$3777,2,0)</f>
        <v>128868000</v>
      </c>
      <c r="C103" s="12" t="s">
        <v>63</v>
      </c>
      <c r="D103" s="13" t="s">
        <v>12</v>
      </c>
      <c r="E103" s="34"/>
      <c r="F103" s="34">
        <f t="shared" si="7"/>
        <v>0</v>
      </c>
      <c r="G103" s="34"/>
      <c r="H103" s="34">
        <f t="shared" si="8"/>
        <v>0</v>
      </c>
      <c r="I103" s="34"/>
      <c r="J103" s="34">
        <f t="shared" si="9"/>
        <v>0</v>
      </c>
      <c r="K103" s="34"/>
      <c r="L103" s="34">
        <f t="shared" si="10"/>
        <v>0</v>
      </c>
      <c r="M103" s="34"/>
      <c r="N103" s="34">
        <f t="shared" si="11"/>
        <v>0</v>
      </c>
      <c r="O103" s="34"/>
      <c r="P103" s="34">
        <f t="shared" si="12"/>
        <v>0</v>
      </c>
      <c r="Q103" s="34"/>
      <c r="R103" s="34">
        <f t="shared" si="13"/>
        <v>0</v>
      </c>
    </row>
    <row r="104" spans="1:18" ht="15" customHeight="1" x14ac:dyDescent="0.2">
      <c r="A104" s="11">
        <v>890201222</v>
      </c>
      <c r="B104" s="11">
        <f>VLOOKUP(A104,[8]Hoja1!A$9:B$3777,2,0)</f>
        <v>210168001</v>
      </c>
      <c r="C104" s="12" t="s">
        <v>287</v>
      </c>
      <c r="D104" s="13" t="s">
        <v>517</v>
      </c>
      <c r="E104" s="34">
        <v>0</v>
      </c>
      <c r="F104" s="34">
        <f t="shared" si="7"/>
        <v>0</v>
      </c>
      <c r="G104" s="34">
        <v>1206628639</v>
      </c>
      <c r="H104" s="34">
        <f t="shared" si="8"/>
        <v>1206628639</v>
      </c>
      <c r="I104" s="34">
        <v>404047877</v>
      </c>
      <c r="J104" s="34">
        <f t="shared" si="9"/>
        <v>1610676516</v>
      </c>
      <c r="K104" s="34">
        <v>0</v>
      </c>
      <c r="L104" s="34">
        <f t="shared" si="10"/>
        <v>1610676516</v>
      </c>
      <c r="M104" s="34">
        <v>0</v>
      </c>
      <c r="N104" s="34">
        <f t="shared" si="11"/>
        <v>1610676516</v>
      </c>
      <c r="O104" s="34">
        <v>0</v>
      </c>
      <c r="P104" s="34">
        <f t="shared" si="12"/>
        <v>1610676516</v>
      </c>
      <c r="Q104" s="34">
        <v>0</v>
      </c>
      <c r="R104" s="34">
        <f t="shared" si="13"/>
        <v>1610676516</v>
      </c>
    </row>
    <row r="105" spans="1:18" ht="15" customHeight="1" x14ac:dyDescent="0.2">
      <c r="A105" s="44">
        <v>890201235</v>
      </c>
      <c r="B105" s="11">
        <f>VLOOKUP(A105,[8]Hoja1!A$9:B$3777,2,0)</f>
        <v>116868000</v>
      </c>
      <c r="C105" s="12" t="s">
        <v>204</v>
      </c>
      <c r="D105" s="46" t="s">
        <v>616</v>
      </c>
      <c r="E105" s="34">
        <v>0</v>
      </c>
      <c r="F105" s="34">
        <f t="shared" si="7"/>
        <v>0</v>
      </c>
      <c r="G105" s="34">
        <v>2534985908</v>
      </c>
      <c r="H105" s="34">
        <f t="shared" si="8"/>
        <v>2534985908</v>
      </c>
      <c r="I105" s="34">
        <v>916351921</v>
      </c>
      <c r="J105" s="34">
        <f t="shared" si="9"/>
        <v>3451337829</v>
      </c>
      <c r="K105" s="34">
        <v>1555562487</v>
      </c>
      <c r="L105" s="34">
        <f t="shared" si="10"/>
        <v>5006900316</v>
      </c>
      <c r="M105" s="34">
        <v>177648334</v>
      </c>
      <c r="N105" s="34">
        <f t="shared" si="11"/>
        <v>5184548650</v>
      </c>
      <c r="O105" s="34">
        <v>764674807</v>
      </c>
      <c r="P105" s="34">
        <f t="shared" si="12"/>
        <v>5949223457</v>
      </c>
      <c r="Q105" s="34">
        <v>3108703788</v>
      </c>
      <c r="R105" s="34">
        <f t="shared" si="13"/>
        <v>9057927245</v>
      </c>
    </row>
    <row r="106" spans="1:18" ht="15" customHeight="1" x14ac:dyDescent="0.2">
      <c r="A106" s="11">
        <v>890201900</v>
      </c>
      <c r="B106" s="11">
        <f>VLOOKUP(A106,[8]Hoja1!A$9:B$3777,2,0)</f>
        <v>218168081</v>
      </c>
      <c r="C106" s="12" t="s">
        <v>205</v>
      </c>
      <c r="D106" s="13" t="s">
        <v>440</v>
      </c>
      <c r="E106" s="34">
        <v>0</v>
      </c>
      <c r="F106" s="34">
        <f t="shared" si="7"/>
        <v>0</v>
      </c>
      <c r="G106" s="34">
        <v>385676872</v>
      </c>
      <c r="H106" s="34">
        <f t="shared" si="8"/>
        <v>385676872</v>
      </c>
      <c r="I106" s="34">
        <v>491467391</v>
      </c>
      <c r="J106" s="34">
        <f t="shared" si="9"/>
        <v>877144263</v>
      </c>
      <c r="K106" s="34">
        <v>1270496171</v>
      </c>
      <c r="L106" s="34">
        <f t="shared" si="10"/>
        <v>2147640434</v>
      </c>
      <c r="M106" s="34">
        <v>338712162</v>
      </c>
      <c r="N106" s="34">
        <f t="shared" si="11"/>
        <v>2486352596</v>
      </c>
      <c r="O106" s="34">
        <v>423166966</v>
      </c>
      <c r="P106" s="34">
        <f t="shared" si="12"/>
        <v>2909519562</v>
      </c>
      <c r="Q106" s="34">
        <v>1000000000</v>
      </c>
      <c r="R106" s="34">
        <f t="shared" si="13"/>
        <v>3909519562</v>
      </c>
    </row>
    <row r="107" spans="1:18" ht="15" customHeight="1" x14ac:dyDescent="0.2">
      <c r="A107" s="11">
        <v>890204537</v>
      </c>
      <c r="B107" s="11">
        <f>VLOOKUP(A107,[8]Hoja1!A$9:B$3777,2,0)</f>
        <v>211868418</v>
      </c>
      <c r="C107" s="12" t="s">
        <v>206</v>
      </c>
      <c r="D107" s="13" t="s">
        <v>441</v>
      </c>
      <c r="E107" s="34"/>
      <c r="F107" s="34">
        <f t="shared" si="7"/>
        <v>0</v>
      </c>
      <c r="G107" s="34"/>
      <c r="H107" s="34">
        <f t="shared" si="8"/>
        <v>0</v>
      </c>
      <c r="I107" s="34">
        <v>5235548</v>
      </c>
      <c r="J107" s="34">
        <f t="shared" si="9"/>
        <v>5235548</v>
      </c>
      <c r="K107" s="34">
        <v>0</v>
      </c>
      <c r="L107" s="34">
        <f t="shared" si="10"/>
        <v>5235548</v>
      </c>
      <c r="M107" s="34">
        <v>0</v>
      </c>
      <c r="N107" s="34">
        <f t="shared" si="11"/>
        <v>5235548</v>
      </c>
      <c r="O107" s="34">
        <v>0</v>
      </c>
      <c r="P107" s="34">
        <f t="shared" si="12"/>
        <v>5235548</v>
      </c>
      <c r="Q107" s="34">
        <v>0</v>
      </c>
      <c r="R107" s="34">
        <f t="shared" si="13"/>
        <v>5235548</v>
      </c>
    </row>
    <row r="108" spans="1:18" ht="15" customHeight="1" x14ac:dyDescent="0.2">
      <c r="A108" s="11">
        <v>890204643</v>
      </c>
      <c r="B108" s="11">
        <f>VLOOKUP(A108,[8]Hoja1!A$9:B$3777,2,0)</f>
        <v>215568655</v>
      </c>
      <c r="C108" s="12" t="s">
        <v>207</v>
      </c>
      <c r="D108" s="13" t="s">
        <v>442</v>
      </c>
      <c r="E108" s="34"/>
      <c r="F108" s="34">
        <f t="shared" si="7"/>
        <v>0</v>
      </c>
      <c r="G108" s="34"/>
      <c r="H108" s="34">
        <f t="shared" si="8"/>
        <v>0</v>
      </c>
      <c r="I108" s="34">
        <v>210525921</v>
      </c>
      <c r="J108" s="34">
        <f t="shared" si="9"/>
        <v>210525921</v>
      </c>
      <c r="K108" s="34">
        <v>210525921</v>
      </c>
      <c r="L108" s="34">
        <f t="shared" si="10"/>
        <v>421051842</v>
      </c>
      <c r="M108" s="34">
        <v>210525921</v>
      </c>
      <c r="N108" s="34">
        <f t="shared" si="11"/>
        <v>631577763</v>
      </c>
      <c r="O108" s="34">
        <v>210525921</v>
      </c>
      <c r="P108" s="34">
        <f t="shared" si="12"/>
        <v>842103684</v>
      </c>
      <c r="Q108" s="34">
        <v>0</v>
      </c>
      <c r="R108" s="34">
        <f t="shared" si="13"/>
        <v>842103684</v>
      </c>
    </row>
    <row r="109" spans="1:18" ht="15" customHeight="1" x14ac:dyDescent="0.2">
      <c r="A109" s="11">
        <v>890204646</v>
      </c>
      <c r="B109" s="11">
        <f>VLOOKUP(A109,[8]Hoja1!A$9:B$3777,2,0)</f>
        <v>211568615</v>
      </c>
      <c r="C109" s="12" t="s">
        <v>231</v>
      </c>
      <c r="D109" s="13" t="s">
        <v>464</v>
      </c>
      <c r="E109" s="34"/>
      <c r="F109" s="34">
        <f t="shared" si="7"/>
        <v>0</v>
      </c>
      <c r="G109" s="34"/>
      <c r="H109" s="34">
        <f t="shared" si="8"/>
        <v>0</v>
      </c>
      <c r="I109" s="34">
        <v>74707705</v>
      </c>
      <c r="J109" s="34">
        <f t="shared" si="9"/>
        <v>74707705</v>
      </c>
      <c r="K109" s="34">
        <v>0</v>
      </c>
      <c r="L109" s="34">
        <f t="shared" si="10"/>
        <v>74707705</v>
      </c>
      <c r="M109" s="34">
        <v>0</v>
      </c>
      <c r="N109" s="34">
        <f t="shared" si="11"/>
        <v>74707705</v>
      </c>
      <c r="O109" s="34">
        <v>0</v>
      </c>
      <c r="P109" s="34">
        <f t="shared" si="12"/>
        <v>74707705</v>
      </c>
      <c r="Q109" s="34">
        <v>0</v>
      </c>
      <c r="R109" s="34">
        <f t="shared" si="13"/>
        <v>74707705</v>
      </c>
    </row>
    <row r="110" spans="1:18" ht="15" customHeight="1" x14ac:dyDescent="0.2">
      <c r="A110" s="11">
        <v>890204802</v>
      </c>
      <c r="B110" s="11">
        <f>VLOOKUP(A110,[8]Hoja1!A$9:B$3777,2,0)</f>
        <v>210768307</v>
      </c>
      <c r="C110" s="12" t="s">
        <v>208</v>
      </c>
      <c r="D110" s="13" t="s">
        <v>443</v>
      </c>
      <c r="E110" s="34">
        <v>540712074</v>
      </c>
      <c r="F110" s="34">
        <f t="shared" si="7"/>
        <v>540712074</v>
      </c>
      <c r="G110" s="34">
        <v>861237766</v>
      </c>
      <c r="H110" s="34">
        <f t="shared" si="8"/>
        <v>1401949840</v>
      </c>
      <c r="I110" s="34">
        <v>189240076</v>
      </c>
      <c r="J110" s="34">
        <f t="shared" si="9"/>
        <v>1591189916</v>
      </c>
      <c r="K110" s="34">
        <v>131285617</v>
      </c>
      <c r="L110" s="34">
        <f t="shared" si="10"/>
        <v>1722475533</v>
      </c>
      <c r="M110" s="34">
        <v>430618883</v>
      </c>
      <c r="N110" s="34">
        <f t="shared" si="11"/>
        <v>2153094416</v>
      </c>
      <c r="O110" s="34">
        <v>160248270</v>
      </c>
      <c r="P110" s="34">
        <f t="shared" si="12"/>
        <v>2313342686</v>
      </c>
      <c r="Q110" s="34">
        <v>700989496</v>
      </c>
      <c r="R110" s="34">
        <f t="shared" si="13"/>
        <v>3014332182</v>
      </c>
    </row>
    <row r="111" spans="1:18" ht="15" customHeight="1" x14ac:dyDescent="0.2">
      <c r="A111" s="11">
        <v>890205176</v>
      </c>
      <c r="B111" s="11">
        <f>VLOOKUP(A111,[8]Hoja1!A$9:B$3777,2,0)</f>
        <v>217668276</v>
      </c>
      <c r="C111" s="12" t="s">
        <v>209</v>
      </c>
      <c r="D111" s="13" t="s">
        <v>444</v>
      </c>
      <c r="E111" s="34">
        <v>0</v>
      </c>
      <c r="F111" s="34">
        <f t="shared" si="7"/>
        <v>0</v>
      </c>
      <c r="G111" s="34">
        <v>322619949</v>
      </c>
      <c r="H111" s="34">
        <f t="shared" si="8"/>
        <v>322619949</v>
      </c>
      <c r="I111" s="34">
        <v>118804136</v>
      </c>
      <c r="J111" s="34">
        <f t="shared" si="9"/>
        <v>441424085</v>
      </c>
      <c r="K111" s="34">
        <v>203692090</v>
      </c>
      <c r="L111" s="34">
        <f t="shared" si="10"/>
        <v>645116175</v>
      </c>
      <c r="M111" s="34">
        <v>20424788</v>
      </c>
      <c r="N111" s="34">
        <f t="shared" si="11"/>
        <v>665540963</v>
      </c>
      <c r="O111" s="34">
        <v>93434979</v>
      </c>
      <c r="P111" s="34">
        <f t="shared" si="12"/>
        <v>758975942</v>
      </c>
      <c r="Q111" s="34">
        <v>191642813</v>
      </c>
      <c r="R111" s="34">
        <f t="shared" si="13"/>
        <v>950618755</v>
      </c>
    </row>
    <row r="112" spans="1:18" ht="15" customHeight="1" x14ac:dyDescent="0.2">
      <c r="A112" s="11">
        <v>890205383</v>
      </c>
      <c r="B112" s="11">
        <f>VLOOKUP(A112,[8]Hoja1!A$9:B$3777,2,0)</f>
        <v>214768547</v>
      </c>
      <c r="C112" s="12" t="s">
        <v>288</v>
      </c>
      <c r="D112" s="13" t="s">
        <v>518</v>
      </c>
      <c r="E112" s="34"/>
      <c r="F112" s="34">
        <f t="shared" si="7"/>
        <v>0</v>
      </c>
      <c r="G112" s="34">
        <v>290480209</v>
      </c>
      <c r="H112" s="34">
        <f t="shared" si="8"/>
        <v>290480209</v>
      </c>
      <c r="I112" s="34">
        <v>93772349</v>
      </c>
      <c r="J112" s="34">
        <f t="shared" si="9"/>
        <v>384252558</v>
      </c>
      <c r="K112" s="34">
        <v>162562040</v>
      </c>
      <c r="L112" s="34">
        <f t="shared" si="10"/>
        <v>546814598</v>
      </c>
      <c r="M112" s="34">
        <v>10970594</v>
      </c>
      <c r="N112" s="34">
        <f t="shared" si="11"/>
        <v>557785192</v>
      </c>
      <c r="O112" s="34">
        <v>70854271</v>
      </c>
      <c r="P112" s="34">
        <f t="shared" si="12"/>
        <v>628639463</v>
      </c>
      <c r="Q112" s="34">
        <v>166102040</v>
      </c>
      <c r="R112" s="34">
        <f t="shared" si="13"/>
        <v>794741503</v>
      </c>
    </row>
    <row r="113" spans="1:18" ht="15" customHeight="1" x14ac:dyDescent="0.2">
      <c r="A113" s="11">
        <v>890210951</v>
      </c>
      <c r="B113" s="11">
        <f>VLOOKUP(A113,[8]Hoja1!A$9:B$3777,2,0)</f>
        <v>216768867</v>
      </c>
      <c r="C113" s="12" t="s">
        <v>210</v>
      </c>
      <c r="D113" s="13" t="s">
        <v>445</v>
      </c>
      <c r="E113" s="34"/>
      <c r="F113" s="34">
        <f t="shared" si="7"/>
        <v>0</v>
      </c>
      <c r="G113" s="34"/>
      <c r="H113" s="34">
        <f t="shared" si="8"/>
        <v>0</v>
      </c>
      <c r="I113" s="34">
        <v>3688601</v>
      </c>
      <c r="J113" s="34">
        <f t="shared" si="9"/>
        <v>3688601</v>
      </c>
      <c r="K113" s="34">
        <v>0</v>
      </c>
      <c r="L113" s="34">
        <f t="shared" si="10"/>
        <v>3688601</v>
      </c>
      <c r="M113" s="34">
        <v>0</v>
      </c>
      <c r="N113" s="34">
        <f t="shared" si="11"/>
        <v>3688601</v>
      </c>
      <c r="O113" s="34">
        <v>0</v>
      </c>
      <c r="P113" s="34">
        <f t="shared" si="12"/>
        <v>3688601</v>
      </c>
      <c r="Q113" s="34">
        <v>0</v>
      </c>
      <c r="R113" s="34">
        <f t="shared" si="13"/>
        <v>3688601</v>
      </c>
    </row>
    <row r="114" spans="1:18" ht="15" customHeight="1" x14ac:dyDescent="0.2">
      <c r="A114" s="11">
        <v>890399010</v>
      </c>
      <c r="B114" s="11">
        <f>VLOOKUP(A114,[8]Hoja1!A$9:B$3777,2,0)</f>
        <v>120676000</v>
      </c>
      <c r="C114" s="12" t="s">
        <v>13</v>
      </c>
      <c r="D114" s="13" t="s">
        <v>92</v>
      </c>
      <c r="E114" s="34"/>
      <c r="F114" s="34">
        <f t="shared" si="7"/>
        <v>0</v>
      </c>
      <c r="G114" s="34"/>
      <c r="H114" s="34">
        <f t="shared" si="8"/>
        <v>0</v>
      </c>
      <c r="I114" s="34"/>
      <c r="J114" s="34">
        <f t="shared" si="9"/>
        <v>0</v>
      </c>
      <c r="K114" s="34"/>
      <c r="L114" s="34">
        <f t="shared" si="10"/>
        <v>0</v>
      </c>
      <c r="M114" s="34"/>
      <c r="N114" s="34">
        <f t="shared" si="11"/>
        <v>0</v>
      </c>
      <c r="O114" s="34"/>
      <c r="P114" s="34">
        <f t="shared" si="12"/>
        <v>0</v>
      </c>
      <c r="Q114" s="34"/>
      <c r="R114" s="34">
        <f t="shared" si="13"/>
        <v>0</v>
      </c>
    </row>
    <row r="115" spans="1:18" ht="15" customHeight="1" x14ac:dyDescent="0.2">
      <c r="A115" s="11">
        <v>890399011</v>
      </c>
      <c r="B115" s="11">
        <f>VLOOKUP(A115,[8]Hoja1!A$9:B$3777,2,0)</f>
        <v>210176001</v>
      </c>
      <c r="C115" s="12" t="s">
        <v>211</v>
      </c>
      <c r="D115" s="13" t="s">
        <v>446</v>
      </c>
      <c r="E115" s="34">
        <v>1070462694</v>
      </c>
      <c r="F115" s="34">
        <f t="shared" si="7"/>
        <v>1070462694</v>
      </c>
      <c r="G115" s="34">
        <v>835633223</v>
      </c>
      <c r="H115" s="34">
        <f t="shared" si="8"/>
        <v>1906095917</v>
      </c>
      <c r="I115" s="34">
        <v>465976334</v>
      </c>
      <c r="J115" s="34">
        <f t="shared" si="9"/>
        <v>2372072251</v>
      </c>
      <c r="K115" s="34">
        <v>781470967</v>
      </c>
      <c r="L115" s="34">
        <f t="shared" si="10"/>
        <v>3153543218</v>
      </c>
      <c r="M115" s="34">
        <v>177603798</v>
      </c>
      <c r="N115" s="34">
        <f t="shared" si="11"/>
        <v>3331147016</v>
      </c>
      <c r="O115" s="34">
        <v>3631034122</v>
      </c>
      <c r="P115" s="34">
        <f t="shared" si="12"/>
        <v>6962181138</v>
      </c>
      <c r="Q115" s="34">
        <v>2450358678</v>
      </c>
      <c r="R115" s="34">
        <f t="shared" si="13"/>
        <v>9412539816</v>
      </c>
    </row>
    <row r="116" spans="1:18" ht="15" customHeight="1" x14ac:dyDescent="0.2">
      <c r="A116" s="11">
        <v>890399025</v>
      </c>
      <c r="B116" s="11">
        <f>VLOOKUP(A116,[8]Hoja1!A$9:B$3777,2,0)</f>
        <v>219276892</v>
      </c>
      <c r="C116" s="12" t="s">
        <v>242</v>
      </c>
      <c r="D116" s="13" t="s">
        <v>473</v>
      </c>
      <c r="E116" s="34"/>
      <c r="F116" s="34">
        <f t="shared" si="7"/>
        <v>0</v>
      </c>
      <c r="G116" s="34">
        <v>115947573</v>
      </c>
      <c r="H116" s="34">
        <f t="shared" si="8"/>
        <v>115947573</v>
      </c>
      <c r="I116" s="34">
        <v>42630944</v>
      </c>
      <c r="J116" s="34">
        <f t="shared" si="9"/>
        <v>158578517</v>
      </c>
      <c r="K116" s="34">
        <v>74275229</v>
      </c>
      <c r="L116" s="34">
        <f t="shared" si="10"/>
        <v>232853746</v>
      </c>
      <c r="M116" s="34">
        <v>748080006</v>
      </c>
      <c r="N116" s="34">
        <f t="shared" si="11"/>
        <v>980933752</v>
      </c>
      <c r="O116" s="34">
        <v>0</v>
      </c>
      <c r="P116" s="34">
        <f t="shared" si="12"/>
        <v>980933752</v>
      </c>
      <c r="Q116" s="34">
        <v>0</v>
      </c>
      <c r="R116" s="34">
        <f t="shared" si="13"/>
        <v>980933752</v>
      </c>
    </row>
    <row r="117" spans="1:18" ht="15" customHeight="1" x14ac:dyDescent="0.2">
      <c r="A117" s="11">
        <v>890399029</v>
      </c>
      <c r="B117" s="11">
        <f>VLOOKUP(A117,[8]Hoja1!A$9:B$3777,2,0)</f>
        <v>117676000</v>
      </c>
      <c r="C117" s="12" t="s">
        <v>212</v>
      </c>
      <c r="D117" s="13" t="s">
        <v>447</v>
      </c>
      <c r="E117" s="34">
        <v>2030110567</v>
      </c>
      <c r="F117" s="34">
        <f t="shared" si="7"/>
        <v>2030110567</v>
      </c>
      <c r="G117" s="34">
        <v>1839300472</v>
      </c>
      <c r="H117" s="34">
        <f t="shared" si="8"/>
        <v>3869411039</v>
      </c>
      <c r="I117" s="34">
        <v>3767364400</v>
      </c>
      <c r="J117" s="34">
        <f t="shared" si="9"/>
        <v>7636775439</v>
      </c>
      <c r="K117" s="34">
        <v>4428316034</v>
      </c>
      <c r="L117" s="34">
        <f t="shared" si="10"/>
        <v>12065091473</v>
      </c>
      <c r="M117" s="34">
        <v>49325191</v>
      </c>
      <c r="N117" s="34">
        <f t="shared" si="11"/>
        <v>12114416664</v>
      </c>
      <c r="O117" s="34">
        <v>3305611661</v>
      </c>
      <c r="P117" s="34">
        <f t="shared" si="12"/>
        <v>15420028325</v>
      </c>
      <c r="Q117" s="34">
        <v>219228000</v>
      </c>
      <c r="R117" s="34">
        <f t="shared" si="13"/>
        <v>15639256325</v>
      </c>
    </row>
    <row r="118" spans="1:18" ht="15" customHeight="1" x14ac:dyDescent="0.2">
      <c r="A118" s="11">
        <v>890399045</v>
      </c>
      <c r="B118" s="11">
        <f>VLOOKUP(A118,[8]Hoja1!A$9:B$3777,2,0)</f>
        <v>210976109</v>
      </c>
      <c r="C118" s="12" t="s">
        <v>326</v>
      </c>
      <c r="D118" s="13" t="s">
        <v>554</v>
      </c>
      <c r="E118" s="34">
        <v>0</v>
      </c>
      <c r="F118" s="34">
        <f t="shared" si="7"/>
        <v>0</v>
      </c>
      <c r="G118" s="34">
        <v>0</v>
      </c>
      <c r="H118" s="34">
        <f t="shared" si="8"/>
        <v>0</v>
      </c>
      <c r="I118" s="34">
        <v>1814852840</v>
      </c>
      <c r="J118" s="34">
        <f t="shared" si="9"/>
        <v>1814852840</v>
      </c>
      <c r="K118" s="34">
        <v>1683323902</v>
      </c>
      <c r="L118" s="34">
        <f t="shared" si="10"/>
        <v>3498176742</v>
      </c>
      <c r="M118" s="34">
        <v>16676270</v>
      </c>
      <c r="N118" s="34">
        <f t="shared" si="11"/>
        <v>3514853012</v>
      </c>
      <c r="O118" s="34">
        <v>90399300</v>
      </c>
      <c r="P118" s="34">
        <f t="shared" si="12"/>
        <v>3605252312</v>
      </c>
      <c r="Q118" s="34">
        <v>220857130</v>
      </c>
      <c r="R118" s="34">
        <f t="shared" si="13"/>
        <v>3826109442</v>
      </c>
    </row>
    <row r="119" spans="1:18" ht="15" customHeight="1" x14ac:dyDescent="0.2">
      <c r="A119" s="11">
        <v>890399046</v>
      </c>
      <c r="B119" s="11">
        <f>VLOOKUP(A119,[8]Hoja1!A$9:B$3777,2,0)</f>
        <v>216476364</v>
      </c>
      <c r="C119" s="12" t="s">
        <v>213</v>
      </c>
      <c r="D119" s="13" t="s">
        <v>448</v>
      </c>
      <c r="E119" s="34">
        <v>453911533</v>
      </c>
      <c r="F119" s="34">
        <f t="shared" si="7"/>
        <v>453911533</v>
      </c>
      <c r="G119" s="34">
        <v>2047607294</v>
      </c>
      <c r="H119" s="34">
        <f t="shared" si="8"/>
        <v>2501518827</v>
      </c>
      <c r="I119" s="34">
        <v>66006666</v>
      </c>
      <c r="J119" s="34">
        <f t="shared" si="9"/>
        <v>2567525493</v>
      </c>
      <c r="K119" s="34">
        <v>110584257</v>
      </c>
      <c r="L119" s="34">
        <f t="shared" si="10"/>
        <v>2678109750</v>
      </c>
      <c r="M119" s="34">
        <v>14787852</v>
      </c>
      <c r="N119" s="34">
        <f t="shared" si="11"/>
        <v>2692897602</v>
      </c>
      <c r="O119" s="34">
        <v>870612004</v>
      </c>
      <c r="P119" s="34">
        <f t="shared" si="12"/>
        <v>3563509606</v>
      </c>
      <c r="Q119" s="34">
        <v>59552696</v>
      </c>
      <c r="R119" s="34">
        <f t="shared" si="13"/>
        <v>3623062302</v>
      </c>
    </row>
    <row r="120" spans="1:18" ht="15" customHeight="1" x14ac:dyDescent="0.2">
      <c r="A120" s="11">
        <v>890480059</v>
      </c>
      <c r="B120" s="11">
        <f>VLOOKUP(A120,[8]Hoja1!A$9:B$3777,2,0)</f>
        <v>111313000</v>
      </c>
      <c r="C120" s="12" t="s">
        <v>214</v>
      </c>
      <c r="D120" s="13" t="s">
        <v>449</v>
      </c>
      <c r="E120" s="34">
        <v>0</v>
      </c>
      <c r="F120" s="34">
        <f t="shared" si="7"/>
        <v>0</v>
      </c>
      <c r="G120" s="34">
        <v>0</v>
      </c>
      <c r="H120" s="34">
        <f t="shared" si="8"/>
        <v>0</v>
      </c>
      <c r="I120" s="34">
        <v>2451189560</v>
      </c>
      <c r="J120" s="34">
        <f t="shared" si="9"/>
        <v>2451189560</v>
      </c>
      <c r="K120" s="34">
        <v>5549393019</v>
      </c>
      <c r="L120" s="34">
        <f t="shared" si="10"/>
        <v>8000582579</v>
      </c>
      <c r="M120" s="34">
        <v>5229804301</v>
      </c>
      <c r="N120" s="34">
        <f t="shared" si="11"/>
        <v>13230386880</v>
      </c>
      <c r="O120" s="34">
        <v>4620728960</v>
      </c>
      <c r="P120" s="34">
        <f t="shared" si="12"/>
        <v>17851115840</v>
      </c>
      <c r="Q120" s="34">
        <v>4199528960</v>
      </c>
      <c r="R120" s="34">
        <f t="shared" si="13"/>
        <v>22050644800</v>
      </c>
    </row>
    <row r="121" spans="1:18" ht="15" customHeight="1" x14ac:dyDescent="0.2">
      <c r="A121" s="11">
        <v>890480123</v>
      </c>
      <c r="B121" s="11">
        <f>VLOOKUP(A121,[8]Hoja1!A$9:B$3777,2,0)</f>
        <v>122613000</v>
      </c>
      <c r="C121" s="12" t="s">
        <v>14</v>
      </c>
      <c r="D121" s="13" t="s">
        <v>89</v>
      </c>
      <c r="E121" s="34"/>
      <c r="F121" s="34">
        <f t="shared" si="7"/>
        <v>0</v>
      </c>
      <c r="G121" s="34"/>
      <c r="H121" s="34">
        <f t="shared" si="8"/>
        <v>0</v>
      </c>
      <c r="I121" s="34"/>
      <c r="J121" s="34">
        <f t="shared" si="9"/>
        <v>0</v>
      </c>
      <c r="K121" s="34"/>
      <c r="L121" s="34">
        <f t="shared" si="10"/>
        <v>0</v>
      </c>
      <c r="M121" s="34"/>
      <c r="N121" s="34">
        <f t="shared" si="11"/>
        <v>0</v>
      </c>
      <c r="O121" s="34"/>
      <c r="P121" s="34">
        <f t="shared" si="12"/>
        <v>0</v>
      </c>
      <c r="Q121" s="34"/>
      <c r="R121" s="34">
        <f t="shared" si="13"/>
        <v>0</v>
      </c>
    </row>
    <row r="122" spans="1:18" ht="15" customHeight="1" x14ac:dyDescent="0.2">
      <c r="A122" s="44">
        <v>890480184</v>
      </c>
      <c r="B122" s="11">
        <f>VLOOKUP(A122,[8]Hoja1!A$9:B$3777,2,0)</f>
        <v>210113001</v>
      </c>
      <c r="C122" s="12" t="s">
        <v>345</v>
      </c>
      <c r="D122" s="47" t="s">
        <v>617</v>
      </c>
      <c r="E122" s="34">
        <v>332212560</v>
      </c>
      <c r="F122" s="34">
        <f t="shared" si="7"/>
        <v>332212560</v>
      </c>
      <c r="G122" s="34">
        <v>289257654</v>
      </c>
      <c r="H122" s="34">
        <f t="shared" si="8"/>
        <v>621470214</v>
      </c>
      <c r="I122" s="34">
        <v>338384239</v>
      </c>
      <c r="J122" s="34">
        <f t="shared" si="9"/>
        <v>959854453</v>
      </c>
      <c r="K122" s="34">
        <v>441301525</v>
      </c>
      <c r="L122" s="34">
        <f t="shared" si="10"/>
        <v>1401155978</v>
      </c>
      <c r="M122" s="34">
        <v>2211921298</v>
      </c>
      <c r="N122" s="34">
        <f t="shared" si="11"/>
        <v>3613077276</v>
      </c>
      <c r="O122" s="34">
        <v>188193521</v>
      </c>
      <c r="P122" s="34">
        <f t="shared" si="12"/>
        <v>3801270797</v>
      </c>
      <c r="Q122" s="34">
        <v>0</v>
      </c>
      <c r="R122" s="34">
        <f t="shared" si="13"/>
        <v>3801270797</v>
      </c>
    </row>
    <row r="123" spans="1:18" ht="15" customHeight="1" x14ac:dyDescent="0.2">
      <c r="A123" s="11">
        <v>890480203</v>
      </c>
      <c r="B123" s="11">
        <f>VLOOKUP(A123,[8]Hoja1!A$9:B$3777,2,0)</f>
        <v>217013670</v>
      </c>
      <c r="C123" s="27" t="s">
        <v>358</v>
      </c>
      <c r="D123" s="13" t="s">
        <v>579</v>
      </c>
      <c r="E123" s="34"/>
      <c r="F123" s="34">
        <f t="shared" si="7"/>
        <v>0</v>
      </c>
      <c r="G123" s="34"/>
      <c r="H123" s="34">
        <f t="shared" si="8"/>
        <v>0</v>
      </c>
      <c r="I123" s="34">
        <v>164848934</v>
      </c>
      <c r="J123" s="34">
        <f t="shared" si="9"/>
        <v>164848934</v>
      </c>
      <c r="K123" s="34">
        <v>164848934</v>
      </c>
      <c r="L123" s="34">
        <f t="shared" si="10"/>
        <v>329697868</v>
      </c>
      <c r="M123" s="34">
        <v>164848934</v>
      </c>
      <c r="N123" s="34">
        <f t="shared" si="11"/>
        <v>494546802</v>
      </c>
      <c r="O123" s="34">
        <v>164848933</v>
      </c>
      <c r="P123" s="34">
        <f t="shared" si="12"/>
        <v>659395735</v>
      </c>
      <c r="Q123" s="34">
        <v>0</v>
      </c>
      <c r="R123" s="34">
        <f t="shared" si="13"/>
        <v>659395735</v>
      </c>
    </row>
    <row r="124" spans="1:18" ht="15" customHeight="1" x14ac:dyDescent="0.2">
      <c r="A124" s="11">
        <v>890500622</v>
      </c>
      <c r="B124" s="11">
        <f>VLOOKUP(A124,[8]Hoja1!A$9:B$3777,2,0)</f>
        <v>125354000</v>
      </c>
      <c r="C124" s="12" t="s">
        <v>364</v>
      </c>
      <c r="D124" s="13" t="s">
        <v>15</v>
      </c>
      <c r="E124" s="34"/>
      <c r="F124" s="34">
        <f t="shared" si="7"/>
        <v>0</v>
      </c>
      <c r="G124" s="34"/>
      <c r="H124" s="34">
        <f t="shared" si="8"/>
        <v>0</v>
      </c>
      <c r="I124" s="34"/>
      <c r="J124" s="34">
        <f t="shared" si="9"/>
        <v>0</v>
      </c>
      <c r="K124" s="34"/>
      <c r="L124" s="34">
        <f t="shared" si="10"/>
        <v>0</v>
      </c>
      <c r="M124" s="34"/>
      <c r="N124" s="34">
        <f t="shared" si="11"/>
        <v>0</v>
      </c>
      <c r="O124" s="34"/>
      <c r="P124" s="34">
        <f t="shared" si="12"/>
        <v>0</v>
      </c>
      <c r="Q124" s="34"/>
      <c r="R124" s="34">
        <f t="shared" si="13"/>
        <v>0</v>
      </c>
    </row>
    <row r="125" spans="1:18" ht="15" customHeight="1" x14ac:dyDescent="0.2">
      <c r="A125" s="11">
        <v>890501362</v>
      </c>
      <c r="B125" s="11">
        <f>VLOOKUP(A125,[8]Hoja1!A$9:B$3777,2,0)</f>
        <v>212054820</v>
      </c>
      <c r="C125" s="12" t="s">
        <v>215</v>
      </c>
      <c r="D125" s="13" t="s">
        <v>450</v>
      </c>
      <c r="E125" s="34"/>
      <c r="F125" s="34">
        <f t="shared" si="7"/>
        <v>0</v>
      </c>
      <c r="G125" s="34"/>
      <c r="H125" s="34">
        <f t="shared" si="8"/>
        <v>0</v>
      </c>
      <c r="I125" s="34">
        <v>22395813</v>
      </c>
      <c r="J125" s="34">
        <f t="shared" si="9"/>
        <v>22395813</v>
      </c>
      <c r="K125" s="34">
        <v>0</v>
      </c>
      <c r="L125" s="34">
        <f t="shared" si="10"/>
        <v>22395813</v>
      </c>
      <c r="M125" s="34">
        <v>0</v>
      </c>
      <c r="N125" s="34">
        <f t="shared" si="11"/>
        <v>22395813</v>
      </c>
      <c r="O125" s="34">
        <v>0</v>
      </c>
      <c r="P125" s="34">
        <f t="shared" si="12"/>
        <v>22395813</v>
      </c>
      <c r="Q125" s="34">
        <v>0</v>
      </c>
      <c r="R125" s="34">
        <f t="shared" si="13"/>
        <v>22395813</v>
      </c>
    </row>
    <row r="126" spans="1:18" ht="15" customHeight="1" x14ac:dyDescent="0.2">
      <c r="A126" s="11">
        <v>890501434</v>
      </c>
      <c r="B126" s="11">
        <f>VLOOKUP(A126,[8]Hoja1!A$9:B$3777,2,0)</f>
        <v>210154001</v>
      </c>
      <c r="C126" s="12" t="s">
        <v>216</v>
      </c>
      <c r="D126" s="13" t="s">
        <v>451</v>
      </c>
      <c r="E126" s="34">
        <v>2460085120</v>
      </c>
      <c r="F126" s="34">
        <f t="shared" si="7"/>
        <v>2460085120</v>
      </c>
      <c r="G126" s="34">
        <v>2167614835</v>
      </c>
      <c r="H126" s="34">
        <f t="shared" si="8"/>
        <v>4627699955</v>
      </c>
      <c r="I126" s="34">
        <v>776636501</v>
      </c>
      <c r="J126" s="34">
        <f t="shared" si="9"/>
        <v>5404336456</v>
      </c>
      <c r="K126" s="34">
        <v>2391273836</v>
      </c>
      <c r="L126" s="34">
        <f t="shared" si="10"/>
        <v>7795610292</v>
      </c>
      <c r="M126" s="34">
        <v>139127937</v>
      </c>
      <c r="N126" s="34">
        <f t="shared" si="11"/>
        <v>7934738229</v>
      </c>
      <c r="O126" s="34">
        <v>568462430</v>
      </c>
      <c r="P126" s="34">
        <f t="shared" si="12"/>
        <v>8503200659</v>
      </c>
      <c r="Q126" s="34">
        <v>1496799341</v>
      </c>
      <c r="R126" s="34">
        <f t="shared" si="13"/>
        <v>10000000000</v>
      </c>
    </row>
    <row r="127" spans="1:18" ht="15" customHeight="1" x14ac:dyDescent="0.2">
      <c r="A127" s="11">
        <v>890501510</v>
      </c>
      <c r="B127" s="11">
        <f>VLOOKUP(A127,[8]Hoja1!A$9:B$3777,2,0)</f>
        <v>125454000</v>
      </c>
      <c r="C127" s="12" t="s">
        <v>16</v>
      </c>
      <c r="D127" s="13" t="s">
        <v>83</v>
      </c>
      <c r="E127" s="34"/>
      <c r="F127" s="34">
        <f t="shared" si="7"/>
        <v>0</v>
      </c>
      <c r="G127" s="34"/>
      <c r="H127" s="34">
        <f t="shared" si="8"/>
        <v>0</v>
      </c>
      <c r="I127" s="34"/>
      <c r="J127" s="34">
        <f t="shared" si="9"/>
        <v>0</v>
      </c>
      <c r="K127" s="34"/>
      <c r="L127" s="34">
        <f t="shared" si="10"/>
        <v>0</v>
      </c>
      <c r="M127" s="34"/>
      <c r="N127" s="34">
        <f t="shared" si="11"/>
        <v>0</v>
      </c>
      <c r="O127" s="34"/>
      <c r="P127" s="34">
        <f t="shared" si="12"/>
        <v>0</v>
      </c>
      <c r="Q127" s="34"/>
      <c r="R127" s="34">
        <f t="shared" si="13"/>
        <v>0</v>
      </c>
    </row>
    <row r="128" spans="1:18" ht="15" customHeight="1" x14ac:dyDescent="0.2">
      <c r="A128" s="11">
        <v>890501876</v>
      </c>
      <c r="B128" s="11">
        <f>VLOOKUP(A128,[8]Hoja1!A$9:B$3777,2,0)</f>
        <v>217354673</v>
      </c>
      <c r="C128" s="12" t="s">
        <v>303</v>
      </c>
      <c r="D128" s="13" t="s">
        <v>533</v>
      </c>
      <c r="E128" s="34"/>
      <c r="F128" s="34">
        <f t="shared" si="7"/>
        <v>0</v>
      </c>
      <c r="G128" s="34"/>
      <c r="H128" s="34">
        <f t="shared" si="8"/>
        <v>0</v>
      </c>
      <c r="I128" s="34">
        <v>5989177</v>
      </c>
      <c r="J128" s="34">
        <f t="shared" si="9"/>
        <v>5989177</v>
      </c>
      <c r="K128" s="34">
        <v>0</v>
      </c>
      <c r="L128" s="34">
        <f t="shared" si="10"/>
        <v>5989177</v>
      </c>
      <c r="M128" s="34">
        <v>0</v>
      </c>
      <c r="N128" s="34">
        <f t="shared" si="11"/>
        <v>5989177</v>
      </c>
      <c r="O128" s="34">
        <v>0</v>
      </c>
      <c r="P128" s="34">
        <f t="shared" si="12"/>
        <v>5989177</v>
      </c>
      <c r="Q128" s="34">
        <v>0</v>
      </c>
      <c r="R128" s="34">
        <f t="shared" si="13"/>
        <v>5989177</v>
      </c>
    </row>
    <row r="129" spans="1:18" ht="15" customHeight="1" x14ac:dyDescent="0.2">
      <c r="A129" s="11">
        <v>890505662</v>
      </c>
      <c r="B129" s="11">
        <f>VLOOKUP(A129,[8]Hoja1!A$9:B$3777,2,0)</f>
        <v>219954099</v>
      </c>
      <c r="C129" s="12" t="s">
        <v>217</v>
      </c>
      <c r="D129" s="13" t="s">
        <v>452</v>
      </c>
      <c r="E129" s="34"/>
      <c r="F129" s="34">
        <f t="shared" si="7"/>
        <v>0</v>
      </c>
      <c r="G129" s="34"/>
      <c r="H129" s="34">
        <f t="shared" si="8"/>
        <v>0</v>
      </c>
      <c r="I129" s="34">
        <v>6288104</v>
      </c>
      <c r="J129" s="34">
        <f t="shared" si="9"/>
        <v>6288104</v>
      </c>
      <c r="K129" s="34">
        <v>0</v>
      </c>
      <c r="L129" s="34">
        <f t="shared" si="10"/>
        <v>6288104</v>
      </c>
      <c r="M129" s="34">
        <v>0</v>
      </c>
      <c r="N129" s="34">
        <f t="shared" si="11"/>
        <v>6288104</v>
      </c>
      <c r="O129" s="34">
        <v>0</v>
      </c>
      <c r="P129" s="34">
        <f t="shared" si="12"/>
        <v>6288104</v>
      </c>
      <c r="Q129" s="34">
        <v>0</v>
      </c>
      <c r="R129" s="34">
        <f t="shared" si="13"/>
        <v>6288104</v>
      </c>
    </row>
    <row r="130" spans="1:18" ht="15" customHeight="1" x14ac:dyDescent="0.2">
      <c r="A130" s="11">
        <v>890680008</v>
      </c>
      <c r="B130" s="11">
        <f>VLOOKUP(A130,[8]Hoja1!A$9:B$3777,2,0)</f>
        <v>219025290</v>
      </c>
      <c r="C130" s="12" t="s">
        <v>289</v>
      </c>
      <c r="D130" s="13" t="s">
        <v>519</v>
      </c>
      <c r="E130" s="34">
        <v>0</v>
      </c>
      <c r="F130" s="34">
        <f t="shared" si="7"/>
        <v>0</v>
      </c>
      <c r="G130" s="34">
        <v>0</v>
      </c>
      <c r="H130" s="34">
        <f t="shared" si="8"/>
        <v>0</v>
      </c>
      <c r="I130" s="34"/>
      <c r="J130" s="34">
        <f t="shared" si="9"/>
        <v>0</v>
      </c>
      <c r="K130" s="34">
        <v>494673005</v>
      </c>
      <c r="L130" s="34">
        <f t="shared" si="10"/>
        <v>494673005</v>
      </c>
      <c r="M130" s="34">
        <v>482104505</v>
      </c>
      <c r="N130" s="34">
        <f t="shared" si="11"/>
        <v>976777510</v>
      </c>
      <c r="O130" s="34">
        <v>157413651</v>
      </c>
      <c r="P130" s="34">
        <f t="shared" si="12"/>
        <v>1134191161</v>
      </c>
      <c r="Q130" s="34">
        <v>767350057</v>
      </c>
      <c r="R130" s="34">
        <f t="shared" si="13"/>
        <v>1901541218</v>
      </c>
    </row>
    <row r="131" spans="1:18" ht="15" customHeight="1" x14ac:dyDescent="0.2">
      <c r="A131" s="11">
        <v>890680062</v>
      </c>
      <c r="B131" s="11">
        <f>VLOOKUP(A131,[8]Hoja1!A$9:B$3777,2,0)</f>
        <v>127625000</v>
      </c>
      <c r="C131" s="12" t="s">
        <v>17</v>
      </c>
      <c r="D131" s="13" t="s">
        <v>18</v>
      </c>
      <c r="E131" s="34"/>
      <c r="F131" s="34">
        <f t="shared" si="7"/>
        <v>0</v>
      </c>
      <c r="G131" s="34"/>
      <c r="H131" s="34">
        <f t="shared" si="8"/>
        <v>0</v>
      </c>
      <c r="I131" s="34"/>
      <c r="J131" s="34">
        <f t="shared" si="9"/>
        <v>0</v>
      </c>
      <c r="K131" s="34"/>
      <c r="L131" s="34">
        <f t="shared" si="10"/>
        <v>0</v>
      </c>
      <c r="M131" s="34"/>
      <c r="N131" s="34">
        <f t="shared" si="11"/>
        <v>0</v>
      </c>
      <c r="O131" s="34"/>
      <c r="P131" s="34">
        <f t="shared" si="12"/>
        <v>0</v>
      </c>
      <c r="Q131" s="34"/>
      <c r="R131" s="34">
        <f t="shared" si="13"/>
        <v>0</v>
      </c>
    </row>
    <row r="132" spans="1:18" ht="15" customHeight="1" x14ac:dyDescent="0.2">
      <c r="A132" s="11">
        <v>890680378</v>
      </c>
      <c r="B132" s="11">
        <f>VLOOKUP(A132,[8]Hoja1!A$9:B$3777,2,0)</f>
        <v>210725307</v>
      </c>
      <c r="C132" s="12" t="s">
        <v>290</v>
      </c>
      <c r="D132" s="13" t="s">
        <v>520</v>
      </c>
      <c r="E132" s="34">
        <v>0</v>
      </c>
      <c r="F132" s="34">
        <f t="shared" si="7"/>
        <v>0</v>
      </c>
      <c r="G132" s="34">
        <v>296174624</v>
      </c>
      <c r="H132" s="34">
        <f t="shared" si="8"/>
        <v>296174624</v>
      </c>
      <c r="I132" s="34">
        <v>139176503</v>
      </c>
      <c r="J132" s="34">
        <f t="shared" si="9"/>
        <v>435351127</v>
      </c>
      <c r="K132" s="34">
        <v>233974410</v>
      </c>
      <c r="L132" s="34">
        <f t="shared" si="10"/>
        <v>669325537</v>
      </c>
      <c r="M132" s="34">
        <v>43150435</v>
      </c>
      <c r="N132" s="34">
        <f t="shared" si="11"/>
        <v>712475972</v>
      </c>
      <c r="O132" s="34">
        <v>123868241</v>
      </c>
      <c r="P132" s="34">
        <f t="shared" si="12"/>
        <v>836344213</v>
      </c>
      <c r="Q132" s="34">
        <v>176998361</v>
      </c>
      <c r="R132" s="34">
        <f t="shared" si="13"/>
        <v>1013342574</v>
      </c>
    </row>
    <row r="133" spans="1:18" ht="15" customHeight="1" x14ac:dyDescent="0.2">
      <c r="A133" s="11">
        <v>890700640</v>
      </c>
      <c r="B133" s="11">
        <f>VLOOKUP(A133,[8]Hoja1!A$9:B$3777,2,0)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14">+E133</f>
        <v>0</v>
      </c>
      <c r="G133" s="34"/>
      <c r="H133" s="34">
        <f t="shared" ref="H133:H196" si="15">+F133+G133</f>
        <v>0</v>
      </c>
      <c r="I133" s="34"/>
      <c r="J133" s="34">
        <f t="shared" ref="J133:J196" si="16">+H133+I133</f>
        <v>0</v>
      </c>
      <c r="K133" s="34"/>
      <c r="L133" s="34">
        <f t="shared" ref="L133:L196" si="17">+J133+K133</f>
        <v>0</v>
      </c>
      <c r="M133" s="34"/>
      <c r="N133" s="34">
        <f t="shared" ref="N133:N196" si="18">+L133+M133</f>
        <v>0</v>
      </c>
      <c r="O133" s="34"/>
      <c r="P133" s="34">
        <f t="shared" ref="P133:P196" si="19">+N133+O133</f>
        <v>0</v>
      </c>
      <c r="Q133" s="34"/>
      <c r="R133" s="34">
        <f t="shared" ref="R133:R196" si="20">+P133+Q133</f>
        <v>0</v>
      </c>
    </row>
    <row r="134" spans="1:18" ht="15" customHeight="1" x14ac:dyDescent="0.2">
      <c r="A134" s="11">
        <v>890700942</v>
      </c>
      <c r="B134" s="11">
        <f>VLOOKUP(A134,[8]Hoja1!A$9:B$3777,2,0)</f>
        <v>210473504</v>
      </c>
      <c r="C134" s="12" t="s">
        <v>254</v>
      </c>
      <c r="D134" s="13" t="s">
        <v>485</v>
      </c>
      <c r="E134" s="34"/>
      <c r="F134" s="34">
        <f t="shared" si="14"/>
        <v>0</v>
      </c>
      <c r="G134" s="34"/>
      <c r="H134" s="34">
        <f t="shared" si="15"/>
        <v>0</v>
      </c>
      <c r="I134" s="34">
        <v>114646399</v>
      </c>
      <c r="J134" s="34">
        <f t="shared" si="16"/>
        <v>114646399</v>
      </c>
      <c r="K134" s="34">
        <v>0</v>
      </c>
      <c r="L134" s="34">
        <f t="shared" si="17"/>
        <v>114646399</v>
      </c>
      <c r="M134" s="34">
        <v>0</v>
      </c>
      <c r="N134" s="34">
        <f t="shared" si="18"/>
        <v>114646399</v>
      </c>
      <c r="O134" s="34">
        <v>0</v>
      </c>
      <c r="P134" s="34">
        <f t="shared" si="19"/>
        <v>114646399</v>
      </c>
      <c r="Q134" s="34">
        <v>0</v>
      </c>
      <c r="R134" s="34">
        <f t="shared" si="20"/>
        <v>114646399</v>
      </c>
    </row>
    <row r="135" spans="1:18" ht="15" customHeight="1" x14ac:dyDescent="0.2">
      <c r="A135" s="11">
        <v>890700961</v>
      </c>
      <c r="B135" s="11">
        <f>VLOOKUP(A135,[8]Hoja1!A$9:B$3777,2,0)</f>
        <v>212673026</v>
      </c>
      <c r="C135" s="12" t="s">
        <v>255</v>
      </c>
      <c r="D135" s="13" t="s">
        <v>486</v>
      </c>
      <c r="E135" s="34"/>
      <c r="F135" s="34">
        <f t="shared" si="14"/>
        <v>0</v>
      </c>
      <c r="G135" s="34"/>
      <c r="H135" s="34">
        <f t="shared" si="15"/>
        <v>0</v>
      </c>
      <c r="I135" s="34">
        <v>25152416</v>
      </c>
      <c r="J135" s="34">
        <f t="shared" si="16"/>
        <v>25152416</v>
      </c>
      <c r="K135" s="34">
        <v>0</v>
      </c>
      <c r="L135" s="34">
        <f t="shared" si="17"/>
        <v>25152416</v>
      </c>
      <c r="M135" s="34">
        <v>0</v>
      </c>
      <c r="N135" s="34">
        <f t="shared" si="18"/>
        <v>25152416</v>
      </c>
      <c r="O135" s="34">
        <v>0</v>
      </c>
      <c r="P135" s="34">
        <f t="shared" si="19"/>
        <v>25152416</v>
      </c>
      <c r="Q135" s="34">
        <v>0</v>
      </c>
      <c r="R135" s="34">
        <f t="shared" si="20"/>
        <v>25152416</v>
      </c>
    </row>
    <row r="136" spans="1:18" ht="15" customHeight="1" x14ac:dyDescent="0.2">
      <c r="A136" s="11">
        <v>890701077</v>
      </c>
      <c r="B136" s="11">
        <f>VLOOKUP(A136,[8]Hoja1!A$9:B$3777,2,0)</f>
        <v>218573585</v>
      </c>
      <c r="C136" s="12" t="s">
        <v>218</v>
      </c>
      <c r="D136" s="29" t="s">
        <v>602</v>
      </c>
      <c r="E136" s="34"/>
      <c r="F136" s="34">
        <f t="shared" si="14"/>
        <v>0</v>
      </c>
      <c r="G136" s="34"/>
      <c r="H136" s="34">
        <f t="shared" si="15"/>
        <v>0</v>
      </c>
      <c r="I136" s="34">
        <v>170694028</v>
      </c>
      <c r="J136" s="34">
        <f t="shared" si="16"/>
        <v>170694028</v>
      </c>
      <c r="K136" s="34">
        <v>170694028</v>
      </c>
      <c r="L136" s="34">
        <f t="shared" si="17"/>
        <v>341388056</v>
      </c>
      <c r="M136" s="34">
        <v>170694028</v>
      </c>
      <c r="N136" s="34">
        <f t="shared" si="18"/>
        <v>512082084</v>
      </c>
      <c r="O136" s="34">
        <v>170694027</v>
      </c>
      <c r="P136" s="34">
        <f t="shared" si="19"/>
        <v>682776111</v>
      </c>
      <c r="Q136" s="34">
        <v>0</v>
      </c>
      <c r="R136" s="34">
        <f t="shared" si="20"/>
        <v>682776111</v>
      </c>
    </row>
    <row r="137" spans="1:18" ht="15" customHeight="1" x14ac:dyDescent="0.2">
      <c r="A137" s="11">
        <v>890701933</v>
      </c>
      <c r="B137" s="11">
        <f>VLOOKUP(A137,[8]Hoja1!A$9:B$3777,2,0)</f>
        <v>214973449</v>
      </c>
      <c r="C137" s="12" t="s">
        <v>219</v>
      </c>
      <c r="D137" s="13" t="s">
        <v>453</v>
      </c>
      <c r="E137" s="34"/>
      <c r="F137" s="34">
        <f t="shared" si="14"/>
        <v>0</v>
      </c>
      <c r="G137" s="34"/>
      <c r="H137" s="34">
        <f t="shared" si="15"/>
        <v>0</v>
      </c>
      <c r="I137" s="34">
        <v>196254445</v>
      </c>
      <c r="J137" s="34">
        <f t="shared" si="16"/>
        <v>196254445</v>
      </c>
      <c r="K137" s="34">
        <v>196254445</v>
      </c>
      <c r="L137" s="34">
        <f t="shared" si="17"/>
        <v>392508890</v>
      </c>
      <c r="M137" s="34">
        <v>196254445</v>
      </c>
      <c r="N137" s="34">
        <f t="shared" si="18"/>
        <v>588763335</v>
      </c>
      <c r="O137" s="34">
        <v>196254443</v>
      </c>
      <c r="P137" s="34">
        <f t="shared" si="19"/>
        <v>785017778</v>
      </c>
      <c r="Q137" s="34">
        <v>0</v>
      </c>
      <c r="R137" s="34">
        <f t="shared" si="20"/>
        <v>785017778</v>
      </c>
    </row>
    <row r="138" spans="1:18" ht="15" customHeight="1" x14ac:dyDescent="0.2">
      <c r="A138" s="11">
        <v>890702015</v>
      </c>
      <c r="B138" s="11">
        <f>VLOOKUP(A138,[8]Hoja1!A$9:B$3777,2,0)</f>
        <v>211973319</v>
      </c>
      <c r="C138" s="12" t="s">
        <v>220</v>
      </c>
      <c r="D138" s="13" t="s">
        <v>454</v>
      </c>
      <c r="E138" s="34"/>
      <c r="F138" s="34">
        <f t="shared" si="14"/>
        <v>0</v>
      </c>
      <c r="G138" s="34"/>
      <c r="H138" s="34">
        <f t="shared" si="15"/>
        <v>0</v>
      </c>
      <c r="I138" s="34">
        <v>31440520</v>
      </c>
      <c r="J138" s="34">
        <f t="shared" si="16"/>
        <v>31440520</v>
      </c>
      <c r="K138" s="34">
        <v>0</v>
      </c>
      <c r="L138" s="34">
        <f t="shared" si="17"/>
        <v>31440520</v>
      </c>
      <c r="M138" s="34">
        <v>0</v>
      </c>
      <c r="N138" s="34">
        <f t="shared" si="18"/>
        <v>31440520</v>
      </c>
      <c r="O138" s="34">
        <v>0</v>
      </c>
      <c r="P138" s="34">
        <f t="shared" si="19"/>
        <v>31440520</v>
      </c>
      <c r="Q138" s="34">
        <v>0</v>
      </c>
      <c r="R138" s="34">
        <f t="shared" si="20"/>
        <v>31440520</v>
      </c>
    </row>
    <row r="139" spans="1:18" ht="15" customHeight="1" x14ac:dyDescent="0.2">
      <c r="A139" s="11">
        <v>890702027</v>
      </c>
      <c r="B139" s="11">
        <f>VLOOKUP(A139,[8]Hoja1!A$9:B$3777,2,0)</f>
        <v>216873268</v>
      </c>
      <c r="C139" s="12" t="s">
        <v>221</v>
      </c>
      <c r="D139" s="13" t="s">
        <v>455</v>
      </c>
      <c r="E139" s="34"/>
      <c r="F139" s="34">
        <f t="shared" si="14"/>
        <v>0</v>
      </c>
      <c r="G139" s="34"/>
      <c r="H139" s="34">
        <f t="shared" si="15"/>
        <v>0</v>
      </c>
      <c r="I139" s="34">
        <v>213854392</v>
      </c>
      <c r="J139" s="34">
        <f t="shared" si="16"/>
        <v>213854392</v>
      </c>
      <c r="K139" s="34">
        <v>0</v>
      </c>
      <c r="L139" s="34">
        <f t="shared" si="17"/>
        <v>213854392</v>
      </c>
      <c r="M139" s="34">
        <v>0</v>
      </c>
      <c r="N139" s="34">
        <f t="shared" si="18"/>
        <v>213854392</v>
      </c>
      <c r="O139" s="34">
        <v>0</v>
      </c>
      <c r="P139" s="34">
        <f t="shared" si="19"/>
        <v>213854392</v>
      </c>
      <c r="Q139" s="34">
        <v>0</v>
      </c>
      <c r="R139" s="34">
        <f t="shared" si="20"/>
        <v>213854392</v>
      </c>
    </row>
    <row r="140" spans="1:18" ht="15" customHeight="1" x14ac:dyDescent="0.2">
      <c r="A140" s="11">
        <v>890702038</v>
      </c>
      <c r="B140" s="11">
        <f>VLOOKUP(A140,[8]Hoja1!A$9:B$3777,2,0)</f>
        <v>216373563</v>
      </c>
      <c r="C140" s="12" t="s">
        <v>222</v>
      </c>
      <c r="D140" s="13" t="s">
        <v>456</v>
      </c>
      <c r="E140" s="34"/>
      <c r="F140" s="34">
        <f t="shared" si="14"/>
        <v>0</v>
      </c>
      <c r="G140" s="34"/>
      <c r="H140" s="34">
        <f t="shared" si="15"/>
        <v>0</v>
      </c>
      <c r="I140" s="34">
        <v>23828141</v>
      </c>
      <c r="J140" s="34">
        <f t="shared" si="16"/>
        <v>23828141</v>
      </c>
      <c r="K140" s="34">
        <v>0</v>
      </c>
      <c r="L140" s="34">
        <f t="shared" si="17"/>
        <v>23828141</v>
      </c>
      <c r="M140" s="34">
        <v>0</v>
      </c>
      <c r="N140" s="34">
        <f t="shared" si="18"/>
        <v>23828141</v>
      </c>
      <c r="O140" s="34">
        <v>0</v>
      </c>
      <c r="P140" s="34">
        <f t="shared" si="19"/>
        <v>23828141</v>
      </c>
      <c r="Q140" s="34">
        <v>0</v>
      </c>
      <c r="R140" s="34">
        <f t="shared" si="20"/>
        <v>23828141</v>
      </c>
    </row>
    <row r="141" spans="1:18" ht="15" customHeight="1" x14ac:dyDescent="0.2">
      <c r="A141" s="11">
        <v>890801052</v>
      </c>
      <c r="B141" s="11">
        <f>VLOOKUP(A141,[8]Hoja1!A$9:B$3777,2,0)</f>
        <v>111717000</v>
      </c>
      <c r="C141" s="12" t="s">
        <v>256</v>
      </c>
      <c r="D141" s="13" t="s">
        <v>487</v>
      </c>
      <c r="E141" s="34">
        <v>2227648627</v>
      </c>
      <c r="F141" s="34">
        <f t="shared" si="14"/>
        <v>2227648627</v>
      </c>
      <c r="G141" s="34">
        <v>4524818798</v>
      </c>
      <c r="H141" s="34">
        <f t="shared" si="15"/>
        <v>6752467425</v>
      </c>
      <c r="I141" s="34">
        <v>2322280303</v>
      </c>
      <c r="J141" s="34">
        <f t="shared" si="16"/>
        <v>9074747728</v>
      </c>
      <c r="K141" s="34">
        <v>2192553264</v>
      </c>
      <c r="L141" s="34">
        <f t="shared" si="17"/>
        <v>11267300992</v>
      </c>
      <c r="M141" s="34">
        <v>1732699008</v>
      </c>
      <c r="N141" s="34">
        <f t="shared" si="18"/>
        <v>13000000000</v>
      </c>
      <c r="O141" s="34">
        <v>1368170109</v>
      </c>
      <c r="P141" s="34">
        <f t="shared" si="19"/>
        <v>14368170109</v>
      </c>
      <c r="Q141" s="34">
        <v>3209200000</v>
      </c>
      <c r="R141" s="34">
        <f t="shared" si="20"/>
        <v>17577370109</v>
      </c>
    </row>
    <row r="142" spans="1:18" ht="15" customHeight="1" x14ac:dyDescent="0.2">
      <c r="A142" s="11">
        <v>890801053</v>
      </c>
      <c r="B142" s="11">
        <f>VLOOKUP(A142,[8]Hoja1!A$9:B$3777,2,0)</f>
        <v>210117001</v>
      </c>
      <c r="C142" s="12" t="s">
        <v>257</v>
      </c>
      <c r="D142" s="13" t="s">
        <v>488</v>
      </c>
      <c r="E142" s="34">
        <v>957711100</v>
      </c>
      <c r="F142" s="34">
        <f t="shared" si="14"/>
        <v>957711100</v>
      </c>
      <c r="G142" s="34">
        <v>1488208415</v>
      </c>
      <c r="H142" s="34">
        <f t="shared" si="15"/>
        <v>2445919515</v>
      </c>
      <c r="I142" s="34">
        <v>637535863</v>
      </c>
      <c r="J142" s="34">
        <f t="shared" si="16"/>
        <v>3083455378</v>
      </c>
      <c r="K142" s="34">
        <v>422014379</v>
      </c>
      <c r="L142" s="34">
        <f t="shared" si="17"/>
        <v>3505469757</v>
      </c>
      <c r="M142" s="34">
        <v>891063513</v>
      </c>
      <c r="N142" s="34">
        <f t="shared" si="18"/>
        <v>4396533270</v>
      </c>
      <c r="O142" s="34">
        <v>215646616</v>
      </c>
      <c r="P142" s="34">
        <f t="shared" si="19"/>
        <v>4612179886</v>
      </c>
      <c r="Q142" s="34">
        <v>327239723</v>
      </c>
      <c r="R142" s="34">
        <f t="shared" si="20"/>
        <v>4939419609</v>
      </c>
    </row>
    <row r="143" spans="1:18" ht="15" customHeight="1" x14ac:dyDescent="0.2">
      <c r="A143" s="11">
        <v>890801063</v>
      </c>
      <c r="B143" s="11">
        <f>VLOOKUP(A143,[8]Hoja1!A$9:B$3777,2,0)</f>
        <v>27017000</v>
      </c>
      <c r="C143" s="12" t="s">
        <v>21</v>
      </c>
      <c r="D143" s="13" t="s">
        <v>73</v>
      </c>
      <c r="E143" s="34"/>
      <c r="F143" s="34">
        <f t="shared" si="14"/>
        <v>0</v>
      </c>
      <c r="G143" s="34"/>
      <c r="H143" s="34">
        <f t="shared" si="15"/>
        <v>0</v>
      </c>
      <c r="I143" s="34"/>
      <c r="J143" s="34">
        <f t="shared" si="16"/>
        <v>0</v>
      </c>
      <c r="K143" s="34"/>
      <c r="L143" s="34">
        <f t="shared" si="17"/>
        <v>0</v>
      </c>
      <c r="M143" s="34"/>
      <c r="N143" s="34">
        <f t="shared" si="18"/>
        <v>0</v>
      </c>
      <c r="O143" s="34"/>
      <c r="P143" s="34">
        <f t="shared" si="19"/>
        <v>0</v>
      </c>
      <c r="Q143" s="34"/>
      <c r="R143" s="34">
        <f t="shared" si="20"/>
        <v>0</v>
      </c>
    </row>
    <row r="144" spans="1:18" ht="15" customHeight="1" x14ac:dyDescent="0.2">
      <c r="A144" s="11">
        <v>890801130</v>
      </c>
      <c r="B144" s="11">
        <f>VLOOKUP(A144,[8]Hoja1!A$9:B$3777,2,0)</f>
        <v>218017380</v>
      </c>
      <c r="C144" s="12" t="s">
        <v>291</v>
      </c>
      <c r="D144" s="13" t="s">
        <v>521</v>
      </c>
      <c r="E144" s="34"/>
      <c r="F144" s="34">
        <f t="shared" si="14"/>
        <v>0</v>
      </c>
      <c r="G144" s="34"/>
      <c r="H144" s="34">
        <f t="shared" si="15"/>
        <v>0</v>
      </c>
      <c r="I144" s="34">
        <v>137298244</v>
      </c>
      <c r="J144" s="34">
        <f t="shared" si="16"/>
        <v>137298244</v>
      </c>
      <c r="K144" s="34">
        <v>137298244</v>
      </c>
      <c r="L144" s="34">
        <f t="shared" si="17"/>
        <v>274596488</v>
      </c>
      <c r="M144" s="34">
        <v>137298244</v>
      </c>
      <c r="N144" s="34">
        <f t="shared" si="18"/>
        <v>411894732</v>
      </c>
      <c r="O144" s="34">
        <v>137298243</v>
      </c>
      <c r="P144" s="34">
        <f t="shared" si="19"/>
        <v>549192975</v>
      </c>
      <c r="Q144" s="34">
        <v>0</v>
      </c>
      <c r="R144" s="34">
        <f t="shared" si="20"/>
        <v>549192975</v>
      </c>
    </row>
    <row r="145" spans="1:18" ht="15" customHeight="1" x14ac:dyDescent="0.2">
      <c r="A145" s="11">
        <v>890801145</v>
      </c>
      <c r="B145" s="11">
        <f>VLOOKUP(A145,[8]Hoja1!A$9:B$3777,2,0)</f>
        <v>214217442</v>
      </c>
      <c r="C145" s="12" t="s">
        <v>223</v>
      </c>
      <c r="D145" s="13" t="s">
        <v>457</v>
      </c>
      <c r="E145" s="34"/>
      <c r="F145" s="34">
        <f t="shared" si="14"/>
        <v>0</v>
      </c>
      <c r="G145" s="34"/>
      <c r="H145" s="34">
        <f t="shared" si="15"/>
        <v>0</v>
      </c>
      <c r="I145" s="34">
        <v>93672627</v>
      </c>
      <c r="J145" s="34">
        <f t="shared" si="16"/>
        <v>93672627</v>
      </c>
      <c r="K145" s="34">
        <v>0</v>
      </c>
      <c r="L145" s="34">
        <f t="shared" si="17"/>
        <v>93672627</v>
      </c>
      <c r="M145" s="34">
        <v>0</v>
      </c>
      <c r="N145" s="34">
        <f t="shared" si="18"/>
        <v>93672627</v>
      </c>
      <c r="O145" s="34">
        <v>0</v>
      </c>
      <c r="P145" s="34">
        <f t="shared" si="19"/>
        <v>93672627</v>
      </c>
      <c r="Q145" s="34">
        <v>0</v>
      </c>
      <c r="R145" s="34">
        <f t="shared" si="20"/>
        <v>93672627</v>
      </c>
    </row>
    <row r="146" spans="1:18" ht="15" customHeight="1" x14ac:dyDescent="0.2">
      <c r="A146" s="11">
        <v>890801152</v>
      </c>
      <c r="B146" s="11">
        <f>VLOOKUP(A146,[8]Hoja1!A$9:B$3777,2,0)</f>
        <v>217317873</v>
      </c>
      <c r="C146" s="12" t="s">
        <v>302</v>
      </c>
      <c r="D146" s="13" t="s">
        <v>532</v>
      </c>
      <c r="E146" s="34"/>
      <c r="F146" s="34">
        <f t="shared" si="14"/>
        <v>0</v>
      </c>
      <c r="G146" s="34"/>
      <c r="H146" s="34">
        <f t="shared" si="15"/>
        <v>0</v>
      </c>
      <c r="I146" s="34">
        <v>2512727</v>
      </c>
      <c r="J146" s="34">
        <f t="shared" si="16"/>
        <v>2512727</v>
      </c>
      <c r="K146" s="34">
        <v>0</v>
      </c>
      <c r="L146" s="34">
        <f t="shared" si="17"/>
        <v>2512727</v>
      </c>
      <c r="M146" s="34">
        <v>0</v>
      </c>
      <c r="N146" s="34">
        <f t="shared" si="18"/>
        <v>2512727</v>
      </c>
      <c r="O146" s="34">
        <v>0</v>
      </c>
      <c r="P146" s="34">
        <f t="shared" si="19"/>
        <v>2512727</v>
      </c>
      <c r="Q146" s="34">
        <v>0</v>
      </c>
      <c r="R146" s="34">
        <f t="shared" si="20"/>
        <v>2512727</v>
      </c>
    </row>
    <row r="147" spans="1:18" ht="15" customHeight="1" x14ac:dyDescent="0.2">
      <c r="A147" s="11">
        <v>890900286</v>
      </c>
      <c r="B147" s="11">
        <f>VLOOKUP(A147,[8]Hoja1!A$9:B$3777,2,0)</f>
        <v>110505000</v>
      </c>
      <c r="C147" s="12" t="s">
        <v>224</v>
      </c>
      <c r="D147" s="13" t="s">
        <v>458</v>
      </c>
      <c r="E147" s="34">
        <v>8342226517</v>
      </c>
      <c r="F147" s="34">
        <f t="shared" si="14"/>
        <v>8342226517</v>
      </c>
      <c r="G147" s="34">
        <v>5753013343</v>
      </c>
      <c r="H147" s="34">
        <f t="shared" si="15"/>
        <v>14095239860</v>
      </c>
      <c r="I147" s="34">
        <v>4937108736</v>
      </c>
      <c r="J147" s="34">
        <f t="shared" si="16"/>
        <v>19032348596</v>
      </c>
      <c r="K147" s="34">
        <v>1040089680</v>
      </c>
      <c r="L147" s="34">
        <f t="shared" si="17"/>
        <v>20072438276</v>
      </c>
      <c r="M147" s="34">
        <v>2246046509</v>
      </c>
      <c r="N147" s="34">
        <f t="shared" si="18"/>
        <v>22318484785</v>
      </c>
      <c r="O147" s="34">
        <v>18971896695</v>
      </c>
      <c r="P147" s="34">
        <f t="shared" si="19"/>
        <v>41290381480</v>
      </c>
      <c r="Q147" s="34">
        <v>9776820805</v>
      </c>
      <c r="R147" s="34">
        <f t="shared" si="20"/>
        <v>51067202285</v>
      </c>
    </row>
    <row r="148" spans="1:18" ht="15" customHeight="1" x14ac:dyDescent="0.2">
      <c r="A148" s="11">
        <v>890905211</v>
      </c>
      <c r="B148" s="11">
        <f>VLOOKUP(A148,[8]Hoja1!A$9:B$3777,2,0)</f>
        <v>210105001</v>
      </c>
      <c r="C148" s="12" t="s">
        <v>258</v>
      </c>
      <c r="D148" s="13" t="s">
        <v>489</v>
      </c>
      <c r="E148" s="34">
        <v>1144287707</v>
      </c>
      <c r="F148" s="34">
        <f t="shared" si="14"/>
        <v>1144287707</v>
      </c>
      <c r="G148" s="34">
        <v>899912701</v>
      </c>
      <c r="H148" s="34">
        <f t="shared" si="15"/>
        <v>2044200408</v>
      </c>
      <c r="I148" s="34">
        <v>516039907</v>
      </c>
      <c r="J148" s="34">
        <f t="shared" si="16"/>
        <v>2560240315</v>
      </c>
      <c r="K148" s="34">
        <v>828928718</v>
      </c>
      <c r="L148" s="34">
        <f t="shared" si="17"/>
        <v>3389169033</v>
      </c>
      <c r="M148" s="34">
        <v>188408592</v>
      </c>
      <c r="N148" s="34">
        <f t="shared" si="18"/>
        <v>3577577625</v>
      </c>
      <c r="O148" s="34">
        <v>435305864</v>
      </c>
      <c r="P148" s="34">
        <f t="shared" si="19"/>
        <v>4012883489</v>
      </c>
      <c r="Q148" s="34">
        <v>518112818</v>
      </c>
      <c r="R148" s="34">
        <f t="shared" si="20"/>
        <v>4530996307</v>
      </c>
    </row>
    <row r="149" spans="1:18" ht="15" customHeight="1" thickBot="1" x14ac:dyDescent="0.25">
      <c r="A149" s="11">
        <v>890907106</v>
      </c>
      <c r="B149" s="11">
        <f>VLOOKUP(A149,[8]Hoja1!A$9:B$3777,2,0)</f>
        <v>216605266</v>
      </c>
      <c r="C149" s="12" t="s">
        <v>225</v>
      </c>
      <c r="D149" s="13" t="s">
        <v>459</v>
      </c>
      <c r="E149" s="34">
        <v>577624580</v>
      </c>
      <c r="F149" s="34">
        <f t="shared" si="14"/>
        <v>577624580</v>
      </c>
      <c r="G149" s="34">
        <v>456873321</v>
      </c>
      <c r="H149" s="34">
        <f t="shared" si="15"/>
        <v>1034497901</v>
      </c>
      <c r="I149" s="34">
        <v>227750517</v>
      </c>
      <c r="J149" s="34">
        <f t="shared" si="16"/>
        <v>1262248418</v>
      </c>
      <c r="K149" s="34">
        <v>382675363</v>
      </c>
      <c r="L149" s="34">
        <f t="shared" si="17"/>
        <v>1644923781</v>
      </c>
      <c r="M149" s="34">
        <v>76915416</v>
      </c>
      <c r="N149" s="34">
        <f t="shared" si="18"/>
        <v>1721839197</v>
      </c>
      <c r="O149" s="34">
        <v>192137076</v>
      </c>
      <c r="P149" s="34">
        <f t="shared" si="19"/>
        <v>1913976273</v>
      </c>
      <c r="Q149" s="34">
        <v>269431634</v>
      </c>
      <c r="R149" s="34">
        <f t="shared" si="20"/>
        <v>2183407907</v>
      </c>
    </row>
    <row r="150" spans="1:18" ht="15" customHeight="1" thickBot="1" x14ac:dyDescent="0.25">
      <c r="A150" s="44">
        <v>890907317</v>
      </c>
      <c r="B150" s="11">
        <f>VLOOKUP(A150,[8]Hoja1!A$9:B$3777,2,0)</f>
        <v>211505615</v>
      </c>
      <c r="C150" s="12" t="s">
        <v>263</v>
      </c>
      <c r="D150" s="45" t="s">
        <v>619</v>
      </c>
      <c r="E150" s="34">
        <v>274345533</v>
      </c>
      <c r="F150" s="34">
        <f t="shared" si="14"/>
        <v>274345533</v>
      </c>
      <c r="G150" s="34">
        <v>212366791</v>
      </c>
      <c r="H150" s="34">
        <f t="shared" si="15"/>
        <v>486712324</v>
      </c>
      <c r="I150" s="34">
        <v>328918185</v>
      </c>
      <c r="J150" s="34">
        <f t="shared" si="16"/>
        <v>815630509</v>
      </c>
      <c r="K150" s="34">
        <v>180428325</v>
      </c>
      <c r="L150" s="34">
        <f t="shared" si="17"/>
        <v>996058834</v>
      </c>
      <c r="M150" s="34">
        <v>30691762</v>
      </c>
      <c r="N150" s="34">
        <f t="shared" si="18"/>
        <v>1026750596</v>
      </c>
      <c r="O150" s="34">
        <v>77905765</v>
      </c>
      <c r="P150" s="34">
        <f t="shared" si="19"/>
        <v>1104656361</v>
      </c>
      <c r="Q150" s="34">
        <v>102783635</v>
      </c>
      <c r="R150" s="34">
        <f t="shared" si="20"/>
        <v>1207439996</v>
      </c>
    </row>
    <row r="151" spans="1:18" ht="15" customHeight="1" x14ac:dyDescent="0.2">
      <c r="A151" s="11">
        <v>890980040</v>
      </c>
      <c r="B151" s="11">
        <f>VLOOKUP(A151,[8]Hoja1!A$9:B$3777,2,0)</f>
        <v>120205000</v>
      </c>
      <c r="C151" s="12" t="s">
        <v>23</v>
      </c>
      <c r="D151" s="13" t="s">
        <v>122</v>
      </c>
      <c r="E151" s="34"/>
      <c r="F151" s="34">
        <f t="shared" si="14"/>
        <v>0</v>
      </c>
      <c r="G151" s="34"/>
      <c r="H151" s="34">
        <f t="shared" si="15"/>
        <v>0</v>
      </c>
      <c r="I151" s="34"/>
      <c r="J151" s="34">
        <f t="shared" si="16"/>
        <v>0</v>
      </c>
      <c r="K151" s="34"/>
      <c r="L151" s="34">
        <f t="shared" si="17"/>
        <v>0</v>
      </c>
      <c r="M151" s="34"/>
      <c r="N151" s="34">
        <f t="shared" si="18"/>
        <v>0</v>
      </c>
      <c r="O151" s="34"/>
      <c r="P151" s="34">
        <f t="shared" si="19"/>
        <v>0</v>
      </c>
      <c r="Q151" s="34"/>
      <c r="R151" s="34">
        <f t="shared" si="20"/>
        <v>0</v>
      </c>
    </row>
    <row r="152" spans="1:18" ht="15" customHeight="1" x14ac:dyDescent="0.2">
      <c r="A152" s="44">
        <v>890980093</v>
      </c>
      <c r="B152" s="11">
        <f>VLOOKUP(A152,[8]Hoja1!A$9:B$3777,2,0)</f>
        <v>216005360</v>
      </c>
      <c r="C152" s="12" t="s">
        <v>226</v>
      </c>
      <c r="D152" s="48" t="s">
        <v>618</v>
      </c>
      <c r="E152" s="34">
        <v>453911533</v>
      </c>
      <c r="F152" s="34">
        <f t="shared" si="14"/>
        <v>453911533</v>
      </c>
      <c r="G152" s="34">
        <v>335231333</v>
      </c>
      <c r="H152" s="34">
        <f t="shared" si="15"/>
        <v>789142866</v>
      </c>
      <c r="I152" s="34">
        <v>139715420</v>
      </c>
      <c r="J152" s="34">
        <f t="shared" si="16"/>
        <v>928858286</v>
      </c>
      <c r="K152" s="34">
        <v>236987764</v>
      </c>
      <c r="L152" s="34">
        <f t="shared" si="17"/>
        <v>1165846050</v>
      </c>
      <c r="M152" s="34">
        <v>34606080</v>
      </c>
      <c r="N152" s="34">
        <f t="shared" si="18"/>
        <v>1200452130</v>
      </c>
      <c r="O152" s="34">
        <v>116542399</v>
      </c>
      <c r="P152" s="34">
        <f t="shared" si="19"/>
        <v>1316994529</v>
      </c>
      <c r="Q152" s="34">
        <v>813966612</v>
      </c>
      <c r="R152" s="34">
        <f t="shared" si="20"/>
        <v>2130961141</v>
      </c>
    </row>
    <row r="153" spans="1:18" ht="15" customHeight="1" x14ac:dyDescent="0.2">
      <c r="A153" s="11">
        <v>890980095</v>
      </c>
      <c r="B153" s="11">
        <f>VLOOKUP(A153,[8]Hoja1!A$9:B$3777,2,0)</f>
        <v>214505045</v>
      </c>
      <c r="C153" s="12" t="s">
        <v>264</v>
      </c>
      <c r="D153" s="13" t="s">
        <v>494</v>
      </c>
      <c r="E153" s="34">
        <v>369125066</v>
      </c>
      <c r="F153" s="34">
        <f t="shared" si="14"/>
        <v>369125066</v>
      </c>
      <c r="G153" s="34">
        <v>289257654</v>
      </c>
      <c r="H153" s="34">
        <f t="shared" si="15"/>
        <v>658382720</v>
      </c>
      <c r="I153" s="34">
        <v>155967286</v>
      </c>
      <c r="J153" s="34">
        <f t="shared" si="16"/>
        <v>814350006</v>
      </c>
      <c r="K153" s="34">
        <v>895369569</v>
      </c>
      <c r="L153" s="34">
        <f t="shared" si="17"/>
        <v>1709719575</v>
      </c>
      <c r="M153" s="34">
        <v>41868576</v>
      </c>
      <c r="N153" s="34">
        <f t="shared" si="18"/>
        <v>1751588151</v>
      </c>
      <c r="O153" s="34">
        <v>95340765</v>
      </c>
      <c r="P153" s="34">
        <f t="shared" si="19"/>
        <v>1846928916</v>
      </c>
      <c r="Q153" s="34">
        <v>115541591</v>
      </c>
      <c r="R153" s="34">
        <f t="shared" si="20"/>
        <v>1962470507</v>
      </c>
    </row>
    <row r="154" spans="1:18" ht="15" customHeight="1" x14ac:dyDescent="0.2">
      <c r="A154" s="11">
        <v>890980112</v>
      </c>
      <c r="B154" s="11">
        <f>VLOOKUP(A154,[8]Hoja1!A$9:B$3777,2,0)</f>
        <v>218805088</v>
      </c>
      <c r="C154" s="12" t="s">
        <v>227</v>
      </c>
      <c r="D154" s="13" t="s">
        <v>460</v>
      </c>
      <c r="E154" s="34">
        <v>0</v>
      </c>
      <c r="F154" s="34">
        <f t="shared" si="14"/>
        <v>0</v>
      </c>
      <c r="G154" s="34">
        <v>417816611</v>
      </c>
      <c r="H154" s="34">
        <f t="shared" si="15"/>
        <v>417816611</v>
      </c>
      <c r="I154" s="34">
        <v>225286079</v>
      </c>
      <c r="J154" s="34">
        <f t="shared" si="16"/>
        <v>643102690</v>
      </c>
      <c r="K154" s="34">
        <v>582509372</v>
      </c>
      <c r="L154" s="34">
        <f t="shared" si="17"/>
        <v>1225612062</v>
      </c>
      <c r="M154" s="34">
        <v>412589152</v>
      </c>
      <c r="N154" s="34">
        <f t="shared" si="18"/>
        <v>1638201214</v>
      </c>
      <c r="O154" s="34">
        <v>471085556</v>
      </c>
      <c r="P154" s="34">
        <f t="shared" si="19"/>
        <v>2109286770</v>
      </c>
      <c r="Q154" s="34">
        <v>341937354</v>
      </c>
      <c r="R154" s="34">
        <f t="shared" si="20"/>
        <v>2451224124</v>
      </c>
    </row>
    <row r="155" spans="1:18" ht="15" customHeight="1" x14ac:dyDescent="0.2">
      <c r="A155" s="11">
        <v>890980331</v>
      </c>
      <c r="B155" s="11">
        <f>VLOOKUP(A155,[8]Hoja1!A$9:B$3777,2,0)</f>
        <v>213105631</v>
      </c>
      <c r="C155" s="12" t="s">
        <v>265</v>
      </c>
      <c r="D155" s="13" t="s">
        <v>495</v>
      </c>
      <c r="E155" s="34">
        <v>89783000</v>
      </c>
      <c r="F155" s="34">
        <f t="shared" si="14"/>
        <v>89783000</v>
      </c>
      <c r="G155" s="34">
        <v>51668094</v>
      </c>
      <c r="H155" s="34">
        <f t="shared" si="15"/>
        <v>141451094</v>
      </c>
      <c r="I155" s="34">
        <v>23375723</v>
      </c>
      <c r="J155" s="34">
        <f t="shared" si="16"/>
        <v>164826817</v>
      </c>
      <c r="K155" s="34">
        <v>39472878</v>
      </c>
      <c r="L155" s="34">
        <f t="shared" si="17"/>
        <v>204299695</v>
      </c>
      <c r="M155" s="34">
        <v>4658357</v>
      </c>
      <c r="N155" s="34">
        <f t="shared" si="18"/>
        <v>208958052</v>
      </c>
      <c r="O155" s="34">
        <v>25290736</v>
      </c>
      <c r="P155" s="34">
        <f t="shared" si="19"/>
        <v>234248788</v>
      </c>
      <c r="Q155" s="34">
        <v>51106408</v>
      </c>
      <c r="R155" s="34">
        <f t="shared" si="20"/>
        <v>285355196</v>
      </c>
    </row>
    <row r="156" spans="1:18" ht="15" customHeight="1" x14ac:dyDescent="0.2">
      <c r="A156" s="11">
        <v>890980781</v>
      </c>
      <c r="B156" s="11">
        <f>VLOOKUP(A156,[8]Hoja1!A$9:B$3777,2,0)</f>
        <v>210905809</v>
      </c>
      <c r="C156" s="12" t="s">
        <v>228</v>
      </c>
      <c r="D156" s="13" t="s">
        <v>461</v>
      </c>
      <c r="E156" s="34"/>
      <c r="F156" s="34">
        <f t="shared" si="14"/>
        <v>0</v>
      </c>
      <c r="G156" s="34"/>
      <c r="H156" s="34">
        <f t="shared" si="15"/>
        <v>0</v>
      </c>
      <c r="I156" s="34">
        <v>20373456</v>
      </c>
      <c r="J156" s="34">
        <f t="shared" si="16"/>
        <v>20373456</v>
      </c>
      <c r="K156" s="34">
        <v>0</v>
      </c>
      <c r="L156" s="34">
        <f t="shared" si="17"/>
        <v>20373456</v>
      </c>
      <c r="M156" s="34">
        <v>0</v>
      </c>
      <c r="N156" s="34">
        <f t="shared" si="18"/>
        <v>20373456</v>
      </c>
      <c r="O156" s="34">
        <v>0</v>
      </c>
      <c r="P156" s="34">
        <f t="shared" si="19"/>
        <v>20373456</v>
      </c>
      <c r="Q156" s="34">
        <v>0</v>
      </c>
      <c r="R156" s="34">
        <f t="shared" si="20"/>
        <v>20373456</v>
      </c>
    </row>
    <row r="157" spans="1:18" ht="15" customHeight="1" x14ac:dyDescent="0.2">
      <c r="A157" s="11">
        <v>890981000</v>
      </c>
      <c r="B157" s="11">
        <f>VLOOKUP(A157,[8]Hoja1!A$9:B$3777,2,0)</f>
        <v>218505585</v>
      </c>
      <c r="C157" s="12" t="s">
        <v>324</v>
      </c>
      <c r="D157" s="13" t="s">
        <v>552</v>
      </c>
      <c r="E157" s="34"/>
      <c r="F157" s="34">
        <f t="shared" si="14"/>
        <v>0</v>
      </c>
      <c r="G157" s="34"/>
      <c r="H157" s="34">
        <f t="shared" si="15"/>
        <v>0</v>
      </c>
      <c r="I157" s="34">
        <v>194482682</v>
      </c>
      <c r="J157" s="34">
        <f t="shared" si="16"/>
        <v>194482682</v>
      </c>
      <c r="K157" s="34">
        <v>194482682</v>
      </c>
      <c r="L157" s="34">
        <f t="shared" si="17"/>
        <v>388965364</v>
      </c>
      <c r="M157" s="34">
        <v>194482682</v>
      </c>
      <c r="N157" s="34">
        <f t="shared" si="18"/>
        <v>583448046</v>
      </c>
      <c r="O157" s="34">
        <v>194482680</v>
      </c>
      <c r="P157" s="34">
        <f t="shared" si="19"/>
        <v>777930726</v>
      </c>
      <c r="Q157" s="34">
        <v>0</v>
      </c>
      <c r="R157" s="34">
        <f t="shared" si="20"/>
        <v>777930726</v>
      </c>
    </row>
    <row r="158" spans="1:18" ht="15" customHeight="1" x14ac:dyDescent="0.2">
      <c r="A158" s="11">
        <v>890981107</v>
      </c>
      <c r="B158" s="11">
        <f>VLOOKUP(A158,[8]Hoja1!A$9:B$3777,2,0)</f>
        <v>214205142</v>
      </c>
      <c r="C158" s="12" t="s">
        <v>334</v>
      </c>
      <c r="D158" s="13" t="s">
        <v>561</v>
      </c>
      <c r="E158" s="34"/>
      <c r="F158" s="34">
        <f t="shared" si="14"/>
        <v>0</v>
      </c>
      <c r="G158" s="34"/>
      <c r="H158" s="34">
        <f t="shared" si="15"/>
        <v>0</v>
      </c>
      <c r="I158" s="34">
        <v>58221729</v>
      </c>
      <c r="J158" s="34">
        <f t="shared" si="16"/>
        <v>58221729</v>
      </c>
      <c r="K158" s="34">
        <v>0</v>
      </c>
      <c r="L158" s="34">
        <f t="shared" si="17"/>
        <v>58221729</v>
      </c>
      <c r="M158" s="34">
        <v>0</v>
      </c>
      <c r="N158" s="34">
        <f t="shared" si="18"/>
        <v>58221729</v>
      </c>
      <c r="O158" s="34">
        <v>0</v>
      </c>
      <c r="P158" s="34">
        <f t="shared" si="19"/>
        <v>58221729</v>
      </c>
      <c r="Q158" s="34">
        <v>0</v>
      </c>
      <c r="R158" s="34">
        <f t="shared" si="20"/>
        <v>58221729</v>
      </c>
    </row>
    <row r="159" spans="1:18" ht="15" customHeight="1" x14ac:dyDescent="0.2">
      <c r="A159" s="11">
        <v>890981138</v>
      </c>
      <c r="B159" s="11">
        <f>VLOOKUP(A159,[8]Hoja1!A$9:B$3777,2,0)</f>
        <v>213705837</v>
      </c>
      <c r="C159" s="12" t="s">
        <v>315</v>
      </c>
      <c r="D159" s="13" t="s">
        <v>544</v>
      </c>
      <c r="E159" s="34"/>
      <c r="F159" s="34">
        <f t="shared" si="14"/>
        <v>0</v>
      </c>
      <c r="G159" s="34">
        <v>83279479</v>
      </c>
      <c r="H159" s="34">
        <f t="shared" si="15"/>
        <v>83279479</v>
      </c>
      <c r="I159" s="34">
        <v>2470563200</v>
      </c>
      <c r="J159" s="34">
        <f t="shared" si="16"/>
        <v>2553842679</v>
      </c>
      <c r="K159" s="34">
        <v>568319048</v>
      </c>
      <c r="L159" s="34">
        <f t="shared" si="17"/>
        <v>3122161727</v>
      </c>
      <c r="M159" s="34">
        <v>555849997</v>
      </c>
      <c r="N159" s="34">
        <f t="shared" si="18"/>
        <v>3678011724</v>
      </c>
      <c r="O159" s="34">
        <v>475473348</v>
      </c>
      <c r="P159" s="34">
        <f t="shared" si="19"/>
        <v>4153485072</v>
      </c>
      <c r="Q159" s="34">
        <v>648748400</v>
      </c>
      <c r="R159" s="34">
        <f t="shared" si="20"/>
        <v>4802233472</v>
      </c>
    </row>
    <row r="160" spans="1:18" ht="15" customHeight="1" x14ac:dyDescent="0.2">
      <c r="A160" s="11">
        <v>890981518</v>
      </c>
      <c r="B160" s="11">
        <f>VLOOKUP(A160,[8]Hoja1!A$9:B$3777,2,0)</f>
        <v>213105031</v>
      </c>
      <c r="C160" s="12" t="s">
        <v>294</v>
      </c>
      <c r="D160" s="13" t="s">
        <v>524</v>
      </c>
      <c r="E160" s="34"/>
      <c r="F160" s="34">
        <f t="shared" si="14"/>
        <v>0</v>
      </c>
      <c r="G160" s="34"/>
      <c r="H160" s="34">
        <f t="shared" si="15"/>
        <v>0</v>
      </c>
      <c r="I160" s="34">
        <v>18864311</v>
      </c>
      <c r="J160" s="34">
        <f t="shared" si="16"/>
        <v>18864311</v>
      </c>
      <c r="K160" s="34">
        <v>0</v>
      </c>
      <c r="L160" s="34">
        <f t="shared" si="17"/>
        <v>18864311</v>
      </c>
      <c r="M160" s="34">
        <v>0</v>
      </c>
      <c r="N160" s="34">
        <f t="shared" si="18"/>
        <v>18864311</v>
      </c>
      <c r="O160" s="34">
        <v>0</v>
      </c>
      <c r="P160" s="34">
        <f t="shared" si="19"/>
        <v>18864311</v>
      </c>
      <c r="Q160" s="34">
        <v>0</v>
      </c>
      <c r="R160" s="34">
        <f t="shared" si="20"/>
        <v>18864311</v>
      </c>
    </row>
    <row r="161" spans="1:18" ht="15" customHeight="1" x14ac:dyDescent="0.2">
      <c r="A161" s="11">
        <v>890983906</v>
      </c>
      <c r="B161" s="11">
        <f>VLOOKUP(A161,[8]Hoja1!A$9:B$3777,2,0)</f>
        <v>219105591</v>
      </c>
      <c r="C161" s="12" t="s">
        <v>335</v>
      </c>
      <c r="D161" s="13" t="s">
        <v>562</v>
      </c>
      <c r="E161" s="34"/>
      <c r="F161" s="34">
        <f t="shared" si="14"/>
        <v>0</v>
      </c>
      <c r="G161" s="34"/>
      <c r="H161" s="34">
        <f t="shared" si="15"/>
        <v>0</v>
      </c>
      <c r="I161" s="34">
        <v>85577836</v>
      </c>
      <c r="J161" s="34">
        <f t="shared" si="16"/>
        <v>85577836</v>
      </c>
      <c r="K161" s="34">
        <v>0</v>
      </c>
      <c r="L161" s="34">
        <f t="shared" si="17"/>
        <v>85577836</v>
      </c>
      <c r="M161" s="34">
        <v>0</v>
      </c>
      <c r="N161" s="34">
        <f t="shared" si="18"/>
        <v>85577836</v>
      </c>
      <c r="O161" s="34">
        <v>0</v>
      </c>
      <c r="P161" s="34">
        <f t="shared" si="19"/>
        <v>85577836</v>
      </c>
      <c r="Q161" s="34">
        <v>0</v>
      </c>
      <c r="R161" s="34">
        <f t="shared" si="20"/>
        <v>85577836</v>
      </c>
    </row>
    <row r="162" spans="1:18" ht="15" customHeight="1" x14ac:dyDescent="0.2">
      <c r="A162" s="11">
        <v>890984265</v>
      </c>
      <c r="B162" s="11">
        <f>VLOOKUP(A162,[8]Hoja1!A$9:B$3777,2,0)</f>
        <v>219305893</v>
      </c>
      <c r="C162" s="12" t="s">
        <v>325</v>
      </c>
      <c r="D162" s="13" t="s">
        <v>553</v>
      </c>
      <c r="E162" s="34"/>
      <c r="F162" s="34">
        <f t="shared" si="14"/>
        <v>0</v>
      </c>
      <c r="G162" s="34"/>
      <c r="H162" s="34">
        <f t="shared" si="15"/>
        <v>0</v>
      </c>
      <c r="I162" s="34">
        <v>329409760</v>
      </c>
      <c r="J162" s="34">
        <f t="shared" si="16"/>
        <v>329409760</v>
      </c>
      <c r="K162" s="34">
        <v>329409760</v>
      </c>
      <c r="L162" s="34">
        <f t="shared" si="17"/>
        <v>658819520</v>
      </c>
      <c r="M162" s="34">
        <v>329409760</v>
      </c>
      <c r="N162" s="34">
        <f t="shared" si="18"/>
        <v>988229280</v>
      </c>
      <c r="O162" s="34">
        <v>329409758</v>
      </c>
      <c r="P162" s="34">
        <f t="shared" si="19"/>
        <v>1317639038</v>
      </c>
      <c r="Q162" s="34">
        <v>0</v>
      </c>
      <c r="R162" s="34">
        <f t="shared" si="20"/>
        <v>1317639038</v>
      </c>
    </row>
    <row r="163" spans="1:18" ht="15" customHeight="1" x14ac:dyDescent="0.2">
      <c r="A163" s="11">
        <v>890984312</v>
      </c>
      <c r="B163" s="11">
        <f>VLOOKUP(A163,[8]Hoja1!A$9:B$3777,2,0)</f>
        <v>210405604</v>
      </c>
      <c r="C163" s="12" t="s">
        <v>307</v>
      </c>
      <c r="D163" s="13" t="s">
        <v>537</v>
      </c>
      <c r="E163" s="34"/>
      <c r="F163" s="34">
        <f t="shared" si="14"/>
        <v>0</v>
      </c>
      <c r="G163" s="34"/>
      <c r="H163" s="34">
        <f t="shared" si="15"/>
        <v>0</v>
      </c>
      <c r="I163" s="34">
        <v>119701606</v>
      </c>
      <c r="J163" s="34">
        <f t="shared" si="16"/>
        <v>119701606</v>
      </c>
      <c r="K163" s="34">
        <v>0</v>
      </c>
      <c r="L163" s="34">
        <f t="shared" si="17"/>
        <v>119701606</v>
      </c>
      <c r="M163" s="34">
        <v>0</v>
      </c>
      <c r="N163" s="34">
        <f t="shared" si="18"/>
        <v>119701606</v>
      </c>
      <c r="O163" s="34">
        <v>0</v>
      </c>
      <c r="P163" s="34">
        <f t="shared" si="19"/>
        <v>119701606</v>
      </c>
      <c r="Q163" s="34">
        <v>0</v>
      </c>
      <c r="R163" s="34">
        <f t="shared" si="20"/>
        <v>119701606</v>
      </c>
    </row>
    <row r="164" spans="1:18" ht="15" customHeight="1" x14ac:dyDescent="0.2">
      <c r="A164" s="11">
        <v>890984415</v>
      </c>
      <c r="B164" s="11">
        <f>VLOOKUP(A164,[8]Hoja1!A$9:B$3777,2,0)</f>
        <v>210705107</v>
      </c>
      <c r="C164" s="12" t="s">
        <v>150</v>
      </c>
      <c r="D164" s="13" t="s">
        <v>496</v>
      </c>
      <c r="E164" s="34"/>
      <c r="F164" s="34">
        <f t="shared" si="14"/>
        <v>0</v>
      </c>
      <c r="G164" s="34"/>
      <c r="H164" s="34">
        <f t="shared" si="15"/>
        <v>0</v>
      </c>
      <c r="I164" s="34">
        <v>2066271</v>
      </c>
      <c r="J164" s="34">
        <f t="shared" si="16"/>
        <v>2066271</v>
      </c>
      <c r="K164" s="34">
        <v>0</v>
      </c>
      <c r="L164" s="34">
        <f t="shared" si="17"/>
        <v>2066271</v>
      </c>
      <c r="M164" s="34">
        <v>0</v>
      </c>
      <c r="N164" s="34">
        <f t="shared" si="18"/>
        <v>2066271</v>
      </c>
      <c r="O164" s="34">
        <v>0</v>
      </c>
      <c r="P164" s="34">
        <f t="shared" si="19"/>
        <v>2066271</v>
      </c>
      <c r="Q164" s="34">
        <v>0</v>
      </c>
      <c r="R164" s="34">
        <f t="shared" si="20"/>
        <v>2066271</v>
      </c>
    </row>
    <row r="165" spans="1:18" ht="15" customHeight="1" x14ac:dyDescent="0.2">
      <c r="A165" s="11">
        <v>891080031</v>
      </c>
      <c r="B165" s="11">
        <f>VLOOKUP(A165,[8]Hoja1!A$9:B$3777,2,0)</f>
        <v>27123000</v>
      </c>
      <c r="C165" s="12" t="s">
        <v>363</v>
      </c>
      <c r="D165" s="13" t="s">
        <v>121</v>
      </c>
      <c r="E165" s="34"/>
      <c r="F165" s="34">
        <f t="shared" si="14"/>
        <v>0</v>
      </c>
      <c r="G165" s="34"/>
      <c r="H165" s="34">
        <f t="shared" si="15"/>
        <v>0</v>
      </c>
      <c r="I165" s="34"/>
      <c r="J165" s="34">
        <f t="shared" si="16"/>
        <v>0</v>
      </c>
      <c r="K165" s="34"/>
      <c r="L165" s="34">
        <f t="shared" si="17"/>
        <v>0</v>
      </c>
      <c r="M165" s="34"/>
      <c r="N165" s="34">
        <f t="shared" si="18"/>
        <v>0</v>
      </c>
      <c r="O165" s="34"/>
      <c r="P165" s="34">
        <f t="shared" si="19"/>
        <v>0</v>
      </c>
      <c r="Q165" s="34"/>
      <c r="R165" s="34">
        <f t="shared" si="20"/>
        <v>0</v>
      </c>
    </row>
    <row r="166" spans="1:18" ht="15" customHeight="1" x14ac:dyDescent="0.2">
      <c r="A166" s="11">
        <v>891180009</v>
      </c>
      <c r="B166" s="11">
        <f>VLOOKUP(A166,[8]Hoja1!A$9:B$3777,2,0)</f>
        <v>210141001</v>
      </c>
      <c r="C166" s="12" t="s">
        <v>266</v>
      </c>
      <c r="D166" s="13" t="s">
        <v>497</v>
      </c>
      <c r="E166" s="34"/>
      <c r="F166" s="34">
        <f t="shared" si="14"/>
        <v>0</v>
      </c>
      <c r="G166" s="34">
        <v>431948189</v>
      </c>
      <c r="H166" s="34">
        <f t="shared" si="15"/>
        <v>431948189</v>
      </c>
      <c r="I166" s="34">
        <v>2452505304</v>
      </c>
      <c r="J166" s="34">
        <f t="shared" si="16"/>
        <v>2884453493</v>
      </c>
      <c r="K166" s="34">
        <v>1480184492</v>
      </c>
      <c r="L166" s="34">
        <f t="shared" si="17"/>
        <v>4364637985</v>
      </c>
      <c r="M166" s="34">
        <v>494262040</v>
      </c>
      <c r="N166" s="34">
        <f t="shared" si="18"/>
        <v>4858900025</v>
      </c>
      <c r="O166" s="34">
        <v>668770082</v>
      </c>
      <c r="P166" s="34">
        <f t="shared" si="19"/>
        <v>5527670107</v>
      </c>
      <c r="Q166" s="34">
        <v>456904669</v>
      </c>
      <c r="R166" s="34">
        <f t="shared" si="20"/>
        <v>5984574776</v>
      </c>
    </row>
    <row r="167" spans="1:18" ht="15" customHeight="1" x14ac:dyDescent="0.2">
      <c r="A167" s="11">
        <v>891180021</v>
      </c>
      <c r="B167" s="11">
        <f>VLOOKUP(A167,[8]Hoja1!A$9:B$3777,2,0)</f>
        <v>212441524</v>
      </c>
      <c r="C167" s="12" t="s">
        <v>229</v>
      </c>
      <c r="D167" s="13" t="s">
        <v>462</v>
      </c>
      <c r="E167" s="34"/>
      <c r="F167" s="34">
        <f t="shared" si="14"/>
        <v>0</v>
      </c>
      <c r="G167" s="34"/>
      <c r="H167" s="34">
        <f t="shared" si="15"/>
        <v>0</v>
      </c>
      <c r="I167" s="34">
        <v>182435503</v>
      </c>
      <c r="J167" s="34">
        <f t="shared" si="16"/>
        <v>182435503</v>
      </c>
      <c r="K167" s="34">
        <v>0</v>
      </c>
      <c r="L167" s="34">
        <f t="shared" si="17"/>
        <v>182435503</v>
      </c>
      <c r="M167" s="34">
        <v>0</v>
      </c>
      <c r="N167" s="34">
        <f t="shared" si="18"/>
        <v>182435503</v>
      </c>
      <c r="O167" s="34">
        <v>0</v>
      </c>
      <c r="P167" s="34">
        <f t="shared" si="19"/>
        <v>182435503</v>
      </c>
      <c r="Q167" s="34">
        <v>0</v>
      </c>
      <c r="R167" s="34">
        <f t="shared" si="20"/>
        <v>182435503</v>
      </c>
    </row>
    <row r="168" spans="1:18" ht="15" customHeight="1" x14ac:dyDescent="0.2">
      <c r="A168" s="11">
        <v>891180022</v>
      </c>
      <c r="B168" s="11">
        <f>VLOOKUP(A168,[8]Hoja1!A$9:B$3777,2,0)</f>
        <v>219841298</v>
      </c>
      <c r="C168" s="12" t="s">
        <v>313</v>
      </c>
      <c r="D168" s="13" t="s">
        <v>542</v>
      </c>
      <c r="E168" s="34"/>
      <c r="F168" s="34">
        <f t="shared" si="14"/>
        <v>0</v>
      </c>
      <c r="G168" s="34"/>
      <c r="H168" s="34">
        <f t="shared" si="15"/>
        <v>0</v>
      </c>
      <c r="I168" s="34">
        <v>194564924</v>
      </c>
      <c r="J168" s="34">
        <f t="shared" si="16"/>
        <v>194564924</v>
      </c>
      <c r="K168" s="34">
        <v>0</v>
      </c>
      <c r="L168" s="34">
        <f t="shared" si="17"/>
        <v>194564924</v>
      </c>
      <c r="M168" s="34">
        <v>0</v>
      </c>
      <c r="N168" s="34">
        <f t="shared" si="18"/>
        <v>194564924</v>
      </c>
      <c r="O168" s="34">
        <v>0</v>
      </c>
      <c r="P168" s="34">
        <f t="shared" si="19"/>
        <v>194564924</v>
      </c>
      <c r="Q168" s="34">
        <v>0</v>
      </c>
      <c r="R168" s="34">
        <f t="shared" si="20"/>
        <v>194564924</v>
      </c>
    </row>
    <row r="169" spans="1:18" ht="15" customHeight="1" x14ac:dyDescent="0.2">
      <c r="A169" s="11">
        <v>891180070</v>
      </c>
      <c r="B169" s="11">
        <f>VLOOKUP(A169,[8]Hoja1!A$9:B$3777,2,0)</f>
        <v>211641016</v>
      </c>
      <c r="C169" s="12" t="s">
        <v>267</v>
      </c>
      <c r="D169" s="13" t="s">
        <v>498</v>
      </c>
      <c r="E169" s="34"/>
      <c r="F169" s="34">
        <f t="shared" si="14"/>
        <v>0</v>
      </c>
      <c r="G169" s="34"/>
      <c r="H169" s="34">
        <f t="shared" si="15"/>
        <v>0</v>
      </c>
      <c r="I169" s="34">
        <v>215481152</v>
      </c>
      <c r="J169" s="34">
        <f t="shared" si="16"/>
        <v>215481152</v>
      </c>
      <c r="K169" s="34">
        <v>215481152</v>
      </c>
      <c r="L169" s="34">
        <f t="shared" si="17"/>
        <v>430962304</v>
      </c>
      <c r="M169" s="34">
        <v>215481152</v>
      </c>
      <c r="N169" s="34">
        <f t="shared" si="18"/>
        <v>646443456</v>
      </c>
      <c r="O169" s="34">
        <v>215481151</v>
      </c>
      <c r="P169" s="34">
        <f t="shared" si="19"/>
        <v>861924607</v>
      </c>
      <c r="Q169" s="34">
        <v>0</v>
      </c>
      <c r="R169" s="34">
        <f t="shared" si="20"/>
        <v>861924607</v>
      </c>
    </row>
    <row r="170" spans="1:18" ht="15" customHeight="1" x14ac:dyDescent="0.2">
      <c r="A170" s="11">
        <v>891180077</v>
      </c>
      <c r="B170" s="11">
        <f>VLOOKUP(A170,[8]Hoja1!A$9:B$3777,2,0)</f>
        <v>215141551</v>
      </c>
      <c r="C170" s="12" t="s">
        <v>268</v>
      </c>
      <c r="D170" s="13" t="s">
        <v>499</v>
      </c>
      <c r="E170" s="34"/>
      <c r="F170" s="34">
        <f t="shared" si="14"/>
        <v>0</v>
      </c>
      <c r="G170" s="34"/>
      <c r="H170" s="34">
        <f t="shared" si="15"/>
        <v>0</v>
      </c>
      <c r="I170" s="34">
        <v>125389077</v>
      </c>
      <c r="J170" s="34">
        <f t="shared" si="16"/>
        <v>125389077</v>
      </c>
      <c r="K170" s="34">
        <v>214539823</v>
      </c>
      <c r="L170" s="34">
        <f t="shared" si="17"/>
        <v>339928900</v>
      </c>
      <c r="M170" s="34">
        <v>548896717</v>
      </c>
      <c r="N170" s="34">
        <f t="shared" si="18"/>
        <v>888825617</v>
      </c>
      <c r="O170" s="34">
        <v>66564109</v>
      </c>
      <c r="P170" s="34">
        <f t="shared" si="19"/>
        <v>955389726</v>
      </c>
      <c r="Q170" s="34">
        <v>170371267</v>
      </c>
      <c r="R170" s="34">
        <f t="shared" si="20"/>
        <v>1125760993</v>
      </c>
    </row>
    <row r="171" spans="1:18" ht="15" customHeight="1" x14ac:dyDescent="0.2">
      <c r="A171" s="11">
        <v>891180084</v>
      </c>
      <c r="B171" s="11">
        <f>VLOOKUP(A171,[8]Hoja1!A$9:B$3777,2,0)</f>
        <v>26141000</v>
      </c>
      <c r="C171" s="12" t="s">
        <v>366</v>
      </c>
      <c r="D171" s="13" t="s">
        <v>28</v>
      </c>
      <c r="E171" s="34"/>
      <c r="F171" s="34">
        <f t="shared" si="14"/>
        <v>0</v>
      </c>
      <c r="G171" s="34"/>
      <c r="H171" s="34">
        <f t="shared" si="15"/>
        <v>0</v>
      </c>
      <c r="I171" s="34"/>
      <c r="J171" s="34">
        <f t="shared" si="16"/>
        <v>0</v>
      </c>
      <c r="K171" s="34"/>
      <c r="L171" s="34">
        <f t="shared" si="17"/>
        <v>0</v>
      </c>
      <c r="M171" s="34"/>
      <c r="N171" s="34">
        <f t="shared" si="18"/>
        <v>0</v>
      </c>
      <c r="O171" s="34"/>
      <c r="P171" s="34">
        <f t="shared" si="19"/>
        <v>0</v>
      </c>
      <c r="Q171" s="34"/>
      <c r="R171" s="34">
        <f t="shared" si="20"/>
        <v>0</v>
      </c>
    </row>
    <row r="172" spans="1:18" ht="15" customHeight="1" x14ac:dyDescent="0.2">
      <c r="A172" s="11">
        <v>891190346</v>
      </c>
      <c r="B172" s="11">
        <f>VLOOKUP(A172,[8]Hoja1!A$9:B$3777,2,0)</f>
        <v>26318000</v>
      </c>
      <c r="C172" s="12" t="s">
        <v>29</v>
      </c>
      <c r="D172" s="13" t="s">
        <v>30</v>
      </c>
      <c r="E172" s="34"/>
      <c r="F172" s="34">
        <f t="shared" si="14"/>
        <v>0</v>
      </c>
      <c r="G172" s="34"/>
      <c r="H172" s="34">
        <f t="shared" si="15"/>
        <v>0</v>
      </c>
      <c r="I172" s="34"/>
      <c r="J172" s="34">
        <f t="shared" si="16"/>
        <v>0</v>
      </c>
      <c r="K172" s="34"/>
      <c r="L172" s="34">
        <f t="shared" si="17"/>
        <v>0</v>
      </c>
      <c r="M172" s="34"/>
      <c r="N172" s="34">
        <f t="shared" si="18"/>
        <v>0</v>
      </c>
      <c r="O172" s="34"/>
      <c r="P172" s="34">
        <f t="shared" si="19"/>
        <v>0</v>
      </c>
      <c r="Q172" s="34"/>
      <c r="R172" s="34">
        <f t="shared" si="20"/>
        <v>0</v>
      </c>
    </row>
    <row r="173" spans="1:18" ht="15" customHeight="1" x14ac:dyDescent="0.2">
      <c r="A173" s="11">
        <v>891200916</v>
      </c>
      <c r="B173" s="11">
        <f>VLOOKUP(A173,[8]Hoja1!A$9:B$3777,2,0)</f>
        <v>213552835</v>
      </c>
      <c r="C173" s="12" t="s">
        <v>269</v>
      </c>
      <c r="D173" s="13" t="s">
        <v>500</v>
      </c>
      <c r="E173" s="34">
        <v>1008567520</v>
      </c>
      <c r="F173" s="34">
        <f t="shared" si="14"/>
        <v>1008567520</v>
      </c>
      <c r="G173" s="34">
        <v>923108721</v>
      </c>
      <c r="H173" s="34">
        <f t="shared" si="15"/>
        <v>1931676241</v>
      </c>
      <c r="I173" s="34">
        <v>298916205</v>
      </c>
      <c r="J173" s="34">
        <f t="shared" si="16"/>
        <v>2230592446</v>
      </c>
      <c r="K173" s="34">
        <v>511339747</v>
      </c>
      <c r="L173" s="34">
        <f t="shared" si="17"/>
        <v>2741932193</v>
      </c>
      <c r="M173" s="34">
        <v>35544238</v>
      </c>
      <c r="N173" s="34">
        <f t="shared" si="18"/>
        <v>2777476431</v>
      </c>
      <c r="O173" s="34">
        <v>223326457</v>
      </c>
      <c r="P173" s="34">
        <f t="shared" si="19"/>
        <v>3000802888</v>
      </c>
      <c r="Q173" s="34">
        <v>519602528</v>
      </c>
      <c r="R173" s="34">
        <f t="shared" si="20"/>
        <v>3520405416</v>
      </c>
    </row>
    <row r="174" spans="1:18" ht="15" customHeight="1" x14ac:dyDescent="0.2">
      <c r="A174" s="11">
        <v>891280000</v>
      </c>
      <c r="B174" s="11">
        <f>VLOOKUP(A174,[8]Hoja1!A$9:B$3777,2,0)</f>
        <v>210152001</v>
      </c>
      <c r="C174" s="12" t="s">
        <v>232</v>
      </c>
      <c r="D174" s="13" t="s">
        <v>465</v>
      </c>
      <c r="E174" s="34">
        <v>947718033</v>
      </c>
      <c r="F174" s="34">
        <f t="shared" si="14"/>
        <v>947718033</v>
      </c>
      <c r="G174" s="34">
        <v>800244178</v>
      </c>
      <c r="H174" s="34">
        <f t="shared" si="15"/>
        <v>1747962211</v>
      </c>
      <c r="I174" s="34">
        <v>1294392259</v>
      </c>
      <c r="J174" s="34">
        <f t="shared" si="16"/>
        <v>3042354470</v>
      </c>
      <c r="K174" s="34">
        <v>851859252</v>
      </c>
      <c r="L174" s="34">
        <f t="shared" si="17"/>
        <v>3894213722</v>
      </c>
      <c r="M174" s="34">
        <v>19846547</v>
      </c>
      <c r="N174" s="34">
        <f t="shared" si="18"/>
        <v>3914060269</v>
      </c>
      <c r="O174" s="34">
        <v>353767986</v>
      </c>
      <c r="P174" s="34">
        <f t="shared" si="19"/>
        <v>4267828255</v>
      </c>
      <c r="Q174" s="34">
        <v>845859252</v>
      </c>
      <c r="R174" s="34">
        <f t="shared" si="20"/>
        <v>5113687507</v>
      </c>
    </row>
    <row r="175" spans="1:18" ht="15" customHeight="1" x14ac:dyDescent="0.2">
      <c r="A175" s="11">
        <v>891380007</v>
      </c>
      <c r="B175" s="11">
        <f>VLOOKUP(A175,[8]Hoja1!A$9:B$3777,2,0)</f>
        <v>212076520</v>
      </c>
      <c r="C175" s="12" t="s">
        <v>233</v>
      </c>
      <c r="D175" s="13" t="s">
        <v>466</v>
      </c>
      <c r="E175" s="34"/>
      <c r="F175" s="34">
        <f t="shared" si="14"/>
        <v>0</v>
      </c>
      <c r="G175" s="34">
        <v>335231333</v>
      </c>
      <c r="H175" s="34">
        <f t="shared" si="15"/>
        <v>335231333</v>
      </c>
      <c r="I175" s="34">
        <v>139715420</v>
      </c>
      <c r="J175" s="34">
        <f t="shared" si="16"/>
        <v>474946753</v>
      </c>
      <c r="K175" s="34">
        <v>236987764</v>
      </c>
      <c r="L175" s="34">
        <f t="shared" si="17"/>
        <v>711934517</v>
      </c>
      <c r="M175" s="34">
        <v>42915980</v>
      </c>
      <c r="N175" s="34">
        <f t="shared" si="18"/>
        <v>754850497</v>
      </c>
      <c r="O175" s="34">
        <v>979127909</v>
      </c>
      <c r="P175" s="34">
        <f t="shared" si="19"/>
        <v>1733978406</v>
      </c>
      <c r="Q175" s="34">
        <v>820039457</v>
      </c>
      <c r="R175" s="34">
        <f t="shared" si="20"/>
        <v>2554017863</v>
      </c>
    </row>
    <row r="176" spans="1:18" ht="15" customHeight="1" x14ac:dyDescent="0.2">
      <c r="A176" s="11">
        <v>891380033</v>
      </c>
      <c r="B176" s="11">
        <f>VLOOKUP(A176,[8]Hoja1!A$9:B$3777,2,0)</f>
        <v>211176111</v>
      </c>
      <c r="C176" s="12" t="s">
        <v>234</v>
      </c>
      <c r="D176" s="13" t="s">
        <v>84</v>
      </c>
      <c r="E176" s="34">
        <v>0</v>
      </c>
      <c r="F176" s="34">
        <f t="shared" si="14"/>
        <v>0</v>
      </c>
      <c r="G176" s="34">
        <v>347842718</v>
      </c>
      <c r="H176" s="34">
        <f t="shared" si="15"/>
        <v>347842718</v>
      </c>
      <c r="I176" s="34">
        <v>154850138</v>
      </c>
      <c r="J176" s="34">
        <f t="shared" si="16"/>
        <v>502692856</v>
      </c>
      <c r="K176" s="34">
        <v>1171558141</v>
      </c>
      <c r="L176" s="34">
        <f t="shared" si="17"/>
        <v>1674250997</v>
      </c>
      <c r="M176" s="34">
        <v>217288478</v>
      </c>
      <c r="N176" s="34">
        <f t="shared" si="18"/>
        <v>1891539475</v>
      </c>
      <c r="O176" s="34">
        <v>201781482</v>
      </c>
      <c r="P176" s="34">
        <f t="shared" si="19"/>
        <v>2093320957</v>
      </c>
      <c r="Q176" s="34">
        <v>80891544</v>
      </c>
      <c r="R176" s="34">
        <f t="shared" si="20"/>
        <v>2174212501</v>
      </c>
    </row>
    <row r="177" spans="1:18" ht="15" customHeight="1" x14ac:dyDescent="0.2">
      <c r="A177" s="11">
        <v>891480030</v>
      </c>
      <c r="B177" s="11">
        <f>VLOOKUP(A177,[8]Hoja1!A$9:B$3777,2,0)</f>
        <v>210166001</v>
      </c>
      <c r="C177" s="12" t="s">
        <v>270</v>
      </c>
      <c r="D177" s="13" t="s">
        <v>501</v>
      </c>
      <c r="E177" s="34"/>
      <c r="F177" s="34">
        <f t="shared" si="14"/>
        <v>0</v>
      </c>
      <c r="G177" s="34">
        <v>959720320</v>
      </c>
      <c r="H177" s="34">
        <f t="shared" si="15"/>
        <v>959720320</v>
      </c>
      <c r="I177" s="34">
        <v>425770516</v>
      </c>
      <c r="J177" s="34">
        <f t="shared" si="16"/>
        <v>1385490836</v>
      </c>
      <c r="K177" s="34">
        <v>717591984</v>
      </c>
      <c r="L177" s="34">
        <f t="shared" si="17"/>
        <v>2103082820</v>
      </c>
      <c r="M177" s="34">
        <v>122932848</v>
      </c>
      <c r="N177" s="34">
        <f t="shared" si="18"/>
        <v>2226015668</v>
      </c>
      <c r="O177" s="34">
        <v>1842942814</v>
      </c>
      <c r="P177" s="34">
        <f t="shared" si="19"/>
        <v>4068958482</v>
      </c>
      <c r="Q177" s="34">
        <v>980000000</v>
      </c>
      <c r="R177" s="34">
        <f t="shared" si="20"/>
        <v>5048958482</v>
      </c>
    </row>
    <row r="178" spans="1:18" ht="15" customHeight="1" x14ac:dyDescent="0.2">
      <c r="A178" s="11">
        <v>891480035</v>
      </c>
      <c r="B178" s="11">
        <f>VLOOKUP(A178,[8]Hoja1!A$9:B$3777,2,0)</f>
        <v>24666000</v>
      </c>
      <c r="C178" s="27" t="s">
        <v>353</v>
      </c>
      <c r="D178" s="13" t="s">
        <v>91</v>
      </c>
      <c r="E178" s="34"/>
      <c r="F178" s="34">
        <f t="shared" si="14"/>
        <v>0</v>
      </c>
      <c r="G178" s="34"/>
      <c r="H178" s="34">
        <f t="shared" si="15"/>
        <v>0</v>
      </c>
      <c r="I178" s="34"/>
      <c r="J178" s="34">
        <f t="shared" si="16"/>
        <v>0</v>
      </c>
      <c r="K178" s="34"/>
      <c r="L178" s="34">
        <f t="shared" si="17"/>
        <v>0</v>
      </c>
      <c r="M178" s="34"/>
      <c r="N178" s="34">
        <f t="shared" si="18"/>
        <v>0</v>
      </c>
      <c r="O178" s="34"/>
      <c r="P178" s="34">
        <f t="shared" si="19"/>
        <v>0</v>
      </c>
      <c r="Q178" s="34"/>
      <c r="R178" s="34">
        <f t="shared" si="20"/>
        <v>0</v>
      </c>
    </row>
    <row r="179" spans="1:18" ht="15" customHeight="1" x14ac:dyDescent="0.2">
      <c r="A179" s="11">
        <v>891480085</v>
      </c>
      <c r="B179" s="11">
        <f>VLOOKUP(A179,[8]Hoja1!A$9:B$3777,2,0)</f>
        <v>116666000</v>
      </c>
      <c r="C179" s="12" t="s">
        <v>295</v>
      </c>
      <c r="D179" s="13" t="s">
        <v>525</v>
      </c>
      <c r="E179" s="34">
        <v>0</v>
      </c>
      <c r="F179" s="34">
        <f t="shared" si="14"/>
        <v>0</v>
      </c>
      <c r="G179" s="34">
        <v>1245728670</v>
      </c>
      <c r="H179" s="34">
        <f t="shared" si="15"/>
        <v>1245728670</v>
      </c>
      <c r="I179" s="34">
        <v>417720341</v>
      </c>
      <c r="J179" s="34">
        <f t="shared" si="16"/>
        <v>1663449011</v>
      </c>
      <c r="K179" s="34">
        <v>711867987</v>
      </c>
      <c r="L179" s="34">
        <f t="shared" si="17"/>
        <v>2375316998</v>
      </c>
      <c r="M179" s="34">
        <v>172339250</v>
      </c>
      <c r="N179" s="34">
        <f t="shared" si="18"/>
        <v>2547656248</v>
      </c>
      <c r="O179" s="34">
        <v>1346998926</v>
      </c>
      <c r="P179" s="34">
        <f t="shared" si="19"/>
        <v>3894655174</v>
      </c>
      <c r="Q179" s="34">
        <v>1733274275</v>
      </c>
      <c r="R179" s="34">
        <f t="shared" si="20"/>
        <v>5627929449</v>
      </c>
    </row>
    <row r="180" spans="1:18" ht="15" customHeight="1" x14ac:dyDescent="0.2">
      <c r="A180" s="11">
        <v>891500319</v>
      </c>
      <c r="B180" s="11">
        <f>VLOOKUP(A180,[8]Hoja1!A$9:B$3777,2,0)</f>
        <v>27219000</v>
      </c>
      <c r="C180" s="12" t="s">
        <v>32</v>
      </c>
      <c r="D180" s="29" t="s">
        <v>586</v>
      </c>
      <c r="E180" s="34"/>
      <c r="F180" s="34">
        <f t="shared" si="14"/>
        <v>0</v>
      </c>
      <c r="G180" s="34"/>
      <c r="H180" s="34">
        <f t="shared" si="15"/>
        <v>0</v>
      </c>
      <c r="I180" s="34"/>
      <c r="J180" s="34">
        <f t="shared" si="16"/>
        <v>0</v>
      </c>
      <c r="K180" s="34"/>
      <c r="L180" s="34">
        <f t="shared" si="17"/>
        <v>0</v>
      </c>
      <c r="M180" s="34"/>
      <c r="N180" s="34">
        <f t="shared" si="18"/>
        <v>0</v>
      </c>
      <c r="O180" s="34"/>
      <c r="P180" s="34">
        <f t="shared" si="19"/>
        <v>0</v>
      </c>
      <c r="Q180" s="34"/>
      <c r="R180" s="34">
        <f t="shared" si="20"/>
        <v>0</v>
      </c>
    </row>
    <row r="181" spans="1:18" ht="15" customHeight="1" x14ac:dyDescent="0.2">
      <c r="A181" s="11">
        <v>891580006</v>
      </c>
      <c r="B181" s="11">
        <f>VLOOKUP(A181,[8]Hoja1!A$9:B$3777,2,0)</f>
        <v>210119001</v>
      </c>
      <c r="C181" s="12" t="s">
        <v>271</v>
      </c>
      <c r="D181" s="29" t="s">
        <v>621</v>
      </c>
      <c r="E181" s="34"/>
      <c r="F181" s="34">
        <f t="shared" si="14"/>
        <v>0</v>
      </c>
      <c r="G181" s="34"/>
      <c r="H181" s="34">
        <f t="shared" si="15"/>
        <v>0</v>
      </c>
      <c r="I181" s="34">
        <v>212576485</v>
      </c>
      <c r="J181" s="34">
        <f t="shared" si="16"/>
        <v>212576485</v>
      </c>
      <c r="K181" s="34">
        <v>836460620</v>
      </c>
      <c r="L181" s="34">
        <f t="shared" si="17"/>
        <v>1049037105</v>
      </c>
      <c r="M181" s="34">
        <v>663150683</v>
      </c>
      <c r="N181" s="34">
        <f t="shared" si="18"/>
        <v>1712187788</v>
      </c>
      <c r="O181" s="34">
        <v>393062121</v>
      </c>
      <c r="P181" s="34">
        <f t="shared" si="19"/>
        <v>2105249909</v>
      </c>
      <c r="Q181" s="34">
        <v>670141791</v>
      </c>
      <c r="R181" s="34">
        <f t="shared" si="20"/>
        <v>2775391700</v>
      </c>
    </row>
    <row r="182" spans="1:18" ht="15" customHeight="1" x14ac:dyDescent="0.2">
      <c r="A182" s="11">
        <v>891580016</v>
      </c>
      <c r="B182" s="11">
        <f>VLOOKUP(A182,[8]Hoja1!A$9:B$3777,2,0)</f>
        <v>111919000</v>
      </c>
      <c r="C182" s="12" t="s">
        <v>336</v>
      </c>
      <c r="D182" s="13" t="s">
        <v>563</v>
      </c>
      <c r="E182" s="34">
        <v>0</v>
      </c>
      <c r="F182" s="34">
        <f t="shared" si="14"/>
        <v>0</v>
      </c>
      <c r="G182" s="34">
        <v>4764853471</v>
      </c>
      <c r="H182" s="34">
        <f t="shared" si="15"/>
        <v>4764853471</v>
      </c>
      <c r="I182" s="34">
        <v>1834702251</v>
      </c>
      <c r="J182" s="34">
        <f t="shared" si="16"/>
        <v>6599555722</v>
      </c>
      <c r="K182" s="34">
        <v>2758282166</v>
      </c>
      <c r="L182" s="34">
        <f t="shared" si="17"/>
        <v>9357837888</v>
      </c>
      <c r="M182" s="34">
        <v>116086909</v>
      </c>
      <c r="N182" s="34">
        <f t="shared" si="18"/>
        <v>9473924797</v>
      </c>
      <c r="O182" s="34">
        <v>2615919039</v>
      </c>
      <c r="P182" s="34">
        <f t="shared" si="19"/>
        <v>12089843836</v>
      </c>
      <c r="Q182" s="34">
        <v>2481229965</v>
      </c>
      <c r="R182" s="34">
        <f t="shared" si="20"/>
        <v>14571073801</v>
      </c>
    </row>
    <row r="183" spans="1:18" ht="15" customHeight="1" x14ac:dyDescent="0.2">
      <c r="A183" s="11">
        <v>891680010</v>
      </c>
      <c r="B183" s="11">
        <f>VLOOKUP(A183,[8]Hoja1!A$9:B$3777,2,0)</f>
        <v>112727000</v>
      </c>
      <c r="C183" s="12" t="s">
        <v>343</v>
      </c>
      <c r="D183" s="13" t="s">
        <v>570</v>
      </c>
      <c r="E183" s="34">
        <v>3407803154</v>
      </c>
      <c r="F183" s="34">
        <f t="shared" si="14"/>
        <v>3407803154</v>
      </c>
      <c r="G183" s="34">
        <v>2999998753</v>
      </c>
      <c r="H183" s="34">
        <f t="shared" si="15"/>
        <v>6407801907</v>
      </c>
      <c r="I183" s="34">
        <v>1059340154</v>
      </c>
      <c r="J183" s="34">
        <f t="shared" si="16"/>
        <v>7467142061</v>
      </c>
      <c r="K183" s="34">
        <v>1800083637</v>
      </c>
      <c r="L183" s="34">
        <f t="shared" si="17"/>
        <v>9267225698</v>
      </c>
      <c r="M183" s="34">
        <v>186455549</v>
      </c>
      <c r="N183" s="34">
        <f t="shared" si="18"/>
        <v>9453681247</v>
      </c>
      <c r="O183" s="34">
        <v>1047607326</v>
      </c>
      <c r="P183" s="34">
        <f t="shared" si="19"/>
        <v>10501288573</v>
      </c>
      <c r="Q183" s="34">
        <v>1685841182</v>
      </c>
      <c r="R183" s="34">
        <f t="shared" si="20"/>
        <v>12187129755</v>
      </c>
    </row>
    <row r="184" spans="1:18" ht="15" customHeight="1" x14ac:dyDescent="0.2">
      <c r="A184" s="11">
        <v>891680011</v>
      </c>
      <c r="B184" s="11">
        <f>VLOOKUP(A184,[8]Hoja1!A$9:B$3777,2,0)</f>
        <v>210127001</v>
      </c>
      <c r="C184" s="12" t="s">
        <v>304</v>
      </c>
      <c r="D184" s="13" t="s">
        <v>534</v>
      </c>
      <c r="E184" s="34">
        <v>939739040</v>
      </c>
      <c r="F184" s="34">
        <f t="shared" si="14"/>
        <v>939739040</v>
      </c>
      <c r="G184" s="34">
        <v>832383918</v>
      </c>
      <c r="H184" s="34">
        <f t="shared" si="15"/>
        <v>1772122958</v>
      </c>
      <c r="I184" s="34">
        <v>278583151</v>
      </c>
      <c r="J184" s="34">
        <f t="shared" si="16"/>
        <v>2050706109</v>
      </c>
      <c r="K184" s="34">
        <v>473674537</v>
      </c>
      <c r="L184" s="34">
        <f t="shared" si="17"/>
        <v>2524380646</v>
      </c>
      <c r="M184" s="34">
        <v>47161812</v>
      </c>
      <c r="N184" s="34">
        <f t="shared" si="18"/>
        <v>2571542458</v>
      </c>
      <c r="O184" s="34">
        <v>222924336</v>
      </c>
      <c r="P184" s="34">
        <f t="shared" si="19"/>
        <v>2794466794</v>
      </c>
      <c r="Q184" s="34">
        <v>456904669</v>
      </c>
      <c r="R184" s="34">
        <f t="shared" si="20"/>
        <v>3251371463</v>
      </c>
    </row>
    <row r="185" spans="1:18" ht="15" customHeight="1" x14ac:dyDescent="0.2">
      <c r="A185" s="11">
        <v>891680089</v>
      </c>
      <c r="B185" s="11">
        <f>VLOOKUP(A185,[8]Hoja1!A$9:B$3777,2,0)</f>
        <v>28327000</v>
      </c>
      <c r="C185" s="12" t="s">
        <v>348</v>
      </c>
      <c r="D185" s="13" t="s">
        <v>80</v>
      </c>
      <c r="E185" s="34"/>
      <c r="F185" s="34">
        <f t="shared" si="14"/>
        <v>0</v>
      </c>
      <c r="G185" s="34"/>
      <c r="H185" s="34">
        <f t="shared" si="15"/>
        <v>0</v>
      </c>
      <c r="I185" s="34"/>
      <c r="J185" s="34">
        <f t="shared" si="16"/>
        <v>0</v>
      </c>
      <c r="K185" s="34"/>
      <c r="L185" s="34">
        <f t="shared" si="17"/>
        <v>0</v>
      </c>
      <c r="M185" s="34"/>
      <c r="N185" s="34">
        <f t="shared" si="18"/>
        <v>0</v>
      </c>
      <c r="O185" s="34"/>
      <c r="P185" s="34">
        <f t="shared" si="19"/>
        <v>0</v>
      </c>
      <c r="Q185" s="34"/>
      <c r="R185" s="34">
        <f t="shared" si="20"/>
        <v>0</v>
      </c>
    </row>
    <row r="186" spans="1:18" ht="15" customHeight="1" x14ac:dyDescent="0.2">
      <c r="A186" s="11">
        <v>891780009</v>
      </c>
      <c r="B186" s="11">
        <f>VLOOKUP(A186,[8]Hoja1!A$9:B$3777,2,0)</f>
        <v>210147001</v>
      </c>
      <c r="C186" s="12" t="s">
        <v>346</v>
      </c>
      <c r="D186" s="13" t="s">
        <v>572</v>
      </c>
      <c r="E186" s="34">
        <v>0</v>
      </c>
      <c r="F186" s="34">
        <f t="shared" si="14"/>
        <v>0</v>
      </c>
      <c r="G186" s="34">
        <v>0</v>
      </c>
      <c r="H186" s="34">
        <f t="shared" si="15"/>
        <v>0</v>
      </c>
      <c r="I186" s="34"/>
      <c r="J186" s="34">
        <f t="shared" si="16"/>
        <v>0</v>
      </c>
      <c r="K186" s="34">
        <v>938610002</v>
      </c>
      <c r="L186" s="34">
        <f t="shared" si="17"/>
        <v>938610002</v>
      </c>
      <c r="M186" s="34">
        <v>1896823903</v>
      </c>
      <c r="N186" s="34">
        <f t="shared" si="18"/>
        <v>2835433905</v>
      </c>
      <c r="O186" s="34">
        <v>1342835983</v>
      </c>
      <c r="P186" s="34">
        <f t="shared" si="19"/>
        <v>4178269888</v>
      </c>
      <c r="Q186" s="34">
        <v>1521734944</v>
      </c>
      <c r="R186" s="34">
        <f t="shared" si="20"/>
        <v>5700004832</v>
      </c>
    </row>
    <row r="187" spans="1:18" ht="15" customHeight="1" x14ac:dyDescent="0.2">
      <c r="A187" s="11">
        <v>891780043</v>
      </c>
      <c r="B187" s="11">
        <f>VLOOKUP(A187,[8]Hoja1!A$9:B$3777,2,0)</f>
        <v>218947189</v>
      </c>
      <c r="C187" s="12" t="s">
        <v>272</v>
      </c>
      <c r="D187" s="13" t="s">
        <v>502</v>
      </c>
      <c r="E187" s="34">
        <v>298282513</v>
      </c>
      <c r="F187" s="34">
        <f t="shared" si="14"/>
        <v>298282513</v>
      </c>
      <c r="G187" s="34">
        <v>270951855</v>
      </c>
      <c r="H187" s="34">
        <f t="shared" si="15"/>
        <v>569234368</v>
      </c>
      <c r="I187" s="34">
        <v>1063213938</v>
      </c>
      <c r="J187" s="34">
        <f t="shared" si="16"/>
        <v>1632448306</v>
      </c>
      <c r="K187" s="34">
        <v>1127051425</v>
      </c>
      <c r="L187" s="34">
        <f t="shared" si="17"/>
        <v>2759499731</v>
      </c>
      <c r="M187" s="34">
        <v>990510004</v>
      </c>
      <c r="N187" s="34">
        <f t="shared" si="18"/>
        <v>3750009735</v>
      </c>
      <c r="O187" s="34">
        <v>1045614114</v>
      </c>
      <c r="P187" s="34">
        <f t="shared" si="19"/>
        <v>4795623849</v>
      </c>
      <c r="Q187" s="34">
        <v>154535450</v>
      </c>
      <c r="R187" s="34">
        <f t="shared" si="20"/>
        <v>4950159299</v>
      </c>
    </row>
    <row r="188" spans="1:18" ht="15" customHeight="1" x14ac:dyDescent="0.2">
      <c r="A188" s="11">
        <v>891780103</v>
      </c>
      <c r="B188" s="11">
        <f>VLOOKUP(A188,[8]Hoja1!A$9:B$3777,2,0)</f>
        <v>214547745</v>
      </c>
      <c r="C188" s="12" t="s">
        <v>342</v>
      </c>
      <c r="D188" s="13" t="s">
        <v>569</v>
      </c>
      <c r="E188" s="34"/>
      <c r="F188" s="34">
        <f t="shared" si="14"/>
        <v>0</v>
      </c>
      <c r="G188" s="34"/>
      <c r="H188" s="34">
        <f t="shared" si="15"/>
        <v>0</v>
      </c>
      <c r="I188" s="34">
        <v>5197747</v>
      </c>
      <c r="J188" s="34">
        <f t="shared" si="16"/>
        <v>5197747</v>
      </c>
      <c r="K188" s="34">
        <v>0</v>
      </c>
      <c r="L188" s="34">
        <f t="shared" si="17"/>
        <v>5197747</v>
      </c>
      <c r="M188" s="34">
        <v>0</v>
      </c>
      <c r="N188" s="34">
        <f t="shared" si="18"/>
        <v>5197747</v>
      </c>
      <c r="O188" s="34">
        <v>0</v>
      </c>
      <c r="P188" s="34">
        <f t="shared" si="19"/>
        <v>5197747</v>
      </c>
      <c r="Q188" s="34">
        <v>0</v>
      </c>
      <c r="R188" s="34">
        <f t="shared" si="20"/>
        <v>5197747</v>
      </c>
    </row>
    <row r="189" spans="1:18" ht="15" customHeight="1" x14ac:dyDescent="0.2">
      <c r="A189" s="11">
        <v>891780111</v>
      </c>
      <c r="B189" s="11">
        <f>VLOOKUP(A189,[8]Hoja1!A$9:B$3777,2,0)</f>
        <v>121647000</v>
      </c>
      <c r="C189" s="12" t="s">
        <v>355</v>
      </c>
      <c r="D189" s="13" t="s">
        <v>82</v>
      </c>
      <c r="E189" s="34"/>
      <c r="F189" s="34">
        <f t="shared" si="14"/>
        <v>0</v>
      </c>
      <c r="G189" s="34"/>
      <c r="H189" s="34">
        <f t="shared" si="15"/>
        <v>0</v>
      </c>
      <c r="I189" s="34"/>
      <c r="J189" s="34">
        <f t="shared" si="16"/>
        <v>0</v>
      </c>
      <c r="K189" s="34"/>
      <c r="L189" s="34">
        <f t="shared" si="17"/>
        <v>0</v>
      </c>
      <c r="M189" s="34"/>
      <c r="N189" s="34">
        <f t="shared" si="18"/>
        <v>0</v>
      </c>
      <c r="O189" s="34"/>
      <c r="P189" s="34">
        <f t="shared" si="19"/>
        <v>0</v>
      </c>
      <c r="Q189" s="34"/>
      <c r="R189" s="34">
        <f t="shared" si="20"/>
        <v>0</v>
      </c>
    </row>
    <row r="190" spans="1:18" ht="15" customHeight="1" x14ac:dyDescent="0.2">
      <c r="A190" s="11">
        <v>891800330</v>
      </c>
      <c r="B190" s="11">
        <f>VLOOKUP(A190,[8]Hoja1!A$9:B$3777,2,0)</f>
        <v>27615000</v>
      </c>
      <c r="C190" s="12" t="s">
        <v>362</v>
      </c>
      <c r="D190" s="13" t="s">
        <v>86</v>
      </c>
      <c r="E190" s="34"/>
      <c r="F190" s="34">
        <f t="shared" si="14"/>
        <v>0</v>
      </c>
      <c r="G190" s="34"/>
      <c r="H190" s="34">
        <f t="shared" si="15"/>
        <v>0</v>
      </c>
      <c r="I190" s="34"/>
      <c r="J190" s="34">
        <f t="shared" si="16"/>
        <v>0</v>
      </c>
      <c r="K190" s="34"/>
      <c r="L190" s="34">
        <f t="shared" si="17"/>
        <v>0</v>
      </c>
      <c r="M190" s="34"/>
      <c r="N190" s="34">
        <f t="shared" si="18"/>
        <v>0</v>
      </c>
      <c r="O190" s="34"/>
      <c r="P190" s="34">
        <f t="shared" si="19"/>
        <v>0</v>
      </c>
      <c r="Q190" s="34"/>
      <c r="R190" s="34">
        <f t="shared" si="20"/>
        <v>0</v>
      </c>
    </row>
    <row r="191" spans="1:18" ht="15" customHeight="1" x14ac:dyDescent="0.2">
      <c r="A191" s="11">
        <v>891800466</v>
      </c>
      <c r="B191" s="11">
        <f>VLOOKUP(A191,[8]Hoja1!A$9:B$3777,2,0)</f>
        <v>217215572</v>
      </c>
      <c r="C191" s="12" t="s">
        <v>235</v>
      </c>
      <c r="D191" s="13" t="s">
        <v>467</v>
      </c>
      <c r="E191" s="34"/>
      <c r="F191" s="34">
        <f t="shared" si="14"/>
        <v>0</v>
      </c>
      <c r="G191" s="34"/>
      <c r="H191" s="34">
        <f t="shared" si="15"/>
        <v>0</v>
      </c>
      <c r="I191" s="34">
        <v>108650778</v>
      </c>
      <c r="J191" s="34">
        <f t="shared" si="16"/>
        <v>108650778</v>
      </c>
      <c r="K191" s="34">
        <v>108650778</v>
      </c>
      <c r="L191" s="34">
        <f t="shared" si="17"/>
        <v>217301556</v>
      </c>
      <c r="M191" s="34">
        <v>108650778</v>
      </c>
      <c r="N191" s="34">
        <f t="shared" si="18"/>
        <v>325952334</v>
      </c>
      <c r="O191" s="34">
        <v>108650779</v>
      </c>
      <c r="P191" s="34">
        <f t="shared" si="19"/>
        <v>434603113</v>
      </c>
      <c r="Q191" s="34">
        <v>0</v>
      </c>
      <c r="R191" s="34">
        <f t="shared" si="20"/>
        <v>434603113</v>
      </c>
    </row>
    <row r="192" spans="1:18" ht="15" customHeight="1" x14ac:dyDescent="0.2">
      <c r="A192" s="11">
        <v>891800475</v>
      </c>
      <c r="B192" s="11">
        <f>VLOOKUP(A192,[8]Hoja1!A$9:B$3777,2,0)</f>
        <v>217615176</v>
      </c>
      <c r="C192" s="12" t="s">
        <v>236</v>
      </c>
      <c r="D192" s="13" t="s">
        <v>468</v>
      </c>
      <c r="E192" s="34"/>
      <c r="F192" s="34">
        <f t="shared" si="14"/>
        <v>0</v>
      </c>
      <c r="G192" s="34"/>
      <c r="H192" s="34">
        <f t="shared" si="15"/>
        <v>0</v>
      </c>
      <c r="I192" s="34">
        <v>1257621</v>
      </c>
      <c r="J192" s="34">
        <f t="shared" si="16"/>
        <v>1257621</v>
      </c>
      <c r="K192" s="34">
        <v>0</v>
      </c>
      <c r="L192" s="34">
        <f t="shared" si="17"/>
        <v>1257621</v>
      </c>
      <c r="M192" s="34">
        <v>0</v>
      </c>
      <c r="N192" s="34">
        <f t="shared" si="18"/>
        <v>1257621</v>
      </c>
      <c r="O192" s="34">
        <v>0</v>
      </c>
      <c r="P192" s="34">
        <f t="shared" si="19"/>
        <v>1257621</v>
      </c>
      <c r="Q192" s="34">
        <v>0</v>
      </c>
      <c r="R192" s="34">
        <f t="shared" si="20"/>
        <v>1257621</v>
      </c>
    </row>
    <row r="193" spans="1:18" ht="15" customHeight="1" x14ac:dyDescent="0.2">
      <c r="A193" s="11">
        <v>891800498</v>
      </c>
      <c r="B193" s="11">
        <f>VLOOKUP(A193,[8]Hoja1!A$9:B$3777,2,0)</f>
        <v>111515000</v>
      </c>
      <c r="C193" s="12" t="s">
        <v>237</v>
      </c>
      <c r="D193" s="49" t="s">
        <v>620</v>
      </c>
      <c r="E193" s="34">
        <v>2989913041</v>
      </c>
      <c r="F193" s="34">
        <f t="shared" si="14"/>
        <v>2989913041</v>
      </c>
      <c r="G193" s="34">
        <v>3663930285</v>
      </c>
      <c r="H193" s="34">
        <f t="shared" si="15"/>
        <v>6653843326</v>
      </c>
      <c r="I193" s="34">
        <v>3833972276</v>
      </c>
      <c r="J193" s="34">
        <f t="shared" si="16"/>
        <v>10487815602</v>
      </c>
      <c r="K193" s="34">
        <v>5201640669</v>
      </c>
      <c r="L193" s="34">
        <f t="shared" si="17"/>
        <v>15689456271</v>
      </c>
      <c r="M193" s="34">
        <v>2039904740</v>
      </c>
      <c r="N193" s="34">
        <f t="shared" si="18"/>
        <v>17729361011</v>
      </c>
      <c r="O193" s="34">
        <v>2571102906</v>
      </c>
      <c r="P193" s="34">
        <f t="shared" si="19"/>
        <v>20300463917</v>
      </c>
      <c r="Q193" s="34">
        <v>2333344452</v>
      </c>
      <c r="R193" s="34">
        <f t="shared" si="20"/>
        <v>22633808369</v>
      </c>
    </row>
    <row r="194" spans="1:18" ht="15" customHeight="1" x14ac:dyDescent="0.2">
      <c r="A194" s="11">
        <v>891800846</v>
      </c>
      <c r="B194" s="11">
        <f>VLOOKUP(A194,[8]Hoja1!A$9:B$3777,2,0)</f>
        <v>210115001</v>
      </c>
      <c r="C194" s="12" t="s">
        <v>238</v>
      </c>
      <c r="D194" s="13" t="s">
        <v>469</v>
      </c>
      <c r="E194" s="34">
        <v>490824040</v>
      </c>
      <c r="F194" s="34">
        <f t="shared" si="14"/>
        <v>490824040</v>
      </c>
      <c r="G194" s="34">
        <v>419039167</v>
      </c>
      <c r="H194" s="34">
        <f t="shared" si="15"/>
        <v>909863207</v>
      </c>
      <c r="I194" s="34">
        <v>174644275</v>
      </c>
      <c r="J194" s="34">
        <f t="shared" si="16"/>
        <v>1084507482</v>
      </c>
      <c r="K194" s="34">
        <v>295443742</v>
      </c>
      <c r="L194" s="34">
        <f t="shared" si="17"/>
        <v>1379951224</v>
      </c>
      <c r="M194" s="34">
        <v>41359076</v>
      </c>
      <c r="N194" s="34">
        <f t="shared" si="18"/>
        <v>1421310300</v>
      </c>
      <c r="O194" s="34">
        <v>141105362</v>
      </c>
      <c r="P194" s="34">
        <f t="shared" si="19"/>
        <v>1562415662</v>
      </c>
      <c r="Q194" s="34">
        <v>867388325</v>
      </c>
      <c r="R194" s="34">
        <f t="shared" si="20"/>
        <v>2429803987</v>
      </c>
    </row>
    <row r="195" spans="1:18" ht="15" customHeight="1" x14ac:dyDescent="0.2">
      <c r="A195" s="11">
        <v>891800986</v>
      </c>
      <c r="B195" s="11">
        <f>VLOOKUP(A195,[8]Hoja1!A$9:B$3777,2,0)</f>
        <v>216115861</v>
      </c>
      <c r="C195" s="12" t="s">
        <v>239</v>
      </c>
      <c r="D195" s="13" t="s">
        <v>470</v>
      </c>
      <c r="E195" s="34"/>
      <c r="F195" s="34">
        <f t="shared" si="14"/>
        <v>0</v>
      </c>
      <c r="G195" s="34"/>
      <c r="H195" s="34">
        <f t="shared" si="15"/>
        <v>0</v>
      </c>
      <c r="I195" s="34">
        <v>4454492</v>
      </c>
      <c r="J195" s="34">
        <f t="shared" si="16"/>
        <v>4454492</v>
      </c>
      <c r="K195" s="34">
        <v>0</v>
      </c>
      <c r="L195" s="34">
        <f t="shared" si="17"/>
        <v>4454492</v>
      </c>
      <c r="M195" s="34">
        <v>0</v>
      </c>
      <c r="N195" s="34">
        <f t="shared" si="18"/>
        <v>4454492</v>
      </c>
      <c r="O195" s="34">
        <v>0</v>
      </c>
      <c r="P195" s="34">
        <f t="shared" si="19"/>
        <v>4454492</v>
      </c>
      <c r="Q195" s="34">
        <v>0</v>
      </c>
      <c r="R195" s="34">
        <f t="shared" si="20"/>
        <v>4454492</v>
      </c>
    </row>
    <row r="196" spans="1:18" ht="15" customHeight="1" x14ac:dyDescent="0.2">
      <c r="A196" s="11">
        <v>891801240</v>
      </c>
      <c r="B196" s="11">
        <f>VLOOKUP(A196,[8]Hoja1!A$9:B$3777,2,0)</f>
        <v>211615516</v>
      </c>
      <c r="C196" s="12" t="s">
        <v>296</v>
      </c>
      <c r="D196" s="13" t="s">
        <v>526</v>
      </c>
      <c r="E196" s="34"/>
      <c r="F196" s="34">
        <f t="shared" si="14"/>
        <v>0</v>
      </c>
      <c r="G196" s="34"/>
      <c r="H196" s="34">
        <f t="shared" si="15"/>
        <v>0</v>
      </c>
      <c r="I196" s="34">
        <v>6269994</v>
      </c>
      <c r="J196" s="34">
        <f t="shared" si="16"/>
        <v>6269994</v>
      </c>
      <c r="K196" s="34">
        <v>0</v>
      </c>
      <c r="L196" s="34">
        <f t="shared" si="17"/>
        <v>6269994</v>
      </c>
      <c r="M196" s="34">
        <v>0</v>
      </c>
      <c r="N196" s="34">
        <f t="shared" si="18"/>
        <v>6269994</v>
      </c>
      <c r="O196" s="34">
        <v>0</v>
      </c>
      <c r="P196" s="34">
        <f t="shared" si="19"/>
        <v>6269994</v>
      </c>
      <c r="Q196" s="34">
        <v>0</v>
      </c>
      <c r="R196" s="34">
        <f t="shared" si="20"/>
        <v>6269994</v>
      </c>
    </row>
    <row r="197" spans="1:18" ht="15" customHeight="1" x14ac:dyDescent="0.2">
      <c r="A197" s="11">
        <v>891801244</v>
      </c>
      <c r="B197" s="11">
        <f>VLOOKUP(A197,[8]Hoja1!A$9:B$3777,2,0)</f>
        <v>210015600</v>
      </c>
      <c r="C197" s="12" t="s">
        <v>240</v>
      </c>
      <c r="D197" s="13" t="s">
        <v>471</v>
      </c>
      <c r="E197" s="34"/>
      <c r="F197" s="34">
        <f t="shared" ref="F197:F260" si="21">+E197</f>
        <v>0</v>
      </c>
      <c r="G197" s="34"/>
      <c r="H197" s="34">
        <f t="shared" ref="H197:H260" si="22">+F197+G197</f>
        <v>0</v>
      </c>
      <c r="I197" s="34">
        <v>14222433</v>
      </c>
      <c r="J197" s="34">
        <f t="shared" ref="J197:J260" si="23">+H197+I197</f>
        <v>14222433</v>
      </c>
      <c r="K197" s="34">
        <v>0</v>
      </c>
      <c r="L197" s="34">
        <f t="shared" ref="L197:L260" si="24">+J197+K197</f>
        <v>14222433</v>
      </c>
      <c r="M197" s="34">
        <v>0</v>
      </c>
      <c r="N197" s="34">
        <f t="shared" ref="N197:N260" si="25">+L197+M197</f>
        <v>14222433</v>
      </c>
      <c r="O197" s="34">
        <v>0</v>
      </c>
      <c r="P197" s="34">
        <f t="shared" ref="P197:P260" si="26">+N197+O197</f>
        <v>14222433</v>
      </c>
      <c r="Q197" s="34">
        <v>0</v>
      </c>
      <c r="R197" s="34">
        <f t="shared" ref="R197:R260" si="27">+P197+Q197</f>
        <v>14222433</v>
      </c>
    </row>
    <row r="198" spans="1:18" ht="15" customHeight="1" x14ac:dyDescent="0.2">
      <c r="A198" s="11">
        <v>891801362</v>
      </c>
      <c r="B198" s="11">
        <f>VLOOKUP(A198,[8]Hoja1!A$9:B$3777,2,0)</f>
        <v>210715507</v>
      </c>
      <c r="C198" s="12" t="s">
        <v>297</v>
      </c>
      <c r="D198" s="13" t="s">
        <v>527</v>
      </c>
      <c r="E198" s="34"/>
      <c r="F198" s="34">
        <f t="shared" si="21"/>
        <v>0</v>
      </c>
      <c r="G198" s="34"/>
      <c r="H198" s="34">
        <f t="shared" si="22"/>
        <v>0</v>
      </c>
      <c r="I198" s="34">
        <v>30346477</v>
      </c>
      <c r="J198" s="34">
        <f t="shared" si="23"/>
        <v>30346477</v>
      </c>
      <c r="K198" s="34">
        <v>0</v>
      </c>
      <c r="L198" s="34">
        <f t="shared" si="24"/>
        <v>30346477</v>
      </c>
      <c r="M198" s="34">
        <v>0</v>
      </c>
      <c r="N198" s="34">
        <f t="shared" si="25"/>
        <v>30346477</v>
      </c>
      <c r="O198" s="34">
        <v>0</v>
      </c>
      <c r="P198" s="34">
        <f t="shared" si="26"/>
        <v>30346477</v>
      </c>
      <c r="Q198" s="34">
        <v>0</v>
      </c>
      <c r="R198" s="34">
        <f t="shared" si="27"/>
        <v>30346477</v>
      </c>
    </row>
    <row r="199" spans="1:18" ht="15" customHeight="1" x14ac:dyDescent="0.2">
      <c r="A199" s="11">
        <v>891801363</v>
      </c>
      <c r="B199" s="11">
        <f>VLOOKUP(A199,[8]Hoja1!A$9:B$3777,2,0)</f>
        <v>211215212</v>
      </c>
      <c r="C199" s="12" t="s">
        <v>339</v>
      </c>
      <c r="D199" s="13" t="s">
        <v>566</v>
      </c>
      <c r="E199" s="34"/>
      <c r="F199" s="34">
        <f t="shared" si="21"/>
        <v>0</v>
      </c>
      <c r="G199" s="34"/>
      <c r="H199" s="34">
        <f t="shared" si="22"/>
        <v>0</v>
      </c>
      <c r="I199" s="34">
        <v>28925278</v>
      </c>
      <c r="J199" s="34">
        <f t="shared" si="23"/>
        <v>28925278</v>
      </c>
      <c r="K199" s="34">
        <v>0</v>
      </c>
      <c r="L199" s="34">
        <f t="shared" si="24"/>
        <v>28925278</v>
      </c>
      <c r="M199" s="34">
        <v>0</v>
      </c>
      <c r="N199" s="34">
        <f t="shared" si="25"/>
        <v>28925278</v>
      </c>
      <c r="O199" s="34">
        <v>0</v>
      </c>
      <c r="P199" s="34">
        <f t="shared" si="26"/>
        <v>28925278</v>
      </c>
      <c r="Q199" s="34">
        <v>0</v>
      </c>
      <c r="R199" s="34">
        <f t="shared" si="27"/>
        <v>28925278</v>
      </c>
    </row>
    <row r="200" spans="1:18" ht="15" customHeight="1" x14ac:dyDescent="0.2">
      <c r="A200" s="11">
        <v>891801368</v>
      </c>
      <c r="B200" s="11">
        <f>VLOOKUP(A200,[8]Hoja1!A$9:B$3777,2,0)</f>
        <v>213115531</v>
      </c>
      <c r="C200" s="12" t="s">
        <v>241</v>
      </c>
      <c r="D200" s="13" t="s">
        <v>472</v>
      </c>
      <c r="E200" s="34"/>
      <c r="F200" s="34">
        <f t="shared" si="21"/>
        <v>0</v>
      </c>
      <c r="G200" s="34"/>
      <c r="H200" s="34">
        <f t="shared" si="22"/>
        <v>0</v>
      </c>
      <c r="I200" s="34">
        <v>44016728</v>
      </c>
      <c r="J200" s="34">
        <f t="shared" si="23"/>
        <v>44016728</v>
      </c>
      <c r="K200" s="34">
        <v>0</v>
      </c>
      <c r="L200" s="34">
        <f t="shared" si="24"/>
        <v>44016728</v>
      </c>
      <c r="M200" s="34">
        <v>0</v>
      </c>
      <c r="N200" s="34">
        <f t="shared" si="25"/>
        <v>44016728</v>
      </c>
      <c r="O200" s="34">
        <v>0</v>
      </c>
      <c r="P200" s="34">
        <f t="shared" si="26"/>
        <v>44016728</v>
      </c>
      <c r="Q200" s="34">
        <v>0</v>
      </c>
      <c r="R200" s="34">
        <f t="shared" si="27"/>
        <v>44016728</v>
      </c>
    </row>
    <row r="201" spans="1:18" ht="15" customHeight="1" x14ac:dyDescent="0.2">
      <c r="A201" s="11">
        <v>891801369</v>
      </c>
      <c r="B201" s="11">
        <f>VLOOKUP(A201,[8]Hoja1!A$9:B$3777,2,0)</f>
        <v>218115681</v>
      </c>
      <c r="C201" s="12" t="s">
        <v>309</v>
      </c>
      <c r="D201" s="13" t="s">
        <v>538</v>
      </c>
      <c r="E201" s="34"/>
      <c r="F201" s="34">
        <f t="shared" si="21"/>
        <v>0</v>
      </c>
      <c r="G201" s="34"/>
      <c r="H201" s="34">
        <f t="shared" si="22"/>
        <v>0</v>
      </c>
      <c r="I201" s="34">
        <v>2515242</v>
      </c>
      <c r="J201" s="34">
        <f t="shared" si="23"/>
        <v>2515242</v>
      </c>
      <c r="K201" s="34">
        <v>0</v>
      </c>
      <c r="L201" s="34">
        <f t="shared" si="24"/>
        <v>2515242</v>
      </c>
      <c r="M201" s="34">
        <v>0</v>
      </c>
      <c r="N201" s="34">
        <f t="shared" si="25"/>
        <v>2515242</v>
      </c>
      <c r="O201" s="34">
        <v>0</v>
      </c>
      <c r="P201" s="34">
        <f t="shared" si="26"/>
        <v>2515242</v>
      </c>
      <c r="Q201" s="34">
        <v>0</v>
      </c>
      <c r="R201" s="34">
        <f t="shared" si="27"/>
        <v>2515242</v>
      </c>
    </row>
    <row r="202" spans="1:18" ht="15" customHeight="1" x14ac:dyDescent="0.2">
      <c r="A202" s="11">
        <v>891801994</v>
      </c>
      <c r="B202" s="11">
        <f>VLOOKUP(A202,[8]Hoja1!A$9:B$3777,2,0)</f>
        <v>217615476</v>
      </c>
      <c r="C202" s="12" t="s">
        <v>298</v>
      </c>
      <c r="D202" s="13" t="s">
        <v>528</v>
      </c>
      <c r="E202" s="34"/>
      <c r="F202" s="34">
        <f t="shared" si="21"/>
        <v>0</v>
      </c>
      <c r="G202" s="34"/>
      <c r="H202" s="34">
        <f t="shared" si="22"/>
        <v>0</v>
      </c>
      <c r="I202" s="34">
        <v>13060392</v>
      </c>
      <c r="J202" s="34">
        <f t="shared" si="23"/>
        <v>13060392</v>
      </c>
      <c r="K202" s="34">
        <v>0</v>
      </c>
      <c r="L202" s="34">
        <f t="shared" si="24"/>
        <v>13060392</v>
      </c>
      <c r="M202" s="34">
        <v>0</v>
      </c>
      <c r="N202" s="34">
        <f t="shared" si="25"/>
        <v>13060392</v>
      </c>
      <c r="O202" s="34">
        <v>0</v>
      </c>
      <c r="P202" s="34">
        <f t="shared" si="26"/>
        <v>13060392</v>
      </c>
      <c r="Q202" s="34">
        <v>0</v>
      </c>
      <c r="R202" s="34">
        <f t="shared" si="27"/>
        <v>13060392</v>
      </c>
    </row>
    <row r="203" spans="1:18" ht="15" customHeight="1" x14ac:dyDescent="0.2">
      <c r="A203" s="11">
        <v>891855015</v>
      </c>
      <c r="B203" s="11">
        <f>VLOOKUP(A203,[8]Hoja1!A$9:B$3777,2,0)</f>
        <v>213715537</v>
      </c>
      <c r="C203" s="12" t="s">
        <v>243</v>
      </c>
      <c r="D203" s="13" t="s">
        <v>474</v>
      </c>
      <c r="E203" s="34"/>
      <c r="F203" s="34">
        <f t="shared" si="21"/>
        <v>0</v>
      </c>
      <c r="G203" s="34"/>
      <c r="H203" s="34">
        <f t="shared" si="22"/>
        <v>0</v>
      </c>
      <c r="I203" s="34">
        <v>11700876</v>
      </c>
      <c r="J203" s="34">
        <f t="shared" si="23"/>
        <v>11700876</v>
      </c>
      <c r="K203" s="34">
        <v>0</v>
      </c>
      <c r="L203" s="34">
        <f t="shared" si="24"/>
        <v>11700876</v>
      </c>
      <c r="M203" s="34">
        <v>0</v>
      </c>
      <c r="N203" s="34">
        <f t="shared" si="25"/>
        <v>11700876</v>
      </c>
      <c r="O203" s="34">
        <v>0</v>
      </c>
      <c r="P203" s="34">
        <f t="shared" si="26"/>
        <v>11700876</v>
      </c>
      <c r="Q203" s="34">
        <v>0</v>
      </c>
      <c r="R203" s="34">
        <f t="shared" si="27"/>
        <v>11700876</v>
      </c>
    </row>
    <row r="204" spans="1:18" ht="15" customHeight="1" x14ac:dyDescent="0.2">
      <c r="A204" s="11">
        <v>891855017</v>
      </c>
      <c r="B204" s="11">
        <f>VLOOKUP(A204,[8]Hoja1!A$9:B$3777,2,0)</f>
        <v>210185001</v>
      </c>
      <c r="C204" s="12" t="s">
        <v>273</v>
      </c>
      <c r="D204" s="13" t="s">
        <v>503</v>
      </c>
      <c r="E204" s="34"/>
      <c r="F204" s="34">
        <f t="shared" si="21"/>
        <v>0</v>
      </c>
      <c r="G204" s="34">
        <v>534986739</v>
      </c>
      <c r="H204" s="34">
        <f t="shared" si="22"/>
        <v>534986739</v>
      </c>
      <c r="I204" s="34">
        <v>2006228875</v>
      </c>
      <c r="J204" s="34">
        <f t="shared" si="23"/>
        <v>2541215614</v>
      </c>
      <c r="K204" s="34">
        <v>1058219534</v>
      </c>
      <c r="L204" s="34">
        <f t="shared" si="24"/>
        <v>3599435148</v>
      </c>
      <c r="M204" s="34">
        <v>827391678</v>
      </c>
      <c r="N204" s="34">
        <f t="shared" si="25"/>
        <v>4426826826</v>
      </c>
      <c r="O204" s="34">
        <v>917233256</v>
      </c>
      <c r="P204" s="34">
        <f t="shared" si="26"/>
        <v>5344060082</v>
      </c>
      <c r="Q204" s="34">
        <v>232398858</v>
      </c>
      <c r="R204" s="34">
        <f t="shared" si="27"/>
        <v>5576458940</v>
      </c>
    </row>
    <row r="205" spans="1:18" ht="15" customHeight="1" x14ac:dyDescent="0.2">
      <c r="A205" s="11">
        <v>891855130</v>
      </c>
      <c r="B205" s="11">
        <f>VLOOKUP(A205,[8]Hoja1!A$9:B$3777,2,0)</f>
        <v>215915759</v>
      </c>
      <c r="C205" s="12" t="s">
        <v>244</v>
      </c>
      <c r="D205" s="13" t="s">
        <v>475</v>
      </c>
      <c r="E205" s="34">
        <v>335195020</v>
      </c>
      <c r="F205" s="34">
        <f t="shared" si="21"/>
        <v>335195020</v>
      </c>
      <c r="G205" s="34">
        <v>303091594</v>
      </c>
      <c r="H205" s="34">
        <f t="shared" si="22"/>
        <v>638286614</v>
      </c>
      <c r="I205" s="34">
        <v>108907067</v>
      </c>
      <c r="J205" s="34">
        <f t="shared" si="23"/>
        <v>747193681</v>
      </c>
      <c r="K205" s="34">
        <v>186366163</v>
      </c>
      <c r="L205" s="34">
        <f t="shared" si="24"/>
        <v>933559844</v>
      </c>
      <c r="M205" s="34">
        <v>21472107</v>
      </c>
      <c r="N205" s="34">
        <f t="shared" si="25"/>
        <v>955031951</v>
      </c>
      <c r="O205" s="34">
        <v>87689272</v>
      </c>
      <c r="P205" s="34">
        <f t="shared" si="26"/>
        <v>1042721223</v>
      </c>
      <c r="Q205" s="34">
        <v>967735243</v>
      </c>
      <c r="R205" s="34">
        <f t="shared" si="27"/>
        <v>2010456466</v>
      </c>
    </row>
    <row r="206" spans="1:18" ht="15" customHeight="1" x14ac:dyDescent="0.2">
      <c r="A206" s="11">
        <v>891855138</v>
      </c>
      <c r="B206" s="11">
        <f>VLOOKUP(A206,[8]Hoja1!A$9:B$3777,2,0)</f>
        <v>213815238</v>
      </c>
      <c r="C206" s="12" t="s">
        <v>245</v>
      </c>
      <c r="D206" s="13" t="s">
        <v>476</v>
      </c>
      <c r="E206" s="34">
        <v>466887060</v>
      </c>
      <c r="F206" s="34">
        <f t="shared" si="21"/>
        <v>466887060</v>
      </c>
      <c r="G206" s="34">
        <v>444261936</v>
      </c>
      <c r="H206" s="34">
        <f t="shared" si="22"/>
        <v>911148996</v>
      </c>
      <c r="I206" s="34">
        <v>197211623</v>
      </c>
      <c r="J206" s="34">
        <f t="shared" si="23"/>
        <v>1108360619</v>
      </c>
      <c r="K206" s="34">
        <v>330396588</v>
      </c>
      <c r="L206" s="34">
        <f t="shared" si="24"/>
        <v>1438757207</v>
      </c>
      <c r="M206" s="34">
        <v>60336205</v>
      </c>
      <c r="N206" s="34">
        <f t="shared" si="25"/>
        <v>1499093412</v>
      </c>
      <c r="O206" s="34">
        <v>160248270</v>
      </c>
      <c r="P206" s="34">
        <f t="shared" si="26"/>
        <v>1659341682</v>
      </c>
      <c r="Q206" s="34">
        <v>242078951</v>
      </c>
      <c r="R206" s="34">
        <f t="shared" si="27"/>
        <v>1901420633</v>
      </c>
    </row>
    <row r="207" spans="1:18" ht="15" customHeight="1" x14ac:dyDescent="0.2">
      <c r="A207" s="11">
        <v>891855200</v>
      </c>
      <c r="B207" s="11">
        <f>VLOOKUP(A207,[8]Hoja1!A$9:B$3777,2,0)</f>
        <v>211085010</v>
      </c>
      <c r="C207" s="12" t="s">
        <v>246</v>
      </c>
      <c r="D207" s="13" t="s">
        <v>477</v>
      </c>
      <c r="E207" s="34"/>
      <c r="F207" s="34">
        <f t="shared" si="21"/>
        <v>0</v>
      </c>
      <c r="G207" s="34"/>
      <c r="H207" s="34">
        <f t="shared" si="22"/>
        <v>0</v>
      </c>
      <c r="I207" s="34">
        <v>310447780</v>
      </c>
      <c r="J207" s="34">
        <f t="shared" si="23"/>
        <v>310447780</v>
      </c>
      <c r="K207" s="34">
        <v>310447780</v>
      </c>
      <c r="L207" s="34">
        <f t="shared" si="24"/>
        <v>620895560</v>
      </c>
      <c r="M207" s="34">
        <v>310447780</v>
      </c>
      <c r="N207" s="34">
        <f t="shared" si="25"/>
        <v>931343340</v>
      </c>
      <c r="O207" s="34">
        <v>310447780</v>
      </c>
      <c r="P207" s="34">
        <f t="shared" si="26"/>
        <v>1241791120</v>
      </c>
      <c r="Q207" s="34">
        <v>0</v>
      </c>
      <c r="R207" s="34">
        <f t="shared" si="27"/>
        <v>1241791120</v>
      </c>
    </row>
    <row r="208" spans="1:18" ht="15" customHeight="1" x14ac:dyDescent="0.2">
      <c r="A208" s="11">
        <v>891856131</v>
      </c>
      <c r="B208" s="11">
        <f>VLOOKUP(A208,[8]Hoja1!A$9:B$3777,2,0)</f>
        <v>219015790</v>
      </c>
      <c r="C208" s="12" t="s">
        <v>274</v>
      </c>
      <c r="D208" s="13" t="s">
        <v>504</v>
      </c>
      <c r="E208" s="34"/>
      <c r="F208" s="34">
        <f t="shared" si="21"/>
        <v>0</v>
      </c>
      <c r="G208" s="34"/>
      <c r="H208" s="34">
        <f t="shared" si="22"/>
        <v>0</v>
      </c>
      <c r="I208" s="34">
        <v>5533531</v>
      </c>
      <c r="J208" s="34">
        <f t="shared" si="23"/>
        <v>5533531</v>
      </c>
      <c r="K208" s="34">
        <v>0</v>
      </c>
      <c r="L208" s="34">
        <f t="shared" si="24"/>
        <v>5533531</v>
      </c>
      <c r="M208" s="34">
        <v>0</v>
      </c>
      <c r="N208" s="34">
        <f t="shared" si="25"/>
        <v>5533531</v>
      </c>
      <c r="O208" s="34">
        <v>0</v>
      </c>
      <c r="P208" s="34">
        <f t="shared" si="26"/>
        <v>5533531</v>
      </c>
      <c r="Q208" s="34">
        <v>0</v>
      </c>
      <c r="R208" s="34">
        <f t="shared" si="27"/>
        <v>5533531</v>
      </c>
    </row>
    <row r="209" spans="1:18" ht="15" customHeight="1" x14ac:dyDescent="0.2">
      <c r="A209" s="11">
        <v>891857821</v>
      </c>
      <c r="B209" s="11">
        <f>VLOOKUP(A209,[8]Hoja1!A$9:B$3777,2,0)</f>
        <v>217315673</v>
      </c>
      <c r="C209" s="12" t="s">
        <v>310</v>
      </c>
      <c r="D209" s="13" t="s">
        <v>539</v>
      </c>
      <c r="E209" s="34"/>
      <c r="F209" s="34">
        <f t="shared" si="21"/>
        <v>0</v>
      </c>
      <c r="G209" s="34"/>
      <c r="H209" s="34">
        <f t="shared" si="22"/>
        <v>0</v>
      </c>
      <c r="I209" s="34">
        <v>110670</v>
      </c>
      <c r="J209" s="34">
        <f t="shared" si="23"/>
        <v>110670</v>
      </c>
      <c r="K209" s="34">
        <v>0</v>
      </c>
      <c r="L209" s="34">
        <f t="shared" si="24"/>
        <v>110670</v>
      </c>
      <c r="M209" s="34">
        <v>0</v>
      </c>
      <c r="N209" s="34">
        <f t="shared" si="25"/>
        <v>110670</v>
      </c>
      <c r="O209" s="34">
        <v>0</v>
      </c>
      <c r="P209" s="34">
        <f t="shared" si="26"/>
        <v>110670</v>
      </c>
      <c r="Q209" s="34">
        <v>0</v>
      </c>
      <c r="R209" s="34">
        <f t="shared" si="27"/>
        <v>110670</v>
      </c>
    </row>
    <row r="210" spans="1:18" ht="15" customHeight="1" x14ac:dyDescent="0.2">
      <c r="A210" s="11">
        <v>891900272</v>
      </c>
      <c r="B210" s="11">
        <f>VLOOKUP(A210,[8]Hoja1!A$9:B$3777,2,0)</f>
        <v>213476834</v>
      </c>
      <c r="C210" s="12" t="s">
        <v>299</v>
      </c>
      <c r="D210" s="13" t="s">
        <v>529</v>
      </c>
      <c r="E210" s="34">
        <v>543694533</v>
      </c>
      <c r="F210" s="34">
        <f t="shared" si="21"/>
        <v>543694533</v>
      </c>
      <c r="G210" s="34">
        <v>522375355</v>
      </c>
      <c r="H210" s="34">
        <f t="shared" si="22"/>
        <v>1066069888</v>
      </c>
      <c r="I210" s="34">
        <v>180690300</v>
      </c>
      <c r="J210" s="34">
        <f t="shared" si="23"/>
        <v>1246760188</v>
      </c>
      <c r="K210" s="34">
        <v>303278120</v>
      </c>
      <c r="L210" s="34">
        <f t="shared" si="24"/>
        <v>1550038308</v>
      </c>
      <c r="M210" s="34">
        <v>39264436</v>
      </c>
      <c r="N210" s="34">
        <f t="shared" si="25"/>
        <v>1589302744</v>
      </c>
      <c r="O210" s="34">
        <v>151342292</v>
      </c>
      <c r="P210" s="34">
        <f t="shared" si="26"/>
        <v>1740645036</v>
      </c>
      <c r="Q210" s="34">
        <v>371667675</v>
      </c>
      <c r="R210" s="34">
        <f t="shared" si="27"/>
        <v>2112312711</v>
      </c>
    </row>
    <row r="211" spans="1:18" ht="15" customHeight="1" x14ac:dyDescent="0.2">
      <c r="A211" s="11">
        <v>891900493</v>
      </c>
      <c r="B211" s="11">
        <f>VLOOKUP(A211,[8]Hoja1!A$9:B$3777,2,0)</f>
        <v>214776147</v>
      </c>
      <c r="C211" s="12" t="s">
        <v>275</v>
      </c>
      <c r="D211" s="13" t="s">
        <v>505</v>
      </c>
      <c r="E211" s="34">
        <v>0</v>
      </c>
      <c r="F211" s="34">
        <f t="shared" si="21"/>
        <v>0</v>
      </c>
      <c r="G211" s="34">
        <v>1271206632</v>
      </c>
      <c r="H211" s="34">
        <f t="shared" si="22"/>
        <v>1271206632</v>
      </c>
      <c r="I211" s="34">
        <v>263698508</v>
      </c>
      <c r="J211" s="34">
        <f t="shared" si="23"/>
        <v>1534905140</v>
      </c>
      <c r="K211" s="34">
        <v>220000000</v>
      </c>
      <c r="L211" s="34">
        <f t="shared" si="24"/>
        <v>1754905140</v>
      </c>
      <c r="M211" s="34">
        <v>220000000</v>
      </c>
      <c r="N211" s="34">
        <f t="shared" si="25"/>
        <v>1974905140</v>
      </c>
      <c r="O211" s="34">
        <v>220000000</v>
      </c>
      <c r="P211" s="34">
        <f t="shared" si="26"/>
        <v>2194905140</v>
      </c>
      <c r="Q211" s="34">
        <v>220000000</v>
      </c>
      <c r="R211" s="34">
        <f t="shared" si="27"/>
        <v>2414905140</v>
      </c>
    </row>
    <row r="212" spans="1:18" ht="15" customHeight="1" x14ac:dyDescent="0.2">
      <c r="A212" s="11">
        <v>892000148</v>
      </c>
      <c r="B212" s="11">
        <f>VLOOKUP(A212,[8]Hoja1!A$9:B$3777,2,0)</f>
        <v>115050000</v>
      </c>
      <c r="C212" s="12" t="s">
        <v>340</v>
      </c>
      <c r="D212" s="13" t="s">
        <v>567</v>
      </c>
      <c r="E212" s="34">
        <v>1665982033</v>
      </c>
      <c r="F212" s="34">
        <f t="shared" si="21"/>
        <v>1665982033</v>
      </c>
      <c r="G212" s="34">
        <v>1504069139</v>
      </c>
      <c r="H212" s="34">
        <f t="shared" si="22"/>
        <v>3170051172</v>
      </c>
      <c r="I212" s="34">
        <v>3006293432</v>
      </c>
      <c r="J212" s="34">
        <f t="shared" si="23"/>
        <v>6176344604</v>
      </c>
      <c r="K212" s="34">
        <v>3341301468</v>
      </c>
      <c r="L212" s="34">
        <f t="shared" si="24"/>
        <v>9517646072</v>
      </c>
      <c r="M212" s="34">
        <v>2589815844</v>
      </c>
      <c r="N212" s="34">
        <f t="shared" si="25"/>
        <v>12107461916</v>
      </c>
      <c r="O212" s="34">
        <v>6609586430</v>
      </c>
      <c r="P212" s="34">
        <f t="shared" si="26"/>
        <v>18717048346</v>
      </c>
      <c r="Q212" s="34">
        <v>468520983</v>
      </c>
      <c r="R212" s="34">
        <f t="shared" si="27"/>
        <v>19185569329</v>
      </c>
    </row>
    <row r="213" spans="1:18" ht="15" customHeight="1" x14ac:dyDescent="0.2">
      <c r="A213" s="11">
        <v>892000757</v>
      </c>
      <c r="B213" s="11">
        <f>VLOOKUP(A213,[8]Hoja1!A$9:B$3777,2,0)</f>
        <v>28450000</v>
      </c>
      <c r="C213" s="12" t="s">
        <v>37</v>
      </c>
      <c r="D213" s="13" t="s">
        <v>124</v>
      </c>
      <c r="E213" s="34"/>
      <c r="F213" s="34">
        <f t="shared" si="21"/>
        <v>0</v>
      </c>
      <c r="G213" s="34"/>
      <c r="H213" s="34">
        <f t="shared" si="22"/>
        <v>0</v>
      </c>
      <c r="I213" s="34"/>
      <c r="J213" s="34">
        <f t="shared" si="23"/>
        <v>0</v>
      </c>
      <c r="K213" s="34"/>
      <c r="L213" s="34">
        <f t="shared" si="24"/>
        <v>0</v>
      </c>
      <c r="M213" s="34"/>
      <c r="N213" s="34">
        <f t="shared" si="25"/>
        <v>0</v>
      </c>
      <c r="O213" s="34"/>
      <c r="P213" s="34">
        <f t="shared" si="26"/>
        <v>0</v>
      </c>
      <c r="Q213" s="34"/>
      <c r="R213" s="34">
        <f t="shared" si="27"/>
        <v>0</v>
      </c>
    </row>
    <row r="214" spans="1:18" ht="15" customHeight="1" x14ac:dyDescent="0.2">
      <c r="A214" s="11">
        <v>892001457</v>
      </c>
      <c r="B214" s="11">
        <f>VLOOKUP(A214,[8]Hoja1!A$9:B$3777,2,0)</f>
        <v>210650006</v>
      </c>
      <c r="C214" s="12" t="s">
        <v>300</v>
      </c>
      <c r="D214" s="13" t="s">
        <v>530</v>
      </c>
      <c r="E214" s="34"/>
      <c r="F214" s="34">
        <f t="shared" si="21"/>
        <v>0</v>
      </c>
      <c r="G214" s="34"/>
      <c r="H214" s="34">
        <f t="shared" si="22"/>
        <v>0</v>
      </c>
      <c r="I214" s="34">
        <v>589819150</v>
      </c>
      <c r="J214" s="34">
        <f t="shared" si="23"/>
        <v>589819150</v>
      </c>
      <c r="K214" s="34">
        <v>589819150</v>
      </c>
      <c r="L214" s="34">
        <f t="shared" si="24"/>
        <v>1179638300</v>
      </c>
      <c r="M214" s="34">
        <v>589819150</v>
      </c>
      <c r="N214" s="34">
        <f t="shared" si="25"/>
        <v>1769457450</v>
      </c>
      <c r="O214" s="34">
        <v>589819150</v>
      </c>
      <c r="P214" s="34">
        <f t="shared" si="26"/>
        <v>2359276600</v>
      </c>
      <c r="Q214" s="34">
        <v>0</v>
      </c>
      <c r="R214" s="34">
        <f t="shared" si="27"/>
        <v>2359276600</v>
      </c>
    </row>
    <row r="215" spans="1:18" ht="15" customHeight="1" x14ac:dyDescent="0.2">
      <c r="A215" s="11">
        <v>892099105</v>
      </c>
      <c r="B215" s="11">
        <f>VLOOKUP(A215,[8]Hoja1!A$9:B$3777,2,0)</f>
        <v>210194001</v>
      </c>
      <c r="C215" s="12" t="s">
        <v>329</v>
      </c>
      <c r="D215" s="13" t="s">
        <v>557</v>
      </c>
      <c r="E215" s="34"/>
      <c r="F215" s="34">
        <f t="shared" si="21"/>
        <v>0</v>
      </c>
      <c r="G215" s="34"/>
      <c r="H215" s="34">
        <f t="shared" si="22"/>
        <v>0</v>
      </c>
      <c r="I215" s="34">
        <v>19115837</v>
      </c>
      <c r="J215" s="34">
        <f t="shared" si="23"/>
        <v>19115837</v>
      </c>
      <c r="K215" s="34">
        <v>0</v>
      </c>
      <c r="L215" s="34">
        <f t="shared" si="24"/>
        <v>19115837</v>
      </c>
      <c r="M215" s="34">
        <v>0</v>
      </c>
      <c r="N215" s="34">
        <f t="shared" si="25"/>
        <v>19115837</v>
      </c>
      <c r="O215" s="34">
        <v>0</v>
      </c>
      <c r="P215" s="34">
        <f t="shared" si="26"/>
        <v>19115837</v>
      </c>
      <c r="Q215" s="34">
        <v>0</v>
      </c>
      <c r="R215" s="34">
        <f t="shared" si="27"/>
        <v>19115837</v>
      </c>
    </row>
    <row r="216" spans="1:18" ht="15" customHeight="1" x14ac:dyDescent="0.2">
      <c r="A216" s="11">
        <v>892099149</v>
      </c>
      <c r="B216" s="11">
        <f>VLOOKUP(A216,[8]Hoja1!A$9:B$3777,2,0)</f>
        <v>119494000</v>
      </c>
      <c r="C216" s="12" t="s">
        <v>330</v>
      </c>
      <c r="D216" s="13" t="s">
        <v>558</v>
      </c>
      <c r="E216" s="34">
        <v>0</v>
      </c>
      <c r="F216" s="34">
        <f t="shared" si="21"/>
        <v>0</v>
      </c>
      <c r="G216" s="34">
        <v>548820678</v>
      </c>
      <c r="H216" s="34">
        <f t="shared" si="22"/>
        <v>548820678</v>
      </c>
      <c r="I216" s="34">
        <v>166363956</v>
      </c>
      <c r="J216" s="34">
        <f t="shared" si="23"/>
        <v>715184634</v>
      </c>
      <c r="K216" s="34">
        <v>283994028</v>
      </c>
      <c r="L216" s="34">
        <f t="shared" si="24"/>
        <v>999178662</v>
      </c>
      <c r="M216" s="34">
        <v>14140871</v>
      </c>
      <c r="N216" s="34">
        <f t="shared" si="25"/>
        <v>1013319533</v>
      </c>
      <c r="O216" s="34">
        <v>131145962</v>
      </c>
      <c r="P216" s="34">
        <f t="shared" si="26"/>
        <v>1144465495</v>
      </c>
      <c r="Q216" s="34">
        <v>307879535</v>
      </c>
      <c r="R216" s="34">
        <f t="shared" si="27"/>
        <v>1452345030</v>
      </c>
    </row>
    <row r="217" spans="1:18" ht="15" customHeight="1" x14ac:dyDescent="0.2">
      <c r="A217" s="11">
        <v>892099216</v>
      </c>
      <c r="B217" s="11">
        <f>VLOOKUP(A217,[8]Hoja1!A$9:B$3777,2,0)</f>
        <v>118585000</v>
      </c>
      <c r="C217" s="12" t="s">
        <v>276</v>
      </c>
      <c r="D217" s="13" t="s">
        <v>506</v>
      </c>
      <c r="E217" s="34">
        <v>1177172067</v>
      </c>
      <c r="F217" s="34">
        <f t="shared" si="21"/>
        <v>1177172067</v>
      </c>
      <c r="G217" s="34">
        <v>1064279063</v>
      </c>
      <c r="H217" s="34">
        <f t="shared" si="22"/>
        <v>2241451130</v>
      </c>
      <c r="I217" s="34">
        <v>2142950304</v>
      </c>
      <c r="J217" s="34">
        <f t="shared" si="23"/>
        <v>4384401434</v>
      </c>
      <c r="K217" s="34">
        <v>3213148504</v>
      </c>
      <c r="L217" s="34">
        <f t="shared" si="24"/>
        <v>7597549938</v>
      </c>
      <c r="M217" s="34">
        <v>2824807509</v>
      </c>
      <c r="N217" s="34">
        <f t="shared" si="25"/>
        <v>10422357447</v>
      </c>
      <c r="O217" s="34">
        <v>2986745402</v>
      </c>
      <c r="P217" s="34">
        <f t="shared" si="26"/>
        <v>13409102849</v>
      </c>
      <c r="Q217" s="34">
        <v>1134561877</v>
      </c>
      <c r="R217" s="34">
        <f t="shared" si="27"/>
        <v>14543664726</v>
      </c>
    </row>
    <row r="218" spans="1:18" ht="15" customHeight="1" x14ac:dyDescent="0.2">
      <c r="A218" s="11">
        <v>892099232</v>
      </c>
      <c r="B218" s="11">
        <f>VLOOKUP(A218,[8]Hoja1!A$9:B$3777,2,0)</f>
        <v>212450124</v>
      </c>
      <c r="C218" s="12" t="s">
        <v>316</v>
      </c>
      <c r="D218" s="13" t="s">
        <v>545</v>
      </c>
      <c r="E218" s="34"/>
      <c r="F218" s="34">
        <f t="shared" si="21"/>
        <v>0</v>
      </c>
      <c r="G218" s="34"/>
      <c r="H218" s="34">
        <f t="shared" si="22"/>
        <v>0</v>
      </c>
      <c r="I218" s="34">
        <v>57360052</v>
      </c>
      <c r="J218" s="34">
        <f t="shared" si="23"/>
        <v>57360052</v>
      </c>
      <c r="K218" s="34">
        <v>0</v>
      </c>
      <c r="L218" s="34">
        <f t="shared" si="24"/>
        <v>57360052</v>
      </c>
      <c r="M218" s="34">
        <v>0</v>
      </c>
      <c r="N218" s="34">
        <f t="shared" si="25"/>
        <v>57360052</v>
      </c>
      <c r="O218" s="34">
        <v>0</v>
      </c>
      <c r="P218" s="34">
        <f t="shared" si="26"/>
        <v>57360052</v>
      </c>
      <c r="Q218" s="34">
        <v>0</v>
      </c>
      <c r="R218" s="34">
        <f t="shared" si="27"/>
        <v>57360052</v>
      </c>
    </row>
    <row r="219" spans="1:18" ht="15" customHeight="1" x14ac:dyDescent="0.2">
      <c r="A219" s="11">
        <v>892099242</v>
      </c>
      <c r="B219" s="11">
        <f>VLOOKUP(A219,[8]Hoja1!A$9:B$3777,2,0)</f>
        <v>210050400</v>
      </c>
      <c r="C219" s="12" t="s">
        <v>331</v>
      </c>
      <c r="D219" s="13" t="s">
        <v>559</v>
      </c>
      <c r="E219" s="34"/>
      <c r="F219" s="34">
        <f t="shared" si="21"/>
        <v>0</v>
      </c>
      <c r="G219" s="34"/>
      <c r="H219" s="34">
        <f t="shared" si="22"/>
        <v>0</v>
      </c>
      <c r="I219" s="34">
        <v>56997891</v>
      </c>
      <c r="J219" s="34">
        <f t="shared" si="23"/>
        <v>56997891</v>
      </c>
      <c r="K219" s="34">
        <v>0</v>
      </c>
      <c r="L219" s="34">
        <f t="shared" si="24"/>
        <v>56997891</v>
      </c>
      <c r="M219" s="34">
        <v>0</v>
      </c>
      <c r="N219" s="34">
        <f t="shared" si="25"/>
        <v>56997891</v>
      </c>
      <c r="O219" s="34">
        <v>0</v>
      </c>
      <c r="P219" s="34">
        <f t="shared" si="26"/>
        <v>56997891</v>
      </c>
      <c r="Q219" s="34">
        <v>0</v>
      </c>
      <c r="R219" s="34">
        <f t="shared" si="27"/>
        <v>56997891</v>
      </c>
    </row>
    <row r="220" spans="1:18" ht="15" customHeight="1" x14ac:dyDescent="0.2">
      <c r="A220" s="11">
        <v>892099246</v>
      </c>
      <c r="B220" s="11">
        <f>VLOOKUP(A220,[8]Hoja1!A$9:B$3777,2,0)</f>
        <v>218650686</v>
      </c>
      <c r="C220" s="12" t="s">
        <v>341</v>
      </c>
      <c r="D220" s="13" t="s">
        <v>568</v>
      </c>
      <c r="E220" s="34"/>
      <c r="F220" s="34">
        <f t="shared" si="21"/>
        <v>0</v>
      </c>
      <c r="G220" s="34"/>
      <c r="H220" s="34">
        <f t="shared" si="22"/>
        <v>0</v>
      </c>
      <c r="I220" s="34">
        <v>29063618</v>
      </c>
      <c r="J220" s="34">
        <f t="shared" si="23"/>
        <v>29063618</v>
      </c>
      <c r="K220" s="34">
        <v>0</v>
      </c>
      <c r="L220" s="34">
        <f t="shared" si="24"/>
        <v>29063618</v>
      </c>
      <c r="M220" s="34">
        <v>0</v>
      </c>
      <c r="N220" s="34">
        <f t="shared" si="25"/>
        <v>29063618</v>
      </c>
      <c r="O220" s="34">
        <v>0</v>
      </c>
      <c r="P220" s="34">
        <f t="shared" si="26"/>
        <v>29063618</v>
      </c>
      <c r="Q220" s="34">
        <v>0</v>
      </c>
      <c r="R220" s="34">
        <f t="shared" si="27"/>
        <v>29063618</v>
      </c>
    </row>
    <row r="221" spans="1:18" ht="15" customHeight="1" x14ac:dyDescent="0.2">
      <c r="A221" s="11">
        <v>892099324</v>
      </c>
      <c r="B221" s="11">
        <f>VLOOKUP(A221,[8]Hoja1!A$9:B$3777,2,0)</f>
        <v>210150001</v>
      </c>
      <c r="C221" s="12" t="s">
        <v>247</v>
      </c>
      <c r="D221" s="13" t="s">
        <v>478</v>
      </c>
      <c r="E221" s="34"/>
      <c r="F221" s="34">
        <f t="shared" si="21"/>
        <v>0</v>
      </c>
      <c r="G221" s="34">
        <v>650934312</v>
      </c>
      <c r="H221" s="34">
        <f t="shared" si="22"/>
        <v>650934312</v>
      </c>
      <c r="I221" s="34">
        <v>515718794</v>
      </c>
      <c r="J221" s="34">
        <f t="shared" si="23"/>
        <v>1166653106</v>
      </c>
      <c r="K221" s="34">
        <v>1207003557</v>
      </c>
      <c r="L221" s="34">
        <f t="shared" si="24"/>
        <v>2373656663</v>
      </c>
      <c r="M221" s="34">
        <v>436146831</v>
      </c>
      <c r="N221" s="34">
        <f t="shared" si="25"/>
        <v>2809803494</v>
      </c>
      <c r="O221" s="34">
        <v>1836645943</v>
      </c>
      <c r="P221" s="34">
        <f t="shared" si="26"/>
        <v>4646449437</v>
      </c>
      <c r="Q221" s="34">
        <v>127703864</v>
      </c>
      <c r="R221" s="34">
        <f t="shared" si="27"/>
        <v>4774153301</v>
      </c>
    </row>
    <row r="222" spans="1:18" ht="15" customHeight="1" x14ac:dyDescent="0.2">
      <c r="A222" s="11">
        <v>892099325</v>
      </c>
      <c r="B222" s="11">
        <f>VLOOKUP(A222,[8]Hoja1!A$9:B$3777,2,0)</f>
        <v>217350573</v>
      </c>
      <c r="C222" s="12" t="s">
        <v>337</v>
      </c>
      <c r="D222" s="13" t="s">
        <v>564</v>
      </c>
      <c r="E222" s="34"/>
      <c r="F222" s="34">
        <f t="shared" si="21"/>
        <v>0</v>
      </c>
      <c r="G222" s="34"/>
      <c r="H222" s="34">
        <f t="shared" si="22"/>
        <v>0</v>
      </c>
      <c r="I222" s="34">
        <v>30182899</v>
      </c>
      <c r="J222" s="34">
        <f t="shared" si="23"/>
        <v>30182899</v>
      </c>
      <c r="K222" s="34">
        <v>0</v>
      </c>
      <c r="L222" s="34">
        <f t="shared" si="24"/>
        <v>30182899</v>
      </c>
      <c r="M222" s="34">
        <v>0</v>
      </c>
      <c r="N222" s="34">
        <f t="shared" si="25"/>
        <v>30182899</v>
      </c>
      <c r="O222" s="34">
        <v>0</v>
      </c>
      <c r="P222" s="34">
        <f t="shared" si="26"/>
        <v>30182899</v>
      </c>
      <c r="Q222" s="34">
        <v>0</v>
      </c>
      <c r="R222" s="34">
        <f t="shared" si="27"/>
        <v>30182899</v>
      </c>
    </row>
    <row r="223" spans="1:18" ht="15" customHeight="1" x14ac:dyDescent="0.2">
      <c r="A223" s="11">
        <v>892099392</v>
      </c>
      <c r="B223" s="11">
        <f>VLOOKUP(A223,[8]Hoja1!A$9:B$3777,2,0)</f>
        <v>213085230</v>
      </c>
      <c r="C223" s="12" t="s">
        <v>248</v>
      </c>
      <c r="D223" s="13" t="s">
        <v>479</v>
      </c>
      <c r="E223" s="34"/>
      <c r="F223" s="34">
        <f t="shared" si="21"/>
        <v>0</v>
      </c>
      <c r="G223" s="34"/>
      <c r="H223" s="34">
        <f t="shared" si="22"/>
        <v>0</v>
      </c>
      <c r="I223" s="34">
        <v>93302785</v>
      </c>
      <c r="J223" s="34">
        <f t="shared" si="23"/>
        <v>93302785</v>
      </c>
      <c r="K223" s="34">
        <v>93302785</v>
      </c>
      <c r="L223" s="34">
        <f t="shared" si="24"/>
        <v>186605570</v>
      </c>
      <c r="M223" s="34">
        <v>93302785</v>
      </c>
      <c r="N223" s="34">
        <f t="shared" si="25"/>
        <v>279908355</v>
      </c>
      <c r="O223" s="34">
        <v>93302785</v>
      </c>
      <c r="P223" s="34">
        <f t="shared" si="26"/>
        <v>373211140</v>
      </c>
      <c r="Q223" s="34">
        <v>0</v>
      </c>
      <c r="R223" s="34">
        <f t="shared" si="27"/>
        <v>373211140</v>
      </c>
    </row>
    <row r="224" spans="1:18" ht="15" customHeight="1" x14ac:dyDescent="0.2">
      <c r="A224" s="11">
        <v>892115007</v>
      </c>
      <c r="B224" s="11">
        <f>VLOOKUP(A224,[8]Hoja1!A$9:B$3777,2,0)</f>
        <v>210144001</v>
      </c>
      <c r="C224" s="12" t="s">
        <v>277</v>
      </c>
      <c r="D224" s="13" t="s">
        <v>507</v>
      </c>
      <c r="E224" s="34">
        <v>894847540</v>
      </c>
      <c r="F224" s="34">
        <f t="shared" si="21"/>
        <v>894847540</v>
      </c>
      <c r="G224" s="34">
        <v>707254471</v>
      </c>
      <c r="H224" s="34">
        <f t="shared" si="22"/>
        <v>1602102011</v>
      </c>
      <c r="I224" s="34">
        <v>284359717</v>
      </c>
      <c r="J224" s="34">
        <f t="shared" si="23"/>
        <v>1886461728</v>
      </c>
      <c r="K224" s="34">
        <v>97348321</v>
      </c>
      <c r="L224" s="34">
        <f t="shared" si="24"/>
        <v>1983810049</v>
      </c>
      <c r="M224" s="34">
        <v>857459823</v>
      </c>
      <c r="N224" s="34">
        <f t="shared" si="25"/>
        <v>2841269872</v>
      </c>
      <c r="O224" s="34">
        <v>643198446</v>
      </c>
      <c r="P224" s="34">
        <f t="shared" si="26"/>
        <v>3484468318</v>
      </c>
      <c r="Q224" s="34">
        <v>563711473</v>
      </c>
      <c r="R224" s="34">
        <f t="shared" si="27"/>
        <v>4048179791</v>
      </c>
    </row>
    <row r="225" spans="1:18" ht="15" customHeight="1" x14ac:dyDescent="0.2">
      <c r="A225" s="11">
        <v>892115015</v>
      </c>
      <c r="B225" s="11">
        <f>VLOOKUP(A225,[8]Hoja1!A$9:B$3777,2,0)</f>
        <v>114444000</v>
      </c>
      <c r="C225" s="12" t="s">
        <v>249</v>
      </c>
      <c r="D225" s="13" t="s">
        <v>480</v>
      </c>
      <c r="E225" s="34">
        <v>2822199580</v>
      </c>
      <c r="F225" s="34">
        <f t="shared" si="21"/>
        <v>2822199580</v>
      </c>
      <c r="G225" s="34">
        <v>2523597078</v>
      </c>
      <c r="H225" s="34">
        <f t="shared" si="22"/>
        <v>5345796658</v>
      </c>
      <c r="I225" s="34">
        <v>842873310</v>
      </c>
      <c r="J225" s="34">
        <f t="shared" si="23"/>
        <v>6188669968</v>
      </c>
      <c r="K225" s="34">
        <v>1434884698</v>
      </c>
      <c r="L225" s="34">
        <f t="shared" si="24"/>
        <v>7623554666</v>
      </c>
      <c r="M225" s="34">
        <v>119366348</v>
      </c>
      <c r="N225" s="34">
        <f t="shared" si="25"/>
        <v>7742921014</v>
      </c>
      <c r="O225" s="34">
        <v>8468211674</v>
      </c>
      <c r="P225" s="34">
        <f t="shared" si="26"/>
        <v>16211132688</v>
      </c>
      <c r="Q225" s="34">
        <v>1667126400</v>
      </c>
      <c r="R225" s="34">
        <f t="shared" si="27"/>
        <v>17878259088</v>
      </c>
    </row>
    <row r="226" spans="1:18" ht="15" customHeight="1" x14ac:dyDescent="0.2">
      <c r="A226" s="11">
        <v>892115024</v>
      </c>
      <c r="B226" s="11">
        <f>VLOOKUP(A226,[8]Hoja1!A$9:B$3777,2,0)</f>
        <v>216044560</v>
      </c>
      <c r="C226" s="12" t="s">
        <v>305</v>
      </c>
      <c r="D226" s="13" t="s">
        <v>535</v>
      </c>
      <c r="E226" s="34"/>
      <c r="F226" s="34">
        <f t="shared" si="21"/>
        <v>0</v>
      </c>
      <c r="G226" s="34"/>
      <c r="H226" s="34">
        <f t="shared" si="22"/>
        <v>0</v>
      </c>
      <c r="I226" s="34">
        <v>264526387</v>
      </c>
      <c r="J226" s="34">
        <f t="shared" si="23"/>
        <v>264526387</v>
      </c>
      <c r="K226" s="34">
        <v>264526387</v>
      </c>
      <c r="L226" s="34">
        <f t="shared" si="24"/>
        <v>529052774</v>
      </c>
      <c r="M226" s="34">
        <v>264526387</v>
      </c>
      <c r="N226" s="34">
        <f t="shared" si="25"/>
        <v>793579161</v>
      </c>
      <c r="O226" s="34">
        <v>264526385</v>
      </c>
      <c r="P226" s="34">
        <f t="shared" si="26"/>
        <v>1058105546</v>
      </c>
      <c r="Q226" s="34">
        <v>0</v>
      </c>
      <c r="R226" s="34">
        <f t="shared" si="27"/>
        <v>1058105546</v>
      </c>
    </row>
    <row r="227" spans="1:18" ht="15" customHeight="1" x14ac:dyDescent="0.2">
      <c r="A227" s="11">
        <v>892115029</v>
      </c>
      <c r="B227" s="11">
        <f>VLOOKUP(A227,[8]Hoja1!A$9:B$3777,2,0)</f>
        <v>129444000</v>
      </c>
      <c r="C227" s="12" t="s">
        <v>38</v>
      </c>
      <c r="D227" s="13" t="s">
        <v>39</v>
      </c>
      <c r="E227" s="34"/>
      <c r="F227" s="34">
        <f t="shared" si="21"/>
        <v>0</v>
      </c>
      <c r="G227" s="34"/>
      <c r="H227" s="34">
        <f t="shared" si="22"/>
        <v>0</v>
      </c>
      <c r="I227" s="34"/>
      <c r="J227" s="34">
        <f t="shared" si="23"/>
        <v>0</v>
      </c>
      <c r="K227" s="34"/>
      <c r="L227" s="34">
        <f t="shared" si="24"/>
        <v>0</v>
      </c>
      <c r="M227" s="34"/>
      <c r="N227" s="34">
        <f t="shared" si="25"/>
        <v>0</v>
      </c>
      <c r="O227" s="34"/>
      <c r="P227" s="34">
        <f t="shared" si="26"/>
        <v>0</v>
      </c>
      <c r="Q227" s="34"/>
      <c r="R227" s="34">
        <f t="shared" si="27"/>
        <v>0</v>
      </c>
    </row>
    <row r="228" spans="1:18" ht="15" customHeight="1" x14ac:dyDescent="0.2">
      <c r="A228" s="11">
        <v>892115155</v>
      </c>
      <c r="B228" s="11">
        <f>VLOOKUP(A228,[8]Hoja1!A$9:B$3777,2,0)</f>
        <v>214744847</v>
      </c>
      <c r="C228" s="12" t="s">
        <v>250</v>
      </c>
      <c r="D228" s="13" t="s">
        <v>481</v>
      </c>
      <c r="E228" s="34">
        <v>1539286527</v>
      </c>
      <c r="F228" s="34">
        <f t="shared" si="21"/>
        <v>1539286527</v>
      </c>
      <c r="G228" s="34">
        <v>1388121566</v>
      </c>
      <c r="H228" s="34">
        <f t="shared" si="22"/>
        <v>2927408093</v>
      </c>
      <c r="I228" s="34">
        <v>1303938589</v>
      </c>
      <c r="J228" s="34">
        <f t="shared" si="23"/>
        <v>4231346682</v>
      </c>
      <c r="K228" s="34">
        <v>2084647208</v>
      </c>
      <c r="L228" s="34">
        <f t="shared" si="24"/>
        <v>6315993890</v>
      </c>
      <c r="M228" s="34">
        <v>913650214</v>
      </c>
      <c r="N228" s="34">
        <f t="shared" si="25"/>
        <v>7229644104</v>
      </c>
      <c r="O228" s="34">
        <v>3427616261</v>
      </c>
      <c r="P228" s="34">
        <f t="shared" si="26"/>
        <v>10657260365</v>
      </c>
      <c r="Q228" s="34">
        <v>702123933</v>
      </c>
      <c r="R228" s="34">
        <f t="shared" si="27"/>
        <v>11359384298</v>
      </c>
    </row>
    <row r="229" spans="1:18" ht="15" customHeight="1" x14ac:dyDescent="0.2">
      <c r="A229" s="11">
        <v>892120020</v>
      </c>
      <c r="B229" s="11">
        <f>VLOOKUP(A229,[8]Hoja1!A$9:B$3777,2,0)</f>
        <v>213044430</v>
      </c>
      <c r="C229" s="12" t="s">
        <v>332</v>
      </c>
      <c r="D229" s="29" t="s">
        <v>585</v>
      </c>
      <c r="E229" s="34">
        <v>818040067</v>
      </c>
      <c r="F229" s="34">
        <f t="shared" si="21"/>
        <v>818040067</v>
      </c>
      <c r="G229" s="34">
        <v>565861343</v>
      </c>
      <c r="H229" s="34">
        <f t="shared" si="22"/>
        <v>1383901410</v>
      </c>
      <c r="I229" s="34">
        <v>1129904742</v>
      </c>
      <c r="J229" s="34">
        <f t="shared" si="23"/>
        <v>2513806152</v>
      </c>
      <c r="K229" s="34">
        <v>934807730</v>
      </c>
      <c r="L229" s="34">
        <f t="shared" si="24"/>
        <v>3448613882</v>
      </c>
      <c r="M229" s="34">
        <v>894162079</v>
      </c>
      <c r="N229" s="34">
        <f t="shared" si="25"/>
        <v>4342775961</v>
      </c>
      <c r="O229" s="34">
        <v>274491500</v>
      </c>
      <c r="P229" s="34">
        <f t="shared" si="26"/>
        <v>4617267461</v>
      </c>
      <c r="Q229" s="34">
        <v>207428906</v>
      </c>
      <c r="R229" s="34">
        <f t="shared" si="27"/>
        <v>4824696367</v>
      </c>
    </row>
    <row r="230" spans="1:18" ht="15" customHeight="1" x14ac:dyDescent="0.2">
      <c r="A230" s="11">
        <v>892200312</v>
      </c>
      <c r="B230" s="11">
        <f>VLOOKUP(A230,[8]Hoja1!A$9:B$3777,2,0)</f>
        <v>212370523</v>
      </c>
      <c r="C230" s="12" t="s">
        <v>314</v>
      </c>
      <c r="D230" s="13" t="s">
        <v>543</v>
      </c>
      <c r="E230" s="34"/>
      <c r="F230" s="34">
        <f t="shared" si="21"/>
        <v>0</v>
      </c>
      <c r="G230" s="34"/>
      <c r="H230" s="34">
        <f t="shared" si="22"/>
        <v>0</v>
      </c>
      <c r="I230" s="34">
        <v>40653849</v>
      </c>
      <c r="J230" s="34">
        <f t="shared" si="23"/>
        <v>40653849</v>
      </c>
      <c r="K230" s="34">
        <v>0</v>
      </c>
      <c r="L230" s="34">
        <f t="shared" si="24"/>
        <v>40653849</v>
      </c>
      <c r="M230" s="34">
        <v>0</v>
      </c>
      <c r="N230" s="34">
        <f t="shared" si="25"/>
        <v>40653849</v>
      </c>
      <c r="O230" s="34">
        <v>0</v>
      </c>
      <c r="P230" s="34">
        <f t="shared" si="26"/>
        <v>40653849</v>
      </c>
      <c r="Q230" s="34">
        <v>0</v>
      </c>
      <c r="R230" s="34">
        <f t="shared" si="27"/>
        <v>40653849</v>
      </c>
    </row>
    <row r="231" spans="1:18" ht="15" customHeight="1" x14ac:dyDescent="0.2">
      <c r="A231" s="11">
        <v>892200323</v>
      </c>
      <c r="B231" s="11">
        <f>VLOOKUP(A231,[8]Hoja1!A$9:B$3777,2,0)</f>
        <v>128870000</v>
      </c>
      <c r="C231" s="12" t="s">
        <v>40</v>
      </c>
      <c r="D231" s="13" t="s">
        <v>41</v>
      </c>
      <c r="E231" s="34"/>
      <c r="F231" s="34">
        <f t="shared" si="21"/>
        <v>0</v>
      </c>
      <c r="G231" s="34"/>
      <c r="H231" s="34">
        <f t="shared" si="22"/>
        <v>0</v>
      </c>
      <c r="I231" s="34"/>
      <c r="J231" s="34">
        <f t="shared" si="23"/>
        <v>0</v>
      </c>
      <c r="K231" s="34"/>
      <c r="L231" s="34">
        <f t="shared" si="24"/>
        <v>0</v>
      </c>
      <c r="M231" s="34"/>
      <c r="N231" s="34">
        <f t="shared" si="25"/>
        <v>0</v>
      </c>
      <c r="O231" s="34"/>
      <c r="P231" s="34">
        <f t="shared" si="26"/>
        <v>0</v>
      </c>
      <c r="Q231" s="34"/>
      <c r="R231" s="34">
        <f t="shared" si="27"/>
        <v>0</v>
      </c>
    </row>
    <row r="232" spans="1:18" ht="15" customHeight="1" x14ac:dyDescent="0.2">
      <c r="A232" s="11">
        <v>892200839</v>
      </c>
      <c r="B232" s="11">
        <f>VLOOKUP(A232,[8]Hoja1!A$9:B$3777,2,0)</f>
        <v>212070820</v>
      </c>
      <c r="C232" s="12" t="s">
        <v>251</v>
      </c>
      <c r="D232" s="13" t="s">
        <v>482</v>
      </c>
      <c r="E232" s="34"/>
      <c r="F232" s="34">
        <f t="shared" si="21"/>
        <v>0</v>
      </c>
      <c r="G232" s="34"/>
      <c r="H232" s="34">
        <f t="shared" si="22"/>
        <v>0</v>
      </c>
      <c r="I232" s="34">
        <v>226371743</v>
      </c>
      <c r="J232" s="34">
        <f t="shared" si="23"/>
        <v>226371743</v>
      </c>
      <c r="K232" s="34">
        <v>0</v>
      </c>
      <c r="L232" s="34">
        <f t="shared" si="24"/>
        <v>226371743</v>
      </c>
      <c r="M232" s="34">
        <v>0</v>
      </c>
      <c r="N232" s="34">
        <f t="shared" si="25"/>
        <v>226371743</v>
      </c>
      <c r="O232" s="34">
        <v>0</v>
      </c>
      <c r="P232" s="34">
        <f t="shared" si="26"/>
        <v>226371743</v>
      </c>
      <c r="Q232" s="34">
        <v>0</v>
      </c>
      <c r="R232" s="34">
        <f t="shared" si="27"/>
        <v>226371743</v>
      </c>
    </row>
    <row r="233" spans="1:18" ht="15" customHeight="1" x14ac:dyDescent="0.2">
      <c r="A233" s="11">
        <v>892201282</v>
      </c>
      <c r="B233" s="11">
        <f>VLOOKUP(A233,[8]Hoja1!A$9:B$3777,2,0)</f>
        <v>210270702</v>
      </c>
      <c r="C233" s="12" t="s">
        <v>333</v>
      </c>
      <c r="D233" s="13" t="s">
        <v>560</v>
      </c>
      <c r="E233" s="34"/>
      <c r="F233" s="34">
        <f t="shared" si="21"/>
        <v>0</v>
      </c>
      <c r="G233" s="34"/>
      <c r="H233" s="34">
        <f t="shared" si="22"/>
        <v>0</v>
      </c>
      <c r="I233" s="34">
        <v>25152416</v>
      </c>
      <c r="J233" s="34">
        <f t="shared" si="23"/>
        <v>25152416</v>
      </c>
      <c r="K233" s="34">
        <v>0</v>
      </c>
      <c r="L233" s="34">
        <f t="shared" si="24"/>
        <v>25152416</v>
      </c>
      <c r="M233" s="34">
        <v>0</v>
      </c>
      <c r="N233" s="34">
        <f t="shared" si="25"/>
        <v>25152416</v>
      </c>
      <c r="O233" s="34">
        <v>0</v>
      </c>
      <c r="P233" s="34">
        <f t="shared" si="26"/>
        <v>25152416</v>
      </c>
      <c r="Q233" s="34">
        <v>0</v>
      </c>
      <c r="R233" s="34">
        <f t="shared" si="27"/>
        <v>25152416</v>
      </c>
    </row>
    <row r="234" spans="1:18" ht="15" customHeight="1" x14ac:dyDescent="0.2">
      <c r="A234" s="11">
        <v>892201286</v>
      </c>
      <c r="B234" s="11">
        <f>VLOOKUP(A234,[8]Hoja1!A$9:B$3777,2,0)</f>
        <v>211070110</v>
      </c>
      <c r="C234" s="12" t="s">
        <v>252</v>
      </c>
      <c r="D234" s="13" t="s">
        <v>483</v>
      </c>
      <c r="E234" s="34"/>
      <c r="F234" s="34">
        <f t="shared" si="21"/>
        <v>0</v>
      </c>
      <c r="G234" s="34"/>
      <c r="H234" s="34">
        <f t="shared" si="22"/>
        <v>0</v>
      </c>
      <c r="I234" s="34">
        <v>23140223</v>
      </c>
      <c r="J234" s="34">
        <f t="shared" si="23"/>
        <v>23140223</v>
      </c>
      <c r="K234" s="34">
        <v>0</v>
      </c>
      <c r="L234" s="34">
        <f t="shared" si="24"/>
        <v>23140223</v>
      </c>
      <c r="M234" s="34">
        <v>0</v>
      </c>
      <c r="N234" s="34">
        <f t="shared" si="25"/>
        <v>23140223</v>
      </c>
      <c r="O234" s="34">
        <v>0</v>
      </c>
      <c r="P234" s="34">
        <f t="shared" si="26"/>
        <v>23140223</v>
      </c>
      <c r="Q234" s="34">
        <v>0</v>
      </c>
      <c r="R234" s="34">
        <f t="shared" si="27"/>
        <v>23140223</v>
      </c>
    </row>
    <row r="235" spans="1:18" ht="15" customHeight="1" x14ac:dyDescent="0.2">
      <c r="A235" s="11">
        <v>892280021</v>
      </c>
      <c r="B235" s="11">
        <f>VLOOKUP(A235,[8]Hoja1!A$9:B$3777,2,0)</f>
        <v>117070000</v>
      </c>
      <c r="C235" s="12" t="s">
        <v>253</v>
      </c>
      <c r="D235" s="13" t="s">
        <v>484</v>
      </c>
      <c r="E235" s="34">
        <v>0</v>
      </c>
      <c r="F235" s="34">
        <f t="shared" si="21"/>
        <v>0</v>
      </c>
      <c r="G235" s="34">
        <v>0</v>
      </c>
      <c r="H235" s="34">
        <f t="shared" si="22"/>
        <v>0</v>
      </c>
      <c r="I235" s="34"/>
      <c r="J235" s="34">
        <f t="shared" si="23"/>
        <v>0</v>
      </c>
      <c r="K235" s="34">
        <v>3448175257</v>
      </c>
      <c r="L235" s="34">
        <f t="shared" si="24"/>
        <v>3448175257</v>
      </c>
      <c r="M235" s="34">
        <v>981728614.22000003</v>
      </c>
      <c r="N235" s="34">
        <f t="shared" si="25"/>
        <v>4429903871.2200003</v>
      </c>
      <c r="O235" s="34">
        <v>3448577639.7800002</v>
      </c>
      <c r="P235" s="34">
        <f t="shared" si="26"/>
        <v>7878481511</v>
      </c>
      <c r="Q235" s="34">
        <v>979634784</v>
      </c>
      <c r="R235" s="34">
        <f t="shared" si="27"/>
        <v>8858116295</v>
      </c>
    </row>
    <row r="236" spans="1:18" ht="15" customHeight="1" x14ac:dyDescent="0.2">
      <c r="A236" s="11">
        <v>892280053</v>
      </c>
      <c r="B236" s="11">
        <f>VLOOKUP(A236,[8]Hoja1!A$9:B$3777,2,0)</f>
        <v>210470204</v>
      </c>
      <c r="C236" s="12" t="s">
        <v>311</v>
      </c>
      <c r="D236" s="13" t="s">
        <v>540</v>
      </c>
      <c r="E236" s="34"/>
      <c r="F236" s="34">
        <f t="shared" si="21"/>
        <v>0</v>
      </c>
      <c r="G236" s="34"/>
      <c r="H236" s="34">
        <f t="shared" si="22"/>
        <v>0</v>
      </c>
      <c r="I236" s="34">
        <v>125762080</v>
      </c>
      <c r="J236" s="34">
        <f t="shared" si="23"/>
        <v>125762080</v>
      </c>
      <c r="K236" s="34">
        <v>0</v>
      </c>
      <c r="L236" s="34">
        <f t="shared" si="24"/>
        <v>125762080</v>
      </c>
      <c r="M236" s="34">
        <v>0</v>
      </c>
      <c r="N236" s="34">
        <f t="shared" si="25"/>
        <v>125762080</v>
      </c>
      <c r="O236" s="34">
        <v>0</v>
      </c>
      <c r="P236" s="34">
        <f t="shared" si="26"/>
        <v>125762080</v>
      </c>
      <c r="Q236" s="34">
        <v>0</v>
      </c>
      <c r="R236" s="34">
        <f t="shared" si="27"/>
        <v>125762080</v>
      </c>
    </row>
    <row r="237" spans="1:18" ht="15" customHeight="1" x14ac:dyDescent="0.2">
      <c r="A237" s="11">
        <v>892280055</v>
      </c>
      <c r="B237" s="11">
        <f>VLOOKUP(A237,[8]Hoja1!A$9:B$3777,2,0)</f>
        <v>217070670</v>
      </c>
      <c r="C237" s="12" t="s">
        <v>278</v>
      </c>
      <c r="D237" s="13" t="s">
        <v>508</v>
      </c>
      <c r="E237" s="34"/>
      <c r="F237" s="34">
        <f t="shared" si="21"/>
        <v>0</v>
      </c>
      <c r="G237" s="34"/>
      <c r="H237" s="34">
        <f t="shared" si="22"/>
        <v>0</v>
      </c>
      <c r="I237" s="34">
        <v>162304768</v>
      </c>
      <c r="J237" s="34">
        <f t="shared" si="23"/>
        <v>162304768</v>
      </c>
      <c r="K237" s="34">
        <v>0</v>
      </c>
      <c r="L237" s="34">
        <f t="shared" si="24"/>
        <v>162304768</v>
      </c>
      <c r="M237" s="34">
        <v>0</v>
      </c>
      <c r="N237" s="34">
        <f t="shared" si="25"/>
        <v>162304768</v>
      </c>
      <c r="O237" s="34">
        <v>0</v>
      </c>
      <c r="P237" s="34">
        <f t="shared" si="26"/>
        <v>162304768</v>
      </c>
      <c r="Q237" s="34">
        <v>0</v>
      </c>
      <c r="R237" s="34">
        <f t="shared" si="27"/>
        <v>162304768</v>
      </c>
    </row>
    <row r="238" spans="1:18" ht="15" customHeight="1" x14ac:dyDescent="0.2">
      <c r="A238" s="11">
        <v>892280063</v>
      </c>
      <c r="B238" s="11">
        <f>VLOOKUP(A238,[8]Hoja1!A$9:B$3777,2,0)</f>
        <v>211770717</v>
      </c>
      <c r="C238" s="12" t="s">
        <v>301</v>
      </c>
      <c r="D238" s="13" t="s">
        <v>531</v>
      </c>
      <c r="E238" s="34"/>
      <c r="F238" s="34">
        <f t="shared" si="21"/>
        <v>0</v>
      </c>
      <c r="G238" s="34"/>
      <c r="H238" s="34">
        <f t="shared" si="22"/>
        <v>0</v>
      </c>
      <c r="I238" s="34">
        <v>192242867</v>
      </c>
      <c r="J238" s="34">
        <f t="shared" si="23"/>
        <v>192242867</v>
      </c>
      <c r="K238" s="34">
        <v>192242867</v>
      </c>
      <c r="L238" s="34">
        <f t="shared" si="24"/>
        <v>384485734</v>
      </c>
      <c r="M238" s="34">
        <v>192242867</v>
      </c>
      <c r="N238" s="34">
        <f t="shared" si="25"/>
        <v>576728601</v>
      </c>
      <c r="O238" s="34">
        <v>192242867</v>
      </c>
      <c r="P238" s="34">
        <f t="shared" si="26"/>
        <v>768971468</v>
      </c>
      <c r="Q238" s="34">
        <v>0</v>
      </c>
      <c r="R238" s="34">
        <f t="shared" si="27"/>
        <v>768971468</v>
      </c>
    </row>
    <row r="239" spans="1:18" ht="15" customHeight="1" x14ac:dyDescent="0.2">
      <c r="A239" s="11">
        <v>892300123</v>
      </c>
      <c r="B239" s="11">
        <f>VLOOKUP(A239,[8]Hoja1!A$9:B$3777,2,0)</f>
        <v>211420614</v>
      </c>
      <c r="C239" s="12" t="s">
        <v>279</v>
      </c>
      <c r="D239" s="13" t="s">
        <v>509</v>
      </c>
      <c r="E239" s="34"/>
      <c r="F239" s="34">
        <f t="shared" si="21"/>
        <v>0</v>
      </c>
      <c r="G239" s="34"/>
      <c r="H239" s="34">
        <f t="shared" si="22"/>
        <v>0</v>
      </c>
      <c r="I239" s="34">
        <v>136235821</v>
      </c>
      <c r="J239" s="34">
        <f t="shared" si="23"/>
        <v>136235821</v>
      </c>
      <c r="K239" s="34">
        <v>136235821</v>
      </c>
      <c r="L239" s="34">
        <f t="shared" si="24"/>
        <v>272471642</v>
      </c>
      <c r="M239" s="34">
        <v>136235821</v>
      </c>
      <c r="N239" s="34">
        <f t="shared" si="25"/>
        <v>408707463</v>
      </c>
      <c r="O239" s="34">
        <v>136235819</v>
      </c>
      <c r="P239" s="34">
        <f t="shared" si="26"/>
        <v>544943282</v>
      </c>
      <c r="Q239" s="34">
        <v>0</v>
      </c>
      <c r="R239" s="34">
        <f t="shared" si="27"/>
        <v>544943282</v>
      </c>
    </row>
    <row r="240" spans="1:18" x14ac:dyDescent="0.2">
      <c r="A240" s="11">
        <v>892300285</v>
      </c>
      <c r="B240" s="11">
        <f>VLOOKUP(A240,[8]Hoja1!A$9:B$3777,2,0)</f>
        <v>821920000</v>
      </c>
      <c r="C240" s="12" t="s">
        <v>42</v>
      </c>
      <c r="D240" s="13" t="s">
        <v>94</v>
      </c>
      <c r="E240" s="34"/>
      <c r="F240" s="34">
        <f t="shared" si="21"/>
        <v>0</v>
      </c>
      <c r="G240" s="34"/>
      <c r="H240" s="34">
        <f t="shared" si="22"/>
        <v>0</v>
      </c>
      <c r="I240" s="34"/>
      <c r="J240" s="34">
        <f t="shared" si="23"/>
        <v>0</v>
      </c>
      <c r="K240" s="34"/>
      <c r="L240" s="34">
        <f t="shared" si="24"/>
        <v>0</v>
      </c>
      <c r="M240" s="34"/>
      <c r="N240" s="34">
        <f t="shared" si="25"/>
        <v>0</v>
      </c>
      <c r="O240" s="34"/>
      <c r="P240" s="34">
        <f t="shared" si="26"/>
        <v>0</v>
      </c>
      <c r="Q240" s="34"/>
      <c r="R240" s="34">
        <f t="shared" si="27"/>
        <v>0</v>
      </c>
    </row>
    <row r="241" spans="1:18" ht="12.75" customHeight="1" x14ac:dyDescent="0.2">
      <c r="A241" s="11">
        <v>892301093</v>
      </c>
      <c r="B241" s="11">
        <f>VLOOKUP(A241,[8]Hoja1!A$9:B$3777,2,0)</f>
        <v>217020770</v>
      </c>
      <c r="C241" s="12" t="s">
        <v>280</v>
      </c>
      <c r="D241" s="13" t="s">
        <v>510</v>
      </c>
      <c r="E241" s="34"/>
      <c r="F241" s="34">
        <f t="shared" si="21"/>
        <v>0</v>
      </c>
      <c r="G241" s="34"/>
      <c r="H241" s="34">
        <f t="shared" si="22"/>
        <v>0</v>
      </c>
      <c r="I241" s="34">
        <v>102800662</v>
      </c>
      <c r="J241" s="34">
        <f t="shared" si="23"/>
        <v>102800662</v>
      </c>
      <c r="K241" s="34">
        <v>0</v>
      </c>
      <c r="L241" s="34">
        <f t="shared" si="24"/>
        <v>102800662</v>
      </c>
      <c r="M241" s="34">
        <v>0</v>
      </c>
      <c r="N241" s="34">
        <f t="shared" si="25"/>
        <v>102800662</v>
      </c>
      <c r="O241" s="34">
        <v>0</v>
      </c>
      <c r="P241" s="34">
        <f t="shared" si="26"/>
        <v>102800662</v>
      </c>
      <c r="Q241" s="34">
        <v>0</v>
      </c>
      <c r="R241" s="34">
        <f t="shared" si="27"/>
        <v>102800662</v>
      </c>
    </row>
    <row r="242" spans="1:18" x14ac:dyDescent="0.2">
      <c r="A242" s="11">
        <v>892399999</v>
      </c>
      <c r="B242" s="11">
        <f>VLOOKUP(A242,[8]Hoja1!A$9:B$3777,2,0)</f>
        <v>112020000</v>
      </c>
      <c r="C242" s="12" t="s">
        <v>306</v>
      </c>
      <c r="D242" s="13" t="s">
        <v>536</v>
      </c>
      <c r="E242" s="34">
        <v>0</v>
      </c>
      <c r="F242" s="34">
        <f t="shared" si="21"/>
        <v>0</v>
      </c>
      <c r="G242" s="34">
        <v>2330758642</v>
      </c>
      <c r="H242" s="34">
        <f t="shared" si="22"/>
        <v>2330758642</v>
      </c>
      <c r="I242" s="34">
        <v>13392875343</v>
      </c>
      <c r="J242" s="34">
        <f t="shared" si="23"/>
        <v>15723633985</v>
      </c>
      <c r="K242" s="34">
        <v>7301445837</v>
      </c>
      <c r="L242" s="34">
        <f t="shared" si="24"/>
        <v>23025079822</v>
      </c>
      <c r="M242" s="34">
        <v>7350466020</v>
      </c>
      <c r="N242" s="34">
        <f t="shared" si="25"/>
        <v>30375545842</v>
      </c>
      <c r="O242" s="34">
        <v>7321299595</v>
      </c>
      <c r="P242" s="34">
        <f t="shared" si="26"/>
        <v>37696845437</v>
      </c>
      <c r="Q242" s="34">
        <v>1399104000</v>
      </c>
      <c r="R242" s="34">
        <f t="shared" si="27"/>
        <v>39095949437</v>
      </c>
    </row>
    <row r="243" spans="1:18" x14ac:dyDescent="0.2">
      <c r="A243" s="11">
        <v>892400038</v>
      </c>
      <c r="B243" s="11">
        <f>VLOOKUP(A243,[8]Hoja1!A$9:B$3777,2,0)</f>
        <v>118888000</v>
      </c>
      <c r="C243" s="12" t="s">
        <v>281</v>
      </c>
      <c r="D243" s="13" t="s">
        <v>511</v>
      </c>
      <c r="E243" s="34">
        <v>261370007</v>
      </c>
      <c r="F243" s="34">
        <f t="shared" si="21"/>
        <v>261370007</v>
      </c>
      <c r="G243" s="34">
        <v>238812115</v>
      </c>
      <c r="H243" s="34">
        <f t="shared" si="22"/>
        <v>500182122</v>
      </c>
      <c r="I243" s="34">
        <v>78098714</v>
      </c>
      <c r="J243" s="34">
        <f t="shared" si="23"/>
        <v>578280836</v>
      </c>
      <c r="K243" s="34">
        <v>132580712</v>
      </c>
      <c r="L243" s="34">
        <f t="shared" si="24"/>
        <v>710861548</v>
      </c>
      <c r="M243" s="34">
        <v>29978479</v>
      </c>
      <c r="N243" s="34">
        <f t="shared" si="25"/>
        <v>740840027</v>
      </c>
      <c r="O243" s="34">
        <v>342398393</v>
      </c>
      <c r="P243" s="34">
        <f t="shared" si="26"/>
        <v>1083238420</v>
      </c>
      <c r="Q243" s="34">
        <v>690307372</v>
      </c>
      <c r="R243" s="34">
        <f t="shared" si="27"/>
        <v>1773545792</v>
      </c>
    </row>
    <row r="244" spans="1:18" x14ac:dyDescent="0.2">
      <c r="A244" s="11">
        <v>899999035</v>
      </c>
      <c r="B244" s="11">
        <f>VLOOKUP(A244,[8]Hoja1!A$9:B$3777,2,0)</f>
        <v>41500000</v>
      </c>
      <c r="C244" s="27" t="s">
        <v>587</v>
      </c>
      <c r="D244" s="29" t="s">
        <v>593</v>
      </c>
      <c r="E244" s="34"/>
      <c r="F244" s="34">
        <f t="shared" si="21"/>
        <v>0</v>
      </c>
      <c r="G244" s="34"/>
      <c r="H244" s="34">
        <f t="shared" si="22"/>
        <v>0</v>
      </c>
      <c r="I244" s="34"/>
      <c r="J244" s="34">
        <f t="shared" si="23"/>
        <v>0</v>
      </c>
      <c r="K244" s="34"/>
      <c r="L244" s="34">
        <f t="shared" si="24"/>
        <v>0</v>
      </c>
      <c r="M244" s="34"/>
      <c r="N244" s="34">
        <f t="shared" si="25"/>
        <v>0</v>
      </c>
      <c r="O244" s="34"/>
      <c r="P244" s="34">
        <f t="shared" si="26"/>
        <v>0</v>
      </c>
      <c r="Q244" s="34"/>
      <c r="R244" s="34">
        <f t="shared" si="27"/>
        <v>0</v>
      </c>
    </row>
    <row r="245" spans="1:18" x14ac:dyDescent="0.2">
      <c r="A245" s="11">
        <v>899999061</v>
      </c>
      <c r="B245" s="11">
        <v>210111001</v>
      </c>
      <c r="C245" s="27" t="s">
        <v>591</v>
      </c>
      <c r="D245" s="13" t="s">
        <v>592</v>
      </c>
      <c r="E245" s="34">
        <v>0</v>
      </c>
      <c r="F245" s="34">
        <f t="shared" si="21"/>
        <v>0</v>
      </c>
      <c r="G245" s="34">
        <v>0</v>
      </c>
      <c r="H245" s="34">
        <f t="shared" si="22"/>
        <v>0</v>
      </c>
      <c r="I245" s="34"/>
      <c r="J245" s="34">
        <f t="shared" si="23"/>
        <v>0</v>
      </c>
      <c r="K245" s="34"/>
      <c r="L245" s="34">
        <f t="shared" si="24"/>
        <v>0</v>
      </c>
      <c r="M245" s="34"/>
      <c r="N245" s="34">
        <f t="shared" si="25"/>
        <v>0</v>
      </c>
      <c r="O245" s="34"/>
      <c r="P245" s="34">
        <f t="shared" si="26"/>
        <v>0</v>
      </c>
      <c r="Q245" s="34"/>
      <c r="R245" s="34">
        <f t="shared" si="27"/>
        <v>0</v>
      </c>
    </row>
    <row r="246" spans="1:18" ht="12" customHeight="1" x14ac:dyDescent="0.2">
      <c r="A246" s="11">
        <v>899999063</v>
      </c>
      <c r="B246" s="11">
        <f>VLOOKUP(A246,[8]Hoja1!A$9:B$3777,2,0)</f>
        <v>27400000</v>
      </c>
      <c r="C246" s="12" t="s">
        <v>352</v>
      </c>
      <c r="D246" s="13" t="s">
        <v>95</v>
      </c>
      <c r="E246" s="34"/>
      <c r="F246" s="34">
        <f t="shared" si="21"/>
        <v>0</v>
      </c>
      <c r="G246" s="34"/>
      <c r="H246" s="34">
        <f t="shared" si="22"/>
        <v>0</v>
      </c>
      <c r="I246" s="34"/>
      <c r="J246" s="34">
        <f t="shared" si="23"/>
        <v>0</v>
      </c>
      <c r="K246" s="34"/>
      <c r="L246" s="34">
        <f t="shared" si="24"/>
        <v>0</v>
      </c>
      <c r="M246" s="34"/>
      <c r="N246" s="34">
        <f t="shared" si="25"/>
        <v>0</v>
      </c>
      <c r="O246" s="34"/>
      <c r="P246" s="34">
        <f t="shared" si="26"/>
        <v>0</v>
      </c>
      <c r="Q246" s="34"/>
      <c r="R246" s="34">
        <f t="shared" si="27"/>
        <v>0</v>
      </c>
    </row>
    <row r="247" spans="1:18" x14ac:dyDescent="0.2">
      <c r="A247" s="11">
        <v>899999114</v>
      </c>
      <c r="B247" s="11">
        <f>VLOOKUP(A247,[8]Hoja1!A$9:B$3777,2,0)</f>
        <v>112525000</v>
      </c>
      <c r="C247" s="12" t="s">
        <v>259</v>
      </c>
      <c r="D247" s="13" t="s">
        <v>490</v>
      </c>
      <c r="E247" s="34">
        <v>10217000000</v>
      </c>
      <c r="F247" s="34">
        <f t="shared" si="21"/>
        <v>10217000000</v>
      </c>
      <c r="G247" s="34">
        <v>15864271674</v>
      </c>
      <c r="H247" s="34">
        <f t="shared" si="22"/>
        <v>26081271674</v>
      </c>
      <c r="I247" s="34">
        <v>1138247243</v>
      </c>
      <c r="J247" s="34">
        <f t="shared" si="23"/>
        <v>27219518917</v>
      </c>
      <c r="K247" s="34">
        <v>904045410</v>
      </c>
      <c r="L247" s="34">
        <f t="shared" si="24"/>
        <v>28123564327</v>
      </c>
      <c r="M247" s="34">
        <v>7971907914</v>
      </c>
      <c r="N247" s="34">
        <f t="shared" si="25"/>
        <v>36095472241</v>
      </c>
      <c r="O247" s="34">
        <v>6750505981</v>
      </c>
      <c r="P247" s="34">
        <f t="shared" si="26"/>
        <v>42845978222</v>
      </c>
      <c r="Q247" s="34">
        <v>2285884351</v>
      </c>
      <c r="R247" s="34">
        <f t="shared" si="27"/>
        <v>45131862573</v>
      </c>
    </row>
    <row r="248" spans="1:18" x14ac:dyDescent="0.2">
      <c r="A248" s="11">
        <v>899999124</v>
      </c>
      <c r="B248" s="11">
        <f>VLOOKUP(A248,[8]Hoja1!A$9:B$3777,2,0)</f>
        <v>27500000</v>
      </c>
      <c r="C248" s="12" t="s">
        <v>360</v>
      </c>
      <c r="D248" s="13" t="s">
        <v>93</v>
      </c>
      <c r="E248" s="34"/>
      <c r="F248" s="34">
        <f t="shared" si="21"/>
        <v>0</v>
      </c>
      <c r="G248" s="34"/>
      <c r="H248" s="34">
        <f t="shared" si="22"/>
        <v>0</v>
      </c>
      <c r="I248" s="34"/>
      <c r="J248" s="34">
        <f t="shared" si="23"/>
        <v>0</v>
      </c>
      <c r="K248" s="34"/>
      <c r="L248" s="34">
        <f t="shared" si="24"/>
        <v>0</v>
      </c>
      <c r="M248" s="34"/>
      <c r="N248" s="34">
        <f t="shared" si="25"/>
        <v>0</v>
      </c>
      <c r="O248" s="34"/>
      <c r="P248" s="34">
        <f t="shared" si="26"/>
        <v>0</v>
      </c>
      <c r="Q248" s="34"/>
      <c r="R248" s="34">
        <f t="shared" si="27"/>
        <v>0</v>
      </c>
    </row>
    <row r="249" spans="1:18" x14ac:dyDescent="0.2">
      <c r="A249" s="11">
        <v>899999172</v>
      </c>
      <c r="B249" s="11">
        <f>VLOOKUP(A249,[8]Hoja1!A$9:B$3777,2,0)</f>
        <v>217525175</v>
      </c>
      <c r="C249" s="12" t="s">
        <v>260</v>
      </c>
      <c r="D249" s="13" t="s">
        <v>491</v>
      </c>
      <c r="E249" s="34">
        <v>126695507</v>
      </c>
      <c r="F249" s="34">
        <f t="shared" si="21"/>
        <v>126695507</v>
      </c>
      <c r="G249" s="34">
        <v>135475927</v>
      </c>
      <c r="H249" s="34">
        <f t="shared" si="22"/>
        <v>262171434</v>
      </c>
      <c r="I249" s="34">
        <v>54453534</v>
      </c>
      <c r="J249" s="34">
        <f t="shared" si="23"/>
        <v>316624968</v>
      </c>
      <c r="K249" s="34">
        <v>91601157</v>
      </c>
      <c r="L249" s="34">
        <f t="shared" si="24"/>
        <v>408226125</v>
      </c>
      <c r="M249" s="34">
        <v>10736054</v>
      </c>
      <c r="N249" s="34">
        <f t="shared" si="25"/>
        <v>418962179</v>
      </c>
      <c r="O249" s="34">
        <v>39090057</v>
      </c>
      <c r="P249" s="34">
        <f t="shared" si="26"/>
        <v>458052236</v>
      </c>
      <c r="Q249" s="34">
        <v>86997543</v>
      </c>
      <c r="R249" s="34">
        <f t="shared" si="27"/>
        <v>545049779</v>
      </c>
    </row>
    <row r="250" spans="1:18" x14ac:dyDescent="0.2">
      <c r="A250" s="11">
        <v>899999230</v>
      </c>
      <c r="B250" s="11">
        <f>VLOOKUP(A250,[8]Hoja1!A$9:B$3777,2,0)</f>
        <v>222711001</v>
      </c>
      <c r="C250" s="12" t="s">
        <v>359</v>
      </c>
      <c r="D250" s="13" t="s">
        <v>97</v>
      </c>
      <c r="E250" s="34"/>
      <c r="F250" s="34">
        <f t="shared" si="21"/>
        <v>0</v>
      </c>
      <c r="G250" s="34"/>
      <c r="H250" s="34">
        <f t="shared" si="22"/>
        <v>0</v>
      </c>
      <c r="I250" s="34"/>
      <c r="J250" s="34">
        <f t="shared" si="23"/>
        <v>0</v>
      </c>
      <c r="K250" s="34"/>
      <c r="L250" s="34">
        <f t="shared" si="24"/>
        <v>0</v>
      </c>
      <c r="M250" s="34"/>
      <c r="N250" s="34">
        <f t="shared" si="25"/>
        <v>0</v>
      </c>
      <c r="O250" s="34"/>
      <c r="P250" s="34">
        <f t="shared" si="26"/>
        <v>0</v>
      </c>
      <c r="Q250" s="34"/>
      <c r="R250" s="34">
        <f t="shared" si="27"/>
        <v>0</v>
      </c>
    </row>
    <row r="251" spans="1:18" x14ac:dyDescent="0.2">
      <c r="A251" s="11">
        <v>899999281</v>
      </c>
      <c r="B251" s="11">
        <f>VLOOKUP(A251,[8]Hoja1!A$9:B$3777,2,0)</f>
        <v>214325843</v>
      </c>
      <c r="C251" s="12" t="s">
        <v>282</v>
      </c>
      <c r="D251" s="13" t="s">
        <v>512</v>
      </c>
      <c r="E251" s="34"/>
      <c r="F251" s="34">
        <f t="shared" si="21"/>
        <v>0</v>
      </c>
      <c r="G251" s="34"/>
      <c r="H251" s="34">
        <f t="shared" si="22"/>
        <v>0</v>
      </c>
      <c r="I251" s="34">
        <v>6288104</v>
      </c>
      <c r="J251" s="34">
        <f t="shared" si="23"/>
        <v>6288104</v>
      </c>
      <c r="K251" s="34">
        <v>0</v>
      </c>
      <c r="L251" s="34">
        <f t="shared" si="24"/>
        <v>6288104</v>
      </c>
      <c r="M251" s="34">
        <v>0</v>
      </c>
      <c r="N251" s="34">
        <f t="shared" si="25"/>
        <v>6288104</v>
      </c>
      <c r="O251" s="34">
        <v>0</v>
      </c>
      <c r="P251" s="34">
        <f t="shared" si="26"/>
        <v>6288104</v>
      </c>
      <c r="Q251" s="34">
        <v>0</v>
      </c>
      <c r="R251" s="34">
        <f t="shared" si="27"/>
        <v>6288104</v>
      </c>
    </row>
    <row r="252" spans="1:18" x14ac:dyDescent="0.2">
      <c r="A252" s="11">
        <v>899999318</v>
      </c>
      <c r="B252" s="11">
        <f>VLOOKUP(A252,[8]Hoja1!A$9:B$3777,2,0)</f>
        <v>219925899</v>
      </c>
      <c r="C252" s="12" t="s">
        <v>261</v>
      </c>
      <c r="D252" s="13" t="s">
        <v>492</v>
      </c>
      <c r="E252" s="34">
        <v>208499513</v>
      </c>
      <c r="F252" s="34">
        <f t="shared" si="21"/>
        <v>208499513</v>
      </c>
      <c r="G252" s="34">
        <v>835738830</v>
      </c>
      <c r="H252" s="34">
        <f t="shared" si="22"/>
        <v>1044238343</v>
      </c>
      <c r="I252" s="34">
        <v>581701877</v>
      </c>
      <c r="J252" s="34">
        <f t="shared" si="23"/>
        <v>1625940220</v>
      </c>
      <c r="K252" s="34">
        <v>0</v>
      </c>
      <c r="L252" s="34">
        <f t="shared" si="24"/>
        <v>1625940220</v>
      </c>
      <c r="M252" s="34">
        <v>0</v>
      </c>
      <c r="N252" s="34">
        <f t="shared" si="25"/>
        <v>1625940220</v>
      </c>
      <c r="O252" s="34">
        <v>0</v>
      </c>
      <c r="P252" s="34">
        <f t="shared" si="26"/>
        <v>1625940220</v>
      </c>
      <c r="Q252" s="34">
        <v>0</v>
      </c>
      <c r="R252" s="34">
        <f t="shared" si="27"/>
        <v>1625940220</v>
      </c>
    </row>
    <row r="253" spans="1:18" x14ac:dyDescent="0.2">
      <c r="A253" s="11">
        <v>899999328</v>
      </c>
      <c r="B253" s="11">
        <f>VLOOKUP(A253,[8]Hoja1!A$9:B$3777,2,0)</f>
        <v>216925269</v>
      </c>
      <c r="C253" s="12" t="s">
        <v>312</v>
      </c>
      <c r="D253" s="13" t="s">
        <v>541</v>
      </c>
      <c r="E253" s="34"/>
      <c r="F253" s="34">
        <f t="shared" si="21"/>
        <v>0</v>
      </c>
      <c r="G253" s="34">
        <v>219283761</v>
      </c>
      <c r="H253" s="34">
        <f t="shared" si="22"/>
        <v>219283761</v>
      </c>
      <c r="I253" s="34">
        <v>83605823</v>
      </c>
      <c r="J253" s="34">
        <f t="shared" si="23"/>
        <v>302889584</v>
      </c>
      <c r="K253" s="34">
        <v>1009818430</v>
      </c>
      <c r="L253" s="34">
        <f t="shared" si="24"/>
        <v>1312708014</v>
      </c>
      <c r="M253" s="34">
        <v>92889797</v>
      </c>
      <c r="N253" s="34">
        <f t="shared" si="25"/>
        <v>1405597811</v>
      </c>
      <c r="O253" s="34">
        <v>93372297</v>
      </c>
      <c r="P253" s="34">
        <f t="shared" si="26"/>
        <v>1498970108</v>
      </c>
      <c r="Q253" s="34">
        <v>34674908</v>
      </c>
      <c r="R253" s="34">
        <f t="shared" si="27"/>
        <v>1533645016</v>
      </c>
    </row>
    <row r="254" spans="1:18" x14ac:dyDescent="0.2">
      <c r="A254" s="11">
        <v>899999330</v>
      </c>
      <c r="B254" s="11">
        <f>VLOOKUP(A254,[8]Hoja1!A$9:B$3777,2,0)</f>
        <v>210725407</v>
      </c>
      <c r="C254" s="12" t="s">
        <v>283</v>
      </c>
      <c r="D254" s="13" t="s">
        <v>513</v>
      </c>
      <c r="E254" s="34"/>
      <c r="F254" s="34">
        <f t="shared" si="21"/>
        <v>0</v>
      </c>
      <c r="G254" s="34"/>
      <c r="H254" s="34">
        <f t="shared" si="22"/>
        <v>0</v>
      </c>
      <c r="I254" s="34">
        <v>21311642</v>
      </c>
      <c r="J254" s="34">
        <f t="shared" si="23"/>
        <v>21311642</v>
      </c>
      <c r="K254" s="34">
        <v>0</v>
      </c>
      <c r="L254" s="34">
        <f t="shared" si="24"/>
        <v>21311642</v>
      </c>
      <c r="M254" s="34">
        <v>0</v>
      </c>
      <c r="N254" s="34">
        <f t="shared" si="25"/>
        <v>21311642</v>
      </c>
      <c r="O254" s="34">
        <v>0</v>
      </c>
      <c r="P254" s="34">
        <f t="shared" si="26"/>
        <v>21311642</v>
      </c>
      <c r="Q254" s="34">
        <v>0</v>
      </c>
      <c r="R254" s="34">
        <f t="shared" si="27"/>
        <v>21311642</v>
      </c>
    </row>
    <row r="255" spans="1:18" x14ac:dyDescent="0.2">
      <c r="A255" s="11">
        <v>899999336</v>
      </c>
      <c r="B255" s="11">
        <f>VLOOKUP(A255,[8]Hoja1!A$9:B$3777,2,0)</f>
        <v>119191000</v>
      </c>
      <c r="C255" s="12" t="s">
        <v>361</v>
      </c>
      <c r="D255" s="29" t="s">
        <v>580</v>
      </c>
      <c r="E255" s="34">
        <v>2234155700</v>
      </c>
      <c r="F255" s="34">
        <f t="shared" si="21"/>
        <v>2234155700</v>
      </c>
      <c r="G255" s="34">
        <v>289257654</v>
      </c>
      <c r="H255" s="34">
        <f t="shared" si="22"/>
        <v>2523413354</v>
      </c>
      <c r="I255" s="34">
        <v>144414153</v>
      </c>
      <c r="J255" s="34">
        <f t="shared" si="23"/>
        <v>2667827507</v>
      </c>
      <c r="K255" s="34">
        <v>873222622</v>
      </c>
      <c r="L255" s="34">
        <f t="shared" si="24"/>
        <v>3541050129</v>
      </c>
      <c r="M255" s="34">
        <v>36466180</v>
      </c>
      <c r="N255" s="34">
        <f t="shared" si="25"/>
        <v>3577516309</v>
      </c>
      <c r="O255" s="34">
        <v>400492290</v>
      </c>
      <c r="P255" s="34">
        <f t="shared" si="26"/>
        <v>3978008599</v>
      </c>
      <c r="Q255" s="34">
        <v>72973636</v>
      </c>
      <c r="R255" s="34">
        <f t="shared" si="27"/>
        <v>4050982235</v>
      </c>
    </row>
    <row r="256" spans="1:18" x14ac:dyDescent="0.2">
      <c r="A256" s="11">
        <v>899999342</v>
      </c>
      <c r="B256" s="11">
        <f>VLOOKUP(A256,[8]Hoja1!A$9:B$3777,2,0)</f>
        <v>217325473</v>
      </c>
      <c r="C256" s="12" t="s">
        <v>284</v>
      </c>
      <c r="D256" s="13" t="s">
        <v>514</v>
      </c>
      <c r="E256" s="34">
        <v>348170547</v>
      </c>
      <c r="F256" s="34">
        <f t="shared" si="21"/>
        <v>348170547</v>
      </c>
      <c r="G256" s="34">
        <v>244506530</v>
      </c>
      <c r="H256" s="34">
        <f t="shared" si="22"/>
        <v>592677077</v>
      </c>
      <c r="I256" s="34">
        <v>327333470</v>
      </c>
      <c r="J256" s="34">
        <f t="shared" si="23"/>
        <v>920010547</v>
      </c>
      <c r="K256" s="34">
        <v>531713293</v>
      </c>
      <c r="L256" s="34">
        <f t="shared" si="24"/>
        <v>1451723840</v>
      </c>
      <c r="M256" s="34">
        <v>291031663</v>
      </c>
      <c r="N256" s="34">
        <f t="shared" si="25"/>
        <v>1742755503</v>
      </c>
      <c r="O256" s="34">
        <v>137789562</v>
      </c>
      <c r="P256" s="34">
        <f t="shared" si="26"/>
        <v>1880545065</v>
      </c>
      <c r="Q256" s="34">
        <v>190979124</v>
      </c>
      <c r="R256" s="34">
        <f t="shared" si="27"/>
        <v>2071524189</v>
      </c>
    </row>
    <row r="257" spans="1:18" x14ac:dyDescent="0.2">
      <c r="A257" s="11">
        <v>899999366</v>
      </c>
      <c r="B257" s="11">
        <f>VLOOKUP(A257,[8]Hoja1!A$9:B$3777,2,0)</f>
        <v>218625486</v>
      </c>
      <c r="C257" s="12" t="s">
        <v>357</v>
      </c>
      <c r="D257" s="13" t="s">
        <v>578</v>
      </c>
      <c r="E257" s="34"/>
      <c r="F257" s="34">
        <f t="shared" si="21"/>
        <v>0</v>
      </c>
      <c r="G257" s="34"/>
      <c r="H257" s="34">
        <f t="shared" si="22"/>
        <v>0</v>
      </c>
      <c r="I257" s="34">
        <v>62881040</v>
      </c>
      <c r="J257" s="34">
        <f t="shared" si="23"/>
        <v>62881040</v>
      </c>
      <c r="K257" s="34">
        <v>0</v>
      </c>
      <c r="L257" s="34">
        <f t="shared" si="24"/>
        <v>62881040</v>
      </c>
      <c r="M257" s="34">
        <v>0</v>
      </c>
      <c r="N257" s="34">
        <f t="shared" si="25"/>
        <v>62881040</v>
      </c>
      <c r="O257" s="34">
        <v>0</v>
      </c>
      <c r="P257" s="34">
        <f t="shared" si="26"/>
        <v>62881040</v>
      </c>
      <c r="Q257" s="34">
        <v>0</v>
      </c>
      <c r="R257" s="34">
        <f t="shared" si="27"/>
        <v>62881040</v>
      </c>
    </row>
    <row r="258" spans="1:18" x14ac:dyDescent="0.2">
      <c r="A258" s="11">
        <v>899999406</v>
      </c>
      <c r="B258" s="11">
        <f>VLOOKUP(A258,[8]Hoja1!A$9:B$3777,2,0)</f>
        <v>212425224</v>
      </c>
      <c r="C258" s="12" t="s">
        <v>308</v>
      </c>
      <c r="D258" s="13" t="s">
        <v>512</v>
      </c>
      <c r="E258" s="34"/>
      <c r="F258" s="34">
        <f t="shared" si="21"/>
        <v>0</v>
      </c>
      <c r="G258" s="34"/>
      <c r="H258" s="34">
        <f t="shared" si="22"/>
        <v>0</v>
      </c>
      <c r="I258" s="34">
        <v>18864311</v>
      </c>
      <c r="J258" s="34">
        <f t="shared" si="23"/>
        <v>18864311</v>
      </c>
      <c r="K258" s="34">
        <v>0</v>
      </c>
      <c r="L258" s="34">
        <f t="shared" si="24"/>
        <v>18864311</v>
      </c>
      <c r="M258" s="34">
        <v>0</v>
      </c>
      <c r="N258" s="34">
        <f t="shared" si="25"/>
        <v>18864311</v>
      </c>
      <c r="O258" s="34">
        <v>0</v>
      </c>
      <c r="P258" s="34">
        <f t="shared" si="26"/>
        <v>18864311</v>
      </c>
      <c r="Q258" s="34">
        <v>0</v>
      </c>
      <c r="R258" s="34">
        <f t="shared" si="27"/>
        <v>18864311</v>
      </c>
    </row>
    <row r="259" spans="1:18" x14ac:dyDescent="0.2">
      <c r="A259" s="11">
        <v>899999445</v>
      </c>
      <c r="B259" s="11">
        <f>VLOOKUP(A259,[8]Hoja1!A$9:B$3777,2,0)</f>
        <v>217325873</v>
      </c>
      <c r="C259" s="12" t="s">
        <v>338</v>
      </c>
      <c r="D259" s="13" t="s">
        <v>565</v>
      </c>
      <c r="E259" s="34"/>
      <c r="F259" s="34">
        <f t="shared" si="21"/>
        <v>0</v>
      </c>
      <c r="G259" s="34"/>
      <c r="H259" s="34">
        <f t="shared" si="22"/>
        <v>0</v>
      </c>
      <c r="I259" s="34">
        <v>503048</v>
      </c>
      <c r="J259" s="34">
        <f t="shared" si="23"/>
        <v>503048</v>
      </c>
      <c r="K259" s="34">
        <v>0</v>
      </c>
      <c r="L259" s="34">
        <f t="shared" si="24"/>
        <v>503048</v>
      </c>
      <c r="M259" s="34">
        <v>0</v>
      </c>
      <c r="N259" s="34">
        <f t="shared" si="25"/>
        <v>503048</v>
      </c>
      <c r="O259" s="34">
        <v>0</v>
      </c>
      <c r="P259" s="34">
        <f t="shared" si="26"/>
        <v>503048</v>
      </c>
      <c r="Q259" s="34">
        <v>0</v>
      </c>
      <c r="R259" s="34">
        <f t="shared" si="27"/>
        <v>503048</v>
      </c>
    </row>
    <row r="260" spans="1:18" x14ac:dyDescent="0.2">
      <c r="A260" s="11">
        <v>899999475</v>
      </c>
      <c r="B260" s="11">
        <f>VLOOKUP(A260,[8]Hoja1!A$9:B$3777,2,0)</f>
        <v>211325513</v>
      </c>
      <c r="C260" s="12" t="s">
        <v>327</v>
      </c>
      <c r="D260" s="13" t="s">
        <v>555</v>
      </c>
      <c r="E260" s="34"/>
      <c r="F260" s="34">
        <f t="shared" si="21"/>
        <v>0</v>
      </c>
      <c r="G260" s="34"/>
      <c r="H260" s="34">
        <f t="shared" si="22"/>
        <v>0</v>
      </c>
      <c r="I260" s="34">
        <v>388944</v>
      </c>
      <c r="J260" s="34">
        <f t="shared" si="23"/>
        <v>388944</v>
      </c>
      <c r="K260" s="34">
        <v>0</v>
      </c>
      <c r="L260" s="34">
        <f t="shared" si="24"/>
        <v>388944</v>
      </c>
      <c r="M260" s="34">
        <v>0</v>
      </c>
      <c r="N260" s="34">
        <f t="shared" si="25"/>
        <v>388944</v>
      </c>
      <c r="O260" s="34">
        <v>0</v>
      </c>
      <c r="P260" s="34">
        <f t="shared" si="26"/>
        <v>388944</v>
      </c>
      <c r="Q260" s="34">
        <v>0</v>
      </c>
      <c r="R260" s="34">
        <f t="shared" si="27"/>
        <v>388944</v>
      </c>
    </row>
    <row r="261" spans="1:18" x14ac:dyDescent="0.2">
      <c r="A261" s="11">
        <v>899999476</v>
      </c>
      <c r="B261" s="11">
        <f>VLOOKUP(A261,[8]Hoja1!A$9:B$3777,2,0)</f>
        <v>218125781</v>
      </c>
      <c r="C261" s="12" t="s">
        <v>328</v>
      </c>
      <c r="D261" s="13" t="s">
        <v>556</v>
      </c>
      <c r="E261" s="34"/>
      <c r="F261" s="34">
        <f t="shared" ref="F261:F263" si="28">+E261</f>
        <v>0</v>
      </c>
      <c r="G261" s="34"/>
      <c r="H261" s="34">
        <f t="shared" ref="H261:H263" si="29">+F261+G261</f>
        <v>0</v>
      </c>
      <c r="I261" s="34">
        <v>31965538</v>
      </c>
      <c r="J261" s="34">
        <f t="shared" ref="J261:J263" si="30">+H261+I261</f>
        <v>31965538</v>
      </c>
      <c r="K261" s="34">
        <v>0</v>
      </c>
      <c r="L261" s="34">
        <f t="shared" ref="L261:L263" si="31">+J261+K261</f>
        <v>31965538</v>
      </c>
      <c r="M261" s="34">
        <v>0</v>
      </c>
      <c r="N261" s="34">
        <f t="shared" ref="N261:N263" si="32">+L261+M261</f>
        <v>31965538</v>
      </c>
      <c r="O261" s="34">
        <v>0</v>
      </c>
      <c r="P261" s="34">
        <f t="shared" ref="P261:P263" si="33">+N261+O261</f>
        <v>31965538</v>
      </c>
      <c r="Q261" s="34">
        <v>0</v>
      </c>
      <c r="R261" s="34">
        <f t="shared" ref="R261:R263" si="34">+P261+Q261</f>
        <v>31965538</v>
      </c>
    </row>
    <row r="262" spans="1:18" x14ac:dyDescent="0.2">
      <c r="A262" s="11">
        <v>899999701</v>
      </c>
      <c r="B262" s="11">
        <f>VLOOKUP(A262,[8]Hoja1!A$9:B$3777,2,0)</f>
        <v>212025320</v>
      </c>
      <c r="C262" s="12" t="s">
        <v>262</v>
      </c>
      <c r="D262" s="13" t="s">
        <v>493</v>
      </c>
      <c r="E262" s="34"/>
      <c r="F262" s="34">
        <f t="shared" si="28"/>
        <v>0</v>
      </c>
      <c r="G262" s="34"/>
      <c r="H262" s="34">
        <f t="shared" si="29"/>
        <v>0</v>
      </c>
      <c r="I262" s="34">
        <v>161170785</v>
      </c>
      <c r="J262" s="34">
        <f t="shared" si="30"/>
        <v>161170785</v>
      </c>
      <c r="K262" s="34">
        <v>0</v>
      </c>
      <c r="L262" s="34">
        <f t="shared" si="31"/>
        <v>161170785</v>
      </c>
      <c r="M262" s="34">
        <v>0</v>
      </c>
      <c r="N262" s="34">
        <f t="shared" si="32"/>
        <v>161170785</v>
      </c>
      <c r="O262" s="34">
        <v>0</v>
      </c>
      <c r="P262" s="34">
        <f t="shared" si="33"/>
        <v>161170785</v>
      </c>
      <c r="Q262" s="34">
        <v>0</v>
      </c>
      <c r="R262" s="34">
        <f t="shared" si="34"/>
        <v>161170785</v>
      </c>
    </row>
    <row r="263" spans="1:18" x14ac:dyDescent="0.2">
      <c r="A263" s="33">
        <v>900220147</v>
      </c>
      <c r="B263" s="11">
        <f>VLOOKUP(A263,[8]Hoja1!A$9:B$3777,2,0)</f>
        <v>923271490</v>
      </c>
      <c r="C263" s="33" t="s">
        <v>367</v>
      </c>
      <c r="D263" s="13" t="s">
        <v>581</v>
      </c>
      <c r="E263" s="34"/>
      <c r="F263" s="34">
        <f t="shared" si="28"/>
        <v>0</v>
      </c>
      <c r="G263" s="34"/>
      <c r="H263" s="34">
        <f t="shared" si="29"/>
        <v>0</v>
      </c>
      <c r="I263" s="34">
        <v>49728841</v>
      </c>
      <c r="J263" s="34">
        <f t="shared" si="30"/>
        <v>49728841</v>
      </c>
      <c r="K263" s="34">
        <v>0</v>
      </c>
      <c r="L263" s="34">
        <f t="shared" si="31"/>
        <v>49728841</v>
      </c>
      <c r="M263" s="34">
        <v>0</v>
      </c>
      <c r="N263" s="34">
        <f t="shared" si="32"/>
        <v>49728841</v>
      </c>
      <c r="O263" s="34">
        <v>0</v>
      </c>
      <c r="P263" s="34">
        <f t="shared" si="33"/>
        <v>49728841</v>
      </c>
      <c r="Q263" s="34">
        <v>0</v>
      </c>
      <c r="R263" s="34">
        <f t="shared" si="34"/>
        <v>49728841</v>
      </c>
    </row>
    <row r="264" spans="1:18" ht="18.75" customHeight="1" x14ac:dyDescent="0.2">
      <c r="A264" s="57" t="s">
        <v>52</v>
      </c>
      <c r="B264" s="58"/>
      <c r="C264" s="58"/>
      <c r="D264" s="38"/>
      <c r="E264" s="39">
        <f t="shared" ref="E264:J264" si="35">SUM(E4:E263)</f>
        <v>94255162387</v>
      </c>
      <c r="F264" s="39">
        <f t="shared" si="35"/>
        <v>94255162387</v>
      </c>
      <c r="G264" s="39">
        <f t="shared" si="35"/>
        <v>112059298902</v>
      </c>
      <c r="H264" s="39">
        <f t="shared" si="35"/>
        <v>206314461289</v>
      </c>
      <c r="I264" s="39">
        <f t="shared" si="35"/>
        <v>133542283896</v>
      </c>
      <c r="J264" s="39">
        <f t="shared" si="35"/>
        <v>339856745185</v>
      </c>
      <c r="K264" s="39">
        <f t="shared" ref="K264:L264" si="36">SUM(K4:K263)</f>
        <v>135212455269</v>
      </c>
      <c r="L264" s="39">
        <f t="shared" si="36"/>
        <v>475069200454</v>
      </c>
      <c r="M264" s="39">
        <f t="shared" ref="M264:N264" si="37">SUM(M4:M263)</f>
        <v>82236743401.220001</v>
      </c>
      <c r="N264" s="39">
        <f t="shared" si="37"/>
        <v>557305943855.21997</v>
      </c>
      <c r="O264" s="39">
        <f t="shared" ref="O264:P264" si="38">SUM(O4:O263)</f>
        <v>137333004678.78</v>
      </c>
      <c r="P264" s="39">
        <f t="shared" si="38"/>
        <v>694638948534</v>
      </c>
      <c r="Q264" s="39">
        <f t="shared" ref="Q264:R264" si="39">SUM(Q4:Q263)</f>
        <v>94255162429</v>
      </c>
      <c r="R264" s="39">
        <f t="shared" si="39"/>
        <v>788894110963</v>
      </c>
    </row>
    <row r="265" spans="1:18" x14ac:dyDescent="0.2">
      <c r="E265" s="26"/>
      <c r="F265" s="26"/>
    </row>
    <row r="268" spans="1:18" x14ac:dyDescent="0.2">
      <c r="F268" s="26"/>
    </row>
  </sheetData>
  <autoFilter ref="A3:R264" xr:uid="{61F20A1E-958C-4B91-BF23-A88C4E0439B5}"/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2019-08-22T13:58:28Z</dcterms:modified>
</cp:coreProperties>
</file>