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DIsco C\Contraloría General de la República\2018\Planea Mejoramiento CGR\Seg. dic. 2018\"/>
    </mc:Choice>
  </mc:AlternateContent>
  <xr:revisionPtr revIDLastSave="0" documentId="8_{632133E3-0510-403A-88E5-9151551001CA}" xr6:coauthVersionLast="40" xr6:coauthVersionMax="40" xr10:uidLastSave="{00000000-0000-0000-0000-000000000000}"/>
  <bookViews>
    <workbookView xWindow="0" yWindow="0" windowWidth="20490" windowHeight="7185" xr2:uid="{00000000-000D-0000-FFFF-FFFF00000000}"/>
  </bookViews>
  <sheets>
    <sheet name="F14.1  PLANES DE MEJORAMIENT..." sheetId="1" r:id="rId1"/>
  </sheets>
  <definedNames>
    <definedName name="_xlnm._FilterDatabase" localSheetId="0" hidden="1">'F14.1  PLANES DE MEJORAMIENT...'!$A$10:$IV$81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1" i="1" l="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11" i="1"/>
</calcChain>
</file>

<file path=xl/sharedStrings.xml><?xml version="1.0" encoding="utf-8"?>
<sst xmlns="http://schemas.openxmlformats.org/spreadsheetml/2006/main" count="582" uniqueCount="316">
  <si>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</si>
  <si>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</si>
  <si>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</si>
  <si>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</si>
  <si>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</si>
  <si>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</si>
  <si>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</si>
  <si>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</si>
  <si>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</si>
  <si>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</si>
  <si>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</si>
  <si>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</si>
  <si>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</si>
  <si>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</si>
  <si>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</si>
  <si>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</si>
  <si>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</si>
  <si>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</si>
  <si>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</si>
  <si>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</si>
  <si>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</si>
  <si>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</si>
  <si>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</si>
  <si>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</si>
  <si>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</si>
  <si>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</si>
  <si>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</si>
  <si>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</si>
  <si>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FILA_5</t>
  </si>
  <si>
    <t>FILA_6</t>
  </si>
  <si>
    <t>FILA_7</t>
  </si>
  <si>
    <t>FILA_8</t>
  </si>
  <si>
    <t>FILA_9</t>
  </si>
  <si>
    <t>FILA_10</t>
  </si>
  <si>
    <t>FILA_11</t>
  </si>
  <si>
    <t>FILA_12</t>
  </si>
  <si>
    <t>FILA_13</t>
  </si>
  <si>
    <t>FILA_14</t>
  </si>
  <si>
    <t>FILA_15</t>
  </si>
  <si>
    <t>FILA_16</t>
  </si>
  <si>
    <t>FILA_17</t>
  </si>
  <si>
    <t>FILA_18</t>
  </si>
  <si>
    <t>FILA_3</t>
  </si>
  <si>
    <t>FILA_4</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</si>
  <si>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</si>
  <si>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</si>
  <si>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</si>
  <si>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</si>
  <si>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</si>
  <si>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</si>
  <si>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</si>
  <si>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</si>
  <si>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</si>
  <si>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</si>
  <si>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</si>
  <si>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</si>
  <si>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</si>
  <si>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</si>
  <si>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</si>
  <si>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</si>
  <si>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</si>
  <si>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</si>
  <si>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</si>
  <si>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</si>
  <si>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</si>
  <si>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</si>
  <si>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</si>
  <si>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</si>
  <si>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</si>
  <si>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</si>
  <si>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</si>
  <si>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</si>
  <si>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</si>
  <si>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</si>
  <si>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</si>
  <si>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</si>
  <si>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</si>
  <si>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</si>
  <si>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</si>
  <si>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</si>
  <si>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</si>
  <si>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</si>
  <si>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</si>
  <si>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</si>
  <si>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</si>
  <si>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</si>
  <si>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La cuenta 1420 ¨Avances y Anticipos entregados¨ presenta incertidumbre por $26.166 millones debido a que existen diferencias entre los documentos que reportan avances de obra por pate de los interventores y los saldos contables. Esta situación afecta a su vez la cuenta 5501 Gasto Público Social - Educación en el mismo valor, Contratos 529 de 2012, 945 de 2012 y 987 de 2012</t>
  </si>
  <si>
    <t>Los Avances y Anticipos Entregados por $45.131,40 millones reflejados en los Estados Contables a 31 de diciembre de 2014, no revelan la realidad financiera, económica y  social, porque en ellos se incluyen anticipos por amortizar de contratos liquidados; esto, con base a las aseveraciones consignadas en las actas de liquidación, de los siguientes contratos:
55/2012, 271/2012, 896/2011, 51/2010, 527/2012,637/2010, 855/2011, 875/2011, 981/2012, 996/2012 y 918/2012</t>
  </si>
  <si>
    <t>Vigencias Futuras en las Reservas Presupuestales</t>
  </si>
  <si>
    <t>Soportes de Reservas Presupuestales</t>
  </si>
  <si>
    <t>Saldos por utilizar Reservas Presupuestales Vigencia 2014</t>
  </si>
  <si>
    <t>Justificación Constitución de Reservas Presupuestales</t>
  </si>
  <si>
    <t>Saldos a Liberar</t>
  </si>
  <si>
    <t>La cuenta 142402 ¨Recursos entregados en Administración ¨ presenta incertidumbre por $57.701,810,105  debido a que existen diferencias entre los reportes realizados por las entidades territoriales respecto al valor de los pagos realizados y saldos pendientes por ejecutar con corte diciembre 31  de 2015.
Convenios PAE : 928,901,921,797,911  y 868</t>
  </si>
  <si>
    <t xml:space="preserve">Gastos Extraprocesales Reembolsables Ejecutados en el Contrato 1425/2015: se presentan dentro de la facturas de cobro de gastos de rembolso soportes de meses anteriores a la celebración del contrato 1425, el cual se suscribio el 27 de noviembre del 2015 por 6,9 millones. </t>
  </si>
  <si>
    <t>Justificación Constitución Reservas Presupuestales (D)
No hay articulación entre las diferentes áreas de la entidad, que permita generar información en tiempo real, ocasionando que se incluyan en las reservas presupuestales, gastos que no corresponden a dicha figura acorde con lo señalado en la ley, teniendo que liberar posteriormente recursos.</t>
  </si>
  <si>
    <t>Inexactitud en el registro de Convenio (716 de 2015 y 212 de 2011 )
Mientras que el “Informe de Ejecución Financiera Recursos entregados en Administración”, suscrito por el Interventor/Supervisor reporta un valor de $7.036.700.000, además no presenta ejecución cuando la fecha de terminación era 15 de diciembre de 2015. Lo anterior va en contravía del principio de contabilidad pública Medición, que establece que los hechos financieros, económicos, sociales y ambientales deben reconocerse en función de los eventos y transacciones que los originan, empleando técnicas cuantitativas o cualitativas. se debe a deficiencias del control interno al medir y reconocer los hechos económicos en los estados contables, ocasionando una subestimación en los Recursos Entregados en Administración, cuenta 1424 de $3.316.831.554 y $1.223.460.000 para cada convenio citado todo esto con contrapartida en el correspondiente Resultado del Ejercicio cuenta 3110 (subestimado). Además, el no reporte de la ejecución genera incertidumbre en la razonabilidad de los recursos entregados en administración al no poder obtener evidencia suficiente y adecuada.</t>
  </si>
  <si>
    <t>Diferencia Monto de Procesos Provisionados
Los estados contables registran en la cuenta 2710 Provisión para Contingencias un monto de provisión para procesos por: $108.403.524.000. La anterior diferencia muestra una subestimación por $4.145.474.848 de la cuenta contable (2710) y sobreestimación de la contrapartida cuenta 3110 Resultados del Ejercicio. Esto ocasiona una sobrestimación de las provisiones por $149.908.074, así como subestimación de la contrapartida cuenta 3110 Resultado del Ejercicio, además de las provisiones calificadas como MEDIA contrario a lo establecido en la misma circular así: Si la probabilidad de pérdida se califica como MEDIA (entre el 25% y el 50%), el apoderado registra el valor de las pretensiones ajustado como cuenta de orden.</t>
  </si>
  <si>
    <t>RECURSOS ENTREGADOS EN ADMINISTRACIÓN                                             
La legalización de los recursos no se realiza conforme a la ejecución de los mismos</t>
  </si>
  <si>
    <t>BASE FOMAG</t>
  </si>
  <si>
    <t>CUENTAS POR PAGAR-Convenio 259 de 2017</t>
  </si>
  <si>
    <t>Convenio Interadministrativo 042 de 2016</t>
  </si>
  <si>
    <t>Soportes Cuentas por Pagar</t>
  </si>
  <si>
    <t>Ejecución Reservas Presupuestales</t>
  </si>
  <si>
    <t>Constitución de Reservas Presupuestales</t>
  </si>
  <si>
    <t>Ejecución adición 01 del 7 de diciembre de 2018 del convenio 042 de 2016</t>
  </si>
  <si>
    <t>Programa ser Pilo Paga diferencias giros vs matriculas</t>
  </si>
  <si>
    <t>Gestión de Fiscalización en el Recaudo Estampilla Pro Universidad Nacional</t>
  </si>
  <si>
    <t>Actos Administrativos que no desarrollan el objeto de la apropiación presupuestal.
En los actos administrativos que afectaron apropiaciones presupuestales definitivas de 2016 y 2017, en el rubro "Construcción, ampliación, mejoramiento y dotación de infraestructura escolar de EPBM  a nivel nacional" se contrajeron compromisos que no desarrollaron el objeto de dichas apropiaciones.</t>
  </si>
  <si>
    <t>Diferencias entre los saldos iniciales y finales de la cuenta 481554</t>
  </si>
  <si>
    <t>HALLAZG13</t>
  </si>
  <si>
    <t>HALLAZ203</t>
  </si>
  <si>
    <t>CGR026027</t>
  </si>
  <si>
    <t>CGR026029</t>
  </si>
  <si>
    <t>CGR055-08</t>
  </si>
  <si>
    <t>CGR055-09</t>
  </si>
  <si>
    <t>CGR055-10</t>
  </si>
  <si>
    <t>CGR055-12</t>
  </si>
  <si>
    <t>CGR055-018-01</t>
  </si>
  <si>
    <t>CGR05-11</t>
  </si>
  <si>
    <t>CGR05-12</t>
  </si>
  <si>
    <t>CGR048-03</t>
  </si>
  <si>
    <t>CGR048-09</t>
  </si>
  <si>
    <t>CGR048-10</t>
  </si>
  <si>
    <t>MEN 13 07</t>
  </si>
  <si>
    <t>HALLAZGO14</t>
  </si>
  <si>
    <t>CGR 56-3</t>
  </si>
  <si>
    <t>CGR 56-4</t>
  </si>
  <si>
    <t>CGR 56-7</t>
  </si>
  <si>
    <t>CGR 56-8</t>
  </si>
  <si>
    <t>CGR 56-9</t>
  </si>
  <si>
    <t>CGR 56-10</t>
  </si>
  <si>
    <t>CGR56-11</t>
  </si>
  <si>
    <t>CGR 56-24</t>
  </si>
  <si>
    <t>CGR 56-32</t>
  </si>
  <si>
    <t>CGR 026001</t>
  </si>
  <si>
    <t>CGR026002</t>
  </si>
  <si>
    <t>CGR 026 007</t>
  </si>
  <si>
    <t>CGR026026</t>
  </si>
  <si>
    <t>CGR026030</t>
  </si>
  <si>
    <t>CGR05-13</t>
  </si>
  <si>
    <t>CGR048-01</t>
  </si>
  <si>
    <t>CGR048-02</t>
  </si>
  <si>
    <t>CGR048-04</t>
  </si>
  <si>
    <t>CGR048-05</t>
  </si>
  <si>
    <t>CGR048-06</t>
  </si>
  <si>
    <t>CGR048-07</t>
  </si>
  <si>
    <t>CGR048-08</t>
  </si>
  <si>
    <t>CGR048-11</t>
  </si>
  <si>
    <t>CGR048-12</t>
  </si>
  <si>
    <t>CGR048-13</t>
  </si>
  <si>
    <t>CGR048-14</t>
  </si>
  <si>
    <t>CGR048-15</t>
  </si>
  <si>
    <t>Los rendimientos financieros generados en el marco del Convenio 134 de 2009 suscrito con el ICETEX, de los meses de enero hasta junio de 2014, fueron reintegrados a la dirección del Tesoro Nacional tardíamente, es decir el 7 de julio de 2014.</t>
  </si>
  <si>
    <t>Reintegro de inejecuciones Recursos MEN - Convenios Nº 01 y 014 de 2014 Sincelejo (D) se evidencia la falta de gestión del MEN para exigir el reintegro de los recursos y cumplir así lo señalado por el Ministerio de Hacienda y Crédito Público en el artículo 30 del Decreto 2710 de diciembre 26 de 2014.  Se denotan debilidades de los mecanismos de control, verificación y seguimiento de las inejecuciones en el desarrollo del PAE, igualmente inoportunidad en los reintegros de los recursos.</t>
  </si>
  <si>
    <r>
      <t xml:space="preserve">Observación No. 8.  Asignación de Recursos PAE. 
</t>
    </r>
    <r>
      <rPr>
        <sz val="12"/>
        <rFont val="Arial Narrow"/>
        <family val="2"/>
      </rPr>
      <t>Las limitaciones que presentan los datos, obedecen a debilidades en la comunicación y articulación entre el MEN y las ETC, que los llevan a presentar diferentes cifras acerca del mismo hecho, reduciendo el nivel de consistencia y confiabilidad de la información que da cuenta de los resultados del PAE.
Ineficiente utilización del recurso, que se materializa, entre otros, en períodos de no atención al inicio del calendario escolar y montos que quedan sin utilizar al final de la vigencia.</t>
    </r>
  </si>
  <si>
    <r>
      <t xml:space="preserve">Observación No. 9. Coherencia de la información presupuestal resultado de la ejecución del PAE en 21 ETC. 
</t>
    </r>
    <r>
      <rPr>
        <sz val="12"/>
        <rFont val="Arial Narrow"/>
        <family val="2"/>
      </rPr>
      <t>Visualizar de manera integral la debilidad estructural en el seguimiento de la financiación del PAE, y evidenciar los flujos de información y de recursos, que se ven reflejados en las cifras presentadas. Por ser un Programa en el que confluyen múltiples fuentes de recursos; no obstante, la financiación del PAE resulta compleja, y con la información actual, es muy difícil establecer quién contribuyó o no con la responsabilidad que le corresponde a cada uno de los actores en la cadena del ciclo de financiación.
Se concluye que existen debilidades en los canales de comunicación definidos entre el MEN y las ETC, que no permiten que la información inter-organizacional e intra-organizacional, resultado de la ejecución del PAE y reportada por los diferentes actores, sea consistente.</t>
    </r>
  </si>
  <si>
    <r>
      <t xml:space="preserve">Observación No. 10.  Análisis “Consolidado Reporte de Información ETC y 
MEN PAE 2016”: Seguimiento recursos CONPES 151, Regalías, SGP y Propios. 
</t>
    </r>
    <r>
      <rPr>
        <sz val="12"/>
        <rFont val="Arial Narrow"/>
        <family val="2"/>
      </rPr>
      <t>Es claro que los mecanismos de seguimiento y control a los recursos destinados para el programa de alimentación escolar presentan debilidades, que no permiten capturar la totalidad de la información de ejecución del Programa desde todos los niveles de gobierno. Y por tanto no se cuenta con información completa y confiable que sirva de base para la toma de decisiones.</t>
    </r>
  </si>
  <si>
    <r>
      <t xml:space="preserve">Observación No. 12.  Sistema de Seguimiento MEN a la ejecución del PAE. 
</t>
    </r>
    <r>
      <rPr>
        <sz val="12"/>
        <rFont val="Arial Narrow"/>
        <family val="2"/>
      </rPr>
      <t>La información proporcionada por los actores del Programa frente a un tema específico como es inejecuciones 2016, es disímil y que los datos proporcionados por el Sistema de Seguimiento del MEN, para este caso, no coinciden con la realidad presentada por las ETC, por lo que se evidencia que existen fallas de comunicación y coordinación entre estos dos actores fundamentales para el Programa PAE.
Estas debilidades llevan a que la calidad y confiabilidad de la información del programa PAE, resultado de su sistema de seguimiento tenga una alta probabilidad de ser contraria a la realidad. Por lo que se genera un riesgo para la toma de decisiones a partir de la información reportada por los diferentes actores, dado que no es evidente que la información pública sobre el Programa sea objeto de comparación, actualización y validación, lo que se refuerza con las respuestas frente a esta observación.</t>
    </r>
  </si>
  <si>
    <r>
      <t xml:space="preserve">Observación No. 18. Sistemas de Información que den cuenta de los resultados del PAE. 
</t>
    </r>
    <r>
      <rPr>
        <sz val="12"/>
        <rFont val="Arial Narrow"/>
        <family val="2"/>
      </rPr>
      <t xml:space="preserve">Los sistemas no permiten un seguimiento integral y eficaz a la ejecución del mismo. </t>
    </r>
  </si>
  <si>
    <r>
      <rPr>
        <b/>
        <sz val="12"/>
        <rFont val="Arial Narrow"/>
        <family val="2"/>
      </rPr>
      <t xml:space="preserve">OPERACIONES RECÍPROCAS
</t>
    </r>
    <r>
      <rPr>
        <sz val="12"/>
        <rFont val="Arial Narrow"/>
        <family val="2"/>
      </rPr>
      <t>Al cierrre de la vigencia 2017, el FNPSM reporta en operaciones recíprocas la cuenta 2490 "Obligaciones pagadas por terceros" con saldo $225.631.736.213; de otra parte, la Entidad reciproca que es el Ministerio de Educación, reporta al FNPSM saldo por $426.760.151.572; evidenciando que el FNPSM no adoptó los mecanismos necesarios para conciliar dicha cuenta, lo cual permaneció durante la vigencia 2017.   
Incertidumbre enla cuenta 2490 (contrapartida patrimonio). El total de la cuenta no garantiza que la operación recíproca originada en la participación del FNPSM, los recursos del MEN y ottros recursos de los docentes queden registrados con la respectiva entidad del nivel nacional, afectando igualmente los ajustes contables a que haya lugar.</t>
    </r>
    <r>
      <rPr>
        <b/>
        <sz val="12"/>
        <rFont val="Arial Narrow"/>
        <family val="2"/>
      </rPr>
      <t xml:space="preserve">
</t>
    </r>
    <r>
      <rPr>
        <sz val="12"/>
        <rFont val="Arial Narrow"/>
        <family val="2"/>
      </rPr>
      <t xml:space="preserve">
El saldo de la cuenta por pagar al MEN por concepto de embargos en la contabilidad del FOMAG no coincide con el saldo de la cuenta por cobrar que el MEN tiene en su contabilidad por el mismo concepto</t>
    </r>
  </si>
  <si>
    <r>
      <t xml:space="preserve">ACUERDO DE APROBACIÓN PRESUPUESTO 
</t>
    </r>
    <r>
      <rPr>
        <sz val="12"/>
        <rFont val="Arial Narrow"/>
        <family val="2"/>
      </rPr>
      <t>El acuerdo de Presupuesto no cumple con el requisito de firma por el presidente del Consejo Directivo, exigidos para su legalización. Como consecuencia, se ejecutó el presupuesto desagregado para la vigencia 2017, sin el cumplimiento de los requisitos establecidos en el reglamento del Fomag.</t>
    </r>
  </si>
  <si>
    <t>Vigencias Futuras</t>
  </si>
  <si>
    <t>Programa ser Pilo Paga</t>
  </si>
  <si>
    <t>A pesar del reintegro oportuno de los rendimientos financieros a la Dirección del tesdoror Nacional por parte del Icetex, el reporte se hace de forma global, lo que impide identificar dentro del Ministerio a qué convenios exactamente corresponden los rendimientos reintegrados.</t>
  </si>
  <si>
    <t>Falta de planeación por parte de las ETC frente a la ejecuciòn de los recursos entregados.
Las ETC no dieron cumplimiento a las condiciones establecidas en la ejecuciòn de los convenios</t>
  </si>
  <si>
    <t>La diferencia se presenta porque el MEN acogió la metodología propuesta por la Agencia Nacional de DefensaJurídica del Estado  para la provisión de procesos judiciales y adicionalmente porque la información reportada por las firmas contratadas para los procesos judiciales contienen diferencias de información y no es verificada por la OAJ</t>
  </si>
  <si>
    <t xml:space="preserve">Debilidades en la comunicación y articulación entre el MEN y las ETC, que los llevan a presentar diferentes cifras acerca del mismo hecho, reduciendo el nivel de consistencia y confiabilidad de la información que da cuenta de los resultados del PAE.
</t>
  </si>
  <si>
    <t>Debilidad estructural en el seguimiento de la financiación del PAE, y evidenciar los flujos de información y de recursos, que se ven reflejados en las cifras presentadas.</t>
  </si>
  <si>
    <t>Debilidad en los  mecanismos de seguimiento y control a los recursos destinados para el programa de alimentación escolar, que no permiten capturar la totalidad de la información de ejecución del Programa.</t>
  </si>
  <si>
    <t xml:space="preserve">Fallas de comunicación y coordinación entre los  actores fundamentales para el Programa de Alimentación Escolar frente a un tema específico como es inejecuciones 2016, dado que son disímiles los datos proporcionados por el Sistema de Seguimiento del MEN, para este caso, no coinciden con la realidad presentada por las ETC, evidenciando fallas en el reporte de la información. </t>
  </si>
  <si>
    <t xml:space="preserve">Debilidad en sistemas de información del Programa, generando el riesgo de seguimiento y calidad de la información a reportar </t>
  </si>
  <si>
    <t xml:space="preserve">El FOMAG no registró en su contabilidad durante la vigencia 2017 ninguna cuenta por pagar por concepto de embargos, de las que el Ministerio le remitió. </t>
  </si>
  <si>
    <t>Falta de mecanismos de seguimiento y monitoreo al cumplimiento del reglamento del Consejo, de conformidad con las normas estipuladas y de las disposiciones establecidas en los procedimientos.</t>
  </si>
  <si>
    <t>En la cuenta 147064 aparecen 117 registros en los cuales los terceros carecen de cedula, diferencia dada en razón a que la base se encuentra en proceso de identificación, consolidación y conciliación</t>
  </si>
  <si>
    <t>Incumplimiento Articulo 10 ley 819 de 2013, que no cuentan con el 15% de apropiación en la vigencia fiscal en la que deben ser autorizadas</t>
  </si>
  <si>
    <t>Giro de convenios 042 de 2016 y 259 de 2017-Incumplimiento en fecha y valor de acuerdo a lo estipulado en el convenio</t>
  </si>
  <si>
    <t>Los  ejecutores de los convenios no entregan con oportunidad los soportes a los supervisores del MEN  para elaborar el informe de recursos entregados en administración</t>
  </si>
  <si>
    <t>No ejecución de los recursos de la VF (compromisos vigencia actual), en la vigencia respectiva.</t>
  </si>
  <si>
    <t>Incumplimiento de los supervisores en la presentación de los informes finales</t>
  </si>
  <si>
    <t>Falta de gestión de los supervisores en la presentación de los informes finales para elaboración de  Actas de Liquidación, soporte necesario para proceder a la liberación de saldos de compromisos.</t>
  </si>
  <si>
    <t>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t>
  </si>
  <si>
    <t>Incumplimiento de los supervisores en las directrices establecidas por la Secretaría General   en las circulares de cierre de vigencia</t>
  </si>
  <si>
    <t xml:space="preserve">No fueron requeridas las partes obligadas a la ejecución de las obras para el cumplimiento de las obligaciones que emanan del Convenio 620 de 2015 y sus contratos derivados tanto de obra como de interventoría suscritos por Fiducia Bogotá S.A. administradora y vocera del patrimonio autónomo Fideicomiso Asistencia técnica- FINDETER </t>
  </si>
  <si>
    <t>Carga procesal que el FOMAG representa para el Ministerio, cuya defensa no está contratada por el Ministerio.</t>
  </si>
  <si>
    <t>Falta de presentación del informe final por parte del supervisor/interventor.</t>
  </si>
  <si>
    <t>Los ejecutores de los convenios no entregan con oportunidad la información para realizar los respectivos registros contables bajo los principios de la contabilidad pública</t>
  </si>
  <si>
    <t>No aplicación de la política establecida sobre la materia por la CGN</t>
  </si>
  <si>
    <t xml:space="preserve">El FOMAG no aplica en su presupuesto de ingresos mensual la totalidad de los giros que el MEN le realiza por concepto de aportes de la Nación </t>
  </si>
  <si>
    <t xml:space="preserve">Los  ejecutores de los convenios no entregan con oportunidad los soportes a los supervisores del MEN  para elaborar el informe de recursos entregados en administración
</t>
  </si>
  <si>
    <t xml:space="preserve">Los  ejecutores de los convenios en particular hace referencia al convenio 1000 de 2014  no entregan con oportunidad los soportes a los supervisores del MEN  para elaborar el informe de recursos entregados en administración
</t>
  </si>
  <si>
    <t>Cuentas por pagar 2017-inexistencia de procedimiento para la legalización de recursos SSF.</t>
  </si>
  <si>
    <t>Registro errado Convenio 042</t>
  </si>
  <si>
    <t>Convenio Interadministrativo 042 de 2016 SFF-soportes que no garantizan la constitución de cuentas por pagar</t>
  </si>
  <si>
    <t>Reservas que no se ejecutaron y se materializa el riesgo de constituir vigencias expiradas</t>
  </si>
  <si>
    <t>Reservas que no se ajustan a lo contemplado en la norma</t>
  </si>
  <si>
    <t xml:space="preserve">Falta de seguimiento y control en la ejecución de los convenios </t>
  </si>
  <si>
    <t>Falta de revisión a las bases de datos aportadas por el ICETEX</t>
  </si>
  <si>
    <t>Inconsistencias de información entre el valor pagado y el valor retenido  de los contratos suscritos en la vigencia 2017 en comparación con la información suministrada por las entidades objeto de la contribución y de la consulta de otras fuentes externas</t>
  </si>
  <si>
    <t>Insuficiente destinación de recursos para atender los gastos de funcionamiento y las obligaciones legales en la planeación y programación presupuestal del MEN</t>
  </si>
  <si>
    <t>Diferencias entre los saldos iniciales y los saldos finales entre el grupo de contabilidad y el de  Ley 21 de los meses de junio a diciembre de 2017</t>
  </si>
  <si>
    <t>FILA_61</t>
  </si>
  <si>
    <t>FILA_62</t>
  </si>
  <si>
    <t>FILA_63</t>
  </si>
  <si>
    <t>FILA_64</t>
  </si>
  <si>
    <t>FILA_65</t>
  </si>
  <si>
    <t>FILA_66</t>
  </si>
  <si>
    <t>FILA_67</t>
  </si>
  <si>
    <t>FILA_68</t>
  </si>
  <si>
    <t>FILA_69</t>
  </si>
  <si>
    <t>FILA_70</t>
  </si>
  <si>
    <t>FILA_71</t>
  </si>
  <si>
    <r>
      <rPr>
        <b/>
        <sz val="12"/>
        <rFont val="Arial Narrow"/>
        <family val="2"/>
      </rPr>
      <t>DISTRIBUCIÓN PRESUPUESTAL DEL INGRESO</t>
    </r>
    <r>
      <rPr>
        <sz val="12"/>
        <rFont val="Arial Narrow"/>
        <family val="2"/>
      </rPr>
      <t xml:space="preserve">
El FNPSM obtuvo ingresos para la vigencia 2017 a través de giros que recibió de la Nación, no obstante lo anterior, en la ejecución presupuestal (distribución y ejecución), comparada con las transferencias de la nación resultan diferencias en los meses de septiembre y diciembre. 
</t>
    </r>
  </si>
  <si>
    <t xml:space="preserve">Costo histórico $1 y diferencia en Intangibles
En la relación de los equipos de comunicación y computación cuenta 1670 se evidencian, elementos con costo con valor histórico de $1,  además, se evidencia una diferencia de $77.533.954 entre la relación enviada para los intangibles $17.782.010.045,51 y el registrado en la cuenta 1970 en los Estados Contables $17.859.544.000. </t>
  </si>
  <si>
    <t>Diferencia Monto de Procesos Provisionados
Los estados contables registran en la cuenta 2710 Provisión para Contingencias un monto de provisión para procesos por: $108.403.524.000. La anterior diferencia muestra una subestimación por $4.145.474.848 de la cuenta contable (2710) y sobreestimación de la contrapartida cuenta 3110 Resultados del Ejercicio.</t>
  </si>
  <si>
    <r>
      <rPr>
        <b/>
        <sz val="12"/>
        <rFont val="Arial Narrow"/>
        <family val="2"/>
      </rPr>
      <t>Liquidación y pagos por obras sin ejecutar-Contrato de obra 355-2013 (F - D)</t>
    </r>
    <r>
      <rPr>
        <sz val="12"/>
        <rFont val="Arial Narrow"/>
        <family val="2"/>
      </rPr>
      <t xml:space="preserve">
El plazo del contrato 355-2013, se cumplió el 25 de junio de 2014 y a la fecha del citado oficio de respuesta de 19 de abril de 2017 no se encontraba liquidado, Las situaciones descritas en precedencia, se generan por deficiencias en el seguimiento y control del contrato.</t>
    </r>
  </si>
  <si>
    <r>
      <rPr>
        <b/>
        <sz val="12"/>
        <color theme="1"/>
        <rFont val="Arial Narrow"/>
        <family val="2"/>
      </rPr>
      <t xml:space="preserve">Saldos a liberar Reservas Presupuestales </t>
    </r>
    <r>
      <rPr>
        <sz val="12"/>
        <color theme="1"/>
        <rFont val="Arial Narrow"/>
        <family val="2"/>
      </rPr>
      <t xml:space="preserve">
Se constituyeron reservas sobre recursos que no se requerían para desarrollar el objeto contractual, generado por la ausencia de una adecuada planeación presupuestal en la constitución y seguimiento a los compromisos que forman parte de las reservas presupuestales y la desarticulación de las diferentes áreas del Ministerio con el área financiera.</t>
    </r>
  </si>
  <si>
    <r>
      <rPr>
        <b/>
        <sz val="12"/>
        <color theme="1"/>
        <rFont val="Arial Narrow"/>
        <family val="2"/>
      </rPr>
      <t xml:space="preserve">Saldos a liberar Reservas Presupuestales </t>
    </r>
    <r>
      <rPr>
        <sz val="12"/>
        <color theme="1"/>
        <rFont val="Arial Narrow"/>
        <family val="2"/>
      </rPr>
      <t xml:space="preserve">
Se constituyeron reservas sobre recursos que no se requerían para desarrollar el objeto contractual, generado por la ausencia de una adecuada planeación presupuestal en la constitución y seguimiento a los compromisos que forman parte de las reservas presupuestales y la desarticulación de las diferentes áreas del Ministerio con el área financiera</t>
    </r>
  </si>
  <si>
    <r>
      <rPr>
        <b/>
        <sz val="12"/>
        <color theme="1"/>
        <rFont val="Arial Narrow"/>
        <family val="2"/>
      </rPr>
      <t>Justificación Constitución Reservas Presupuestales (D)</t>
    </r>
    <r>
      <rPr>
        <sz val="12"/>
        <color theme="1"/>
        <rFont val="Arial Narrow"/>
        <family val="2"/>
      </rPr>
      <t xml:space="preserve">
No hay articulación entre las diferentes áreas de la entidad, que permita generar información en tiempo real, ocasionando que se incluyan en las reservas presupuestales, gastos que no corresponden a dicha figura acorde con lo señalado en la ley, teniendo que liberar posteriormente recursos.</t>
    </r>
  </si>
  <si>
    <r>
      <rPr>
        <b/>
        <sz val="12"/>
        <rFont val="Arial Narrow"/>
        <family val="2"/>
      </rPr>
      <t>Visita a obras de infraestructura educativa en el Departamento de Nariño.</t>
    </r>
    <r>
      <rPr>
        <sz val="12"/>
        <rFont val="Arial Narrow"/>
        <family val="2"/>
      </rPr>
      <t xml:space="preserve">  Se observó que el Ministerio se comprometió en prestar la asistencia técnica para la demolición de 5 colegios, por el cual se debían que adecuar instalaciones para que se continuara en la prestación de servicios educativos a los niños; por lo cual no se han cumplido con unas condiciones mínimas brindando este servicio sin la calidad necesaria en las instalaciones </t>
    </r>
  </si>
  <si>
    <r>
      <rPr>
        <b/>
        <sz val="12"/>
        <color theme="1"/>
        <rFont val="Arial Narrow"/>
        <family val="2"/>
      </rPr>
      <t xml:space="preserve">Reservas presupuestales de Infraestructura: </t>
    </r>
    <r>
      <rPr>
        <sz val="12"/>
        <color theme="1"/>
        <rFont val="Arial Narrow"/>
        <family val="2"/>
      </rPr>
      <t>El MEN constituyó reservas presupuestales a 7 convenios en la vigencia 2015 por $1.093,43 millones por concepto de convenios de infraestructura, cuyas obras habían finalizado el 31 de diciembre de 2015, de lo anterior existen debilidades en la conciliación de información contractual entre el área financiera y las áreas misionales</t>
    </r>
  </si>
  <si>
    <r>
      <rPr>
        <b/>
        <sz val="12"/>
        <color theme="1"/>
        <rFont val="Arial Narrow"/>
        <family val="2"/>
      </rPr>
      <t>Inexactitud en el registro de Convenio (716 de 2015 y 212 de 2011 )</t>
    </r>
    <r>
      <rPr>
        <sz val="12"/>
        <color theme="1"/>
        <rFont val="Arial Narrow"/>
        <family val="2"/>
      </rPr>
      <t xml:space="preserve">
Mientras que el “Informe de Ejecución Financiera Recursos entregados en Administración”, suscrito por el Interventor/Supervisor reporta un valor de $7.036.700.000, además no presenta ejecución cuando la fecha de terminación era 15 de diciembre de 2015. Lo anterior va en contravía del principio de contabilidad pública Medición, que establece que los hechos financieros, económicos, sociales y ambientales deben reconocerse en función de los eventos y transacciones que los originan, empleando técnicas cuantitativas o cualitativas. </t>
    </r>
  </si>
  <si>
    <t>Mecanismo de reporte implementado</t>
  </si>
  <si>
    <t>Mesa de trabajo</t>
  </si>
  <si>
    <t xml:space="preserve">Se realizará asistencia técnica a la ETC Sincelejo de manera presencial o virtual </t>
  </si>
  <si>
    <t xml:space="preserve">Se realizará asistencia técnica a la ETC Bogotá de manera presencial o virtual </t>
  </si>
  <si>
    <t>Capacitación  a las firmas que ejercen la representación judicial y extrajudicial a través del diseño y envío de una cartilla</t>
  </si>
  <si>
    <t xml:space="preserve">Reporte semestral de Monitoreo de alertas tempranas sobre la ejecucución del PAE en cada ETC </t>
  </si>
  <si>
    <t xml:space="preserve">Definición de procesos, procedimientos y actores del PAE, de manera articulada con la SDO-MEN.
</t>
  </si>
  <si>
    <t>Conciliación de cuentas</t>
  </si>
  <si>
    <t>Expedir un Acuerdo que complemente el reglamento interno del Consejo Directivo FOMAG</t>
  </si>
  <si>
    <t>Mesa de Trabajo</t>
  </si>
  <si>
    <t>Elaborar solicitud de concepto ante Ministerio de Hacienda y Crédito Publico</t>
  </si>
  <si>
    <t>Comité de PAC</t>
  </si>
  <si>
    <t>Oficios enviados</t>
  </si>
  <si>
    <t>Oficios enviados a Control Interno Disciplinario</t>
  </si>
  <si>
    <t>Informe de Seguimiento</t>
  </si>
  <si>
    <t>Oficio de Solicitud a la Subdirección de Contratación</t>
  </si>
  <si>
    <t>Oficio de Solicitud a la Subdirección de Talento Humano</t>
  </si>
  <si>
    <t>programar reuniones tema Reservas Presupuestales</t>
  </si>
  <si>
    <t>Realizar Mesa Técnica de ejecución Presupuestal</t>
  </si>
  <si>
    <t>Participación en mesas de trabajo con la Subdirección  Financiera y la  OAPF</t>
  </si>
  <si>
    <t>Base de datos de seguimiento a las obras.</t>
  </si>
  <si>
    <t>Oficios enviados a control interno disciplinario</t>
  </si>
  <si>
    <t>Que el 100% de los poderes FOMAG sean pagados  por FOMAG.</t>
  </si>
  <si>
    <t>Programar reuniones tema Reservas Presupuestales</t>
  </si>
  <si>
    <t>capacitaciones</t>
  </si>
  <si>
    <t xml:space="preserve">Se realizará asistencia técnica a las ETC Boyacá, Magangué e Ipiales, de manera presencial o virtual </t>
  </si>
  <si>
    <t>Documento de cierre del convenio</t>
  </si>
  <si>
    <t>Revisar informes reportados por las firmas de defensa judicial y extrajudicial</t>
  </si>
  <si>
    <t>Aplicación política</t>
  </si>
  <si>
    <t>Informe de ejecución presupuestal</t>
  </si>
  <si>
    <t>Procedimiento</t>
  </si>
  <si>
    <t>Informes</t>
  </si>
  <si>
    <t>Informes de avance y cumplimiento contractual de acuerdo al objeyo y teimpo de ejecucion del convenio</t>
  </si>
  <si>
    <t>1. Informes mensuales de inconsistencias de la base de beneficiarios.
2. Informes mensuales de inconsistencias de la información entregada en los estados de cuenta</t>
  </si>
  <si>
    <t>Tutorial</t>
  </si>
  <si>
    <t>Remitir comunicación interna a la Oficina Asesora de Planeación y Finanzas</t>
  </si>
  <si>
    <t>Conciliación</t>
  </si>
  <si>
    <t xml:space="preserve"> Mesa de trabajo</t>
  </si>
  <si>
    <t>Mesas de trabajo</t>
  </si>
  <si>
    <t>Capacitacion  a las firmas</t>
  </si>
  <si>
    <t xml:space="preserve">Reporte semestral </t>
  </si>
  <si>
    <t xml:space="preserve">Documento de definición
</t>
  </si>
  <si>
    <t>Documento soporte de conciliación</t>
  </si>
  <si>
    <t>Acuerdo</t>
  </si>
  <si>
    <t xml:space="preserve">Oficio </t>
  </si>
  <si>
    <t>Circularización</t>
  </si>
  <si>
    <t>oficios</t>
  </si>
  <si>
    <t>Informe</t>
  </si>
  <si>
    <t>Oficio</t>
  </si>
  <si>
    <t>Mesa Técnica</t>
  </si>
  <si>
    <t>Mesas de Trabajo</t>
  </si>
  <si>
    <t>Base de datos</t>
  </si>
  <si>
    <t>100% poderes FOMAG sean pagados  por FOMAG.</t>
  </si>
  <si>
    <t>Jornadas de capacitación</t>
  </si>
  <si>
    <t>Documento</t>
  </si>
  <si>
    <t>Revisar informes reportados</t>
  </si>
  <si>
    <t>ajuste contable</t>
  </si>
  <si>
    <t xml:space="preserve"> Comunicaciones al ICETEX solicitando los ajustes de las inconsistencias encontradas </t>
  </si>
  <si>
    <t>Comunicación Interna</t>
  </si>
  <si>
    <t>El icetex realiza la entrega de informes con los rendimientos financieros con identificación de la entidad y codigo contable dentro del mes siguiente de emisión del informe. Por lo tanto no es necesaria la mesa de trabajo debido a que ya se estan realizando los seguimeintos pertinentes.</t>
  </si>
  <si>
    <t xml:space="preserve">Se entrega el Acta de liquidación y el informe de la asistencia técnica en el marco del subregional PAE. En esta acta de liquidación se observa el reintegro por $121.321.275 pagados el 25 de julio de 2015. </t>
  </si>
  <si>
    <t xml:space="preserve">Se entrega el Acta de liquidación y el informe de la asistencia técnica en el marco del subregional PAE. Adicionalmente se adjunta acta de liquidación del contrato 716 de 2015 donde  se deja anotación del reintegro de $195.596.422,37 por rendimientos y de $29.593.324 por no ejecución. </t>
  </si>
  <si>
    <t>- La Oficina Asesora Juridica  diseño y remitió una presentación a las firmas que adelantan la Defensa Judicial y Extrajudicial del MEN, para capacitarlas sobre la metodología para efectuar la calificación del riesgo y provisión contable de los procesos que cursan contra el Ministerio.</t>
  </si>
  <si>
    <t>Se entrega informe trimestral correspondiente al 1 de abril al 30 de junio de 2018 donde se muestra el seguimiento a las 95 ETC</t>
  </si>
  <si>
    <t xml:space="preserve">Se entregan los documentos orientadores y definición de lineamientos de los componentes Financiero, Sistemas, Comunicaciones, Técnico alimentario. </t>
  </si>
  <si>
    <t>Se han efectuado mesas de trabajo para identificar las diferencias de información correspondente a embargos MEN-FOMAG</t>
  </si>
  <si>
    <t xml:space="preserve">Se evidencia el Acuerdo que complementa el reglamento interno del Consejo Directivo FOMAG expeddo el 4 de julio de 2018 . </t>
  </si>
  <si>
    <t>Se envio oficio al Ministerio de Hacienda y Crédito Público solicitando concepto sobre el  interpretación y aplicación del articulo 10 de la ley 819 de 2013</t>
  </si>
  <si>
    <t>Se reaizaron Comités de PAC</t>
  </si>
  <si>
    <t xml:space="preserve">Se evidenció que se efectuó la circularización en los meses de mayo, junio, julio y agosto de 2018.	</t>
  </si>
  <si>
    <t>Se evidenció que se efectuó la circularización en los meses de mayo, junio, julio y agosto de 2018.</t>
  </si>
  <si>
    <t>Se llevo a cabo las mesas técnicas de reservas y ejecución presupuestal durante el último trimestre del año, con el fin de analizar con cada área técnica del Ministerio, sus respectivos casos de reserva presupuestal.</t>
  </si>
  <si>
    <t xml:space="preserve">4 _x000D_
</t>
  </si>
  <si>
    <t xml:space="preserve">Se llevo a cabo las mesas técnicas de reservas y ejecución presupuestal durante el último trimestre del año, con el fin de analizar con cada área técnica del Ministerio, sus respectivos casos de reserva presupuestal._x000D_
</t>
  </si>
  <si>
    <t xml:space="preserve">"Se han realizado informes donde se muestran las alertas sobre la ejecución de los recursos meses (Octubre, Noviembre y Diciembre).
Se asistió a las reuniones convocadas pro la subdirección financiera en las cuales se trataban temas presupuestales incluyendo la reserva presupuestal.
Se anexan actas y listas de asistencia  comite."_x000D_
</t>
  </si>
  <si>
    <t>Se reportó los proyectos afectados por el contratista Rubau se tiene que 3 de los procesos de selección adelantados para los municipios de Ipiales, Barbacoas, Pasto y Cali ya fueron adjudicados, contratados y en legalización de contrato, el proceso que se declaró desierto fue publicado nuevamente el 24 de enero de 2019, que corresponde a los proyectos en los municipios de Unión Panamericana y Jamundí.
Se espera que los proyectos contratados den inicio de obra en el mes de febrero.
Se anexan actas de reunión y bases.</t>
  </si>
  <si>
    <t>Se presentó el cargue de información de saldos iniciales, la cual compila entre otras cosas, el avalúo técnico realizado por la Subdirección de Gestión Administrativa.Estado de Situación Financiera de Apertura.Plantilla PP&amp;E Avalúo y comunicación de la Subdirección Administrativa</t>
  </si>
  <si>
    <t>Se presentan flujos de ingresos y egresos del FOMAG, revisados y se realizan las observaciones que haya lugar.</t>
  </si>
  <si>
    <t xml:space="preserve">Se remite  las conciliación realizadas con el grupo de Recaudo Ley 21 de 1982_x000D_
</t>
  </si>
  <si>
    <t>Se remite copia del memorando remitido a la oficina asesora de planeación solicitando concepto acerca de la utilización de los recursos de infraestructura por el rubro "Construcción, mejoramiento y dotación de espacios de aprendizaje para prestación del servicio educativo e implementación de calidad y cobertura nacional”.</t>
  </si>
  <si>
    <t>Se remite mapa conceptual con los principales aspectos a considerar en la ejecución de la ley 1697 de 2013 (Estampilla), publicado para conocimiento generar en la página web del MEN, en el micrositio de la SGF - Recaudo (link)</t>
  </si>
  <si>
    <t>Se evidenció el envio a la SDO del borrador del procedimiento Ejecución Recursos SSF cuyo objetivo es Registrar en el Sistema Integrado de Información Financiera – SIIF las operaciones de la cadena presupuestal para controlar la ejecución del presupuesto apropiado anualmente al Ministerio de Educación Nacional, a través del Decreto de liquidación, sus modificaciones y demás operaciones presupuestales que afecten las apropiaciones cargadas y/o validadas por el Ministerio de Hacienda y Crédito Público en el SIIF, ajustado a las normas presupuestales, de planeación, de contratación y de administración del SIIF</t>
  </si>
  <si>
    <t>100 </t>
  </si>
  <si>
    <t>Las acciones de mejora fueron desarrolladas a cabalidad, en el tiempo previsto, evitando que el Ministerio asuma costos por gastos procesales que corresponden al FOMAG</t>
  </si>
  <si>
    <t>4 </t>
  </si>
  <si>
    <t>Las acciones de mejora fueron realizadas de manera oportuna y estuvieron dirigidas al logro de la capacitación eficiente de los supervisores del Ministerio </t>
  </si>
  <si>
    <t>6 </t>
  </si>
  <si>
    <t>la Oficina Asesora Juridica efectuó la revisión de los informes presentados por las firmas que adelantan la defensa judicial y extrajudical del Ministerio.</t>
  </si>
  <si>
    <r>
      <rPr>
        <b/>
        <sz val="12"/>
        <color theme="1"/>
        <rFont val="Arial Narrow"/>
        <family val="2"/>
      </rPr>
      <t>Recursos entregados en Administración</t>
    </r>
    <r>
      <rPr>
        <sz val="12"/>
        <color theme="1"/>
        <rFont val="Arial Narrow"/>
        <family val="2"/>
      </rPr>
      <t xml:space="preserve">
Se evidencia que existen registros de “Adiciones recursos desembolsados por el MEN”, cuando la ejecución es $0, es decir, según el documento no se han ejecutado recursos entregados por el MEN pero existen adición(es) a lo inicialmente desembolsado sin que se evidencie justificación.</t>
    </r>
  </si>
  <si>
    <t>Se evidenció la radicación de Informes de Recursos entregados en Administración de los meses de  Agosto, Septiembre y Octubre de 2018.</t>
  </si>
  <si>
    <t>Se presentó acta  del 19/NOV/2018 donde se realiza los compromisos donde se solicita al ICETEX el mejoramiento del procedimiento de los giros a beneficiarios de los créditos</t>
  </si>
  <si>
    <t>Se realizó acta de liquidación del convenio 821 de 2014 Ipiales. Resolución de liquidación unilateral convenio 911 de 2014 Departamento de Boyacá y convenio 528 de 2013  Magangué, además los soportes de las asistencias técnicas realizadas a las ETC mencionadas.                                                                                                                                                                    ETC Boyacá:_x000D_
•	Asistencia Virtual 14/11/2018 por parte de los componentes de monitoreo y control, jurídico y financiero_x000D_
•	Asistencia presencial 09/11/2018 en jornada de capacitación en temas anticorrupción_x000D_
•	Encuentro subregional 11/07/2018 en Yopal donde se trataron entre otros aspectos, temas jurídicos y financieros_x000D_
•	Encuentro CHIP 17/07/2018 en la ciudad de Tunja_x000D_
 ETC MAGANGUÉ:_x000D_
•	Asistencia Virtual 01/11/2018 por parte de los componentes de monitoreo y control, jurídico y financiero_x000D_
•	Asistencia presencial 16/11/2018 en jornada de capacitación en temas anticorrupción_x000D_
•	Encuentro subregional realizado el 19/07/2018 en Cartagena, donde se trataron entre otros aspectos, temas jurídicos y financieros_x000D_
 ETC IPIALES:_x000D_
•	Encuentro subregional realizado el 13/06/2018 en Cali, donde se trataron entre otros aspectos, temas jurídicos y financieros_x000D_
•	Encuentro CHIP 24/07/2018 en la ciudad de Pasto</t>
  </si>
  <si>
    <t>Mediante el Informe de Ejecucion Financiera Recursos entregados en administración radicado mediante cordis 2018-IE004358 del Convenio 212 de 2011, ante la  Subdirección Financiera se evidencia queel total de aportes desembolsados  fué del 100%</t>
  </si>
  <si>
    <t>En los meses de Mayo, Junio, Julio y  Agosto de 2018 se remitieron oficios a los Viceministros de Basica , Superior y a un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</si>
</sst>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_ [$€-2]\ * #,##0.00_ ;_ [$€-2]\ * \-#,##0.00_ ;_ [$€-2]\ * &quot;-&quot;??_ "/>
    <numFmt numFmtId="166" formatCode="#,##0_ ;\-#,##0\ "/>
    <numFmt numFmtId="167" formatCode="#,##0.00_ ;\-#,##0.00\ "/>
    <numFmt numFmtId="168" formatCode="0.0"/>
  </numFmts>
  <fonts count="12"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2"/>
      <color theme="1"/>
      <name val="Arial Narrow"/>
      <family val="2"/>
    </font>
    <font>
      <sz val="10"/>
      <name val="Arial"/>
      <family val="2"/>
    </font>
    <font>
      <sz val="12"/>
      <name val="Arial Narrow"/>
      <family val="2"/>
    </font>
    <font>
      <b/>
      <sz val="12"/>
      <name val="Arial Narrow"/>
      <family val="2"/>
    </font>
    <font>
      <sz val="12"/>
      <color indexed="8"/>
      <name val="Arial Narrow"/>
      <family val="2"/>
    </font>
    <font>
      <b/>
      <sz val="12"/>
      <color theme="1"/>
      <name val="Arial Narrow"/>
      <family val="2"/>
    </font>
    <font>
      <sz val="12"/>
      <color rgb="FF000000"/>
      <name val="Arial Narrow"/>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6" fillId="4" borderId="2"/>
    <xf numFmtId="0" fontId="4" fillId="4" borderId="2"/>
    <xf numFmtId="165" fontId="1" fillId="4" borderId="2"/>
  </cellStyleXfs>
  <cellXfs count="52">
    <xf numFmtId="0" fontId="0" fillId="0" borderId="0" xfId="0"/>
    <xf numFmtId="0" fontId="2"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3" fillId="3"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Alignment="1"/>
    <xf numFmtId="0" fontId="5" fillId="3" borderId="4" xfId="0" applyFont="1" applyFill="1" applyBorder="1" applyAlignment="1" applyProtection="1">
      <alignment horizontal="center" vertical="center"/>
    </xf>
    <xf numFmtId="1" fontId="7" fillId="5" borderId="4" xfId="3" applyNumberFormat="1" applyFont="1" applyFill="1" applyBorder="1" applyAlignment="1" applyProtection="1">
      <alignment horizontal="center" vertical="center"/>
      <protection locked="0"/>
    </xf>
    <xf numFmtId="165" fontId="7" fillId="5" borderId="4" xfId="3" applyFont="1" applyFill="1" applyBorder="1" applyAlignment="1" applyProtection="1">
      <alignment horizontal="left" vertical="center" wrapText="1"/>
      <protection locked="0"/>
    </xf>
    <xf numFmtId="0" fontId="5" fillId="3" borderId="4" xfId="0" applyFont="1" applyFill="1" applyBorder="1" applyAlignment="1" applyProtection="1">
      <alignment vertical="center"/>
    </xf>
    <xf numFmtId="164" fontId="7" fillId="5" borderId="4" xfId="1" applyNumberFormat="1" applyFont="1" applyFill="1" applyBorder="1" applyAlignment="1" applyProtection="1">
      <alignment horizontal="center" vertical="center"/>
    </xf>
    <xf numFmtId="1" fontId="7" fillId="5" borderId="4" xfId="1" applyNumberFormat="1" applyFont="1" applyFill="1" applyBorder="1" applyAlignment="1" applyProtection="1">
      <alignment horizontal="center" vertical="center"/>
    </xf>
    <xf numFmtId="165" fontId="7" fillId="5" borderId="4" xfId="3" applyFont="1" applyFill="1" applyBorder="1" applyAlignment="1" applyProtection="1">
      <alignment horizontal="left" vertical="center"/>
      <protection locked="0"/>
    </xf>
    <xf numFmtId="0" fontId="7" fillId="4" borderId="4" xfId="1" applyFont="1" applyBorder="1" applyAlignment="1" applyProtection="1">
      <alignment horizontal="center" vertical="center"/>
    </xf>
    <xf numFmtId="0" fontId="8" fillId="4" borderId="4" xfId="1" applyFont="1" applyBorder="1" applyAlignment="1" applyProtection="1">
      <alignment horizontal="justify" vertical="top"/>
    </xf>
    <xf numFmtId="0" fontId="7" fillId="4" borderId="4" xfId="1" applyFont="1" applyBorder="1" applyAlignment="1" applyProtection="1">
      <alignment horizontal="left" vertical="center"/>
    </xf>
    <xf numFmtId="0" fontId="7" fillId="5" borderId="4" xfId="1" applyFont="1" applyFill="1" applyBorder="1" applyAlignment="1" applyProtection="1">
      <alignment horizontal="center" vertical="center"/>
    </xf>
    <xf numFmtId="164" fontId="7" fillId="4" borderId="4" xfId="1" applyNumberFormat="1" applyFont="1" applyBorder="1" applyAlignment="1" applyProtection="1">
      <alignment horizontal="center" vertical="center"/>
    </xf>
    <xf numFmtId="0" fontId="8" fillId="4" borderId="4" xfId="1" applyFont="1" applyBorder="1" applyAlignment="1" applyProtection="1">
      <alignment horizontal="left" vertical="center"/>
    </xf>
    <xf numFmtId="0" fontId="8" fillId="5" borderId="4" xfId="1" applyFont="1" applyFill="1" applyBorder="1" applyAlignment="1" applyProtection="1">
      <alignment horizontal="left" vertical="center"/>
    </xf>
    <xf numFmtId="0" fontId="7" fillId="5" borderId="4" xfId="0" applyFont="1" applyFill="1" applyBorder="1" applyAlignment="1" applyProtection="1">
      <alignment horizontal="center" vertical="center"/>
    </xf>
    <xf numFmtId="0" fontId="7" fillId="4" borderId="4" xfId="1" applyFont="1" applyFill="1" applyBorder="1" applyAlignment="1" applyProtection="1">
      <alignment horizontal="center" vertical="center"/>
    </xf>
    <xf numFmtId="0" fontId="7" fillId="4" borderId="4" xfId="1" applyFont="1" applyFill="1" applyBorder="1" applyAlignment="1" applyProtection="1">
      <alignment horizontal="left" vertical="center"/>
    </xf>
    <xf numFmtId="164" fontId="7" fillId="4" borderId="4" xfId="1" applyNumberFormat="1" applyFont="1" applyFill="1" applyBorder="1" applyAlignment="1" applyProtection="1">
      <alignment horizontal="center" vertical="center"/>
    </xf>
    <xf numFmtId="0" fontId="8" fillId="4" borderId="4" xfId="1" applyFont="1" applyFill="1" applyBorder="1" applyAlignment="1" applyProtection="1">
      <alignment horizontal="left" vertical="center"/>
    </xf>
    <xf numFmtId="0" fontId="5" fillId="5" borderId="4" xfId="1" applyFont="1" applyFill="1" applyBorder="1" applyAlignment="1" applyProtection="1">
      <alignment horizontal="center" vertical="center"/>
    </xf>
    <xf numFmtId="0" fontId="5" fillId="5" borderId="4" xfId="1" applyFont="1" applyFill="1" applyBorder="1" applyAlignment="1" applyProtection="1">
      <alignment horizontal="left" vertical="center"/>
    </xf>
    <xf numFmtId="164" fontId="5" fillId="5" borderId="4" xfId="1" applyNumberFormat="1" applyFont="1" applyFill="1" applyBorder="1" applyAlignment="1" applyProtection="1">
      <alignment horizontal="center" vertical="center"/>
    </xf>
    <xf numFmtId="0" fontId="7" fillId="5" borderId="4" xfId="1" applyFont="1" applyFill="1" applyBorder="1" applyAlignment="1" applyProtection="1">
      <alignment horizontal="justify" vertical="top"/>
    </xf>
    <xf numFmtId="0" fontId="7" fillId="4" borderId="4" xfId="1" applyFont="1" applyBorder="1" applyAlignment="1" applyProtection="1">
      <alignment horizontal="left" vertical="top"/>
    </xf>
    <xf numFmtId="0" fontId="5" fillId="4" borderId="4" xfId="0" applyFont="1" applyFill="1" applyBorder="1" applyAlignment="1" applyProtection="1">
      <alignment vertical="center"/>
    </xf>
    <xf numFmtId="0" fontId="5" fillId="5" borderId="4" xfId="1" applyFont="1" applyFill="1" applyBorder="1" applyAlignment="1" applyProtection="1">
      <alignment vertical="center"/>
    </xf>
    <xf numFmtId="0" fontId="9" fillId="3" borderId="4" xfId="2" applyFont="1" applyFill="1" applyBorder="1" applyAlignment="1" applyProtection="1">
      <alignment vertical="center"/>
    </xf>
    <xf numFmtId="0" fontId="9" fillId="3" borderId="4" xfId="2" applyFont="1" applyFill="1" applyBorder="1" applyAlignment="1" applyProtection="1"/>
    <xf numFmtId="0" fontId="0" fillId="0" borderId="0" xfId="0" applyAlignment="1">
      <alignment horizontal="center" vertical="center"/>
    </xf>
    <xf numFmtId="166" fontId="7" fillId="4" borderId="4" xfId="3" applyNumberFormat="1" applyFont="1" applyBorder="1" applyAlignment="1" applyProtection="1">
      <alignment horizontal="center" vertical="center"/>
      <protection locked="0"/>
    </xf>
    <xf numFmtId="165" fontId="7" fillId="4" borderId="4" xfId="3" applyFont="1" applyBorder="1" applyAlignment="1" applyProtection="1">
      <alignment vertical="center" wrapText="1"/>
      <protection locked="0"/>
    </xf>
    <xf numFmtId="165" fontId="7" fillId="4" borderId="4" xfId="3" applyFont="1" applyBorder="1" applyAlignment="1" applyProtection="1">
      <alignment vertical="center"/>
      <protection locked="0"/>
    </xf>
    <xf numFmtId="167" fontId="7" fillId="4" borderId="4" xfId="3" applyNumberFormat="1" applyFont="1" applyBorder="1" applyAlignment="1" applyProtection="1">
      <alignment horizontal="center" vertical="center"/>
      <protection locked="0"/>
    </xf>
    <xf numFmtId="168" fontId="7" fillId="4" borderId="4" xfId="3" applyNumberFormat="1" applyFont="1" applyBorder="1" applyAlignment="1" applyProtection="1">
      <alignment horizontal="center" vertical="center"/>
      <protection locked="0"/>
    </xf>
    <xf numFmtId="165" fontId="7" fillId="4" borderId="5" xfId="3" applyFont="1" applyBorder="1" applyAlignment="1" applyProtection="1">
      <alignment vertical="center"/>
      <protection locked="0"/>
    </xf>
    <xf numFmtId="1" fontId="7" fillId="4" borderId="4" xfId="3" applyNumberFormat="1" applyFont="1" applyBorder="1" applyAlignment="1" applyProtection="1">
      <alignment horizontal="center" vertical="center"/>
      <protection locked="0"/>
    </xf>
    <xf numFmtId="0" fontId="0" fillId="0" borderId="0" xfId="0" applyAlignment="1">
      <alignment horizontal="center" vertical="center" wrapText="1"/>
    </xf>
    <xf numFmtId="0" fontId="11" fillId="0" borderId="0" xfId="0" applyFont="1"/>
    <xf numFmtId="0" fontId="0" fillId="0" borderId="0" xfId="0" applyAlignment="1">
      <alignment vertical="center"/>
    </xf>
    <xf numFmtId="0" fontId="0" fillId="0" borderId="4" xfId="0" applyBorder="1" applyAlignment="1">
      <alignment horizontal="left" vertical="center"/>
    </xf>
    <xf numFmtId="1" fontId="7" fillId="5" borderId="4" xfId="3" applyNumberFormat="1" applyFont="1" applyFill="1" applyBorder="1" applyAlignment="1" applyProtection="1">
      <alignment horizontal="center" vertical="center"/>
    </xf>
    <xf numFmtId="0" fontId="0" fillId="5" borderId="0" xfId="0" applyFill="1" applyAlignment="1"/>
    <xf numFmtId="0" fontId="0" fillId="5" borderId="0" xfId="0" applyFill="1" applyAlignment="1">
      <alignment horizontal="center" vertical="center"/>
    </xf>
    <xf numFmtId="0" fontId="0" fillId="5" borderId="4" xfId="0" applyFill="1" applyBorder="1" applyAlignment="1">
      <alignment horizontal="center" vertical="center"/>
    </xf>
    <xf numFmtId="0" fontId="2" fillId="2" borderId="1" xfId="0" applyFont="1" applyFill="1" applyBorder="1" applyAlignment="1">
      <alignment horizontal="center" vertical="center"/>
    </xf>
    <xf numFmtId="0" fontId="0" fillId="0" borderId="0" xfId="0"/>
  </cellXfs>
  <cellStyles count="4">
    <cellStyle name="Normal" xfId="0" builtinId="0"/>
    <cellStyle name="Normal 2 2 2" xfId="1" xr:uid="{B597D835-E59A-43F4-B9FE-A4122595FC90}"/>
    <cellStyle name="Normal 3" xfId="3" xr:uid="{709FF0C3-570C-48A8-B059-AE2A0840FA40}"/>
    <cellStyle name="Normal 6" xfId="2" xr:uid="{29E9DB1E-442D-4E48-97E4-E06B9172D8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M39" workbookViewId="0">
      <selection activeCell="P57" sqref="P57"/>
    </sheetView>
  </sheetViews>
  <sheetFormatPr baseColWidth="10" defaultColWidth="9.140625" defaultRowHeight="15" x14ac:dyDescent="0.25"/>
  <cols>
    <col min="2" max="2" width="16" customWidth="1"/>
    <col min="3" max="3" width="27" customWidth="1"/>
    <col min="4" max="4" width="21" customWidth="1"/>
    <col min="5" max="5" width="57.5703125" customWidth="1"/>
    <col min="6" max="6" width="16"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2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408</v>
      </c>
    </row>
    <row r="5" spans="1:15" x14ac:dyDescent="0.25">
      <c r="B5" s="1" t="s">
        <v>6</v>
      </c>
      <c r="C5" s="3">
        <v>43465</v>
      </c>
    </row>
    <row r="6" spans="1:15" x14ac:dyDescent="0.25">
      <c r="B6" s="1" t="s">
        <v>7</v>
      </c>
      <c r="C6" s="1">
        <v>6</v>
      </c>
      <c r="D6" s="1" t="s">
        <v>8</v>
      </c>
    </row>
    <row r="8" spans="1:15" x14ac:dyDescent="0.25">
      <c r="A8" s="1" t="s">
        <v>9</v>
      </c>
      <c r="B8" s="50" t="s">
        <v>10</v>
      </c>
      <c r="C8" s="51"/>
      <c r="D8" s="51"/>
      <c r="E8" s="51"/>
      <c r="F8" s="51"/>
      <c r="G8" s="51"/>
      <c r="H8" s="51"/>
      <c r="I8" s="51"/>
      <c r="J8" s="51"/>
      <c r="K8" s="51"/>
      <c r="L8" s="51"/>
      <c r="M8" s="51"/>
      <c r="N8" s="51"/>
      <c r="O8" s="51"/>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5" customFormat="1" ht="12.75" customHeight="1" thickBot="1" x14ac:dyDescent="0.3">
      <c r="A11" s="1">
        <v>1</v>
      </c>
      <c r="B11" s="34" t="s">
        <v>24</v>
      </c>
      <c r="C11" s="2" t="s">
        <v>26</v>
      </c>
      <c r="D11" s="6" t="s">
        <v>110</v>
      </c>
      <c r="E11" s="9" t="s">
        <v>153</v>
      </c>
      <c r="F11" s="9" t="s">
        <v>164</v>
      </c>
      <c r="G11" s="2">
        <f>LEN(E11)</f>
        <v>242</v>
      </c>
      <c r="H11" s="6" t="s">
        <v>222</v>
      </c>
      <c r="I11" s="6" t="s">
        <v>222</v>
      </c>
      <c r="J11" s="6">
        <v>1</v>
      </c>
      <c r="K11" s="10">
        <v>43342</v>
      </c>
      <c r="L11" s="10">
        <v>43465</v>
      </c>
      <c r="M11" s="11">
        <f>(L11-K11)/7</f>
        <v>17.571428571428573</v>
      </c>
      <c r="N11" s="7">
        <v>1</v>
      </c>
      <c r="O11" s="12" t="s">
        <v>281</v>
      </c>
    </row>
    <row r="12" spans="1:15" s="5" customFormat="1" ht="16.5" thickBot="1" x14ac:dyDescent="0.3">
      <c r="A12" s="1">
        <v>2</v>
      </c>
      <c r="B12" s="34" t="s">
        <v>27</v>
      </c>
      <c r="C12" s="2" t="s">
        <v>26</v>
      </c>
      <c r="D12" s="6" t="s">
        <v>110</v>
      </c>
      <c r="E12" s="9" t="s">
        <v>153</v>
      </c>
      <c r="F12" s="9" t="s">
        <v>164</v>
      </c>
      <c r="G12" s="2">
        <f t="shared" ref="G12:G75" si="0">LEN(E12)</f>
        <v>242</v>
      </c>
      <c r="H12" s="6" t="s">
        <v>223</v>
      </c>
      <c r="I12" s="6" t="s">
        <v>259</v>
      </c>
      <c r="J12" s="6">
        <v>1</v>
      </c>
      <c r="K12" s="10">
        <v>43342</v>
      </c>
      <c r="L12" s="10">
        <v>43465</v>
      </c>
      <c r="M12" s="11">
        <f t="shared" ref="M12:M75" si="1">(L12-K12)/7</f>
        <v>17.571428571428573</v>
      </c>
      <c r="N12" s="7">
        <v>1</v>
      </c>
      <c r="O12" s="12" t="s">
        <v>281</v>
      </c>
    </row>
    <row r="13" spans="1:15" s="5" customFormat="1" ht="16.5" thickBot="1" x14ac:dyDescent="0.3">
      <c r="A13" s="1">
        <v>3</v>
      </c>
      <c r="B13" s="34" t="s">
        <v>42</v>
      </c>
      <c r="C13" s="2" t="s">
        <v>26</v>
      </c>
      <c r="D13" s="6" t="s">
        <v>111</v>
      </c>
      <c r="E13" s="9" t="s">
        <v>154</v>
      </c>
      <c r="F13" s="9" t="s">
        <v>165</v>
      </c>
      <c r="G13" s="2">
        <f t="shared" si="0"/>
        <v>489</v>
      </c>
      <c r="H13" s="6" t="s">
        <v>224</v>
      </c>
      <c r="I13" s="6" t="s">
        <v>260</v>
      </c>
      <c r="J13" s="6">
        <v>1</v>
      </c>
      <c r="K13" s="10">
        <v>43292</v>
      </c>
      <c r="L13" s="10">
        <v>43465</v>
      </c>
      <c r="M13" s="11">
        <f t="shared" si="1"/>
        <v>24.714285714285715</v>
      </c>
      <c r="N13" s="7">
        <v>1</v>
      </c>
      <c r="O13" s="12" t="s">
        <v>282</v>
      </c>
    </row>
    <row r="14" spans="1:15" s="5" customFormat="1" ht="16.5" thickBot="1" x14ac:dyDescent="0.3">
      <c r="A14" s="1">
        <v>4</v>
      </c>
      <c r="B14" s="34" t="s">
        <v>43</v>
      </c>
      <c r="C14" s="2" t="s">
        <v>26</v>
      </c>
      <c r="D14" s="6" t="s">
        <v>112</v>
      </c>
      <c r="E14" s="9" t="s">
        <v>221</v>
      </c>
      <c r="F14" s="9" t="s">
        <v>165</v>
      </c>
      <c r="G14" s="2">
        <f t="shared" si="0"/>
        <v>601</v>
      </c>
      <c r="H14" s="6" t="s">
        <v>225</v>
      </c>
      <c r="I14" s="6" t="s">
        <v>231</v>
      </c>
      <c r="J14" s="6">
        <v>1</v>
      </c>
      <c r="K14" s="10">
        <v>43292</v>
      </c>
      <c r="L14" s="10">
        <v>43465</v>
      </c>
      <c r="M14" s="11">
        <f t="shared" si="1"/>
        <v>24.714285714285715</v>
      </c>
      <c r="N14" s="7">
        <v>1</v>
      </c>
      <c r="O14" s="12" t="s">
        <v>283</v>
      </c>
    </row>
    <row r="15" spans="1:15" s="5" customFormat="1" ht="16.5" thickBot="1" x14ac:dyDescent="0.3">
      <c r="A15" s="4">
        <v>5</v>
      </c>
      <c r="B15" s="34" t="s">
        <v>28</v>
      </c>
      <c r="C15" s="2" t="s">
        <v>26</v>
      </c>
      <c r="D15" s="6" t="s">
        <v>113</v>
      </c>
      <c r="E15" s="9" t="s">
        <v>97</v>
      </c>
      <c r="F15" s="9" t="s">
        <v>166</v>
      </c>
      <c r="G15" s="2">
        <f t="shared" si="0"/>
        <v>765</v>
      </c>
      <c r="H15" s="6" t="s">
        <v>226</v>
      </c>
      <c r="I15" s="6" t="s">
        <v>261</v>
      </c>
      <c r="J15" s="6">
        <v>1</v>
      </c>
      <c r="K15" s="10">
        <v>43311</v>
      </c>
      <c r="L15" s="10">
        <v>43465</v>
      </c>
      <c r="M15" s="11">
        <f t="shared" si="1"/>
        <v>22</v>
      </c>
      <c r="N15" s="7">
        <v>1</v>
      </c>
      <c r="O15" s="12" t="s">
        <v>284</v>
      </c>
    </row>
    <row r="16" spans="1:15" s="5" customFormat="1" ht="12.75" customHeight="1" thickBot="1" x14ac:dyDescent="0.3">
      <c r="A16" s="1">
        <v>6</v>
      </c>
      <c r="B16" s="34" t="s">
        <v>29</v>
      </c>
      <c r="C16" s="2" t="s">
        <v>26</v>
      </c>
      <c r="D16" s="13" t="s">
        <v>114</v>
      </c>
      <c r="E16" s="14" t="s">
        <v>155</v>
      </c>
      <c r="F16" s="15" t="s">
        <v>167</v>
      </c>
      <c r="G16" s="2">
        <f t="shared" si="0"/>
        <v>541</v>
      </c>
      <c r="H16" s="13" t="s">
        <v>227</v>
      </c>
      <c r="I16" s="16" t="s">
        <v>262</v>
      </c>
      <c r="J16" s="13">
        <v>2</v>
      </c>
      <c r="K16" s="17">
        <v>42979</v>
      </c>
      <c r="L16" s="17">
        <v>43343</v>
      </c>
      <c r="M16" s="11">
        <f t="shared" si="1"/>
        <v>52</v>
      </c>
      <c r="N16" s="7">
        <v>2</v>
      </c>
      <c r="O16" s="12" t="s">
        <v>285</v>
      </c>
    </row>
    <row r="17" spans="1:15" s="5" customFormat="1" ht="16.5" thickBot="1" x14ac:dyDescent="0.3">
      <c r="A17" s="1">
        <v>7</v>
      </c>
      <c r="B17" s="34" t="s">
        <v>30</v>
      </c>
      <c r="C17" s="2" t="s">
        <v>26</v>
      </c>
      <c r="D17" s="13" t="s">
        <v>115</v>
      </c>
      <c r="E17" s="18" t="s">
        <v>156</v>
      </c>
      <c r="F17" s="15" t="s">
        <v>168</v>
      </c>
      <c r="G17" s="2">
        <f t="shared" si="0"/>
        <v>895</v>
      </c>
      <c r="H17" s="13" t="s">
        <v>227</v>
      </c>
      <c r="I17" s="16" t="s">
        <v>262</v>
      </c>
      <c r="J17" s="13">
        <v>2</v>
      </c>
      <c r="K17" s="17">
        <v>42979</v>
      </c>
      <c r="L17" s="17">
        <v>43343</v>
      </c>
      <c r="M17" s="11">
        <f t="shared" si="1"/>
        <v>52</v>
      </c>
      <c r="N17" s="7">
        <v>2</v>
      </c>
      <c r="O17" s="12" t="s">
        <v>285</v>
      </c>
    </row>
    <row r="18" spans="1:15" s="5" customFormat="1" ht="18.75" customHeight="1" thickBot="1" x14ac:dyDescent="0.3">
      <c r="A18" s="1">
        <v>8</v>
      </c>
      <c r="B18" s="34" t="s">
        <v>31</v>
      </c>
      <c r="C18" s="2" t="s">
        <v>26</v>
      </c>
      <c r="D18" s="13" t="s">
        <v>116</v>
      </c>
      <c r="E18" s="14" t="s">
        <v>157</v>
      </c>
      <c r="F18" s="15" t="s">
        <v>169</v>
      </c>
      <c r="G18" s="2">
        <f t="shared" si="0"/>
        <v>517</v>
      </c>
      <c r="H18" s="13" t="s">
        <v>227</v>
      </c>
      <c r="I18" s="16" t="s">
        <v>262</v>
      </c>
      <c r="J18" s="13">
        <v>2</v>
      </c>
      <c r="K18" s="17">
        <v>42979</v>
      </c>
      <c r="L18" s="17">
        <v>43343</v>
      </c>
      <c r="M18" s="11">
        <f t="shared" si="1"/>
        <v>52</v>
      </c>
      <c r="N18" s="7">
        <v>2</v>
      </c>
      <c r="O18" s="12" t="s">
        <v>285</v>
      </c>
    </row>
    <row r="19" spans="1:15" s="5" customFormat="1" ht="18" customHeight="1" thickBot="1" x14ac:dyDescent="0.3">
      <c r="A19" s="4">
        <v>9</v>
      </c>
      <c r="B19" s="34" t="s">
        <v>32</v>
      </c>
      <c r="C19" s="2" t="s">
        <v>26</v>
      </c>
      <c r="D19" s="13" t="s">
        <v>117</v>
      </c>
      <c r="E19" s="14" t="s">
        <v>158</v>
      </c>
      <c r="F19" s="15" t="s">
        <v>170</v>
      </c>
      <c r="G19" s="2">
        <f t="shared" si="0"/>
        <v>977</v>
      </c>
      <c r="H19" s="13" t="s">
        <v>227</v>
      </c>
      <c r="I19" s="16" t="s">
        <v>262</v>
      </c>
      <c r="J19" s="13">
        <v>2</v>
      </c>
      <c r="K19" s="17">
        <v>42979</v>
      </c>
      <c r="L19" s="17">
        <v>43343</v>
      </c>
      <c r="M19" s="11">
        <f t="shared" si="1"/>
        <v>52</v>
      </c>
      <c r="N19" s="7">
        <v>2</v>
      </c>
      <c r="O19" s="12" t="s">
        <v>285</v>
      </c>
    </row>
    <row r="20" spans="1:15" s="5" customFormat="1" ht="16.5" thickBot="1" x14ac:dyDescent="0.3">
      <c r="A20" s="1">
        <v>10</v>
      </c>
      <c r="B20" s="34" t="s">
        <v>33</v>
      </c>
      <c r="C20" s="2" t="s">
        <v>26</v>
      </c>
      <c r="D20" s="16" t="s">
        <v>118</v>
      </c>
      <c r="E20" s="19" t="s">
        <v>159</v>
      </c>
      <c r="F20" s="15" t="s">
        <v>171</v>
      </c>
      <c r="G20" s="2">
        <f t="shared" si="0"/>
        <v>172</v>
      </c>
      <c r="H20" s="20" t="s">
        <v>228</v>
      </c>
      <c r="I20" s="16" t="s">
        <v>263</v>
      </c>
      <c r="J20" s="16">
        <v>1</v>
      </c>
      <c r="K20" s="10">
        <v>42978</v>
      </c>
      <c r="L20" s="10">
        <v>43312</v>
      </c>
      <c r="M20" s="11">
        <f t="shared" si="1"/>
        <v>47.714285714285715</v>
      </c>
      <c r="N20" s="7">
        <v>1</v>
      </c>
      <c r="O20" s="12" t="s">
        <v>286</v>
      </c>
    </row>
    <row r="21" spans="1:15" s="5" customFormat="1" ht="16.5" thickBot="1" x14ac:dyDescent="0.3">
      <c r="A21" s="1">
        <v>11</v>
      </c>
      <c r="B21" s="34" t="s">
        <v>34</v>
      </c>
      <c r="C21" s="2" t="s">
        <v>26</v>
      </c>
      <c r="D21" s="21" t="s">
        <v>119</v>
      </c>
      <c r="E21" s="22" t="s">
        <v>160</v>
      </c>
      <c r="F21" s="22" t="s">
        <v>172</v>
      </c>
      <c r="G21" s="2">
        <f t="shared" si="0"/>
        <v>977</v>
      </c>
      <c r="H21" s="21" t="s">
        <v>229</v>
      </c>
      <c r="I21" s="21" t="s">
        <v>264</v>
      </c>
      <c r="J21" s="21">
        <v>6</v>
      </c>
      <c r="K21" s="23">
        <v>43282</v>
      </c>
      <c r="L21" s="23">
        <v>43465</v>
      </c>
      <c r="M21" s="11">
        <f t="shared" si="1"/>
        <v>26.142857142857142</v>
      </c>
      <c r="N21" s="7">
        <v>1</v>
      </c>
      <c r="O21" s="12" t="s">
        <v>287</v>
      </c>
    </row>
    <row r="22" spans="1:15" s="5" customFormat="1" ht="16.5" thickBot="1" x14ac:dyDescent="0.3">
      <c r="A22" s="1">
        <v>12</v>
      </c>
      <c r="B22" s="34" t="s">
        <v>35</v>
      </c>
      <c r="C22" s="2" t="s">
        <v>26</v>
      </c>
      <c r="D22" s="21" t="s">
        <v>120</v>
      </c>
      <c r="E22" s="24" t="s">
        <v>161</v>
      </c>
      <c r="F22" s="22" t="s">
        <v>173</v>
      </c>
      <c r="G22" s="2">
        <f t="shared" si="0"/>
        <v>328</v>
      </c>
      <c r="H22" s="21" t="s">
        <v>230</v>
      </c>
      <c r="I22" s="21" t="s">
        <v>265</v>
      </c>
      <c r="J22" s="21">
        <v>1</v>
      </c>
      <c r="K22" s="23">
        <v>43282</v>
      </c>
      <c r="L22" s="23">
        <v>43312</v>
      </c>
      <c r="M22" s="11">
        <f t="shared" si="1"/>
        <v>4.2857142857142856</v>
      </c>
      <c r="N22" s="7">
        <v>1</v>
      </c>
      <c r="O22" s="12" t="s">
        <v>288</v>
      </c>
    </row>
    <row r="23" spans="1:15" s="5" customFormat="1" ht="16.5" thickBot="1" x14ac:dyDescent="0.3">
      <c r="A23" s="1">
        <v>13</v>
      </c>
      <c r="B23" s="34" t="s">
        <v>36</v>
      </c>
      <c r="C23" s="2" t="s">
        <v>26</v>
      </c>
      <c r="D23" s="25" t="s">
        <v>121</v>
      </c>
      <c r="E23" s="26" t="s">
        <v>99</v>
      </c>
      <c r="F23" s="26" t="s">
        <v>174</v>
      </c>
      <c r="G23" s="2">
        <f t="shared" si="0"/>
        <v>10</v>
      </c>
      <c r="H23" s="25" t="s">
        <v>231</v>
      </c>
      <c r="I23" s="25" t="s">
        <v>231</v>
      </c>
      <c r="J23" s="25">
        <v>1</v>
      </c>
      <c r="K23" s="27">
        <v>43313</v>
      </c>
      <c r="L23" s="27">
        <v>43496</v>
      </c>
      <c r="M23" s="11">
        <f t="shared" si="1"/>
        <v>26.142857142857142</v>
      </c>
      <c r="N23" s="7">
        <v>1</v>
      </c>
      <c r="O23" s="12" t="s">
        <v>287</v>
      </c>
    </row>
    <row r="24" spans="1:15" s="5" customFormat="1" ht="16.5" thickBot="1" x14ac:dyDescent="0.3">
      <c r="A24" s="1">
        <v>14</v>
      </c>
      <c r="B24" s="34" t="s">
        <v>37</v>
      </c>
      <c r="C24" s="2" t="s">
        <v>26</v>
      </c>
      <c r="D24" s="25" t="s">
        <v>122</v>
      </c>
      <c r="E24" s="26" t="s">
        <v>162</v>
      </c>
      <c r="F24" s="26" t="s">
        <v>175</v>
      </c>
      <c r="G24" s="2">
        <f t="shared" si="0"/>
        <v>17</v>
      </c>
      <c r="H24" s="25" t="s">
        <v>232</v>
      </c>
      <c r="I24" s="25" t="s">
        <v>266</v>
      </c>
      <c r="J24" s="25">
        <v>1</v>
      </c>
      <c r="K24" s="27">
        <v>43313</v>
      </c>
      <c r="L24" s="27">
        <v>43465</v>
      </c>
      <c r="M24" s="11">
        <f t="shared" si="1"/>
        <v>21.714285714285715</v>
      </c>
      <c r="N24" s="7">
        <v>1</v>
      </c>
      <c r="O24" s="12" t="s">
        <v>289</v>
      </c>
    </row>
    <row r="25" spans="1:15" s="5" customFormat="1" ht="16.5" thickBot="1" x14ac:dyDescent="0.3">
      <c r="A25" s="1">
        <v>15</v>
      </c>
      <c r="B25" s="34" t="s">
        <v>38</v>
      </c>
      <c r="C25" s="2" t="s">
        <v>26</v>
      </c>
      <c r="D25" s="25" t="s">
        <v>123</v>
      </c>
      <c r="E25" s="26" t="s">
        <v>163</v>
      </c>
      <c r="F25" s="26" t="s">
        <v>176</v>
      </c>
      <c r="G25" s="2">
        <f t="shared" si="0"/>
        <v>22</v>
      </c>
      <c r="H25" s="25" t="s">
        <v>233</v>
      </c>
      <c r="I25" s="25" t="s">
        <v>233</v>
      </c>
      <c r="J25" s="25">
        <v>4</v>
      </c>
      <c r="K25" s="27">
        <v>43313</v>
      </c>
      <c r="L25" s="27">
        <v>43465</v>
      </c>
      <c r="M25" s="11">
        <f t="shared" si="1"/>
        <v>21.714285714285715</v>
      </c>
      <c r="N25" s="7">
        <v>4</v>
      </c>
      <c r="O25" s="8" t="s">
        <v>290</v>
      </c>
    </row>
    <row r="26" spans="1:15" s="5" customFormat="1" ht="16.5" thickBot="1" x14ac:dyDescent="0.3">
      <c r="A26" s="1">
        <v>16</v>
      </c>
      <c r="B26" s="34" t="s">
        <v>39</v>
      </c>
      <c r="C26" s="2" t="s">
        <v>26</v>
      </c>
      <c r="D26" s="6" t="s">
        <v>124</v>
      </c>
      <c r="E26" s="9" t="s">
        <v>86</v>
      </c>
      <c r="F26" s="9" t="s">
        <v>177</v>
      </c>
      <c r="G26" s="2">
        <f t="shared" si="0"/>
        <v>375</v>
      </c>
      <c r="H26" s="6" t="s">
        <v>234</v>
      </c>
      <c r="I26" s="6" t="s">
        <v>267</v>
      </c>
      <c r="J26" s="6">
        <v>6</v>
      </c>
      <c r="K26" s="10">
        <v>43313</v>
      </c>
      <c r="L26" s="10">
        <v>43496</v>
      </c>
      <c r="M26" s="11">
        <f t="shared" si="1"/>
        <v>26.142857142857142</v>
      </c>
      <c r="N26" s="35">
        <v>4</v>
      </c>
      <c r="O26" s="37" t="s">
        <v>291</v>
      </c>
    </row>
    <row r="27" spans="1:15" s="5" customFormat="1" ht="18" customHeight="1" thickBot="1" x14ac:dyDescent="0.3">
      <c r="A27" s="1">
        <v>17</v>
      </c>
      <c r="B27" s="34" t="s">
        <v>40</v>
      </c>
      <c r="C27" s="2" t="s">
        <v>26</v>
      </c>
      <c r="D27" s="6" t="s">
        <v>125</v>
      </c>
      <c r="E27" s="9" t="s">
        <v>87</v>
      </c>
      <c r="F27" s="9" t="s">
        <v>177</v>
      </c>
      <c r="G27" s="2">
        <f t="shared" si="0"/>
        <v>466</v>
      </c>
      <c r="H27" s="6" t="s">
        <v>235</v>
      </c>
      <c r="I27" s="6" t="s">
        <v>268</v>
      </c>
      <c r="J27" s="6">
        <v>1</v>
      </c>
      <c r="K27" s="10">
        <v>43313</v>
      </c>
      <c r="L27" s="10">
        <v>43496</v>
      </c>
      <c r="M27" s="11">
        <f t="shared" si="1"/>
        <v>26.142857142857142</v>
      </c>
      <c r="N27" s="35">
        <v>0</v>
      </c>
      <c r="O27" s="36"/>
    </row>
    <row r="28" spans="1:15" s="5" customFormat="1" ht="16.5" thickBot="1" x14ac:dyDescent="0.3">
      <c r="A28" s="1">
        <v>18</v>
      </c>
      <c r="B28" s="34" t="s">
        <v>41</v>
      </c>
      <c r="C28" s="2" t="s">
        <v>26</v>
      </c>
      <c r="D28" s="6" t="s">
        <v>125</v>
      </c>
      <c r="E28" s="9" t="s">
        <v>87</v>
      </c>
      <c r="F28" s="9" t="s">
        <v>177</v>
      </c>
      <c r="G28" s="2">
        <f t="shared" si="0"/>
        <v>466</v>
      </c>
      <c r="H28" s="6" t="s">
        <v>234</v>
      </c>
      <c r="I28" s="6" t="s">
        <v>267</v>
      </c>
      <c r="J28" s="6">
        <v>6</v>
      </c>
      <c r="K28" s="10">
        <v>43313</v>
      </c>
      <c r="L28" s="10">
        <v>43496</v>
      </c>
      <c r="M28" s="11">
        <f t="shared" si="1"/>
        <v>26.142857142857142</v>
      </c>
      <c r="N28" s="35">
        <v>4</v>
      </c>
      <c r="O28" s="37" t="s">
        <v>292</v>
      </c>
    </row>
    <row r="29" spans="1:15" s="5" customFormat="1" ht="16.5" thickBot="1" x14ac:dyDescent="0.3">
      <c r="A29" s="1">
        <v>19</v>
      </c>
      <c r="B29" s="34" t="s">
        <v>44</v>
      </c>
      <c r="C29" s="2" t="s">
        <v>26</v>
      </c>
      <c r="D29" s="6" t="s">
        <v>125</v>
      </c>
      <c r="E29" s="9" t="s">
        <v>87</v>
      </c>
      <c r="F29" s="9" t="s">
        <v>177</v>
      </c>
      <c r="G29" s="2">
        <f t="shared" si="0"/>
        <v>466</v>
      </c>
      <c r="H29" s="6" t="s">
        <v>236</v>
      </c>
      <c r="I29" s="6" t="s">
        <v>269</v>
      </c>
      <c r="J29" s="6">
        <v>2</v>
      </c>
      <c r="K29" s="10">
        <v>43313</v>
      </c>
      <c r="L29" s="10">
        <v>43496</v>
      </c>
      <c r="M29" s="11">
        <f t="shared" si="1"/>
        <v>26.142857142857142</v>
      </c>
      <c r="N29" s="35">
        <v>0</v>
      </c>
      <c r="O29" s="36"/>
    </row>
    <row r="30" spans="1:15" s="5" customFormat="1" ht="16.5" thickBot="1" x14ac:dyDescent="0.3">
      <c r="A30" s="1">
        <v>20</v>
      </c>
      <c r="B30" s="34" t="s">
        <v>45</v>
      </c>
      <c r="C30" s="2" t="s">
        <v>26</v>
      </c>
      <c r="D30" s="6" t="s">
        <v>125</v>
      </c>
      <c r="E30" s="9" t="s">
        <v>87</v>
      </c>
      <c r="F30" s="9" t="s">
        <v>177</v>
      </c>
      <c r="G30" s="2">
        <f t="shared" si="0"/>
        <v>466</v>
      </c>
      <c r="H30" s="6" t="s">
        <v>237</v>
      </c>
      <c r="I30" s="6" t="s">
        <v>270</v>
      </c>
      <c r="J30" s="6">
        <v>1</v>
      </c>
      <c r="K30" s="10">
        <v>43313</v>
      </c>
      <c r="L30" s="10">
        <v>43496</v>
      </c>
      <c r="M30" s="11">
        <f t="shared" si="1"/>
        <v>26.142857142857142</v>
      </c>
      <c r="N30" s="35">
        <v>0</v>
      </c>
      <c r="O30" s="36"/>
    </row>
    <row r="31" spans="1:15" s="5" customFormat="1" ht="16.5" thickBot="1" x14ac:dyDescent="0.3">
      <c r="A31" s="1">
        <v>21</v>
      </c>
      <c r="B31" s="34" t="s">
        <v>46</v>
      </c>
      <c r="C31" s="2" t="s">
        <v>26</v>
      </c>
      <c r="D31" s="6" t="s">
        <v>125</v>
      </c>
      <c r="E31" s="9" t="s">
        <v>87</v>
      </c>
      <c r="F31" s="9" t="s">
        <v>177</v>
      </c>
      <c r="G31" s="2">
        <f t="shared" si="0"/>
        <v>466</v>
      </c>
      <c r="H31" s="6" t="s">
        <v>238</v>
      </c>
      <c r="I31" s="6" t="s">
        <v>270</v>
      </c>
      <c r="J31" s="6">
        <v>1</v>
      </c>
      <c r="K31" s="10">
        <v>43313</v>
      </c>
      <c r="L31" s="10">
        <v>43496</v>
      </c>
      <c r="M31" s="11">
        <f t="shared" si="1"/>
        <v>26.142857142857142</v>
      </c>
      <c r="N31" s="35">
        <v>0</v>
      </c>
      <c r="O31" s="36"/>
    </row>
    <row r="32" spans="1:15" s="5" customFormat="1" ht="16.5" thickBot="1" x14ac:dyDescent="0.3">
      <c r="A32" s="1">
        <v>22</v>
      </c>
      <c r="B32" s="34" t="s">
        <v>47</v>
      </c>
      <c r="C32" s="2" t="s">
        <v>26</v>
      </c>
      <c r="D32" s="6" t="s">
        <v>126</v>
      </c>
      <c r="E32" s="9" t="s">
        <v>88</v>
      </c>
      <c r="F32" s="9" t="s">
        <v>178</v>
      </c>
      <c r="G32" s="2">
        <f t="shared" si="0"/>
        <v>48</v>
      </c>
      <c r="H32" s="6" t="s">
        <v>239</v>
      </c>
      <c r="I32" s="6" t="s">
        <v>260</v>
      </c>
      <c r="J32" s="6">
        <v>4</v>
      </c>
      <c r="K32" s="10">
        <v>43313</v>
      </c>
      <c r="L32" s="10">
        <v>43465</v>
      </c>
      <c r="M32" s="11">
        <f t="shared" si="1"/>
        <v>21.714285714285715</v>
      </c>
      <c r="N32" s="35">
        <v>4</v>
      </c>
      <c r="O32" s="37" t="s">
        <v>293</v>
      </c>
    </row>
    <row r="33" spans="1:15" s="5" customFormat="1" ht="16.5" thickBot="1" x14ac:dyDescent="0.3">
      <c r="A33" s="1">
        <v>23</v>
      </c>
      <c r="B33" s="34" t="s">
        <v>48</v>
      </c>
      <c r="C33" s="2" t="s">
        <v>26</v>
      </c>
      <c r="D33" s="6" t="s">
        <v>126</v>
      </c>
      <c r="E33" s="9" t="s">
        <v>88</v>
      </c>
      <c r="F33" s="9" t="s">
        <v>178</v>
      </c>
      <c r="G33" s="2">
        <f t="shared" si="0"/>
        <v>48</v>
      </c>
      <c r="H33" s="6" t="s">
        <v>240</v>
      </c>
      <c r="I33" s="6" t="s">
        <v>271</v>
      </c>
      <c r="J33" s="6">
        <v>4</v>
      </c>
      <c r="K33" s="10">
        <v>43313</v>
      </c>
      <c r="L33" s="10">
        <v>43465</v>
      </c>
      <c r="M33" s="11">
        <f t="shared" si="1"/>
        <v>21.714285714285715</v>
      </c>
      <c r="N33" s="35">
        <v>4</v>
      </c>
      <c r="O33" s="37" t="s">
        <v>293</v>
      </c>
    </row>
    <row r="34" spans="1:15" s="5" customFormat="1" ht="16.5" thickBot="1" x14ac:dyDescent="0.3">
      <c r="A34" s="1">
        <v>24</v>
      </c>
      <c r="B34" s="34" t="s">
        <v>49</v>
      </c>
      <c r="C34" s="2" t="s">
        <v>26</v>
      </c>
      <c r="D34" s="6" t="s">
        <v>127</v>
      </c>
      <c r="E34" s="9" t="s">
        <v>89</v>
      </c>
      <c r="F34" s="9" t="s">
        <v>179</v>
      </c>
      <c r="G34" s="2">
        <f t="shared" si="0"/>
        <v>35</v>
      </c>
      <c r="H34" s="6" t="s">
        <v>239</v>
      </c>
      <c r="I34" s="6" t="s">
        <v>271</v>
      </c>
      <c r="J34" s="6">
        <v>4</v>
      </c>
      <c r="K34" s="10">
        <v>43313</v>
      </c>
      <c r="L34" s="10">
        <v>43465</v>
      </c>
      <c r="M34" s="11">
        <f t="shared" si="1"/>
        <v>21.714285714285715</v>
      </c>
      <c r="N34" s="35">
        <v>4</v>
      </c>
      <c r="O34" s="37" t="s">
        <v>293</v>
      </c>
    </row>
    <row r="35" spans="1:15" s="5" customFormat="1" ht="16.5" thickBot="1" x14ac:dyDescent="0.3">
      <c r="A35" s="1">
        <v>25</v>
      </c>
      <c r="B35" s="34" t="s">
        <v>50</v>
      </c>
      <c r="C35" s="2" t="s">
        <v>26</v>
      </c>
      <c r="D35" s="6" t="s">
        <v>127</v>
      </c>
      <c r="E35" s="9" t="s">
        <v>89</v>
      </c>
      <c r="F35" s="9" t="s">
        <v>179</v>
      </c>
      <c r="G35" s="2">
        <f t="shared" si="0"/>
        <v>35</v>
      </c>
      <c r="H35" s="6" t="s">
        <v>240</v>
      </c>
      <c r="I35" s="6" t="s">
        <v>260</v>
      </c>
      <c r="J35" s="6">
        <v>4</v>
      </c>
      <c r="K35" s="10">
        <v>43313</v>
      </c>
      <c r="L35" s="10">
        <v>43465</v>
      </c>
      <c r="M35" s="11">
        <f t="shared" si="1"/>
        <v>21.714285714285715</v>
      </c>
      <c r="N35" s="35">
        <v>4</v>
      </c>
      <c r="O35" s="37" t="s">
        <v>293</v>
      </c>
    </row>
    <row r="36" spans="1:15" s="5" customFormat="1" ht="16.5" thickBot="1" x14ac:dyDescent="0.3">
      <c r="A36" s="1">
        <v>26</v>
      </c>
      <c r="B36" s="34" t="s">
        <v>51</v>
      </c>
      <c r="C36" s="2" t="s">
        <v>26</v>
      </c>
      <c r="D36" s="6" t="s">
        <v>128</v>
      </c>
      <c r="E36" s="9" t="s">
        <v>90</v>
      </c>
      <c r="F36" s="9" t="s">
        <v>180</v>
      </c>
      <c r="G36" s="2">
        <f t="shared" si="0"/>
        <v>57</v>
      </c>
      <c r="H36" s="6" t="s">
        <v>239</v>
      </c>
      <c r="I36" s="6" t="s">
        <v>260</v>
      </c>
      <c r="J36" s="6">
        <v>4</v>
      </c>
      <c r="K36" s="10">
        <v>43313</v>
      </c>
      <c r="L36" s="10">
        <v>43465</v>
      </c>
      <c r="M36" s="11">
        <f t="shared" si="1"/>
        <v>21.714285714285715</v>
      </c>
      <c r="N36" s="35" t="s">
        <v>294</v>
      </c>
      <c r="O36" s="37" t="s">
        <v>295</v>
      </c>
    </row>
    <row r="37" spans="1:15" s="5" customFormat="1" ht="16.5" thickBot="1" x14ac:dyDescent="0.3">
      <c r="A37" s="1">
        <v>27</v>
      </c>
      <c r="B37" s="34" t="s">
        <v>52</v>
      </c>
      <c r="C37" s="2" t="s">
        <v>26</v>
      </c>
      <c r="D37" s="6" t="s">
        <v>128</v>
      </c>
      <c r="E37" s="9" t="s">
        <v>90</v>
      </c>
      <c r="F37" s="9" t="s">
        <v>180</v>
      </c>
      <c r="G37" s="2">
        <f t="shared" si="0"/>
        <v>57</v>
      </c>
      <c r="H37" s="6" t="s">
        <v>240</v>
      </c>
      <c r="I37" s="6" t="s">
        <v>271</v>
      </c>
      <c r="J37" s="6">
        <v>4</v>
      </c>
      <c r="K37" s="10">
        <v>43313</v>
      </c>
      <c r="L37" s="10">
        <v>43465</v>
      </c>
      <c r="M37" s="11">
        <f t="shared" si="1"/>
        <v>21.714285714285715</v>
      </c>
      <c r="N37" s="35">
        <v>4</v>
      </c>
      <c r="O37" s="37" t="s">
        <v>293</v>
      </c>
    </row>
    <row r="38" spans="1:15" s="5" customFormat="1" ht="16.5" thickBot="1" x14ac:dyDescent="0.3">
      <c r="A38" s="1">
        <v>28</v>
      </c>
      <c r="B38" s="34" t="s">
        <v>53</v>
      </c>
      <c r="C38" s="2" t="s">
        <v>26</v>
      </c>
      <c r="D38" s="6" t="s">
        <v>129</v>
      </c>
      <c r="E38" s="9" t="s">
        <v>220</v>
      </c>
      <c r="F38" s="9" t="s">
        <v>181</v>
      </c>
      <c r="G38" s="2">
        <f t="shared" si="0"/>
        <v>375</v>
      </c>
      <c r="H38" s="6" t="s">
        <v>241</v>
      </c>
      <c r="I38" s="6" t="s">
        <v>272</v>
      </c>
      <c r="J38" s="6">
        <v>2</v>
      </c>
      <c r="K38" s="10">
        <v>43312</v>
      </c>
      <c r="L38" s="10">
        <v>43585</v>
      </c>
      <c r="M38" s="11">
        <f t="shared" si="1"/>
        <v>39</v>
      </c>
      <c r="N38" s="35">
        <v>1</v>
      </c>
      <c r="O38" s="37" t="s">
        <v>296</v>
      </c>
    </row>
    <row r="39" spans="1:15" s="5" customFormat="1" ht="16.5" thickBot="1" x14ac:dyDescent="0.3">
      <c r="A39" s="1">
        <v>29</v>
      </c>
      <c r="B39" s="34" t="s">
        <v>54</v>
      </c>
      <c r="C39" s="2" t="s">
        <v>26</v>
      </c>
      <c r="D39" s="6" t="s">
        <v>130</v>
      </c>
      <c r="E39" s="9" t="s">
        <v>91</v>
      </c>
      <c r="F39" s="9" t="s">
        <v>182</v>
      </c>
      <c r="G39" s="2">
        <f t="shared" si="0"/>
        <v>53</v>
      </c>
      <c r="H39" s="6" t="s">
        <v>239</v>
      </c>
      <c r="I39" s="6" t="s">
        <v>260</v>
      </c>
      <c r="J39" s="6">
        <v>4</v>
      </c>
      <c r="K39" s="10">
        <v>43313</v>
      </c>
      <c r="L39" s="10">
        <v>43465</v>
      </c>
      <c r="M39" s="11">
        <f t="shared" si="1"/>
        <v>21.714285714285715</v>
      </c>
      <c r="N39" s="35">
        <v>4</v>
      </c>
      <c r="O39" s="37" t="s">
        <v>293</v>
      </c>
    </row>
    <row r="40" spans="1:15" s="5" customFormat="1" ht="16.5" thickBot="1" x14ac:dyDescent="0.3">
      <c r="A40" s="1">
        <v>30</v>
      </c>
      <c r="B40" s="34" t="s">
        <v>55</v>
      </c>
      <c r="C40" s="2" t="s">
        <v>26</v>
      </c>
      <c r="D40" s="6" t="s">
        <v>130</v>
      </c>
      <c r="E40" s="9" t="s">
        <v>91</v>
      </c>
      <c r="F40" s="9" t="s">
        <v>182</v>
      </c>
      <c r="G40" s="2">
        <f t="shared" si="0"/>
        <v>53</v>
      </c>
      <c r="H40" s="6" t="s">
        <v>240</v>
      </c>
      <c r="I40" s="6" t="s">
        <v>271</v>
      </c>
      <c r="J40" s="6">
        <v>4</v>
      </c>
      <c r="K40" s="10">
        <v>43313</v>
      </c>
      <c r="L40" s="10">
        <v>43465</v>
      </c>
      <c r="M40" s="11">
        <f t="shared" si="1"/>
        <v>21.714285714285715</v>
      </c>
      <c r="N40" s="35">
        <v>4</v>
      </c>
      <c r="O40" s="37" t="s">
        <v>293</v>
      </c>
    </row>
    <row r="41" spans="1:15" s="5" customFormat="1" ht="16.5" thickBot="1" x14ac:dyDescent="0.3">
      <c r="A41" s="1">
        <v>31</v>
      </c>
      <c r="B41" s="34" t="s">
        <v>56</v>
      </c>
      <c r="C41" s="2" t="s">
        <v>26</v>
      </c>
      <c r="D41" s="6" t="s">
        <v>131</v>
      </c>
      <c r="E41" s="9" t="s">
        <v>92</v>
      </c>
      <c r="F41" s="9" t="s">
        <v>180</v>
      </c>
      <c r="G41" s="2">
        <f t="shared" si="0"/>
        <v>16</v>
      </c>
      <c r="H41" s="6" t="s">
        <v>239</v>
      </c>
      <c r="I41" s="6" t="s">
        <v>260</v>
      </c>
      <c r="J41" s="6">
        <v>4</v>
      </c>
      <c r="K41" s="10">
        <v>43313</v>
      </c>
      <c r="L41" s="10">
        <v>43465</v>
      </c>
      <c r="M41" s="11">
        <f t="shared" si="1"/>
        <v>21.714285714285715</v>
      </c>
      <c r="N41" s="35">
        <v>4</v>
      </c>
      <c r="O41" s="37" t="s">
        <v>293</v>
      </c>
    </row>
    <row r="42" spans="1:15" s="5" customFormat="1" ht="16.5" thickBot="1" x14ac:dyDescent="0.3">
      <c r="A42" s="1">
        <v>32</v>
      </c>
      <c r="B42" s="34" t="s">
        <v>57</v>
      </c>
      <c r="C42" s="2" t="s">
        <v>26</v>
      </c>
      <c r="D42" s="6" t="s">
        <v>131</v>
      </c>
      <c r="E42" s="9" t="s">
        <v>92</v>
      </c>
      <c r="F42" s="9" t="s">
        <v>180</v>
      </c>
      <c r="G42" s="2">
        <f t="shared" si="0"/>
        <v>16</v>
      </c>
      <c r="H42" s="6" t="s">
        <v>240</v>
      </c>
      <c r="I42" s="6" t="s">
        <v>271</v>
      </c>
      <c r="J42" s="6">
        <v>4</v>
      </c>
      <c r="K42" s="10">
        <v>43313</v>
      </c>
      <c r="L42" s="10">
        <v>43465</v>
      </c>
      <c r="M42" s="11">
        <f t="shared" si="1"/>
        <v>21.714285714285715</v>
      </c>
      <c r="N42" s="35">
        <v>4</v>
      </c>
      <c r="O42" s="37" t="s">
        <v>293</v>
      </c>
    </row>
    <row r="43" spans="1:15" s="5" customFormat="1" ht="20.25" customHeight="1" thickBot="1" x14ac:dyDescent="0.3">
      <c r="A43" s="1">
        <v>33</v>
      </c>
      <c r="B43" s="34" t="s">
        <v>58</v>
      </c>
      <c r="C43" s="2" t="s">
        <v>26</v>
      </c>
      <c r="D43" s="16" t="s">
        <v>132</v>
      </c>
      <c r="E43" s="28" t="s">
        <v>219</v>
      </c>
      <c r="F43" s="29" t="s">
        <v>183</v>
      </c>
      <c r="G43" s="2">
        <f t="shared" si="0"/>
        <v>441</v>
      </c>
      <c r="H43" s="13" t="s">
        <v>242</v>
      </c>
      <c r="I43" s="13" t="s">
        <v>273</v>
      </c>
      <c r="J43" s="13">
        <v>1</v>
      </c>
      <c r="K43" s="17">
        <v>42931</v>
      </c>
      <c r="L43" s="17">
        <v>43646</v>
      </c>
      <c r="M43" s="11">
        <f t="shared" si="1"/>
        <v>102.14285714285714</v>
      </c>
      <c r="N43" s="38">
        <v>0.82</v>
      </c>
      <c r="O43" s="37" t="s">
        <v>297</v>
      </c>
    </row>
    <row r="44" spans="1:15" s="5" customFormat="1" ht="16.5" thickBot="1" x14ac:dyDescent="0.3">
      <c r="A44" s="4">
        <v>34</v>
      </c>
      <c r="B44" s="34" t="s">
        <v>59</v>
      </c>
      <c r="C44" s="2" t="s">
        <v>26</v>
      </c>
      <c r="D44" s="6" t="s">
        <v>133</v>
      </c>
      <c r="E44" s="9" t="s">
        <v>93</v>
      </c>
      <c r="F44" s="9" t="s">
        <v>177</v>
      </c>
      <c r="G44" s="2">
        <f t="shared" si="0"/>
        <v>348</v>
      </c>
      <c r="H44" s="6" t="s">
        <v>243</v>
      </c>
      <c r="I44" s="6" t="s">
        <v>268</v>
      </c>
      <c r="J44" s="6">
        <v>1</v>
      </c>
      <c r="K44" s="10">
        <v>43313</v>
      </c>
      <c r="L44" s="10">
        <v>43496</v>
      </c>
      <c r="M44" s="11">
        <f t="shared" si="1"/>
        <v>26.142857142857142</v>
      </c>
      <c r="N44" s="35">
        <v>0</v>
      </c>
      <c r="O44" s="37"/>
    </row>
    <row r="45" spans="1:15" s="5" customFormat="1" ht="16.5" thickBot="1" x14ac:dyDescent="0.3">
      <c r="A45" s="4">
        <v>35</v>
      </c>
      <c r="B45" s="34" t="s">
        <v>60</v>
      </c>
      <c r="C45" s="2" t="s">
        <v>26</v>
      </c>
      <c r="D45" s="6" t="s">
        <v>133</v>
      </c>
      <c r="E45" s="9" t="s">
        <v>93</v>
      </c>
      <c r="F45" s="9" t="s">
        <v>177</v>
      </c>
      <c r="G45" s="2">
        <f t="shared" si="0"/>
        <v>348</v>
      </c>
      <c r="H45" s="6" t="s">
        <v>234</v>
      </c>
      <c r="I45" s="6" t="s">
        <v>267</v>
      </c>
      <c r="J45" s="6">
        <v>6</v>
      </c>
      <c r="K45" s="10">
        <v>43313</v>
      </c>
      <c r="L45" s="10">
        <v>43496</v>
      </c>
      <c r="M45" s="11">
        <f t="shared" si="1"/>
        <v>26.142857142857142</v>
      </c>
      <c r="N45" s="35">
        <v>4</v>
      </c>
      <c r="O45" s="37" t="s">
        <v>315</v>
      </c>
    </row>
    <row r="46" spans="1:15" s="5" customFormat="1" ht="16.5" thickBot="1" x14ac:dyDescent="0.3">
      <c r="A46" s="4">
        <v>36</v>
      </c>
      <c r="B46" s="34" t="s">
        <v>61</v>
      </c>
      <c r="C46" s="2" t="s">
        <v>26</v>
      </c>
      <c r="D46" s="6" t="s">
        <v>133</v>
      </c>
      <c r="E46" s="9" t="s">
        <v>93</v>
      </c>
      <c r="F46" s="9" t="s">
        <v>177</v>
      </c>
      <c r="G46" s="2">
        <f t="shared" si="0"/>
        <v>348</v>
      </c>
      <c r="H46" s="6" t="s">
        <v>236</v>
      </c>
      <c r="I46" s="6" t="s">
        <v>269</v>
      </c>
      <c r="J46" s="6">
        <v>2</v>
      </c>
      <c r="K46" s="10">
        <v>43313</v>
      </c>
      <c r="L46" s="10">
        <v>43496</v>
      </c>
      <c r="M46" s="11">
        <f t="shared" si="1"/>
        <v>26.142857142857142</v>
      </c>
      <c r="N46" s="35">
        <v>0</v>
      </c>
      <c r="O46" s="37"/>
    </row>
    <row r="47" spans="1:15" s="5" customFormat="1" ht="16.5" thickBot="1" x14ac:dyDescent="0.3">
      <c r="A47" s="4">
        <v>37</v>
      </c>
      <c r="B47" s="34" t="s">
        <v>62</v>
      </c>
      <c r="C47" s="2" t="s">
        <v>26</v>
      </c>
      <c r="D47" s="6" t="s">
        <v>133</v>
      </c>
      <c r="E47" s="9" t="s">
        <v>93</v>
      </c>
      <c r="F47" s="9" t="s">
        <v>177</v>
      </c>
      <c r="G47" s="2">
        <f t="shared" si="0"/>
        <v>348</v>
      </c>
      <c r="H47" s="6" t="s">
        <v>237</v>
      </c>
      <c r="I47" s="6" t="s">
        <v>270</v>
      </c>
      <c r="J47" s="6">
        <v>1</v>
      </c>
      <c r="K47" s="10">
        <v>43313</v>
      </c>
      <c r="L47" s="10">
        <v>43496</v>
      </c>
      <c r="M47" s="11">
        <f t="shared" si="1"/>
        <v>26.142857142857142</v>
      </c>
      <c r="N47" s="35">
        <v>0</v>
      </c>
      <c r="O47" s="37"/>
    </row>
    <row r="48" spans="1:15" s="5" customFormat="1" ht="16.5" thickBot="1" x14ac:dyDescent="0.3">
      <c r="A48" s="4">
        <v>38</v>
      </c>
      <c r="B48" s="34" t="s">
        <v>63</v>
      </c>
      <c r="C48" s="2" t="s">
        <v>26</v>
      </c>
      <c r="D48" s="6" t="s">
        <v>133</v>
      </c>
      <c r="E48" s="9" t="s">
        <v>93</v>
      </c>
      <c r="F48" s="9" t="s">
        <v>177</v>
      </c>
      <c r="G48" s="2">
        <f t="shared" si="0"/>
        <v>348</v>
      </c>
      <c r="H48" s="6" t="s">
        <v>238</v>
      </c>
      <c r="I48" s="6" t="s">
        <v>270</v>
      </c>
      <c r="J48" s="6">
        <v>1</v>
      </c>
      <c r="K48" s="10">
        <v>43313</v>
      </c>
      <c r="L48" s="10">
        <v>43496</v>
      </c>
      <c r="M48" s="11">
        <f t="shared" si="1"/>
        <v>26.142857142857142</v>
      </c>
      <c r="N48" s="35">
        <v>0</v>
      </c>
      <c r="O48" s="37"/>
    </row>
    <row r="49" spans="1:15" s="5" customFormat="1" ht="16.5" thickBot="1" x14ac:dyDescent="0.3">
      <c r="A49" s="1">
        <v>39</v>
      </c>
      <c r="B49" s="34" t="s">
        <v>64</v>
      </c>
      <c r="C49" s="2" t="s">
        <v>26</v>
      </c>
      <c r="D49" s="6" t="s">
        <v>134</v>
      </c>
      <c r="E49" s="9" t="s">
        <v>94</v>
      </c>
      <c r="F49" s="9" t="s">
        <v>184</v>
      </c>
      <c r="G49" s="2">
        <f t="shared" si="0"/>
        <v>272</v>
      </c>
      <c r="H49" s="21" t="s">
        <v>244</v>
      </c>
      <c r="I49" s="6" t="s">
        <v>274</v>
      </c>
      <c r="J49" s="6">
        <v>100</v>
      </c>
      <c r="K49" s="10">
        <v>43311</v>
      </c>
      <c r="L49" s="10">
        <v>43465</v>
      </c>
      <c r="M49" s="11">
        <f t="shared" si="1"/>
        <v>22</v>
      </c>
      <c r="N49" s="42" t="s">
        <v>304</v>
      </c>
      <c r="O49" s="43" t="s">
        <v>305</v>
      </c>
    </row>
    <row r="50" spans="1:15" s="5" customFormat="1" ht="16.5" thickBot="1" x14ac:dyDescent="0.3">
      <c r="A50" s="1">
        <v>40</v>
      </c>
      <c r="B50" s="34" t="s">
        <v>65</v>
      </c>
      <c r="C50" s="2" t="s">
        <v>26</v>
      </c>
      <c r="D50" s="6" t="s">
        <v>135</v>
      </c>
      <c r="E50" s="9" t="s">
        <v>95</v>
      </c>
      <c r="F50" s="9" t="s">
        <v>182</v>
      </c>
      <c r="G50" s="2">
        <f t="shared" si="0"/>
        <v>346</v>
      </c>
      <c r="H50" s="6" t="s">
        <v>239</v>
      </c>
      <c r="I50" s="6" t="s">
        <v>260</v>
      </c>
      <c r="J50" s="6">
        <v>4</v>
      </c>
      <c r="K50" s="10">
        <v>43313</v>
      </c>
      <c r="L50" s="10">
        <v>43465</v>
      </c>
      <c r="M50" s="11">
        <f t="shared" si="1"/>
        <v>21.714285714285715</v>
      </c>
      <c r="N50" s="35">
        <v>4</v>
      </c>
      <c r="O50" s="37" t="s">
        <v>293</v>
      </c>
    </row>
    <row r="51" spans="1:15" s="5" customFormat="1" ht="16.5" thickBot="1" x14ac:dyDescent="0.3">
      <c r="A51" s="1">
        <v>41</v>
      </c>
      <c r="B51" s="34" t="s">
        <v>66</v>
      </c>
      <c r="C51" s="2" t="s">
        <v>26</v>
      </c>
      <c r="D51" s="6" t="s">
        <v>135</v>
      </c>
      <c r="E51" s="9" t="s">
        <v>218</v>
      </c>
      <c r="F51" s="9" t="s">
        <v>182</v>
      </c>
      <c r="G51" s="2">
        <f t="shared" si="0"/>
        <v>346</v>
      </c>
      <c r="H51" s="6" t="s">
        <v>240</v>
      </c>
      <c r="I51" s="6" t="s">
        <v>271</v>
      </c>
      <c r="J51" s="6">
        <v>4</v>
      </c>
      <c r="K51" s="10">
        <v>43313</v>
      </c>
      <c r="L51" s="10">
        <v>43465</v>
      </c>
      <c r="M51" s="11">
        <f t="shared" si="1"/>
        <v>21.714285714285715</v>
      </c>
      <c r="N51" s="35">
        <v>4</v>
      </c>
      <c r="O51" s="37" t="s">
        <v>293</v>
      </c>
    </row>
    <row r="52" spans="1:15" s="5" customFormat="1" ht="16.5" thickBot="1" x14ac:dyDescent="0.3">
      <c r="A52" s="1">
        <v>42</v>
      </c>
      <c r="B52" s="34" t="s">
        <v>67</v>
      </c>
      <c r="C52" s="2" t="s">
        <v>26</v>
      </c>
      <c r="D52" s="6" t="s">
        <v>136</v>
      </c>
      <c r="E52" s="9" t="s">
        <v>217</v>
      </c>
      <c r="F52" s="9" t="s">
        <v>182</v>
      </c>
      <c r="G52" s="2">
        <f t="shared" si="0"/>
        <v>389</v>
      </c>
      <c r="H52" s="6" t="s">
        <v>245</v>
      </c>
      <c r="I52" s="6" t="s">
        <v>260</v>
      </c>
      <c r="J52" s="6">
        <v>4</v>
      </c>
      <c r="K52" s="10">
        <v>43313</v>
      </c>
      <c r="L52" s="10">
        <v>43465</v>
      </c>
      <c r="M52" s="11">
        <f t="shared" si="1"/>
        <v>21.714285714285715</v>
      </c>
      <c r="N52" s="35">
        <v>4</v>
      </c>
      <c r="O52" s="37" t="s">
        <v>293</v>
      </c>
    </row>
    <row r="53" spans="1:15" s="5" customFormat="1" ht="16.5" thickBot="1" x14ac:dyDescent="0.3">
      <c r="A53" s="1">
        <v>43</v>
      </c>
      <c r="B53" s="34" t="s">
        <v>68</v>
      </c>
      <c r="C53" s="2" t="s">
        <v>26</v>
      </c>
      <c r="D53" s="6" t="s">
        <v>136</v>
      </c>
      <c r="E53" s="9" t="s">
        <v>216</v>
      </c>
      <c r="F53" s="9" t="s">
        <v>182</v>
      </c>
      <c r="G53" s="2">
        <f t="shared" si="0"/>
        <v>390</v>
      </c>
      <c r="H53" s="6" t="s">
        <v>240</v>
      </c>
      <c r="I53" s="6" t="s">
        <v>271</v>
      </c>
      <c r="J53" s="6">
        <v>4</v>
      </c>
      <c r="K53" s="10">
        <v>43313</v>
      </c>
      <c r="L53" s="10">
        <v>43465</v>
      </c>
      <c r="M53" s="11">
        <f t="shared" si="1"/>
        <v>21.714285714285715</v>
      </c>
      <c r="N53" s="35" t="s">
        <v>294</v>
      </c>
      <c r="O53" s="37" t="s">
        <v>293</v>
      </c>
    </row>
    <row r="54" spans="1:15" s="5" customFormat="1" ht="16.5" thickBot="1" x14ac:dyDescent="0.3">
      <c r="A54" s="4">
        <v>44</v>
      </c>
      <c r="B54" s="34" t="s">
        <v>69</v>
      </c>
      <c r="C54" s="2" t="s">
        <v>26</v>
      </c>
      <c r="D54" s="13" t="s">
        <v>137</v>
      </c>
      <c r="E54" s="29" t="s">
        <v>215</v>
      </c>
      <c r="F54" s="15" t="s">
        <v>185</v>
      </c>
      <c r="G54" s="2">
        <f t="shared" si="0"/>
        <v>349</v>
      </c>
      <c r="H54" s="13" t="s">
        <v>246</v>
      </c>
      <c r="I54" s="13" t="s">
        <v>275</v>
      </c>
      <c r="J54" s="13">
        <v>4</v>
      </c>
      <c r="K54" s="17">
        <v>42948</v>
      </c>
      <c r="L54" s="17">
        <v>43434</v>
      </c>
      <c r="M54" s="11">
        <f t="shared" si="1"/>
        <v>69.428571428571431</v>
      </c>
      <c r="N54" s="34" t="s">
        <v>306</v>
      </c>
      <c r="O54" s="44" t="s">
        <v>307</v>
      </c>
    </row>
    <row r="55" spans="1:15" s="5" customFormat="1" ht="16.5" thickBot="1" x14ac:dyDescent="0.3">
      <c r="A55" s="4">
        <v>45</v>
      </c>
      <c r="B55" s="34" t="s">
        <v>70</v>
      </c>
      <c r="C55" s="2" t="s">
        <v>26</v>
      </c>
      <c r="D55" s="6" t="s">
        <v>138</v>
      </c>
      <c r="E55" s="9" t="s">
        <v>310</v>
      </c>
      <c r="F55" s="9" t="s">
        <v>165</v>
      </c>
      <c r="G55" s="2">
        <f t="shared" si="0"/>
        <v>321</v>
      </c>
      <c r="H55" s="6" t="s">
        <v>247</v>
      </c>
      <c r="I55" s="6" t="s">
        <v>260</v>
      </c>
      <c r="J55" s="6">
        <v>1</v>
      </c>
      <c r="K55" s="10">
        <v>43292</v>
      </c>
      <c r="L55" s="10">
        <v>43465</v>
      </c>
      <c r="M55" s="11">
        <f t="shared" si="1"/>
        <v>24.714285714285715</v>
      </c>
      <c r="N55" s="35">
        <v>1</v>
      </c>
      <c r="O55" s="37" t="s">
        <v>313</v>
      </c>
    </row>
    <row r="56" spans="1:15" s="5" customFormat="1" ht="16.5" thickBot="1" x14ac:dyDescent="0.3">
      <c r="A56" s="4">
        <v>46</v>
      </c>
      <c r="B56" s="34" t="s">
        <v>71</v>
      </c>
      <c r="C56" s="2" t="s">
        <v>26</v>
      </c>
      <c r="D56" s="6" t="s">
        <v>112</v>
      </c>
      <c r="E56" s="9" t="s">
        <v>96</v>
      </c>
      <c r="F56" s="9" t="s">
        <v>186</v>
      </c>
      <c r="G56" s="2">
        <f t="shared" si="0"/>
        <v>1139</v>
      </c>
      <c r="H56" s="6" t="s">
        <v>248</v>
      </c>
      <c r="I56" s="6" t="s">
        <v>276</v>
      </c>
      <c r="J56" s="6">
        <v>1</v>
      </c>
      <c r="K56" s="10">
        <v>43101</v>
      </c>
      <c r="L56" s="10">
        <v>43465</v>
      </c>
      <c r="M56" s="11">
        <f t="shared" si="1"/>
        <v>52</v>
      </c>
      <c r="N56" s="46">
        <v>1</v>
      </c>
      <c r="O56" s="47" t="s">
        <v>314</v>
      </c>
    </row>
    <row r="57" spans="1:15" s="5" customFormat="1" ht="16.5" thickBot="1" x14ac:dyDescent="0.3">
      <c r="A57" s="1">
        <v>47</v>
      </c>
      <c r="B57" s="34" t="s">
        <v>72</v>
      </c>
      <c r="C57" s="2" t="s">
        <v>26</v>
      </c>
      <c r="D57" s="6" t="s">
        <v>113</v>
      </c>
      <c r="E57" s="9" t="s">
        <v>214</v>
      </c>
      <c r="F57" s="9" t="s">
        <v>166</v>
      </c>
      <c r="G57" s="2">
        <f t="shared" si="0"/>
        <v>353</v>
      </c>
      <c r="H57" s="6" t="s">
        <v>249</v>
      </c>
      <c r="I57" s="6" t="s">
        <v>277</v>
      </c>
      <c r="J57" s="6">
        <v>6</v>
      </c>
      <c r="K57" s="10">
        <v>43311</v>
      </c>
      <c r="L57" s="10">
        <v>43465</v>
      </c>
      <c r="M57" s="11">
        <f t="shared" si="1"/>
        <v>22</v>
      </c>
      <c r="N57" s="42" t="s">
        <v>308</v>
      </c>
      <c r="O57" s="43" t="s">
        <v>309</v>
      </c>
    </row>
    <row r="58" spans="1:15" s="5" customFormat="1" ht="16.5" thickBot="1" x14ac:dyDescent="0.3">
      <c r="A58" s="1">
        <v>48</v>
      </c>
      <c r="B58" s="34" t="s">
        <v>73</v>
      </c>
      <c r="C58" s="2" t="s">
        <v>26</v>
      </c>
      <c r="D58" s="6" t="s">
        <v>139</v>
      </c>
      <c r="E58" s="9" t="s">
        <v>213</v>
      </c>
      <c r="F58" s="30" t="s">
        <v>187</v>
      </c>
      <c r="G58" s="2">
        <f t="shared" si="0"/>
        <v>375</v>
      </c>
      <c r="H58" s="6" t="s">
        <v>250</v>
      </c>
      <c r="I58" s="6" t="s">
        <v>278</v>
      </c>
      <c r="J58" s="6">
        <v>1</v>
      </c>
      <c r="K58" s="10">
        <v>43313</v>
      </c>
      <c r="L58" s="10">
        <v>43465</v>
      </c>
      <c r="M58" s="11">
        <f t="shared" si="1"/>
        <v>21.714285714285715</v>
      </c>
      <c r="N58" s="35">
        <v>1</v>
      </c>
      <c r="O58" s="37" t="s">
        <v>298</v>
      </c>
    </row>
    <row r="59" spans="1:15" s="5" customFormat="1" ht="16.5" thickBot="1" x14ac:dyDescent="0.3">
      <c r="A59" s="1">
        <v>49</v>
      </c>
      <c r="B59" s="34" t="s">
        <v>74</v>
      </c>
      <c r="C59" s="2" t="s">
        <v>26</v>
      </c>
      <c r="D59" s="21" t="s">
        <v>140</v>
      </c>
      <c r="E59" s="22" t="s">
        <v>212</v>
      </c>
      <c r="F59" s="22" t="s">
        <v>188</v>
      </c>
      <c r="G59" s="2">
        <f t="shared" si="0"/>
        <v>321</v>
      </c>
      <c r="H59" s="21" t="s">
        <v>251</v>
      </c>
      <c r="I59" s="21" t="s">
        <v>269</v>
      </c>
      <c r="J59" s="21">
        <v>6</v>
      </c>
      <c r="K59" s="23">
        <v>43282</v>
      </c>
      <c r="L59" s="23">
        <v>43465</v>
      </c>
      <c r="M59" s="11">
        <f t="shared" si="1"/>
        <v>26.142857142857142</v>
      </c>
      <c r="N59" s="35">
        <v>6</v>
      </c>
      <c r="O59" s="37" t="s">
        <v>299</v>
      </c>
    </row>
    <row r="60" spans="1:15" s="5" customFormat="1" ht="16.5" thickBot="1" x14ac:dyDescent="0.3">
      <c r="A60" s="1">
        <v>50</v>
      </c>
      <c r="B60" s="34" t="s">
        <v>75</v>
      </c>
      <c r="C60" s="2" t="s">
        <v>26</v>
      </c>
      <c r="D60" s="25" t="s">
        <v>141</v>
      </c>
      <c r="E60" s="31" t="s">
        <v>98</v>
      </c>
      <c r="F60" s="31" t="s">
        <v>189</v>
      </c>
      <c r="G60" s="2">
        <f t="shared" si="0"/>
        <v>166</v>
      </c>
      <c r="H60" s="25" t="s">
        <v>243</v>
      </c>
      <c r="I60" s="25" t="s">
        <v>268</v>
      </c>
      <c r="J60" s="25">
        <v>1</v>
      </c>
      <c r="K60" s="27">
        <v>43313</v>
      </c>
      <c r="L60" s="27">
        <v>43496</v>
      </c>
      <c r="M60" s="11">
        <f t="shared" si="1"/>
        <v>26.142857142857142</v>
      </c>
      <c r="N60" s="35">
        <v>0</v>
      </c>
      <c r="O60" s="37"/>
    </row>
    <row r="61" spans="1:15" s="5" customFormat="1" ht="16.5" thickBot="1" x14ac:dyDescent="0.3">
      <c r="A61" s="1">
        <v>51</v>
      </c>
      <c r="B61" s="34" t="s">
        <v>76</v>
      </c>
      <c r="C61" s="2" t="s">
        <v>26</v>
      </c>
      <c r="D61" s="25" t="s">
        <v>141</v>
      </c>
      <c r="E61" s="31" t="s">
        <v>98</v>
      </c>
      <c r="F61" s="31" t="s">
        <v>189</v>
      </c>
      <c r="G61" s="2">
        <f t="shared" si="0"/>
        <v>166</v>
      </c>
      <c r="H61" s="25" t="s">
        <v>234</v>
      </c>
      <c r="I61" s="25" t="s">
        <v>267</v>
      </c>
      <c r="J61" s="25">
        <v>6</v>
      </c>
      <c r="K61" s="27">
        <v>43313</v>
      </c>
      <c r="L61" s="27">
        <v>43496</v>
      </c>
      <c r="M61" s="11">
        <f t="shared" si="1"/>
        <v>26.142857142857142</v>
      </c>
      <c r="N61" s="35">
        <v>4</v>
      </c>
      <c r="O61" s="37" t="s">
        <v>292</v>
      </c>
    </row>
    <row r="62" spans="1:15" s="5" customFormat="1" ht="16.5" thickBot="1" x14ac:dyDescent="0.3">
      <c r="A62" s="1">
        <v>52</v>
      </c>
      <c r="B62" s="34" t="s">
        <v>77</v>
      </c>
      <c r="C62" s="2" t="s">
        <v>26</v>
      </c>
      <c r="D62" s="25" t="s">
        <v>141</v>
      </c>
      <c r="E62" s="31" t="s">
        <v>98</v>
      </c>
      <c r="F62" s="31" t="s">
        <v>189</v>
      </c>
      <c r="G62" s="2">
        <f t="shared" si="0"/>
        <v>166</v>
      </c>
      <c r="H62" s="25" t="s">
        <v>236</v>
      </c>
      <c r="I62" s="25" t="s">
        <v>269</v>
      </c>
      <c r="J62" s="25">
        <v>2</v>
      </c>
      <c r="K62" s="27">
        <v>43313</v>
      </c>
      <c r="L62" s="27">
        <v>43496</v>
      </c>
      <c r="M62" s="11">
        <f t="shared" si="1"/>
        <v>26.142857142857142</v>
      </c>
      <c r="N62" s="35">
        <v>0</v>
      </c>
      <c r="O62" s="37"/>
    </row>
    <row r="63" spans="1:15" s="5" customFormat="1" ht="16.5" thickBot="1" x14ac:dyDescent="0.3">
      <c r="A63" s="1">
        <v>53</v>
      </c>
      <c r="B63" s="34" t="s">
        <v>78</v>
      </c>
      <c r="C63" s="2" t="s">
        <v>26</v>
      </c>
      <c r="D63" s="25" t="s">
        <v>141</v>
      </c>
      <c r="E63" s="31" t="s">
        <v>98</v>
      </c>
      <c r="F63" s="31" t="s">
        <v>189</v>
      </c>
      <c r="G63" s="2">
        <f t="shared" si="0"/>
        <v>166</v>
      </c>
      <c r="H63" s="25" t="s">
        <v>237</v>
      </c>
      <c r="I63" s="25" t="s">
        <v>270</v>
      </c>
      <c r="J63" s="25">
        <v>1</v>
      </c>
      <c r="K63" s="27">
        <v>43313</v>
      </c>
      <c r="L63" s="27">
        <v>43496</v>
      </c>
      <c r="M63" s="11">
        <f t="shared" si="1"/>
        <v>26.142857142857142</v>
      </c>
      <c r="N63" s="35">
        <v>0</v>
      </c>
      <c r="O63" s="37"/>
    </row>
    <row r="64" spans="1:15" s="5" customFormat="1" ht="16.5" thickBot="1" x14ac:dyDescent="0.3">
      <c r="A64" s="1">
        <v>54</v>
      </c>
      <c r="B64" s="34" t="s">
        <v>79</v>
      </c>
      <c r="C64" s="2" t="s">
        <v>26</v>
      </c>
      <c r="D64" s="25" t="s">
        <v>141</v>
      </c>
      <c r="E64" s="31" t="s">
        <v>98</v>
      </c>
      <c r="F64" s="31" t="s">
        <v>189</v>
      </c>
      <c r="G64" s="2">
        <f t="shared" si="0"/>
        <v>166</v>
      </c>
      <c r="H64" s="25" t="s">
        <v>238</v>
      </c>
      <c r="I64" s="25" t="s">
        <v>270</v>
      </c>
      <c r="J64" s="25">
        <v>1</v>
      </c>
      <c r="K64" s="27">
        <v>43313</v>
      </c>
      <c r="L64" s="27">
        <v>43496</v>
      </c>
      <c r="M64" s="11">
        <f t="shared" si="1"/>
        <v>26.142857142857142</v>
      </c>
      <c r="N64" s="35">
        <v>0</v>
      </c>
      <c r="O64" s="37"/>
    </row>
    <row r="65" spans="1:15" s="5" customFormat="1" ht="16.5" thickBot="1" x14ac:dyDescent="0.3">
      <c r="A65" s="1">
        <v>55</v>
      </c>
      <c r="B65" s="34" t="s">
        <v>80</v>
      </c>
      <c r="C65" s="2" t="s">
        <v>26</v>
      </c>
      <c r="D65" s="25" t="s">
        <v>142</v>
      </c>
      <c r="E65" s="31" t="s">
        <v>98</v>
      </c>
      <c r="F65" s="31" t="s">
        <v>190</v>
      </c>
      <c r="G65" s="2">
        <f t="shared" si="0"/>
        <v>166</v>
      </c>
      <c r="H65" s="25" t="s">
        <v>243</v>
      </c>
      <c r="I65" s="25" t="s">
        <v>268</v>
      </c>
      <c r="J65" s="25">
        <v>1</v>
      </c>
      <c r="K65" s="27">
        <v>43313</v>
      </c>
      <c r="L65" s="27">
        <v>43496</v>
      </c>
      <c r="M65" s="11">
        <f t="shared" si="1"/>
        <v>26.142857142857142</v>
      </c>
      <c r="N65" s="35">
        <v>0</v>
      </c>
      <c r="O65" s="37"/>
    </row>
    <row r="66" spans="1:15" s="5" customFormat="1" ht="16.5" thickBot="1" x14ac:dyDescent="0.3">
      <c r="A66" s="1">
        <v>56</v>
      </c>
      <c r="B66" s="34" t="s">
        <v>81</v>
      </c>
      <c r="C66" s="2" t="s">
        <v>26</v>
      </c>
      <c r="D66" s="25" t="s">
        <v>142</v>
      </c>
      <c r="E66" s="31" t="s">
        <v>98</v>
      </c>
      <c r="F66" s="31" t="s">
        <v>190</v>
      </c>
      <c r="G66" s="2">
        <f t="shared" si="0"/>
        <v>166</v>
      </c>
      <c r="H66" s="25" t="s">
        <v>234</v>
      </c>
      <c r="I66" s="25" t="s">
        <v>267</v>
      </c>
      <c r="J66" s="25">
        <v>6</v>
      </c>
      <c r="K66" s="27">
        <v>43313</v>
      </c>
      <c r="L66" s="27">
        <v>43496</v>
      </c>
      <c r="M66" s="11">
        <f t="shared" si="1"/>
        <v>26.142857142857142</v>
      </c>
      <c r="N66" s="35">
        <v>4</v>
      </c>
      <c r="O66" s="37" t="s">
        <v>292</v>
      </c>
    </row>
    <row r="67" spans="1:15" s="5" customFormat="1" ht="16.5" thickBot="1" x14ac:dyDescent="0.3">
      <c r="A67" s="1">
        <v>57</v>
      </c>
      <c r="B67" s="34" t="s">
        <v>82</v>
      </c>
      <c r="C67" s="2" t="s">
        <v>26</v>
      </c>
      <c r="D67" s="25" t="s">
        <v>142</v>
      </c>
      <c r="E67" s="31" t="s">
        <v>98</v>
      </c>
      <c r="F67" s="31" t="s">
        <v>190</v>
      </c>
      <c r="G67" s="2">
        <f t="shared" si="0"/>
        <v>166</v>
      </c>
      <c r="H67" s="25" t="s">
        <v>236</v>
      </c>
      <c r="I67" s="25" t="s">
        <v>269</v>
      </c>
      <c r="J67" s="25">
        <v>2</v>
      </c>
      <c r="K67" s="27">
        <v>43313</v>
      </c>
      <c r="L67" s="27">
        <v>43496</v>
      </c>
      <c r="M67" s="11">
        <f t="shared" si="1"/>
        <v>26.142857142857142</v>
      </c>
      <c r="N67" s="35">
        <v>0</v>
      </c>
      <c r="O67" s="37"/>
    </row>
    <row r="68" spans="1:15" s="5" customFormat="1" ht="16.5" thickBot="1" x14ac:dyDescent="0.3">
      <c r="A68" s="1">
        <v>58</v>
      </c>
      <c r="B68" s="34" t="s">
        <v>83</v>
      </c>
      <c r="C68" s="2" t="s">
        <v>26</v>
      </c>
      <c r="D68" s="25" t="s">
        <v>142</v>
      </c>
      <c r="E68" s="31" t="s">
        <v>98</v>
      </c>
      <c r="F68" s="31" t="s">
        <v>190</v>
      </c>
      <c r="G68" s="2">
        <f t="shared" si="0"/>
        <v>166</v>
      </c>
      <c r="H68" s="25" t="s">
        <v>237</v>
      </c>
      <c r="I68" s="25" t="s">
        <v>270</v>
      </c>
      <c r="J68" s="25">
        <v>1</v>
      </c>
      <c r="K68" s="27">
        <v>43313</v>
      </c>
      <c r="L68" s="27">
        <v>43496</v>
      </c>
      <c r="M68" s="11">
        <f t="shared" si="1"/>
        <v>26.142857142857142</v>
      </c>
      <c r="N68" s="35">
        <v>0</v>
      </c>
      <c r="O68" s="37"/>
    </row>
    <row r="69" spans="1:15" s="5" customFormat="1" ht="16.5" thickBot="1" x14ac:dyDescent="0.3">
      <c r="A69" s="1">
        <v>59</v>
      </c>
      <c r="B69" s="34" t="s">
        <v>84</v>
      </c>
      <c r="C69" s="2" t="s">
        <v>26</v>
      </c>
      <c r="D69" s="25" t="s">
        <v>142</v>
      </c>
      <c r="E69" s="31" t="s">
        <v>98</v>
      </c>
      <c r="F69" s="31" t="s">
        <v>190</v>
      </c>
      <c r="G69" s="2">
        <f t="shared" si="0"/>
        <v>166</v>
      </c>
      <c r="H69" s="25" t="s">
        <v>238</v>
      </c>
      <c r="I69" s="25" t="s">
        <v>270</v>
      </c>
      <c r="J69" s="25">
        <v>1</v>
      </c>
      <c r="K69" s="27">
        <v>43313</v>
      </c>
      <c r="L69" s="27">
        <v>43496</v>
      </c>
      <c r="M69" s="11">
        <f t="shared" si="1"/>
        <v>26.142857142857142</v>
      </c>
      <c r="N69" s="35">
        <v>0</v>
      </c>
      <c r="O69" s="37"/>
    </row>
    <row r="70" spans="1:15" s="5" customFormat="1" ht="16.5" thickBot="1" x14ac:dyDescent="0.3">
      <c r="A70" s="1">
        <v>60</v>
      </c>
      <c r="B70" s="34" t="s">
        <v>85</v>
      </c>
      <c r="C70" s="2" t="s">
        <v>26</v>
      </c>
      <c r="D70" s="25" t="s">
        <v>143</v>
      </c>
      <c r="E70" s="26" t="s">
        <v>100</v>
      </c>
      <c r="F70" s="26" t="s">
        <v>191</v>
      </c>
      <c r="G70" s="2">
        <f t="shared" si="0"/>
        <v>38</v>
      </c>
      <c r="H70" s="25" t="s">
        <v>252</v>
      </c>
      <c r="I70" s="25" t="s">
        <v>252</v>
      </c>
      <c r="J70" s="25">
        <v>1</v>
      </c>
      <c r="K70" s="27">
        <v>43313</v>
      </c>
      <c r="L70" s="27">
        <v>43496</v>
      </c>
      <c r="M70" s="11">
        <f t="shared" si="1"/>
        <v>26.142857142857142</v>
      </c>
      <c r="N70" s="39">
        <v>0.7</v>
      </c>
      <c r="O70" s="40" t="s">
        <v>303</v>
      </c>
    </row>
    <row r="71" spans="1:15" s="5" customFormat="1" ht="16.5" thickBot="1" x14ac:dyDescent="0.3">
      <c r="A71" s="1">
        <v>61</v>
      </c>
      <c r="B71" s="34" t="s">
        <v>201</v>
      </c>
      <c r="C71" s="2" t="s">
        <v>26</v>
      </c>
      <c r="D71" s="25" t="s">
        <v>144</v>
      </c>
      <c r="E71" s="26" t="s">
        <v>101</v>
      </c>
      <c r="F71" s="26" t="s">
        <v>192</v>
      </c>
      <c r="G71" s="2">
        <f t="shared" si="0"/>
        <v>40</v>
      </c>
      <c r="H71" s="25" t="s">
        <v>223</v>
      </c>
      <c r="I71" s="25" t="s">
        <v>223</v>
      </c>
      <c r="J71" s="25">
        <v>1</v>
      </c>
      <c r="K71" s="27">
        <v>43313</v>
      </c>
      <c r="L71" s="27">
        <v>43496</v>
      </c>
      <c r="M71" s="11">
        <f t="shared" si="1"/>
        <v>26.142857142857142</v>
      </c>
      <c r="N71" s="41">
        <v>0</v>
      </c>
      <c r="O71" s="40"/>
    </row>
    <row r="72" spans="1:15" s="5" customFormat="1" ht="16.5" thickBot="1" x14ac:dyDescent="0.3">
      <c r="A72" s="1">
        <v>62</v>
      </c>
      <c r="B72" s="34" t="s">
        <v>202</v>
      </c>
      <c r="C72" s="2" t="s">
        <v>26</v>
      </c>
      <c r="D72" s="25" t="s">
        <v>145</v>
      </c>
      <c r="E72" s="26" t="s">
        <v>102</v>
      </c>
      <c r="F72" s="26" t="s">
        <v>193</v>
      </c>
      <c r="G72" s="2">
        <f t="shared" si="0"/>
        <v>26</v>
      </c>
      <c r="H72" s="25" t="s">
        <v>252</v>
      </c>
      <c r="I72" s="25" t="s">
        <v>252</v>
      </c>
      <c r="J72" s="25">
        <v>1</v>
      </c>
      <c r="K72" s="27">
        <v>43313</v>
      </c>
      <c r="L72" s="27">
        <v>43496</v>
      </c>
      <c r="M72" s="11">
        <f t="shared" si="1"/>
        <v>26.142857142857142</v>
      </c>
      <c r="N72" s="41">
        <v>0</v>
      </c>
      <c r="O72" s="40" t="s">
        <v>303</v>
      </c>
    </row>
    <row r="73" spans="1:15" s="5" customFormat="1" ht="16.5" thickBot="1" x14ac:dyDescent="0.3">
      <c r="A73" s="4">
        <v>63</v>
      </c>
      <c r="B73" s="34" t="s">
        <v>203</v>
      </c>
      <c r="C73" s="2" t="s">
        <v>26</v>
      </c>
      <c r="D73" s="25" t="s">
        <v>146</v>
      </c>
      <c r="E73" s="31" t="s">
        <v>103</v>
      </c>
      <c r="F73" s="31" t="s">
        <v>194</v>
      </c>
      <c r="G73" s="2">
        <f t="shared" si="0"/>
        <v>33</v>
      </c>
      <c r="H73" s="25" t="s">
        <v>253</v>
      </c>
      <c r="I73" s="25" t="s">
        <v>253</v>
      </c>
      <c r="J73" s="25">
        <v>5</v>
      </c>
      <c r="K73" s="27">
        <v>43313</v>
      </c>
      <c r="L73" s="27">
        <v>43465</v>
      </c>
      <c r="M73" s="11">
        <f t="shared" si="1"/>
        <v>21.714285714285715</v>
      </c>
      <c r="N73" s="41">
        <v>5</v>
      </c>
      <c r="O73" s="45" t="s">
        <v>293</v>
      </c>
    </row>
    <row r="74" spans="1:15" s="5" customFormat="1" ht="16.5" thickBot="1" x14ac:dyDescent="0.3">
      <c r="A74" s="4">
        <v>64</v>
      </c>
      <c r="B74" s="34" t="s">
        <v>204</v>
      </c>
      <c r="C74" s="2" t="s">
        <v>26</v>
      </c>
      <c r="D74" s="25" t="s">
        <v>146</v>
      </c>
      <c r="E74" s="31" t="s">
        <v>103</v>
      </c>
      <c r="F74" s="31" t="s">
        <v>194</v>
      </c>
      <c r="G74" s="2">
        <f t="shared" si="0"/>
        <v>33</v>
      </c>
      <c r="H74" s="25" t="s">
        <v>240</v>
      </c>
      <c r="I74" s="25" t="s">
        <v>271</v>
      </c>
      <c r="J74" s="25">
        <v>4</v>
      </c>
      <c r="K74" s="27">
        <v>43313</v>
      </c>
      <c r="L74" s="27">
        <v>43465</v>
      </c>
      <c r="M74" s="11">
        <f t="shared" si="1"/>
        <v>21.714285714285715</v>
      </c>
      <c r="N74" s="41">
        <v>4</v>
      </c>
      <c r="O74" s="45" t="s">
        <v>293</v>
      </c>
    </row>
    <row r="75" spans="1:15" s="5" customFormat="1" ht="16.5" thickBot="1" x14ac:dyDescent="0.3">
      <c r="A75" s="4">
        <v>65</v>
      </c>
      <c r="B75" s="34" t="s">
        <v>205</v>
      </c>
      <c r="C75" s="2" t="s">
        <v>26</v>
      </c>
      <c r="D75" s="25" t="s">
        <v>147</v>
      </c>
      <c r="E75" s="31" t="s">
        <v>104</v>
      </c>
      <c r="F75" s="31" t="s">
        <v>195</v>
      </c>
      <c r="G75" s="2">
        <f t="shared" si="0"/>
        <v>39</v>
      </c>
      <c r="H75" s="25" t="s">
        <v>239</v>
      </c>
      <c r="I75" s="25" t="s">
        <v>260</v>
      </c>
      <c r="J75" s="25">
        <v>4</v>
      </c>
      <c r="K75" s="27">
        <v>43313</v>
      </c>
      <c r="L75" s="27">
        <v>43465</v>
      </c>
      <c r="M75" s="11">
        <f t="shared" si="1"/>
        <v>21.714285714285715</v>
      </c>
      <c r="N75" s="41">
        <v>4</v>
      </c>
      <c r="O75" s="45" t="s">
        <v>293</v>
      </c>
    </row>
    <row r="76" spans="1:15" s="5" customFormat="1" ht="16.5" thickBot="1" x14ac:dyDescent="0.3">
      <c r="A76" s="4">
        <v>66</v>
      </c>
      <c r="B76" s="34" t="s">
        <v>206</v>
      </c>
      <c r="C76" s="2" t="s">
        <v>26</v>
      </c>
      <c r="D76" s="25" t="s">
        <v>147</v>
      </c>
      <c r="E76" s="31" t="s">
        <v>104</v>
      </c>
      <c r="F76" s="31" t="s">
        <v>195</v>
      </c>
      <c r="G76" s="2">
        <f t="shared" ref="G76:G81" si="2">LEN(E76)</f>
        <v>39</v>
      </c>
      <c r="H76" s="25" t="s">
        <v>240</v>
      </c>
      <c r="I76" s="25" t="s">
        <v>271</v>
      </c>
      <c r="J76" s="25">
        <v>4</v>
      </c>
      <c r="K76" s="27">
        <v>43313</v>
      </c>
      <c r="L76" s="27">
        <v>43465</v>
      </c>
      <c r="M76" s="11">
        <f t="shared" ref="M76:M81" si="3">(L76-K76)/7</f>
        <v>21.714285714285715</v>
      </c>
      <c r="N76" s="41">
        <v>4</v>
      </c>
      <c r="O76" s="45" t="s">
        <v>293</v>
      </c>
    </row>
    <row r="77" spans="1:15" s="5" customFormat="1" ht="16.5" thickBot="1" x14ac:dyDescent="0.3">
      <c r="A77" s="4">
        <v>67</v>
      </c>
      <c r="B77" s="34" t="s">
        <v>207</v>
      </c>
      <c r="C77" s="2" t="s">
        <v>26</v>
      </c>
      <c r="D77" s="25" t="s">
        <v>148</v>
      </c>
      <c r="E77" s="32" t="s">
        <v>105</v>
      </c>
      <c r="F77" s="31" t="s">
        <v>196</v>
      </c>
      <c r="G77" s="2">
        <f t="shared" si="2"/>
        <v>72</v>
      </c>
      <c r="H77" s="25" t="s">
        <v>254</v>
      </c>
      <c r="I77" s="25" t="s">
        <v>253</v>
      </c>
      <c r="J77" s="25">
        <v>3</v>
      </c>
      <c r="K77" s="27">
        <v>43313</v>
      </c>
      <c r="L77" s="27">
        <v>43585</v>
      </c>
      <c r="M77" s="11">
        <f t="shared" si="3"/>
        <v>38.857142857142854</v>
      </c>
      <c r="N77" s="49">
        <v>0.66</v>
      </c>
      <c r="O77" s="37" t="s">
        <v>311</v>
      </c>
    </row>
    <row r="78" spans="1:15" s="5" customFormat="1" ht="16.5" thickBot="1" x14ac:dyDescent="0.3">
      <c r="A78" s="4">
        <v>68</v>
      </c>
      <c r="B78" s="34" t="s">
        <v>208</v>
      </c>
      <c r="C78" s="2" t="s">
        <v>26</v>
      </c>
      <c r="D78" s="25" t="s">
        <v>149</v>
      </c>
      <c r="E78" s="31" t="s">
        <v>106</v>
      </c>
      <c r="F78" s="31" t="s">
        <v>197</v>
      </c>
      <c r="G78" s="2">
        <f t="shared" si="2"/>
        <v>54</v>
      </c>
      <c r="H78" s="25" t="s">
        <v>255</v>
      </c>
      <c r="I78" s="25" t="s">
        <v>279</v>
      </c>
      <c r="J78" s="25">
        <v>10</v>
      </c>
      <c r="K78" s="27">
        <v>43313</v>
      </c>
      <c r="L78" s="27">
        <v>43585</v>
      </c>
      <c r="M78" s="11">
        <f t="shared" si="3"/>
        <v>38.857142857142854</v>
      </c>
      <c r="N78" s="48">
        <v>3</v>
      </c>
      <c r="O78" s="37" t="s">
        <v>312</v>
      </c>
    </row>
    <row r="79" spans="1:15" s="5" customFormat="1" ht="16.5" thickBot="1" x14ac:dyDescent="0.3">
      <c r="A79" s="1">
        <v>69</v>
      </c>
      <c r="B79" s="34" t="s">
        <v>209</v>
      </c>
      <c r="C79" s="2" t="s">
        <v>26</v>
      </c>
      <c r="D79" s="25" t="s">
        <v>150</v>
      </c>
      <c r="E79" s="26" t="s">
        <v>107</v>
      </c>
      <c r="F79" s="26" t="s">
        <v>198</v>
      </c>
      <c r="G79" s="2">
        <f t="shared" si="2"/>
        <v>74</v>
      </c>
      <c r="H79" s="25" t="s">
        <v>256</v>
      </c>
      <c r="I79" s="25" t="s">
        <v>256</v>
      </c>
      <c r="J79" s="25">
        <v>1</v>
      </c>
      <c r="K79" s="27">
        <v>43313</v>
      </c>
      <c r="L79" s="27">
        <v>43465</v>
      </c>
      <c r="M79" s="11">
        <f t="shared" si="3"/>
        <v>21.714285714285715</v>
      </c>
      <c r="N79" s="35">
        <v>1</v>
      </c>
      <c r="O79" s="37" t="s">
        <v>302</v>
      </c>
    </row>
    <row r="80" spans="1:15" s="5" customFormat="1" ht="16.5" thickBot="1" x14ac:dyDescent="0.3">
      <c r="A80" s="1">
        <v>70</v>
      </c>
      <c r="B80" s="34" t="s">
        <v>210</v>
      </c>
      <c r="C80" s="2" t="s">
        <v>26</v>
      </c>
      <c r="D80" s="25" t="s">
        <v>151</v>
      </c>
      <c r="E80" s="33" t="s">
        <v>108</v>
      </c>
      <c r="F80" s="22" t="s">
        <v>199</v>
      </c>
      <c r="G80" s="2">
        <f t="shared" si="2"/>
        <v>382</v>
      </c>
      <c r="H80" s="21" t="s">
        <v>257</v>
      </c>
      <c r="I80" s="21" t="s">
        <v>280</v>
      </c>
      <c r="J80" s="21">
        <v>1</v>
      </c>
      <c r="K80" s="23">
        <v>43313</v>
      </c>
      <c r="L80" s="23">
        <v>43343</v>
      </c>
      <c r="M80" s="11">
        <f t="shared" si="3"/>
        <v>4.2857142857142856</v>
      </c>
      <c r="N80" s="35">
        <v>1</v>
      </c>
      <c r="O80" s="37" t="s">
        <v>301</v>
      </c>
    </row>
    <row r="81" spans="1:15" s="5" customFormat="1" ht="16.5" thickBot="1" x14ac:dyDescent="0.3">
      <c r="A81" s="1">
        <v>71</v>
      </c>
      <c r="B81" s="34" t="s">
        <v>211</v>
      </c>
      <c r="C81" s="2" t="s">
        <v>26</v>
      </c>
      <c r="D81" s="25" t="s">
        <v>152</v>
      </c>
      <c r="E81" s="26" t="s">
        <v>109</v>
      </c>
      <c r="F81" s="26" t="s">
        <v>200</v>
      </c>
      <c r="G81" s="2">
        <f t="shared" si="2"/>
        <v>68</v>
      </c>
      <c r="H81" s="25" t="s">
        <v>258</v>
      </c>
      <c r="I81" s="25" t="s">
        <v>258</v>
      </c>
      <c r="J81" s="25">
        <v>5</v>
      </c>
      <c r="K81" s="27">
        <v>43313</v>
      </c>
      <c r="L81" s="27">
        <v>43465</v>
      </c>
      <c r="M81" s="11">
        <f t="shared" si="3"/>
        <v>21.714285714285715</v>
      </c>
      <c r="N81" s="35">
        <v>5</v>
      </c>
      <c r="O81" s="37" t="s">
        <v>300</v>
      </c>
    </row>
    <row r="82" spans="1:15" s="5" customFormat="1" x14ac:dyDescent="0.25"/>
    <row r="83" spans="1:15" s="5" customFormat="1" x14ac:dyDescent="0.25"/>
    <row r="351003" spans="1:1" x14ac:dyDescent="0.25">
      <c r="A351003" t="s">
        <v>25</v>
      </c>
    </row>
    <row r="351004" spans="1:1" x14ac:dyDescent="0.25">
      <c r="A351004" t="s">
        <v>26</v>
      </c>
    </row>
  </sheetData>
  <autoFilter ref="A10:IV81" xr:uid="{EAF99B2F-7A52-47B8-9229-3B8A8F97D029}"/>
  <mergeCells count="1">
    <mergeCell ref="B8:O8"/>
  </mergeCells>
  <dataValidations count="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1"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 D26:D42 D44:D53 D55:D58" xr:uid="{E87A42B5-5F45-494A-8308-299DA8D2072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6" xr:uid="{DB852022-91B5-4291-90FC-D16D79D1EBE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81" xr:uid="{00000000-0002-0000-0000-000004000000}">
      <formula1>0</formula1>
      <formula2>390</formula2>
    </dataValidation>
    <dataValidation type="textLength" operator="lessThan" allowBlank="1" showInputMessage="1" showErrorMessage="1" errorTitle="Maximo 390 Caracteres." promptTitle="Tamaño del texto " prompt="Maximo 390 Caracteres._x000a_" sqref="N26:N31" xr:uid="{C25396BE-4CAE-433C-A2FE-EDCE37520271}">
      <formula1>390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Helena Ordoñez Burbano</cp:lastModifiedBy>
  <dcterms:created xsi:type="dcterms:W3CDTF">2019-01-29T14:45:16Z</dcterms:created>
  <dcterms:modified xsi:type="dcterms:W3CDTF">2019-01-30T22:46:55Z</dcterms:modified>
</cp:coreProperties>
</file>