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29"/>
  <workbookPr/>
  <mc:AlternateContent xmlns:mc="http://schemas.openxmlformats.org/markup-compatibility/2006">
    <mc:Choice Requires="x15">
      <x15ac:absPath xmlns:x15ac="http://schemas.microsoft.com/office/spreadsheetml/2010/11/ac" url="C:\DIsco C\Informe Control Interno Contable\2017\"/>
    </mc:Choice>
  </mc:AlternateContent>
  <bookViews>
    <workbookView xWindow="0" yWindow="0" windowWidth="28800" windowHeight="12210" xr2:uid="{00000000-000D-0000-FFFF-FFFF00000000}"/>
  </bookViews>
  <sheets>
    <sheet name="Hoja1" sheetId="1" r:id="rId1"/>
    <sheet name="Hoja2"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9" i="1" l="1"/>
  <c r="G58" i="1" s="1"/>
  <c r="G51" i="1"/>
  <c r="G42" i="1" s="1"/>
  <c r="G43" i="1"/>
  <c r="G29" i="1"/>
  <c r="G20" i="1"/>
  <c r="G6" i="1"/>
  <c r="G5" i="1" l="1"/>
  <c r="H4" i="1" s="1"/>
  <c r="C7" i="2"/>
</calcChain>
</file>

<file path=xl/sharedStrings.xml><?xml version="1.0" encoding="utf-8"?>
<sst xmlns="http://schemas.openxmlformats.org/spreadsheetml/2006/main" count="216" uniqueCount="154">
  <si>
    <t>CODIGO</t>
  </si>
  <si>
    <t>NOMBRE</t>
  </si>
  <si>
    <t>CALIFICACION  ACTIVIDAD (UNIDADES)</t>
  </si>
  <si>
    <t>OBSERVACIONES</t>
  </si>
  <si>
    <t>PROMEDIO POR ACIVIDAD (UNIDADES</t>
  </si>
  <si>
    <t>CALIFICACION POR ETAPAS (UNIDADES)</t>
  </si>
  <si>
    <t>CALIFICACION DEL SISTEMA (UNIDADES)</t>
  </si>
  <si>
    <t>1. EVALUACIÓN DEL CONTROL INTERNO CONTABLE</t>
  </si>
  <si>
    <t>1.1 ETAPA DE RECONOCIMIENTO</t>
  </si>
  <si>
    <t>1.1.1 IDENTIFICACION</t>
  </si>
  <si>
    <t>Se tienen debidamente identificados los productos del proceso contable que deben suministrarse a las demás áreas de la entidad y a los usuarios externos?</t>
  </si>
  <si>
    <t>Se tienen debidamente identificados los productos de los demás procesos que se constituyen en insumos del proceso contable?</t>
  </si>
  <si>
    <t>Se tienen identificados en la entidad los procesos que generan transacciones, hechos y operaciones y que por lo tanto se constituyen en proveedores de información del proceso contable</t>
  </si>
  <si>
    <t>Existe una política mediante la cual las transacciones, hechos y operaciones realizados en cualquier dependencia del ente público, son debidamente informados al área contable a través de los documentos</t>
  </si>
  <si>
    <t>Se cumple la política mediante la cual las transacciones, hechos y operaciones realizados en cualquier dependencia del ente público, son debidamente informados al área contable a través de los documentos fuente o soporte?</t>
  </si>
  <si>
    <t>Los hechos financieros, económicos, sociales y ambientales realizados por la entidad contable pública son de fácil y confiable medición monetaria?</t>
  </si>
  <si>
    <t>Las cifras existentes en los estados, informes y reportes contables se encuentran soportadas con el documento idóneo correspondiente?</t>
  </si>
  <si>
    <t>Son adecuadas y completas las descripciones que se hacen de las transacciones, hechos u operaciones en el documento fuente o soporte?</t>
  </si>
  <si>
    <t>Las personas que ejecutan las actividades relacionadas con el proceso contable conocen suficientemente las normas que rigen la administración pública?</t>
  </si>
  <si>
    <t>Las personas que ejecutan las actividades relacionadas con el proceso contable conocen suficientemente el régimen de contabilidad pública aplicable para la entidad?</t>
  </si>
  <si>
    <t>Los hechos financieros, económicos, sociales y ambientales que han sido objeto de identificación están soportados en documentos idóneos y de conformidad con la naturaleza de los mismos?</t>
  </si>
  <si>
    <t>Los documentos fuente que respaldan los hechos financieros, económicos, sociales y ambientales contienen la información necesaria para realizar su adecuada identificación?</t>
  </si>
  <si>
    <t>Los hechos financieros, económicos, sociales y ambientales que han sido objeto de identificación fueron interpretados de conformidad con lo establecido en el régimen de contabilidad pública?</t>
  </si>
  <si>
    <t>1.1.1.2  CLASIFICACION</t>
  </si>
  <si>
    <t>Los hechos financieros, económicos, sociales y ambientales llevados a cabo en los procesos proveedores de la entidad han sido incluidos en el proceso contable?</t>
  </si>
  <si>
    <t>Son adecuadas las cuentas utilizadas para la clasificación de las transacciones, hechos u operaciones</t>
  </si>
  <si>
    <t>La clasificación de las transacciones, hechos y operaciones corresponde a una correcta interpretación tanto del marco conceptual como del manual de procedimientos del régimen de contabilidad pública?</t>
  </si>
  <si>
    <t>Son adecuadas las cuentas y subcuentas utilizadas para la clasificación de las transacciones, hechos u operaciones realizadas ?</t>
  </si>
  <si>
    <t>Se elaboran y revisan oportunamente las conciliaciones bancarias para establecer los valores objeto de clasificación, registro y control del efectivo?</t>
  </si>
  <si>
    <t>Se ejecutan periódicamente conciliaciones de saldos recíprocos con otras entidades públicas?</t>
  </si>
  <si>
    <t>1.1.3 REGISTRO Y AJUSTES</t>
  </si>
  <si>
    <t>Se realizan periódicamente conciliaciones y cruces de saldos entre las áreas de presupuesto, contabilidad, tesorería, y demás áreas y/o procesos de la entidad?</t>
  </si>
  <si>
    <t>Se realizan periódicamente tomas físicas de bienes, derechos y obligaciones y se confronta con los registros contables para hacer los ajustes pertinentes?</t>
  </si>
  <si>
    <t>Las cuentas y subcuentas utilizadas revelan adecuadamente los hechos, transacciones u operaciones registradas?</t>
  </si>
  <si>
    <t>Se hacen verificaciones periódicas para comprobar que los registros contables se han efectuado en forma adecuada y por los valores</t>
  </si>
  <si>
    <t>Se efectúan los registros contables en forma cronológica y guardando el consecutivo de los hechos, transacciones u operaciones, realizadas, cuando a este último haya lugar?</t>
  </si>
  <si>
    <t>Se generan listados de consecutivos de documentos para hacer verificaciones de completitud de registros?</t>
  </si>
  <si>
    <t>Los libros de contabilidad se encuentran debidamente soportados en comprobantes de contabilidad?</t>
  </si>
  <si>
    <t>Los registros contables que se realizan tienen los respectivos documentos soportes idóneos?</t>
  </si>
  <si>
    <t>Para el registro de las transacciones, hechos u operaciones se elaboran los respectivos comprobantes de contabilidad?</t>
  </si>
  <si>
    <t>1.2 ETAPA DE REVELACION</t>
  </si>
  <si>
    <t>1.2.1 ELABORACION DE ESTADOS CONTABLES Y DEMAS INFORMES</t>
  </si>
  <si>
    <t>Se elaboran y diligencian los libros de contabilidad de conformidad con los parámetros establecidos en el régimen de contabilidad pública?</t>
  </si>
  <si>
    <t>Las cifras contenidas en los estados, informes y reportes contables coinciden con los saldos de los libros de contabilidad?</t>
  </si>
  <si>
    <t>Se efectúa el mantenimiento, actualización y parametrización necesarios para un adecuado funcionamiento del aplicativo utilizado para procesar la información?</t>
  </si>
  <si>
    <t>Las notas explicativas a los estados contables cumplen con las formalidades establecidas en el régimen de contabilidad pública?</t>
  </si>
  <si>
    <t>El contenido de las notas a los estados contables revela en forma suficiente la información de tipo cualitativo y cuantitativo físico que corresponde?</t>
  </si>
  <si>
    <t>Se verifica la consistencia entre las notas a los estados contables y los saldos revelados en los estados contables?</t>
  </si>
  <si>
    <t>Se presentan oportunamente los estados, informes y reportes contables al representante legal, a la contaduría general de la nación, y a los organismos de inspección, vigilancia y control?</t>
  </si>
  <si>
    <t>Se publica mensualmente en lugar visible y de fácil acceso a la comunidad el balance general y el estado de actividad financiera, económica, social y ambiental?</t>
  </si>
  <si>
    <t>Se utiliza un sistema de indicadores para analizar e interpretar la realidad financiera, económica, social y ambiental de la entidad?</t>
  </si>
  <si>
    <t>La información contable se acompaña de los respectivos análisis e interpretaciones que facilitan su adecuada comprensión por parte de los usuarios?</t>
  </si>
  <si>
    <t>La información contable es utilizada para cumplir propósitos de gestión?</t>
  </si>
  <si>
    <t>Se asegura la entidad de presentar cifras homogéneas a los distintos usuarios de la información?</t>
  </si>
  <si>
    <t>1.3 OTROS ELEMENTOS DE CONTROL</t>
  </si>
  <si>
    <t>1.3.1 ACCIONES IMPLEMENTADAS</t>
  </si>
  <si>
    <t>Se identifican, analizan y se le da tratamiento adecuado a los riesgos de índole contable de la entidad en forma permanente?</t>
  </si>
  <si>
    <t>Existe y funciona una instancia asesora que permita gestionar los riesgos de índole contable?</t>
  </si>
  <si>
    <t>Se realizan autoevaluaciones periódicas para determinar la efectividad de los controles implementados en cada una de las actividades del proceso contable?</t>
  </si>
  <si>
    <t>Se han establecido claramente niveles de autoridad y responsabilidad para la ejecución de las diferentes actividades del proceso contable?</t>
  </si>
  <si>
    <t>Las políticas contables, procedimientos y demás prácticas que se aplican internamente se encuentran debidamente documentadas?</t>
  </si>
  <si>
    <t>Los manuales de políticas, procedimientos y demás prácticas contables se encuentran debidamente actualizados, y sirven de guía u orientación efectiva del proceso contable.</t>
  </si>
  <si>
    <t>Se evidencia por medio de flujogramas, u otra técnica o mecanismo, la forma como circula la información a través de la entidad y su respectivo efecto en el proceso contable de la entidad?</t>
  </si>
  <si>
    <t>Se ha implementado y ejecuta una política de depuración contable permanente y de sostenibilidad de la calidad de la información?</t>
  </si>
  <si>
    <t>Los bienes, derechos y obligaciones se encuentran debidamente individualizados en la contabilidad, bien sea por el área contable o en bases de datos administradas por otras dependencias?</t>
  </si>
  <si>
    <t>Los costos históricos registrados en la contabilidad son actualizados permanentemente de conformidad con lo dispuesto en el régimen de contabilidad pública?</t>
  </si>
  <si>
    <t>Se cuenta con un área contable debidamente estructurada de conformidad con la complejidad, desarrollo tecnológico y estructura organizacional de la entidad?</t>
  </si>
  <si>
    <t>Los funcionarios involucrados en el proceso contable cumplen con los requerimientos técnicos señalados por la entidad de acuerdo con la responsabilidad que demanda el ejercicio de la profesión contable en el sector público</t>
  </si>
  <si>
    <t>Se ha implementado una política o mecanismo de actualización permanente para los funcionarios involucrados en el proceso contable y se lleva a cabo en forma satisfactoria?</t>
  </si>
  <si>
    <t>Se producen en la entidad informes de empalme cuando se presentan cambios de representante legal, o cambios de contador?</t>
  </si>
  <si>
    <t>Existe una política para llevar a cabo en forma adecuada el cierre integral de la información producida en todas las áreas o dependencias que generan hechos financieros, económicos, sociales y ambientales</t>
  </si>
  <si>
    <t>Los soportes documentales de los registros contables se encuentran debidamente organizados y archivados de conformidad con las normas que regulan la materia?</t>
  </si>
  <si>
    <t>REVISION DE CONTROL INTERNO</t>
  </si>
  <si>
    <t>El registro de los diferentes procesos contables revelan adecuadamente los hechos, transacciones u operaciones realizadas por el MEN.</t>
  </si>
  <si>
    <t>El proceso contable opera en un ambiente de sistema integrado de información y este funciona adecuadamente?</t>
  </si>
  <si>
    <t>Se están registrando los hechos económicos de acuerdo a los  procedimientos del régimen de contabilidad pública y de acuerdo a los procedimientos de control interno contable Resolución 357 de 2008.</t>
  </si>
  <si>
    <t>El catálogo general de cuentas utilizado para la clasificación de los hechos financieros, económicos, sociales y ambientales, corresponde a la última versión publicada en la página web de la Contaduría General de la Nación?</t>
  </si>
  <si>
    <t>Se conoce y aplican los tratamientos contables diferenciales existentes entre entidades de gobierno general y empresas públicas?</t>
  </si>
  <si>
    <t>Los registros contables se realizan con los soportes que respaldan cada hecho económico.</t>
  </si>
  <si>
    <t>El sistema SIIF está integrado y genera informes de estados financieros con los reportes o libros del mismo sistema.</t>
  </si>
  <si>
    <t>Se elaboran oportunamente los estados, informes y reportes contables al representante legal, a la Contaduría General de la Nación, a los organismos de inspección, vigilancia y control, y a los demás usuarios de la información?</t>
  </si>
  <si>
    <t>Se  realizaron las conciliaciones para la actualización del cálculo de activos fijos y estimaciones de provisiones.</t>
  </si>
  <si>
    <t>Si, se realizan informes de empalme de acuerdo con la normatividad vigente y entrega del puesto de trabajo.</t>
  </si>
  <si>
    <t>El área contable cumple con las normas de archivo y con el proceso de gestión documental.</t>
  </si>
  <si>
    <t>Los funcionarios acreditan los perfiles señalados en el Manual de Funciones y Competencias de la entidad, y poseen los conocimientos y experiencia  requeridos para el ejercicio de la profesión contable en el sector  público.</t>
  </si>
  <si>
    <t>EL MEN cumple con los reportes y son entregados oportunamente a las diferentes instancias y organismos de control</t>
  </si>
  <si>
    <t>Se hace seguimiento  y se generan planes de mejoramiento para el efectivo control contable.</t>
  </si>
  <si>
    <t>Satisfactorio</t>
  </si>
  <si>
    <t>Adecuado</t>
  </si>
  <si>
    <t>El catálogo general de cuentas utilizado para la clasificación de los hechos financieros que utiliza el MEN si está de acuerdo a la última versión de la página WEB  de la Contaduría General de la Nación y está parametrizado en el SIIF.</t>
  </si>
  <si>
    <t>Se cumple con la elaboración y reporte de los estados financieros en los tiempos estipulados por la CGN y los organismos de control. Los estados financieros se publican en la página web institucional, donde pueden ser consultados por usuarios y partes interesadas.</t>
  </si>
  <si>
    <t>Se publican los estados financieros en  la página http://www.mineducacion.gov.co/1759/w3-propertyvalue-56939.html, de acuerdo a los lineamientos de la Contaduría General de la Nación.</t>
  </si>
  <si>
    <t>Existen en el SIG las fichas técnicas de los procesos contables y financieros</t>
  </si>
  <si>
    <t xml:space="preserve">2.1 </t>
  </si>
  <si>
    <t xml:space="preserve">FORTALEZAS </t>
  </si>
  <si>
    <t xml:space="preserve">2.2 </t>
  </si>
  <si>
    <t xml:space="preserve">DEBILIDADES </t>
  </si>
  <si>
    <t xml:space="preserve">2.3 </t>
  </si>
  <si>
    <t xml:space="preserve">AVANCE OBTENIDOS RESPECTO DE LAS EVALUACIONES Y RECOMENDACIONES REALIZADAS </t>
  </si>
  <si>
    <t xml:space="preserve">2.4 </t>
  </si>
  <si>
    <t xml:space="preserve">RECOMENDACIONES </t>
  </si>
  <si>
    <t>1.2.2  ANALISIS, INTERPRETACION Y COMUNICACIÓN DE LA INFORMACION</t>
  </si>
  <si>
    <t>La información contable se acompaña con los análisis respectivos en las notas a los estados financieron de forma es clara y comprensible.</t>
  </si>
  <si>
    <t>Para la toma de decisiones se rinden informes a la Secretaria General del MEN.</t>
  </si>
  <si>
    <t>La información de los bienes es administrada por la Subdirección de Gestión Administrativa, la cual se reporta y concilia con el área contable mensualmente. Las cuentas por cobrar y cuentas por pagar están debidamente individualizadas y registradas por tercero.</t>
  </si>
  <si>
    <t>Existe una Línea de Atención SIIF Nación , implementada por el Ministerio de Hacienda y Crédito Público.
http://www.minhacienda.gov.co/HomeMinhacienda/faces/portales/siifnacion/infousuariossiif/soporte?_adf.ctrl- state=emp4clo0s_4&amp;_afrLoop=3343102595218112#!</t>
  </si>
  <si>
    <t>Se encuentra documentada en la ficha técnica A-FT-FI-PC-01-01 incluida en el SIG de la entidad.</t>
  </si>
  <si>
    <r>
      <t xml:space="preserve">
El MEN realiza conciliaciones mensuales  con el fin de cruzar la información contable con las diferentes áreas y generar información depurada.</t>
    </r>
    <r>
      <rPr>
        <sz val="11"/>
        <rFont val="Arial Narrow"/>
        <family val="2"/>
      </rPr>
      <t xml:space="preserve">
</t>
    </r>
  </si>
  <si>
    <t>Se conoce el procedimiento del registro contable de la contabilidad pública y se aplican los tratamientos contables diferenciales existentes, por ejemplo comodatos.</t>
  </si>
  <si>
    <t>Los libros son generados por el SIIF Nación.</t>
  </si>
  <si>
    <t>Para el registro de transacciones los comprobantes se generan directamente por el SIIF Nación.</t>
  </si>
  <si>
    <t xml:space="preserve">Los libros se generan a traves del SIIF Nación, los registros contables se encuentran debidamente soportados. </t>
  </si>
  <si>
    <t>Los libros de contabilidad son extractados del sistema oficial del registro del SIIF Nación.</t>
  </si>
  <si>
    <t>Se realizaron capacitaciones de actualización contable a raíz  del nuevo marco normativo contable, incluyendo las diferentes áreas donde impactan dichos procesos. Adicionalmente el Ministerio de Hacienda y Crédito Público ha dictado capacitaciones  contables en SIIF Nación.</t>
  </si>
  <si>
    <t xml:space="preserve">A pesar de que se evidencia mejoras, la información reportada por las áreas es lenta y no hay integración de sistemas de información. </t>
  </si>
  <si>
    <t>La gestión de riesgos es apoyada por la Subdirección de Desarrollo Organizacional.</t>
  </si>
  <si>
    <t>Las notas reflejan la realidad de los registros contables.</t>
  </si>
  <si>
    <t>Las notas contables contienen información de carácter cualitativo y cuantitativo.</t>
  </si>
  <si>
    <t>Las notas presentan consistencia con los saldos contables.</t>
  </si>
  <si>
    <t>Los registros se efectuan de manera oportuna y se lleva un consecutivo en orden cronológico de toda transacción realizada en el SIIF.</t>
  </si>
  <si>
    <t xml:space="preserve">Mensualmente se elaboran conciliaciones de saldos recíprocos y se reflejan en el link https://www.mineducacion.gov.co/portal/micrositios-institucionales/Contabilidad/Operaciones-Reciprocas/ </t>
  </si>
  <si>
    <t>Existen en el SIG los flujogramas y fichas técnicas de los procesos contables y financieros.</t>
  </si>
  <si>
    <t>Los productos de los demás procesos que son insumo para el proceso contable se tienen debidamente identificados.</t>
  </si>
  <si>
    <t>Se tienen identificados los procesos que generan transacciones,hechos y operaciones, se resaltan entre otros, recaudo Ley 21 y Ley 1697/2013 (Estampilla Pro Universidad Nacional de Colombia y demás universidades estatales de Colombia),  traslados de la cuenta única nacional, manejo de cartera, legalizacion de recursos entregados en administración y todo el manejo de demandas a favor y en contra del MEN que no generan transacción automática sino manual.</t>
  </si>
  <si>
    <t>Se evidenció que las cifras registradas en los estados contables se encuentran debidamentemaente soportadas con documentos idóneos.</t>
  </si>
  <si>
    <t>Las descripciones que se hacen en los documentos soporte sobre las transacciones, hechos u operaciones son adecuadas.</t>
  </si>
  <si>
    <t>El personal que ejecuta las actividades del proceso contable conoce  la normatividad aplicable y tiene experiencia en el sector público.</t>
  </si>
  <si>
    <t>El personal que labora en el área de contabilidad, conoce el régimen de contabilidad pública y tiene amplia experiencia en el sector publico.</t>
  </si>
  <si>
    <t>Los soportes documentales son idóneos y respaldan los hechos económicos de acuerdo con la naturaleza de los mismos.</t>
  </si>
  <si>
    <t>Los documentos fuente contienen la información suficiente para realizar su adecuada identificación y registro.</t>
  </si>
  <si>
    <t>Los hechos financieros, económicos, sociales y ambientales realizados por la entidad contable pública son de fácil y confiable clasificación en el catálogo general de cuentas?</t>
  </si>
  <si>
    <t>Los hechos económicos fueron interpretados de acuerdo con lo establecido en el régimen de contabilidad pública y se registran de acuerdo con la parmetrización del aplicativo SIIF Nación.</t>
  </si>
  <si>
    <t>Mensualmente se elaboran las conciliaciones bancarias con los reportes de los extractos bancarios entregado por el grupo de Tesorería.</t>
  </si>
  <si>
    <t>Se efectúan procedimientos de revisión y verificación por parte de la Subdirección de Gestión Financiera de las conciliaciones realizadas para el registro en los estados finanieros y éstos se emiten con periodicidad mensual.</t>
  </si>
  <si>
    <t>La verificación que se realiza antes de cada cierre es a través de auxiliares SIIF, lo que permite evidenciar  que los listados de consecutivos se registraron en su totalidad.</t>
  </si>
  <si>
    <t xml:space="preserve">En la vigencia 2017,  el SIIF Nación, continúa con algunas deficiencias de tipo operativo y de software; presentando congestión y tiempos demasiado lentos de respuesta. Adicionalmente, se han presentado inconsistencias en comprobantes contables donde se han generado incidentes al SIIF Nación, pero los ajustes a estas inconsistencias se han realizado manualmente. El SIIF no cuenta con módulo de inventarios, activos fijos y nómina. Además se realizan registros manuales de sentencias, provisiones, reclasificaciones en registro de nómina de los descuentos de seguridad social.
</t>
  </si>
  <si>
    <t>Actualmente la entidad cuenta con indicadores de variación en los movimientos contables del Ministerio, reflejados en la página web chip.gov.co, en el formato variaciones significativas de la entidad.</t>
  </si>
  <si>
    <t>Las cifras presentadas a los diferentes usuarios son homogéneas y no se han evidenciado inconsistencias.</t>
  </si>
  <si>
    <t>Existen formalmente designados coordinadores para Contabilidad, Grupo Recaudo, Central de Cuentas, Tesorería, Cuentas por Pagar y Presupuesto.
Los anteriores coordinadores son dirigidos y supervisados por el Subdirector de Gestión Financiera</t>
  </si>
  <si>
    <t xml:space="preserve">Existe un apoyo permanente de la alta dirección en los procesos contables y ffinancieros que se ven reflejados en la contratación de una firma consultora para la implementación del nuevo marco normativo contable establecidas en la Resolución 533 de 2015. Adicionalmente se cuenta con  una estructura Administrativa y con  profesionales Idóneos con gran experiencia en el manejo de  contabilidad pública.  También se presentan informes en forma veraz y oportuna  a los diferentes organos de control.
El proceso, políticas y prácticas contables se encuentran documentadas en el Sistema Integrado de Gestión SIG, por lo cual son objeto de auditorías y seguimientos periódicos que contribuyen a su mejoramiento continuo.
La información y soportes contables se encuentran debidamente organizados y archivados. </t>
  </si>
  <si>
    <t xml:space="preserve">Continuar con la aplicación y monitoreo de los controles internos existentes acorde a la normatividad vigente, y crear los que sean necesarios para mitigar los riesgos propios del proceso.  </t>
  </si>
  <si>
    <t>El área de Contabilidad suministra información para conciliar con las áreas Administrativas, Jurídica, Tecnología , áreas misionales y partes interesadas. La información del proceso contable es suministrada a los entes externos de acuerdo con la normatividad vigente y cuando es requerida.</t>
  </si>
  <si>
    <t>Para fortalecer el cumplimiento de la política contable documentada en el SIG, anualmente se  requiere a las diferentes áreas para el oportuno reporte de la información que debe ser registrada en los estados financieros, en la vigencia 2017 se efectuó mediante la Circular 05 del 25 de enero, emitida por la Secretaría General.</t>
  </si>
  <si>
    <t xml:space="preserve">Los hechos financieros, económicos, sociales y ambientales se encuentran incluidos en su totalidad en los estados financieros. </t>
  </si>
  <si>
    <r>
      <t>Los registros de los hechos  financieros,económicos, sociales y ambientales son de fácil comprensión y corresponden a la naturaleza</t>
    </r>
    <r>
      <rPr>
        <sz val="11"/>
        <color rgb="FFFF0000"/>
        <rFont val="Arial Narrow"/>
        <family val="2"/>
      </rPr>
      <t xml:space="preserve"> </t>
    </r>
    <r>
      <rPr>
        <sz val="11"/>
        <rFont val="Arial Narrow"/>
        <family val="2"/>
      </rPr>
      <t>del registro</t>
    </r>
    <r>
      <rPr>
        <sz val="11"/>
        <color rgb="FFFF0000"/>
        <rFont val="Arial Narrow"/>
        <family val="2"/>
      </rPr>
      <t xml:space="preserve"> </t>
    </r>
    <r>
      <rPr>
        <sz val="11"/>
        <rFont val="Arial Narrow"/>
        <family val="2"/>
      </rPr>
      <t>y se ajustan al Plan General de Contabilidad Pública.</t>
    </r>
  </si>
  <si>
    <t xml:space="preserve">La clasificación de las cuentas corresponden a las normas técnicas del PGCP, evidenciado a través de revisión aleatoria.
</t>
  </si>
  <si>
    <t xml:space="preserve">
Las cuentas y subcuentas utilizadas para el registro de los diferentes hechos económicos son adecuadas.
</t>
  </si>
  <si>
    <t>Se realizan una vez año la toma física de inventarios y se efectúan  conciliaciones para la actualización del cálculo de activos fijos y estimaciones de provisiones.</t>
  </si>
  <si>
    <t>Existe matriz de riesgos y se encuentra reflejada en la Intranet,  información complementaria del SIG, por medio de la cual se monitorean y controlan los riesgos del proceso contable.</t>
  </si>
  <si>
    <t>Se realizaron actividades de depuración en temas de Inventarios,  Recaudo Ley 21, Recaudo Estampilla Pro Universidad Nacional y demás Universidades Públicas, Litigios, Demandas, Legalización de Anticipos y Recursos entregados en Administración, demandas a favor y en contra,  embargos, propiedad planta y equipo, nómina, aportes parafiscales y actividades del MEN</t>
  </si>
  <si>
    <t>El grupo de contabilidad se encuentra formalmente constituído dentro de la Subdirección de Gestión Financiera, cuya estructura organizacional y  tecnológica son acordes con el tamaño y complejidad de la entidad.</t>
  </si>
  <si>
    <t xml:space="preserve">La Subdirección de Gestión Financiera asume el liderasgo y una actitud proactiva para recaudar la información de las áreas, participa en el análisis de situaciones especiales, propone de manera oportuna acciones y correctivos que contribuyen  a mejorar la calidad de la informacion contable y disminución de los riesgos a través de los controles implementados en el periodo informado.  </t>
  </si>
  <si>
    <t>Si, los hechos financieros, económicos, sociales y ambientales  de la entidad son confiables y 
se evidencia estricta aplicación del Régimen de Contabilidad Pública.</t>
  </si>
  <si>
    <r>
      <t>Existe un procedimiento documentado para realizar el cierre y envió de la información por parte de las áreas que generan hechos financieros económicos, sociales y ambientales reflejados en la Circular  53 de diciembre 1 de 2017 emitida por Secretaría General del MEN . Adicionalmente, existen circulares de entidades regulatorias como el instructivo 003 de Diciembre 1 de 2017 emitido por la Contaduría General de la Nación.</t>
    </r>
    <r>
      <rPr>
        <b/>
        <sz val="11"/>
        <color rgb="FFFF0000"/>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</si>
</sst>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Arial Narrow"/>
      <family val="2"/>
    </font>
    <font>
      <sz val="10"/>
      <color theme="1"/>
      <name val="Calibri"/>
      <family val="2"/>
      <scheme val="minor"/>
    </font>
    <font>
      <b/>
      <sz val="9"/>
      <color theme="1"/>
      <name val="Arial Narrow"/>
      <family val="2"/>
    </font>
    <font>
      <b/>
      <sz val="10"/>
      <color theme="1"/>
      <name val="Arial Narrow"/>
      <family val="2"/>
    </font>
    <font>
      <sz val="11"/>
      <color rgb="FFFF0000"/>
      <name val="Calibri"/>
      <family val="2"/>
      <scheme val="minor"/>
    </font>
    <font>
      <sz val="11"/>
      <name val="Arial Narrow"/>
      <family val="2"/>
    </font>
    <font>
      <b/>
      <sz val="11"/>
      <color rgb="FFFF0000"/>
      <name val="Arial Narrow"/>
      <family val="2"/>
    </font>
    <font>
      <b/>
      <sz val="11"/>
      <color theme="1"/>
      <name val="Calibri"/>
      <family val="2"/>
      <scheme val="minor"/>
    </font>
    <font>
      <sz val="11"/>
      <color rgb="FFFF0000"/>
      <name val="Arial Narrow"/>
      <family val="2"/>
    </font>
    <font>
      <b/>
      <sz val="11"/>
      <color theme="1"/>
      <name val="Arial Narrow"/>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3">
    <xf numFmtId="0" fontId="0" fillId="0" borderId="0" xfId="0"/>
    <xf numFmtId="0" fontId="1" fillId="0" borderId="4" xfId="0" applyFont="1" applyBorder="1" applyAlignment="1">
      <alignment horizontal="justify" vertical="center" wrapText="1"/>
    </xf>
    <xf numFmtId="0" fontId="2" fillId="0" borderId="0" xfId="0" applyFo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0" xfId="0" applyFont="1"/>
    <xf numFmtId="0" fontId="1" fillId="0" borderId="4" xfId="0" applyFont="1" applyFill="1" applyBorder="1" applyAlignment="1">
      <alignment horizontal="justify" vertical="center" wrapText="1"/>
    </xf>
    <xf numFmtId="0" fontId="1" fillId="0" borderId="4" xfId="0" applyFont="1" applyFill="1" applyBorder="1" applyAlignment="1">
      <alignment vertical="center" wrapText="1"/>
    </xf>
    <xf numFmtId="0" fontId="1" fillId="0" borderId="4" xfId="0" applyFont="1" applyBorder="1" applyAlignment="1">
      <alignment vertical="center" wrapText="1"/>
    </xf>
    <xf numFmtId="0" fontId="6" fillId="2" borderId="4" xfId="0" applyFont="1" applyFill="1" applyBorder="1" applyAlignment="1">
      <alignment vertical="center" wrapText="1"/>
    </xf>
    <xf numFmtId="0" fontId="6" fillId="0" borderId="4" xfId="0" applyFont="1" applyBorder="1" applyAlignment="1">
      <alignment horizontal="justify" vertical="center" wrapText="1"/>
    </xf>
    <xf numFmtId="0" fontId="6" fillId="2" borderId="4" xfId="0" applyFont="1" applyFill="1" applyBorder="1" applyAlignment="1">
      <alignment horizontal="justify" vertical="center" wrapText="1"/>
    </xf>
    <xf numFmtId="0" fontId="6" fillId="0" borderId="4" xfId="0" applyFont="1" applyFill="1" applyBorder="1" applyAlignment="1">
      <alignment vertical="center" wrapText="1"/>
    </xf>
    <xf numFmtId="0" fontId="1" fillId="0"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7" fillId="2"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6" fillId="0" borderId="3" xfId="0" applyFont="1" applyBorder="1" applyAlignment="1">
      <alignment horizontal="center" vertical="center" wrapText="1"/>
    </xf>
    <xf numFmtId="0" fontId="1" fillId="0" borderId="1" xfId="0" applyFont="1" applyBorder="1" applyAlignment="1">
      <alignment horizontal="center" vertical="center" wrapText="1"/>
    </xf>
    <xf numFmtId="0" fontId="6" fillId="0" borderId="4" xfId="0" applyFont="1" applyFill="1" applyBorder="1" applyAlignment="1">
      <alignment horizontal="justify" vertical="center" wrapText="1"/>
    </xf>
    <xf numFmtId="0" fontId="4" fillId="0" borderId="4" xfId="0" applyFont="1" applyBorder="1" applyAlignment="1">
      <alignment vertical="center" wrapText="1"/>
    </xf>
    <xf numFmtId="0" fontId="8" fillId="0" borderId="0" xfId="0" applyFont="1"/>
    <xf numFmtId="0" fontId="6" fillId="2" borderId="4" xfId="0" applyFont="1" applyFill="1" applyBorder="1" applyAlignment="1">
      <alignment horizontal="justify" vertical="top" wrapText="1"/>
    </xf>
    <xf numFmtId="0" fontId="10" fillId="0" borderId="4" xfId="0" applyFont="1" applyBorder="1" applyAlignment="1">
      <alignment vertical="center" wrapText="1"/>
    </xf>
    <xf numFmtId="0" fontId="10" fillId="0" borderId="4" xfId="0" applyFont="1" applyFill="1" applyBorder="1" applyAlignment="1">
      <alignment vertical="center" wrapText="1"/>
    </xf>
    <xf numFmtId="0" fontId="9" fillId="0" borderId="4" xfId="0" applyFont="1" applyFill="1" applyBorder="1" applyAlignment="1">
      <alignment vertical="center" wrapText="1"/>
    </xf>
    <xf numFmtId="0" fontId="6" fillId="0" borderId="4" xfId="0" applyFont="1" applyFill="1" applyBorder="1" applyAlignment="1">
      <alignment horizontal="justify" vertical="top" wrapText="1"/>
    </xf>
    <xf numFmtId="0" fontId="4" fillId="0" borderId="4" xfId="0" applyFont="1" applyFill="1" applyBorder="1" applyAlignment="1">
      <alignment vertical="center" wrapText="1"/>
    </xf>
    <xf numFmtId="0" fontId="6" fillId="2" borderId="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2" xfId="0" applyFont="1" applyBorder="1" applyAlignment="1">
      <alignment horizontal="left"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79"/>
  <sheetViews>
    <sheetView tabSelected="1" topLeftCell="A70" zoomScale="110" zoomScaleNormal="110" workbookViewId="0">
      <selection activeCell="I75" sqref="I75"/>
    </sheetView>
  </sheetViews>
  <sheetFormatPr baseColWidth="10" defaultRowHeight="15" x14ac:dyDescent="0.25"/>
  <cols>
    <col min="1" max="1" width="3.5703125" customWidth="1"/>
    <col min="2" max="2" width="7.42578125" customWidth="1"/>
    <col min="3" max="3" width="36.85546875" customWidth="1"/>
    <col min="4" max="4" width="9.28515625" customWidth="1"/>
    <col min="5" max="5" width="15.28515625" style="2" customWidth="1"/>
    <col min="8" max="8" width="17.7109375" customWidth="1"/>
    <col min="9" max="9" width="80.140625" customWidth="1"/>
  </cols>
  <sheetData>
    <row r="1" spans="2:9" ht="13.5" customHeight="1" thickBot="1" x14ac:dyDescent="0.3"/>
    <row r="2" spans="2:9" ht="15.75" hidden="1" thickBot="1" x14ac:dyDescent="0.3"/>
    <row r="3" spans="2:9" ht="59.25" customHeight="1" thickBot="1" x14ac:dyDescent="0.3">
      <c r="B3" s="3" t="s">
        <v>0</v>
      </c>
      <c r="C3" s="4" t="s">
        <v>1</v>
      </c>
      <c r="D3" s="4" t="s">
        <v>2</v>
      </c>
      <c r="E3" s="5" t="s">
        <v>3</v>
      </c>
      <c r="F3" s="4" t="s">
        <v>4</v>
      </c>
      <c r="G3" s="4" t="s">
        <v>5</v>
      </c>
      <c r="H3" s="4" t="s">
        <v>6</v>
      </c>
      <c r="I3" s="4" t="s">
        <v>72</v>
      </c>
    </row>
    <row r="4" spans="2:9" s="24" customFormat="1" ht="15.75" thickBot="1" x14ac:dyDescent="0.3">
      <c r="B4" s="40" t="s">
        <v>7</v>
      </c>
      <c r="C4" s="41"/>
      <c r="D4" s="41"/>
      <c r="E4" s="41"/>
      <c r="F4" s="41"/>
      <c r="G4" s="42"/>
      <c r="H4" s="30">
        <f>(G5+G42+G58)/3</f>
        <v>4.9907407407407405</v>
      </c>
      <c r="I4" s="23"/>
    </row>
    <row r="5" spans="2:9" s="24" customFormat="1" ht="15.75" thickBot="1" x14ac:dyDescent="0.3">
      <c r="B5" s="40" t="s">
        <v>8</v>
      </c>
      <c r="C5" s="41"/>
      <c r="D5" s="41"/>
      <c r="E5" s="41"/>
      <c r="F5" s="42"/>
      <c r="G5" s="23">
        <f>(G6+G20+G29)/3</f>
        <v>4.9722222222222223</v>
      </c>
      <c r="H5" s="23"/>
      <c r="I5" s="23"/>
    </row>
    <row r="6" spans="2:9" s="24" customFormat="1" ht="15.75" thickBot="1" x14ac:dyDescent="0.3">
      <c r="B6" s="40" t="s">
        <v>9</v>
      </c>
      <c r="C6" s="41"/>
      <c r="D6" s="41"/>
      <c r="E6" s="41"/>
      <c r="F6" s="42"/>
      <c r="G6" s="23">
        <f>SUM(D7:D19)/13</f>
        <v>5</v>
      </c>
      <c r="H6" s="23"/>
      <c r="I6" s="23"/>
    </row>
    <row r="7" spans="2:9" ht="72" customHeight="1" thickBot="1" x14ac:dyDescent="0.3">
      <c r="B7" s="18">
        <v>1</v>
      </c>
      <c r="C7" s="7" t="s">
        <v>10</v>
      </c>
      <c r="D7" s="14">
        <v>5</v>
      </c>
      <c r="E7" s="14" t="s">
        <v>88</v>
      </c>
      <c r="F7" s="8"/>
      <c r="G7" s="8"/>
      <c r="H7" s="13"/>
      <c r="I7" s="29" t="s">
        <v>141</v>
      </c>
    </row>
    <row r="8" spans="2:9" ht="66.75" thickBot="1" x14ac:dyDescent="0.3">
      <c r="B8" s="18">
        <v>2</v>
      </c>
      <c r="C8" s="7" t="s">
        <v>11</v>
      </c>
      <c r="D8" s="14">
        <v>5</v>
      </c>
      <c r="E8" s="14" t="s">
        <v>88</v>
      </c>
      <c r="F8" s="8"/>
      <c r="G8" s="8"/>
      <c r="H8" s="8"/>
      <c r="I8" s="12" t="s">
        <v>122</v>
      </c>
    </row>
    <row r="9" spans="2:9" ht="83.25" thickBot="1" x14ac:dyDescent="0.3">
      <c r="B9" s="18">
        <v>3</v>
      </c>
      <c r="C9" s="7" t="s">
        <v>12</v>
      </c>
      <c r="D9" s="14">
        <v>5</v>
      </c>
      <c r="E9" s="14" t="s">
        <v>88</v>
      </c>
      <c r="F9" s="8"/>
      <c r="G9" s="8"/>
      <c r="H9" s="8"/>
      <c r="I9" s="12" t="s">
        <v>123</v>
      </c>
    </row>
    <row r="10" spans="2:9" ht="83.25" thickBot="1" x14ac:dyDescent="0.3">
      <c r="B10" s="19">
        <v>4</v>
      </c>
      <c r="C10" s="1" t="s">
        <v>13</v>
      </c>
      <c r="D10" s="15">
        <v>5</v>
      </c>
      <c r="E10" s="15" t="s">
        <v>88</v>
      </c>
      <c r="F10" s="9"/>
      <c r="G10" s="9"/>
      <c r="H10" s="9"/>
      <c r="I10" s="22" t="s">
        <v>106</v>
      </c>
    </row>
    <row r="11" spans="2:9" ht="96.75" customHeight="1" thickBot="1" x14ac:dyDescent="0.3">
      <c r="B11" s="19">
        <v>5</v>
      </c>
      <c r="C11" s="1" t="s">
        <v>14</v>
      </c>
      <c r="D11" s="15">
        <v>5</v>
      </c>
      <c r="E11" s="15" t="s">
        <v>88</v>
      </c>
      <c r="F11" s="9"/>
      <c r="G11" s="9"/>
      <c r="H11" s="9"/>
      <c r="I11" s="22" t="s">
        <v>142</v>
      </c>
    </row>
    <row r="12" spans="2:9" ht="78.75" customHeight="1" thickBot="1" x14ac:dyDescent="0.3">
      <c r="B12" s="19">
        <v>6</v>
      </c>
      <c r="C12" s="1" t="s">
        <v>15</v>
      </c>
      <c r="D12" s="15">
        <v>5</v>
      </c>
      <c r="E12" s="15" t="s">
        <v>88</v>
      </c>
      <c r="F12" s="9"/>
      <c r="G12" s="9"/>
      <c r="H12" s="9"/>
      <c r="I12" s="22" t="s">
        <v>152</v>
      </c>
    </row>
    <row r="13" spans="2:9" ht="66.75" thickBot="1" x14ac:dyDescent="0.3">
      <c r="B13" s="19">
        <v>7</v>
      </c>
      <c r="C13" s="1" t="s">
        <v>16</v>
      </c>
      <c r="D13" s="15">
        <v>5</v>
      </c>
      <c r="E13" s="15" t="s">
        <v>88</v>
      </c>
      <c r="F13" s="9"/>
      <c r="G13" s="9"/>
      <c r="H13" s="9"/>
      <c r="I13" s="12" t="s">
        <v>124</v>
      </c>
    </row>
    <row r="14" spans="2:9" ht="72.75" customHeight="1" thickBot="1" x14ac:dyDescent="0.3">
      <c r="B14" s="19">
        <v>8</v>
      </c>
      <c r="C14" s="1" t="s">
        <v>17</v>
      </c>
      <c r="D14" s="15">
        <v>5</v>
      </c>
      <c r="E14" s="15" t="s">
        <v>88</v>
      </c>
      <c r="F14" s="9"/>
      <c r="G14" s="9"/>
      <c r="H14" s="9"/>
      <c r="I14" s="22" t="s">
        <v>125</v>
      </c>
    </row>
    <row r="15" spans="2:9" ht="66.75" thickBot="1" x14ac:dyDescent="0.3">
      <c r="B15" s="19">
        <v>9</v>
      </c>
      <c r="C15" s="1" t="s">
        <v>18</v>
      </c>
      <c r="D15" s="15">
        <v>5</v>
      </c>
      <c r="E15" s="15" t="s">
        <v>88</v>
      </c>
      <c r="F15" s="9"/>
      <c r="G15" s="9"/>
      <c r="H15" s="9"/>
      <c r="I15" s="12" t="s">
        <v>126</v>
      </c>
    </row>
    <row r="16" spans="2:9" ht="70.5" customHeight="1" thickBot="1" x14ac:dyDescent="0.3">
      <c r="B16" s="19">
        <v>10</v>
      </c>
      <c r="C16" s="1" t="s">
        <v>19</v>
      </c>
      <c r="D16" s="15">
        <v>5</v>
      </c>
      <c r="E16" s="15" t="s">
        <v>88</v>
      </c>
      <c r="F16" s="9"/>
      <c r="G16" s="9"/>
      <c r="H16" s="9"/>
      <c r="I16" s="12" t="s">
        <v>127</v>
      </c>
    </row>
    <row r="17" spans="2:9" ht="80.25" customHeight="1" thickBot="1" x14ac:dyDescent="0.3">
      <c r="B17" s="19">
        <v>11</v>
      </c>
      <c r="C17" s="1" t="s">
        <v>20</v>
      </c>
      <c r="D17" s="15">
        <v>5</v>
      </c>
      <c r="E17" s="15" t="s">
        <v>88</v>
      </c>
      <c r="F17" s="9"/>
      <c r="G17" s="9"/>
      <c r="H17" s="9"/>
      <c r="I17" s="12" t="s">
        <v>128</v>
      </c>
    </row>
    <row r="18" spans="2:9" ht="80.25" customHeight="1" thickBot="1" x14ac:dyDescent="0.3">
      <c r="B18" s="19">
        <v>12</v>
      </c>
      <c r="C18" s="1" t="s">
        <v>21</v>
      </c>
      <c r="D18" s="15">
        <v>5</v>
      </c>
      <c r="E18" s="15" t="s">
        <v>88</v>
      </c>
      <c r="F18" s="9"/>
      <c r="G18" s="9"/>
      <c r="H18" s="9"/>
      <c r="I18" s="12" t="s">
        <v>129</v>
      </c>
    </row>
    <row r="19" spans="2:9" ht="83.25" thickBot="1" x14ac:dyDescent="0.3">
      <c r="B19" s="19">
        <v>13</v>
      </c>
      <c r="C19" s="1" t="s">
        <v>22</v>
      </c>
      <c r="D19" s="15">
        <v>5</v>
      </c>
      <c r="E19" s="15" t="s">
        <v>88</v>
      </c>
      <c r="F19" s="9"/>
      <c r="G19" s="9"/>
      <c r="H19" s="9"/>
      <c r="I19" s="12" t="s">
        <v>131</v>
      </c>
    </row>
    <row r="20" spans="2:9" ht="17.25" thickBot="1" x14ac:dyDescent="0.3">
      <c r="B20" s="35" t="s">
        <v>23</v>
      </c>
      <c r="C20" s="36"/>
      <c r="D20" s="36"/>
      <c r="E20" s="36"/>
      <c r="F20" s="37"/>
      <c r="G20" s="9">
        <f>SUM(D21:D28)/8</f>
        <v>5</v>
      </c>
      <c r="H20" s="9"/>
      <c r="I20" s="10"/>
    </row>
    <row r="21" spans="2:9" ht="66.75" thickBot="1" x14ac:dyDescent="0.3">
      <c r="B21" s="19">
        <v>14</v>
      </c>
      <c r="C21" s="1" t="s">
        <v>24</v>
      </c>
      <c r="D21" s="15">
        <v>5</v>
      </c>
      <c r="E21" s="15" t="s">
        <v>88</v>
      </c>
      <c r="F21" s="9"/>
      <c r="G21" s="9"/>
      <c r="H21" s="9"/>
      <c r="I21" s="22" t="s">
        <v>143</v>
      </c>
    </row>
    <row r="22" spans="2:9" ht="81" customHeight="1" thickBot="1" x14ac:dyDescent="0.3">
      <c r="B22" s="19">
        <v>15</v>
      </c>
      <c r="C22" s="1" t="s">
        <v>130</v>
      </c>
      <c r="D22" s="15">
        <v>5</v>
      </c>
      <c r="E22" s="15" t="s">
        <v>88</v>
      </c>
      <c r="F22" s="9"/>
      <c r="G22" s="9"/>
      <c r="H22" s="9"/>
      <c r="I22" s="12" t="s">
        <v>144</v>
      </c>
    </row>
    <row r="23" spans="2:9" ht="50.25" thickBot="1" x14ac:dyDescent="0.3">
      <c r="B23" s="19">
        <v>16</v>
      </c>
      <c r="C23" s="1" t="s">
        <v>25</v>
      </c>
      <c r="D23" s="15">
        <v>5</v>
      </c>
      <c r="E23" s="15" t="s">
        <v>88</v>
      </c>
      <c r="F23" s="9"/>
      <c r="G23" s="9"/>
      <c r="H23" s="9"/>
      <c r="I23" s="22" t="s">
        <v>145</v>
      </c>
    </row>
    <row r="24" spans="2:9" ht="99.75" thickBot="1" x14ac:dyDescent="0.3">
      <c r="B24" s="19">
        <v>17</v>
      </c>
      <c r="C24" s="1" t="s">
        <v>26</v>
      </c>
      <c r="D24" s="15">
        <v>5</v>
      </c>
      <c r="E24" s="15" t="s">
        <v>88</v>
      </c>
      <c r="F24" s="9"/>
      <c r="G24" s="9"/>
      <c r="H24" s="9"/>
      <c r="I24" s="12" t="s">
        <v>75</v>
      </c>
    </row>
    <row r="25" spans="2:9" ht="99.75" thickBot="1" x14ac:dyDescent="0.3">
      <c r="B25" s="20">
        <v>18</v>
      </c>
      <c r="C25" s="1" t="s">
        <v>76</v>
      </c>
      <c r="D25" s="15">
        <v>5</v>
      </c>
      <c r="E25" s="15" t="s">
        <v>88</v>
      </c>
      <c r="F25" s="9"/>
      <c r="G25" s="9"/>
      <c r="H25" s="9"/>
      <c r="I25" s="12" t="s">
        <v>89</v>
      </c>
    </row>
    <row r="26" spans="2:9" ht="66.75" thickBot="1" x14ac:dyDescent="0.3">
      <c r="B26" s="19">
        <v>19</v>
      </c>
      <c r="C26" s="1" t="s">
        <v>27</v>
      </c>
      <c r="D26" s="15">
        <v>5</v>
      </c>
      <c r="E26" s="15" t="s">
        <v>88</v>
      </c>
      <c r="F26" s="9"/>
      <c r="G26" s="9"/>
      <c r="H26" s="9"/>
      <c r="I26" s="22" t="s">
        <v>146</v>
      </c>
    </row>
    <row r="27" spans="2:9" ht="66.75" thickBot="1" x14ac:dyDescent="0.3">
      <c r="B27" s="19">
        <v>20</v>
      </c>
      <c r="C27" s="1" t="s">
        <v>28</v>
      </c>
      <c r="D27" s="15">
        <v>5</v>
      </c>
      <c r="E27" s="15" t="s">
        <v>88</v>
      </c>
      <c r="F27" s="9"/>
      <c r="G27" s="9"/>
      <c r="H27" s="9"/>
      <c r="I27" s="12" t="s">
        <v>132</v>
      </c>
    </row>
    <row r="28" spans="2:9" ht="49.5" customHeight="1" thickBot="1" x14ac:dyDescent="0.3">
      <c r="B28" s="19">
        <v>21</v>
      </c>
      <c r="C28" s="1" t="s">
        <v>29</v>
      </c>
      <c r="D28" s="15">
        <v>5</v>
      </c>
      <c r="E28" s="15" t="s">
        <v>88</v>
      </c>
      <c r="F28" s="9"/>
      <c r="G28" s="9"/>
      <c r="H28" s="9"/>
      <c r="I28" s="12" t="s">
        <v>120</v>
      </c>
    </row>
    <row r="29" spans="2:9" ht="17.25" thickBot="1" x14ac:dyDescent="0.3">
      <c r="B29" s="35" t="s">
        <v>30</v>
      </c>
      <c r="C29" s="36"/>
      <c r="D29" s="36"/>
      <c r="E29" s="36"/>
      <c r="F29" s="37"/>
      <c r="G29" s="9">
        <f>SUM(D30:D41)/12</f>
        <v>4.916666666666667</v>
      </c>
      <c r="H29" s="9"/>
      <c r="I29" s="10"/>
    </row>
    <row r="30" spans="2:9" ht="67.5" customHeight="1" thickBot="1" x14ac:dyDescent="0.3">
      <c r="B30" s="19">
        <v>22</v>
      </c>
      <c r="C30" s="1" t="s">
        <v>31</v>
      </c>
      <c r="D30" s="15">
        <v>5</v>
      </c>
      <c r="E30" s="15" t="s">
        <v>88</v>
      </c>
      <c r="F30" s="9"/>
      <c r="G30" s="9"/>
      <c r="H30" s="9"/>
      <c r="I30" s="12" t="s">
        <v>107</v>
      </c>
    </row>
    <row r="31" spans="2:9" ht="66.75" thickBot="1" x14ac:dyDescent="0.3">
      <c r="B31" s="19">
        <v>23</v>
      </c>
      <c r="C31" s="1" t="s">
        <v>32</v>
      </c>
      <c r="D31" s="15">
        <v>5</v>
      </c>
      <c r="E31" s="15" t="s">
        <v>88</v>
      </c>
      <c r="F31" s="9"/>
      <c r="G31" s="9"/>
      <c r="H31" s="9"/>
      <c r="I31" s="22" t="s">
        <v>147</v>
      </c>
    </row>
    <row r="32" spans="2:9" ht="50.25" thickBot="1" x14ac:dyDescent="0.3">
      <c r="B32" s="19">
        <v>24</v>
      </c>
      <c r="C32" s="1" t="s">
        <v>33</v>
      </c>
      <c r="D32" s="15">
        <v>5</v>
      </c>
      <c r="E32" s="15" t="s">
        <v>88</v>
      </c>
      <c r="F32" s="9"/>
      <c r="G32" s="9"/>
      <c r="H32" s="9"/>
      <c r="I32" s="12" t="s">
        <v>73</v>
      </c>
    </row>
    <row r="33" spans="2:9" ht="64.5" customHeight="1" thickBot="1" x14ac:dyDescent="0.3">
      <c r="B33" s="19">
        <v>25</v>
      </c>
      <c r="C33" s="1" t="s">
        <v>34</v>
      </c>
      <c r="D33" s="15">
        <v>5</v>
      </c>
      <c r="E33" s="15" t="s">
        <v>88</v>
      </c>
      <c r="F33" s="9"/>
      <c r="G33" s="9"/>
      <c r="H33" s="9"/>
      <c r="I33" s="12" t="s">
        <v>133</v>
      </c>
    </row>
    <row r="34" spans="2:9" ht="66.75" thickBot="1" x14ac:dyDescent="0.3">
      <c r="B34" s="19">
        <v>26</v>
      </c>
      <c r="C34" s="1" t="s">
        <v>35</v>
      </c>
      <c r="D34" s="15">
        <v>5</v>
      </c>
      <c r="E34" s="15" t="s">
        <v>88</v>
      </c>
      <c r="F34" s="9"/>
      <c r="G34" s="9"/>
      <c r="H34" s="9"/>
      <c r="I34" s="12" t="s">
        <v>119</v>
      </c>
    </row>
    <row r="35" spans="2:9" ht="50.25" thickBot="1" x14ac:dyDescent="0.3">
      <c r="B35" s="19">
        <v>27</v>
      </c>
      <c r="C35" s="1" t="s">
        <v>36</v>
      </c>
      <c r="D35" s="15">
        <v>5</v>
      </c>
      <c r="E35" s="15" t="s">
        <v>88</v>
      </c>
      <c r="F35" s="9"/>
      <c r="G35" s="9"/>
      <c r="H35" s="9"/>
      <c r="I35" s="12" t="s">
        <v>134</v>
      </c>
    </row>
    <row r="36" spans="2:9" ht="71.25" customHeight="1" thickBot="1" x14ac:dyDescent="0.3">
      <c r="B36" s="19">
        <v>28</v>
      </c>
      <c r="C36" s="1" t="s">
        <v>77</v>
      </c>
      <c r="D36" s="15">
        <v>5</v>
      </c>
      <c r="E36" s="15" t="s">
        <v>88</v>
      </c>
      <c r="F36" s="9"/>
      <c r="G36" s="9"/>
      <c r="H36" s="9"/>
      <c r="I36" s="12" t="s">
        <v>108</v>
      </c>
    </row>
    <row r="37" spans="2:9" ht="99" customHeight="1" thickBot="1" x14ac:dyDescent="0.3">
      <c r="B37" s="19">
        <v>29</v>
      </c>
      <c r="C37" s="11" t="s">
        <v>74</v>
      </c>
      <c r="D37" s="16">
        <v>4</v>
      </c>
      <c r="E37" s="17" t="s">
        <v>87</v>
      </c>
      <c r="F37" s="9"/>
      <c r="G37" s="9"/>
      <c r="H37" s="9"/>
      <c r="I37" s="25" t="s">
        <v>135</v>
      </c>
    </row>
    <row r="38" spans="2:9" ht="50.25" thickBot="1" x14ac:dyDescent="0.3">
      <c r="B38" s="19">
        <v>30</v>
      </c>
      <c r="C38" s="1" t="s">
        <v>37</v>
      </c>
      <c r="D38" s="15">
        <v>5</v>
      </c>
      <c r="E38" s="15" t="s">
        <v>88</v>
      </c>
      <c r="F38" s="9"/>
      <c r="G38" s="9"/>
      <c r="H38" s="9"/>
      <c r="I38" s="12" t="s">
        <v>111</v>
      </c>
    </row>
    <row r="39" spans="2:9" ht="54.75" customHeight="1" thickBot="1" x14ac:dyDescent="0.3">
      <c r="B39" s="19">
        <v>31</v>
      </c>
      <c r="C39" s="1" t="s">
        <v>38</v>
      </c>
      <c r="D39" s="15">
        <v>5</v>
      </c>
      <c r="E39" s="15" t="s">
        <v>88</v>
      </c>
      <c r="F39" s="9"/>
      <c r="G39" s="9"/>
      <c r="H39" s="9"/>
      <c r="I39" s="12" t="s">
        <v>78</v>
      </c>
    </row>
    <row r="40" spans="2:9" ht="50.25" thickBot="1" x14ac:dyDescent="0.3">
      <c r="B40" s="19">
        <v>32</v>
      </c>
      <c r="C40" s="1" t="s">
        <v>39</v>
      </c>
      <c r="D40" s="15">
        <v>5</v>
      </c>
      <c r="E40" s="15" t="s">
        <v>88</v>
      </c>
      <c r="F40" s="9"/>
      <c r="G40" s="9"/>
      <c r="H40" s="9"/>
      <c r="I40" s="12" t="s">
        <v>110</v>
      </c>
    </row>
    <row r="41" spans="2:9" ht="50.25" thickBot="1" x14ac:dyDescent="0.3">
      <c r="B41" s="19">
        <v>33</v>
      </c>
      <c r="C41" s="1" t="s">
        <v>37</v>
      </c>
      <c r="D41" s="15">
        <v>5</v>
      </c>
      <c r="E41" s="15" t="s">
        <v>88</v>
      </c>
      <c r="F41" s="9"/>
      <c r="G41" s="9"/>
      <c r="H41" s="9"/>
      <c r="I41" s="12" t="s">
        <v>109</v>
      </c>
    </row>
    <row r="42" spans="2:9" ht="17.25" thickBot="1" x14ac:dyDescent="0.3">
      <c r="B42" s="35" t="s">
        <v>40</v>
      </c>
      <c r="C42" s="36"/>
      <c r="D42" s="36"/>
      <c r="E42" s="36"/>
      <c r="F42" s="37"/>
      <c r="G42" s="27">
        <f>(G43+G51)/2</f>
        <v>5</v>
      </c>
      <c r="H42" s="9"/>
      <c r="I42" s="10"/>
    </row>
    <row r="43" spans="2:9" ht="17.25" thickBot="1" x14ac:dyDescent="0.3">
      <c r="B43" s="35" t="s">
        <v>41</v>
      </c>
      <c r="C43" s="36"/>
      <c r="D43" s="36"/>
      <c r="E43" s="36"/>
      <c r="F43" s="37"/>
      <c r="G43" s="26">
        <f>SUM(D44:D50)/7</f>
        <v>5</v>
      </c>
      <c r="H43" s="9"/>
      <c r="I43" s="10"/>
    </row>
    <row r="44" spans="2:9" ht="66.75" thickBot="1" x14ac:dyDescent="0.3">
      <c r="B44" s="19">
        <v>34</v>
      </c>
      <c r="C44" s="1" t="s">
        <v>42</v>
      </c>
      <c r="D44" s="15">
        <v>5</v>
      </c>
      <c r="E44" s="15" t="s">
        <v>88</v>
      </c>
      <c r="F44" s="9"/>
      <c r="G44" s="9"/>
      <c r="H44" s="9"/>
      <c r="I44" s="12" t="s">
        <v>112</v>
      </c>
    </row>
    <row r="45" spans="2:9" ht="50.25" thickBot="1" x14ac:dyDescent="0.3">
      <c r="B45" s="19">
        <v>35</v>
      </c>
      <c r="C45" s="1" t="s">
        <v>43</v>
      </c>
      <c r="D45" s="15">
        <v>5</v>
      </c>
      <c r="E45" s="15" t="s">
        <v>88</v>
      </c>
      <c r="F45" s="9"/>
      <c r="G45" s="9"/>
      <c r="H45" s="9"/>
      <c r="I45" s="12" t="s">
        <v>79</v>
      </c>
    </row>
    <row r="46" spans="2:9" ht="66.75" thickBot="1" x14ac:dyDescent="0.3">
      <c r="B46" s="19">
        <v>36</v>
      </c>
      <c r="C46" s="1" t="s">
        <v>44</v>
      </c>
      <c r="D46" s="15">
        <v>5</v>
      </c>
      <c r="E46" s="15" t="s">
        <v>88</v>
      </c>
      <c r="F46" s="9"/>
      <c r="G46" s="9"/>
      <c r="H46" s="9"/>
      <c r="I46" s="12" t="s">
        <v>105</v>
      </c>
    </row>
    <row r="47" spans="2:9" ht="99.75" thickBot="1" x14ac:dyDescent="0.3">
      <c r="B47" s="19">
        <v>37</v>
      </c>
      <c r="C47" s="1" t="s">
        <v>80</v>
      </c>
      <c r="D47" s="15">
        <v>5</v>
      </c>
      <c r="E47" s="15" t="s">
        <v>88</v>
      </c>
      <c r="F47" s="9"/>
      <c r="G47" s="9"/>
      <c r="H47" s="9"/>
      <c r="I47" s="12" t="s">
        <v>90</v>
      </c>
    </row>
    <row r="48" spans="2:9" ht="66.75" thickBot="1" x14ac:dyDescent="0.3">
      <c r="B48" s="19">
        <v>38</v>
      </c>
      <c r="C48" s="1" t="s">
        <v>45</v>
      </c>
      <c r="D48" s="15">
        <v>5</v>
      </c>
      <c r="E48" s="15" t="s">
        <v>88</v>
      </c>
      <c r="F48" s="9"/>
      <c r="G48" s="9"/>
      <c r="H48" s="9"/>
      <c r="I48" s="12" t="s">
        <v>116</v>
      </c>
    </row>
    <row r="49" spans="2:10" ht="66.75" thickBot="1" x14ac:dyDescent="0.3">
      <c r="B49" s="19">
        <v>39</v>
      </c>
      <c r="C49" s="1" t="s">
        <v>46</v>
      </c>
      <c r="D49" s="15">
        <v>5</v>
      </c>
      <c r="E49" s="15" t="s">
        <v>88</v>
      </c>
      <c r="F49" s="9"/>
      <c r="G49" s="9"/>
      <c r="H49" s="9"/>
      <c r="I49" s="12" t="s">
        <v>117</v>
      </c>
    </row>
    <row r="50" spans="2:10" ht="50.25" thickBot="1" x14ac:dyDescent="0.3">
      <c r="B50" s="19">
        <v>40</v>
      </c>
      <c r="C50" s="1" t="s">
        <v>47</v>
      </c>
      <c r="D50" s="15">
        <v>5</v>
      </c>
      <c r="E50" s="15" t="s">
        <v>88</v>
      </c>
      <c r="F50" s="9"/>
      <c r="G50" s="9"/>
      <c r="H50" s="9"/>
      <c r="I50" s="12" t="s">
        <v>118</v>
      </c>
    </row>
    <row r="51" spans="2:10" ht="33" customHeight="1" thickBot="1" x14ac:dyDescent="0.3">
      <c r="B51" s="35" t="s">
        <v>101</v>
      </c>
      <c r="C51" s="36"/>
      <c r="D51" s="36"/>
      <c r="E51" s="36"/>
      <c r="F51" s="37"/>
      <c r="G51" s="26">
        <f>SUM(D52:D57)/6</f>
        <v>5</v>
      </c>
      <c r="H51" s="9"/>
      <c r="I51" s="28"/>
    </row>
    <row r="52" spans="2:10" ht="83.25" thickBot="1" x14ac:dyDescent="0.3">
      <c r="B52" s="19">
        <v>41</v>
      </c>
      <c r="C52" s="1" t="s">
        <v>48</v>
      </c>
      <c r="D52" s="15">
        <v>5</v>
      </c>
      <c r="E52" s="15" t="s">
        <v>88</v>
      </c>
      <c r="F52" s="9"/>
      <c r="G52" s="9"/>
      <c r="H52" s="9"/>
      <c r="I52" s="12" t="s">
        <v>85</v>
      </c>
    </row>
    <row r="53" spans="2:10" ht="66.75" thickBot="1" x14ac:dyDescent="0.3">
      <c r="B53" s="19">
        <v>42</v>
      </c>
      <c r="C53" s="1" t="s">
        <v>49</v>
      </c>
      <c r="D53" s="15">
        <v>5</v>
      </c>
      <c r="E53" s="15" t="s">
        <v>88</v>
      </c>
      <c r="F53" s="9"/>
      <c r="G53" s="9"/>
      <c r="H53" s="9"/>
      <c r="I53" s="12" t="s">
        <v>91</v>
      </c>
    </row>
    <row r="54" spans="2:10" ht="61.5" customHeight="1" thickBot="1" x14ac:dyDescent="0.3">
      <c r="B54" s="19">
        <v>43</v>
      </c>
      <c r="C54" s="1" t="s">
        <v>50</v>
      </c>
      <c r="D54" s="14">
        <v>5</v>
      </c>
      <c r="E54" s="14" t="s">
        <v>88</v>
      </c>
      <c r="F54" s="9"/>
      <c r="G54" s="9"/>
      <c r="H54" s="9"/>
      <c r="I54" s="12" t="s">
        <v>136</v>
      </c>
      <c r="J54" s="6"/>
    </row>
    <row r="55" spans="2:10" ht="69.75" customHeight="1" thickBot="1" x14ac:dyDescent="0.3">
      <c r="B55" s="19">
        <v>44</v>
      </c>
      <c r="C55" s="1" t="s">
        <v>51</v>
      </c>
      <c r="D55" s="15">
        <v>5</v>
      </c>
      <c r="E55" s="15" t="s">
        <v>88</v>
      </c>
      <c r="F55" s="9"/>
      <c r="G55" s="9"/>
      <c r="H55" s="9"/>
      <c r="I55" s="12" t="s">
        <v>102</v>
      </c>
    </row>
    <row r="56" spans="2:10" ht="33.75" thickBot="1" x14ac:dyDescent="0.3">
      <c r="B56" s="19">
        <v>45</v>
      </c>
      <c r="C56" s="1" t="s">
        <v>52</v>
      </c>
      <c r="D56" s="15">
        <v>5</v>
      </c>
      <c r="E56" s="15" t="s">
        <v>88</v>
      </c>
      <c r="F56" s="9"/>
      <c r="G56" s="9"/>
      <c r="H56" s="9"/>
      <c r="I56" s="12" t="s">
        <v>103</v>
      </c>
    </row>
    <row r="57" spans="2:10" ht="50.25" thickBot="1" x14ac:dyDescent="0.3">
      <c r="B57" s="19">
        <v>46</v>
      </c>
      <c r="C57" s="1" t="s">
        <v>53</v>
      </c>
      <c r="D57" s="15">
        <v>5</v>
      </c>
      <c r="E57" s="15" t="s">
        <v>88</v>
      </c>
      <c r="F57" s="9"/>
      <c r="G57" s="9"/>
      <c r="H57" s="9"/>
      <c r="I57" s="12" t="s">
        <v>137</v>
      </c>
    </row>
    <row r="58" spans="2:10" ht="17.25" thickBot="1" x14ac:dyDescent="0.3">
      <c r="B58" s="35" t="s">
        <v>54</v>
      </c>
      <c r="C58" s="36"/>
      <c r="D58" s="36"/>
      <c r="E58" s="36"/>
      <c r="F58" s="37"/>
      <c r="G58" s="9">
        <f>+G59</f>
        <v>5</v>
      </c>
      <c r="H58" s="9"/>
      <c r="I58" s="10"/>
    </row>
    <row r="59" spans="2:10" ht="17.25" thickBot="1" x14ac:dyDescent="0.3">
      <c r="B59" s="35" t="s">
        <v>55</v>
      </c>
      <c r="C59" s="36"/>
      <c r="D59" s="36"/>
      <c r="E59" s="36"/>
      <c r="F59" s="37"/>
      <c r="G59" s="9">
        <f>SUM(D60:D75)/16</f>
        <v>5</v>
      </c>
      <c r="H59" s="9"/>
      <c r="I59" s="12"/>
    </row>
    <row r="60" spans="2:10" ht="50.25" thickBot="1" x14ac:dyDescent="0.3">
      <c r="B60" s="19">
        <v>47</v>
      </c>
      <c r="C60" s="1" t="s">
        <v>56</v>
      </c>
      <c r="D60" s="15">
        <v>5</v>
      </c>
      <c r="E60" s="15" t="s">
        <v>88</v>
      </c>
      <c r="F60" s="9"/>
      <c r="G60" s="9"/>
      <c r="H60" s="9"/>
      <c r="I60" s="22" t="s">
        <v>148</v>
      </c>
    </row>
    <row r="61" spans="2:10" ht="50.25" thickBot="1" x14ac:dyDescent="0.3">
      <c r="B61" s="19">
        <v>48</v>
      </c>
      <c r="C61" s="1" t="s">
        <v>57</v>
      </c>
      <c r="D61" s="15">
        <v>5</v>
      </c>
      <c r="E61" s="15" t="s">
        <v>88</v>
      </c>
      <c r="F61" s="9"/>
      <c r="G61" s="9"/>
      <c r="H61" s="9"/>
      <c r="I61" s="12" t="s">
        <v>115</v>
      </c>
    </row>
    <row r="62" spans="2:10" ht="66.75" thickBot="1" x14ac:dyDescent="0.3">
      <c r="B62" s="19">
        <v>49</v>
      </c>
      <c r="C62" s="1" t="s">
        <v>58</v>
      </c>
      <c r="D62" s="15">
        <v>5</v>
      </c>
      <c r="E62" s="15" t="s">
        <v>88</v>
      </c>
      <c r="F62" s="9"/>
      <c r="G62" s="9"/>
      <c r="H62" s="9"/>
      <c r="I62" s="12" t="s">
        <v>86</v>
      </c>
    </row>
    <row r="63" spans="2:10" ht="66.75" thickBot="1" x14ac:dyDescent="0.3">
      <c r="B63" s="19">
        <v>50</v>
      </c>
      <c r="C63" s="1" t="s">
        <v>59</v>
      </c>
      <c r="D63" s="15">
        <v>5</v>
      </c>
      <c r="E63" s="15" t="s">
        <v>88</v>
      </c>
      <c r="F63" s="9"/>
      <c r="G63" s="9"/>
      <c r="H63" s="9"/>
      <c r="I63" s="12" t="s">
        <v>138</v>
      </c>
    </row>
    <row r="64" spans="2:10" ht="66.75" thickBot="1" x14ac:dyDescent="0.3">
      <c r="B64" s="19">
        <v>51</v>
      </c>
      <c r="C64" s="1" t="s">
        <v>60</v>
      </c>
      <c r="D64" s="15">
        <v>5</v>
      </c>
      <c r="E64" s="15" t="s">
        <v>88</v>
      </c>
      <c r="F64" s="9"/>
      <c r="G64" s="9"/>
      <c r="H64" s="9"/>
      <c r="I64" s="12" t="s">
        <v>92</v>
      </c>
    </row>
    <row r="65" spans="2:9" ht="66.75" thickBot="1" x14ac:dyDescent="0.3">
      <c r="B65" s="19">
        <v>52</v>
      </c>
      <c r="C65" s="1" t="s">
        <v>61</v>
      </c>
      <c r="D65" s="15">
        <v>5</v>
      </c>
      <c r="E65" s="15" t="s">
        <v>88</v>
      </c>
      <c r="F65" s="9"/>
      <c r="G65" s="9"/>
      <c r="H65" s="9"/>
      <c r="I65" s="12" t="s">
        <v>92</v>
      </c>
    </row>
    <row r="66" spans="2:9" ht="83.25" thickBot="1" x14ac:dyDescent="0.3">
      <c r="B66" s="19">
        <v>53</v>
      </c>
      <c r="C66" s="1" t="s">
        <v>62</v>
      </c>
      <c r="D66" s="15">
        <v>5</v>
      </c>
      <c r="E66" s="15" t="s">
        <v>88</v>
      </c>
      <c r="F66" s="9"/>
      <c r="G66" s="9"/>
      <c r="H66" s="9"/>
      <c r="I66" s="12" t="s">
        <v>121</v>
      </c>
    </row>
    <row r="67" spans="2:9" ht="81" customHeight="1" thickBot="1" x14ac:dyDescent="0.3">
      <c r="B67" s="19">
        <v>54</v>
      </c>
      <c r="C67" s="1" t="s">
        <v>63</v>
      </c>
      <c r="D67" s="15">
        <v>5</v>
      </c>
      <c r="E67" s="15" t="s">
        <v>88</v>
      </c>
      <c r="F67" s="9"/>
      <c r="G67" s="9"/>
      <c r="H67" s="9"/>
      <c r="I67" s="12" t="s">
        <v>149</v>
      </c>
    </row>
    <row r="68" spans="2:9" ht="83.25" thickBot="1" x14ac:dyDescent="0.3">
      <c r="B68" s="19">
        <v>55</v>
      </c>
      <c r="C68" s="1" t="s">
        <v>64</v>
      </c>
      <c r="D68" s="15">
        <v>5</v>
      </c>
      <c r="E68" s="15" t="s">
        <v>88</v>
      </c>
      <c r="F68" s="9"/>
      <c r="G68" s="9"/>
      <c r="H68" s="9"/>
      <c r="I68" s="12" t="s">
        <v>104</v>
      </c>
    </row>
    <row r="69" spans="2:9" ht="83.25" thickBot="1" x14ac:dyDescent="0.3">
      <c r="B69" s="19">
        <v>56</v>
      </c>
      <c r="C69" s="1" t="s">
        <v>65</v>
      </c>
      <c r="D69" s="15">
        <v>5</v>
      </c>
      <c r="E69" s="15" t="s">
        <v>88</v>
      </c>
      <c r="F69" s="9"/>
      <c r="G69" s="9"/>
      <c r="H69" s="9"/>
      <c r="I69" s="12" t="s">
        <v>81</v>
      </c>
    </row>
    <row r="70" spans="2:9" ht="66.75" thickBot="1" x14ac:dyDescent="0.3">
      <c r="B70" s="19">
        <v>57</v>
      </c>
      <c r="C70" s="1" t="s">
        <v>66</v>
      </c>
      <c r="D70" s="15">
        <v>5</v>
      </c>
      <c r="E70" s="15" t="s">
        <v>88</v>
      </c>
      <c r="F70" s="9"/>
      <c r="G70" s="9"/>
      <c r="H70" s="9"/>
      <c r="I70" s="22" t="s">
        <v>150</v>
      </c>
    </row>
    <row r="71" spans="2:9" ht="99" customHeight="1" thickBot="1" x14ac:dyDescent="0.3">
      <c r="B71" s="19">
        <v>58</v>
      </c>
      <c r="C71" s="1" t="s">
        <v>67</v>
      </c>
      <c r="D71" s="15">
        <v>5</v>
      </c>
      <c r="E71" s="15" t="s">
        <v>88</v>
      </c>
      <c r="F71" s="9"/>
      <c r="G71" s="9"/>
      <c r="H71" s="9"/>
      <c r="I71" s="12" t="s">
        <v>84</v>
      </c>
    </row>
    <row r="72" spans="2:9" ht="83.25" thickBot="1" x14ac:dyDescent="0.3">
      <c r="B72" s="19">
        <v>59</v>
      </c>
      <c r="C72" s="1" t="s">
        <v>68</v>
      </c>
      <c r="D72" s="15">
        <v>5</v>
      </c>
      <c r="E72" s="15" t="s">
        <v>88</v>
      </c>
      <c r="F72" s="9"/>
      <c r="G72" s="9"/>
      <c r="H72" s="9"/>
      <c r="I72" s="12" t="s">
        <v>113</v>
      </c>
    </row>
    <row r="73" spans="2:9" ht="50.25" thickBot="1" x14ac:dyDescent="0.3">
      <c r="B73" s="19">
        <v>60</v>
      </c>
      <c r="C73" s="1" t="s">
        <v>69</v>
      </c>
      <c r="D73" s="15">
        <v>5</v>
      </c>
      <c r="E73" s="15" t="s">
        <v>88</v>
      </c>
      <c r="F73" s="9"/>
      <c r="G73" s="9"/>
      <c r="H73" s="9"/>
      <c r="I73" s="12" t="s">
        <v>82</v>
      </c>
    </row>
    <row r="74" spans="2:9" ht="99.75" thickBot="1" x14ac:dyDescent="0.3">
      <c r="B74" s="19">
        <v>61</v>
      </c>
      <c r="C74" s="1" t="s">
        <v>70</v>
      </c>
      <c r="D74" s="15">
        <v>5</v>
      </c>
      <c r="E74" s="15" t="s">
        <v>88</v>
      </c>
      <c r="F74" s="9"/>
      <c r="G74" s="9"/>
      <c r="H74" s="9"/>
      <c r="I74" s="12" t="s">
        <v>153</v>
      </c>
    </row>
    <row r="75" spans="2:9" ht="66.75" thickBot="1" x14ac:dyDescent="0.3">
      <c r="B75" s="19">
        <v>62</v>
      </c>
      <c r="C75" s="1" t="s">
        <v>71</v>
      </c>
      <c r="D75" s="15">
        <v>5</v>
      </c>
      <c r="E75" s="15" t="s">
        <v>88</v>
      </c>
      <c r="F75" s="9"/>
      <c r="G75" s="9"/>
      <c r="H75" s="9"/>
      <c r="I75" s="12" t="s">
        <v>83</v>
      </c>
    </row>
    <row r="76" spans="2:9" ht="93" customHeight="1" thickBot="1" x14ac:dyDescent="0.3">
      <c r="B76" s="21" t="s">
        <v>93</v>
      </c>
      <c r="C76" s="38" t="s">
        <v>94</v>
      </c>
      <c r="D76" s="39"/>
      <c r="E76" s="31" t="s">
        <v>139</v>
      </c>
      <c r="F76" s="31"/>
      <c r="G76" s="31"/>
      <c r="H76" s="31"/>
      <c r="I76" s="32"/>
    </row>
    <row r="77" spans="2:9" ht="46.5" customHeight="1" thickBot="1" x14ac:dyDescent="0.3">
      <c r="B77" s="21" t="s">
        <v>95</v>
      </c>
      <c r="C77" s="38" t="s">
        <v>96</v>
      </c>
      <c r="D77" s="39"/>
      <c r="E77" s="31" t="s">
        <v>114</v>
      </c>
      <c r="F77" s="31"/>
      <c r="G77" s="31"/>
      <c r="H77" s="31"/>
      <c r="I77" s="32"/>
    </row>
    <row r="78" spans="2:9" ht="64.5" customHeight="1" thickBot="1" x14ac:dyDescent="0.3">
      <c r="B78" s="21" t="s">
        <v>97</v>
      </c>
      <c r="C78" s="38" t="s">
        <v>98</v>
      </c>
      <c r="D78" s="39"/>
      <c r="E78" s="33" t="s">
        <v>151</v>
      </c>
      <c r="F78" s="33"/>
      <c r="G78" s="33"/>
      <c r="H78" s="33"/>
      <c r="I78" s="34"/>
    </row>
    <row r="79" spans="2:9" ht="50.25" customHeight="1" thickBot="1" x14ac:dyDescent="0.3">
      <c r="B79" s="19" t="s">
        <v>99</v>
      </c>
      <c r="C79" s="38" t="s">
        <v>100</v>
      </c>
      <c r="D79" s="39"/>
      <c r="E79" s="31" t="s">
        <v>140</v>
      </c>
      <c r="F79" s="31"/>
      <c r="G79" s="31"/>
      <c r="H79" s="31"/>
      <c r="I79" s="32"/>
    </row>
  </sheetData>
  <mergeCells count="18">
    <mergeCell ref="B42:F42"/>
    <mergeCell ref="B4:G4"/>
    <mergeCell ref="B5:F5"/>
    <mergeCell ref="B6:F6"/>
    <mergeCell ref="B20:F20"/>
    <mergeCell ref="B29:F29"/>
    <mergeCell ref="E76:I76"/>
    <mergeCell ref="E77:I77"/>
    <mergeCell ref="E78:I78"/>
    <mergeCell ref="E79:I79"/>
    <mergeCell ref="B43:F43"/>
    <mergeCell ref="B51:F51"/>
    <mergeCell ref="B58:F58"/>
    <mergeCell ref="B59:F59"/>
    <mergeCell ref="C76:D76"/>
    <mergeCell ref="C77:D77"/>
    <mergeCell ref="C78:D78"/>
    <mergeCell ref="C79:D79"/>
  </mergeCells>
  <pageMargins left="0.7" right="0.7" top="0.75" bottom="0.75" header="0.3" footer="0.3"/>
  <pageSetup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C7"/>
  <sheetViews>
    <sheetView workbookViewId="0">
      <selection activeCell="C7" sqref="C7"/>
    </sheetView>
  </sheetViews>
  <sheetFormatPr baseColWidth="10" defaultRowHeight="15" x14ac:dyDescent="0.25"/>
  <sheetData>
    <row r="4" spans="3:3" x14ac:dyDescent="0.25">
      <c r="C4">
        <v>3000</v>
      </c>
    </row>
    <row r="5" spans="3:3" x14ac:dyDescent="0.25">
      <c r="C5">
        <v>2086</v>
      </c>
    </row>
    <row r="7" spans="3:3" x14ac:dyDescent="0.25">
      <c r="C7">
        <f>+C5*100/C4</f>
        <v>69.533333333333331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Bibiana rodriguez Camelo</dc:creator>
  <cp:lastModifiedBy>María Helena Ordoñez Burbano</cp:lastModifiedBy>
  <cp:lastPrinted>2018-02-16T20:23:35Z</cp:lastPrinted>
  <dcterms:created xsi:type="dcterms:W3CDTF">2016-02-15T15:35:18Z</dcterms:created>
  <dcterms:modified xsi:type="dcterms:W3CDTF">2018-03-07T16:04:40Z</dcterms:modified>
</cp:coreProperties>
</file>