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<sst xmlns="http://schemas.openxmlformats.org/spreadsheetml/2006/main" count="263" uniqueCount="141">
  <si>
    <t>No.</t>
  </si>
  <si>
    <t>PROPONENTE</t>
  </si>
  <si>
    <t>SEDE</t>
  </si>
  <si>
    <t>ALIANZA</t>
  </si>
  <si>
    <t>LÍNEA FINAN</t>
  </si>
  <si>
    <t>TITULO</t>
  </si>
  <si>
    <t>TEMA</t>
  </si>
  <si>
    <t>NIVEL</t>
  </si>
  <si>
    <t>Observaciones</t>
  </si>
  <si>
    <t>Promedio Evaluación</t>
  </si>
  <si>
    <t>Viabilidad</t>
  </si>
  <si>
    <t>Universidad de Córdoba</t>
  </si>
  <si>
    <t>Monteria Córdoba</t>
  </si>
  <si>
    <t>Asociacion sindical de profesores universitarios seccional Córdoba, Sindicato de trabajadores y empleados universitarios de Colombia monteria, Asociacion de jubilados de la Universidad de Córdoba, Unidad de Victimas</t>
  </si>
  <si>
    <t>Creación de la catedra de derechos humanos Alberto Álzate Patiño en la Universidad de Córdoba</t>
  </si>
  <si>
    <t>Reparacion de victimas</t>
  </si>
  <si>
    <t>Pregrado</t>
  </si>
  <si>
    <t>Si</t>
  </si>
  <si>
    <t>Corporación Universitaria Minuto de Dios</t>
  </si>
  <si>
    <t>Bogotá D.C.</t>
  </si>
  <si>
    <t>Fundación para la Reconciliación</t>
  </si>
  <si>
    <t>"Educación para la Paz", Generar estrategias que desde los ámbitos académicos y administrativos, faciliten el acceso y la inclusión de la poblacion victima, desmovilizados y desvinculados</t>
  </si>
  <si>
    <t>Reparacion de victimas, desmovilizados y desvinculados</t>
  </si>
  <si>
    <t>Corporación Unificada Nacional de Educación Superior CUN</t>
  </si>
  <si>
    <t xml:space="preserve">Opcionlegal </t>
  </si>
  <si>
    <t>Modificar los programas de Administración Pública y Administración Turistica y Hotelera con relación, a los principios establecidos para las politicas de inclusión en Colombia</t>
  </si>
  <si>
    <t>Población vulnerable</t>
  </si>
  <si>
    <t>Corporación tecnologica de Bogotá</t>
  </si>
  <si>
    <t>Fundación para la investigación e innovación educativa de colombia</t>
  </si>
  <si>
    <t>Diseñar e implementar un programa de extension, que fortalezca la capacidad institucional, hacia un enfoque de educacion inclusiva y que permita ajustar acciones con una nueva dimension en su plande desarrollo institucional</t>
  </si>
  <si>
    <t>Todas las poblaciones</t>
  </si>
  <si>
    <t>No</t>
  </si>
  <si>
    <t>Fundación Universitaria Claretiana - FUCLA</t>
  </si>
  <si>
    <t>Quibdo Choco</t>
  </si>
  <si>
    <t>Red departamental de mujures chocuanas, ASOREWA, COCOMACIA, Pastoral social, FUNDALEO</t>
  </si>
  <si>
    <t>Educacion con equidad</t>
  </si>
  <si>
    <t>Universidad Nacional Abierta y a Distancia UNAD</t>
  </si>
  <si>
    <t>CETICIS</t>
  </si>
  <si>
    <t>Reestructuracion academica y tecnologica de tres licenciaturas y una especializacion de la escuela de ciencias de la educacion</t>
  </si>
  <si>
    <t>Pregrado y Postgrado</t>
  </si>
  <si>
    <t>Universidad Tecnologica de Pereira</t>
  </si>
  <si>
    <t>Pereira</t>
  </si>
  <si>
    <t>Fundación Ludes</t>
  </si>
  <si>
    <t>Modificacion del programa academico de la maestria</t>
  </si>
  <si>
    <t>Postgrado</t>
  </si>
  <si>
    <t>Institucion universitaria CESMAG</t>
  </si>
  <si>
    <t>Pasto Nariño</t>
  </si>
  <si>
    <t>Universidad de Antioquia, Grupo asociativo nueva luz, Juvensor</t>
  </si>
  <si>
    <t>Por la inclusion y permanencia estudiantil</t>
  </si>
  <si>
    <t>Discapacidad</t>
  </si>
  <si>
    <t>Pontificia Universidad Javeriana</t>
  </si>
  <si>
    <t>Cali Valle</t>
  </si>
  <si>
    <t>Fe y alegria Regional Valle, Colegio Berchmans</t>
  </si>
  <si>
    <t>Fortalecer los procesos acadademicos y administrativos desde un enfoque de educacion inclusiva</t>
  </si>
  <si>
    <t>Universidad de Ibagué</t>
  </si>
  <si>
    <t>Ibague Tolima</t>
  </si>
  <si>
    <t>Asociacion de cabildos indigenas del Tolima  ACIT</t>
  </si>
  <si>
    <t xml:space="preserve">Fortalecer los procesos acadademicos y administrativos desde un enfoque de educacion inclusiva con el diseño de un curso </t>
  </si>
  <si>
    <t>Indigenas pijao</t>
  </si>
  <si>
    <t>Fundación Universitaria del Área Andina</t>
  </si>
  <si>
    <t xml:space="preserve">Corporación observatorio para la paz, </t>
  </si>
  <si>
    <t>alianza para le fomento de ambientes de ciudadania y paz</t>
  </si>
  <si>
    <t xml:space="preserve"> poblacion victima y reinsertados</t>
  </si>
  <si>
    <t>Fundación derecho a la desventaja FUNDALDE</t>
  </si>
  <si>
    <t>1 y 3</t>
  </si>
  <si>
    <t>incorporar principios de educacion inclusiva en la PUJ y ademas creacion de maestria en esa linea</t>
  </si>
  <si>
    <t>Escuela de Carreras Industriales ECCI</t>
  </si>
  <si>
    <t>Federación de Sordos de Colombia FENASCOL</t>
  </si>
  <si>
    <t>1 y 2</t>
  </si>
  <si>
    <t>Fortalecer procesos academicos acceso a poblacion sorda</t>
  </si>
  <si>
    <t xml:space="preserve">Discapacidad </t>
  </si>
  <si>
    <t>Fundación Esucuela Colombiana de Rahabilitación</t>
  </si>
  <si>
    <t>Fundacion artes sin fronteras</t>
  </si>
  <si>
    <t>Diseñar e implementar un portafolio de programas de educacion inclusiva dirigido a las IES</t>
  </si>
  <si>
    <t>pregrado</t>
  </si>
  <si>
    <t>Universidad Catolica de Manizales</t>
  </si>
  <si>
    <t>Manizales caldas</t>
  </si>
  <si>
    <t>Secretaria de Educación de Manizales y Asociacion de personas sordas de Caldas ASORCAL</t>
  </si>
  <si>
    <t>inclusion de población diversa</t>
  </si>
  <si>
    <t>pregado</t>
  </si>
  <si>
    <t>Universidad de los llanos</t>
  </si>
  <si>
    <t>Villavicencio</t>
  </si>
  <si>
    <t>CORPLANTTA</t>
  </si>
  <si>
    <t>Crear un programa organizativo a las IES de la Orinoquia con orientacion etnica</t>
  </si>
  <si>
    <t>Grupos etnicos</t>
  </si>
  <si>
    <t>Institucion Universitaria de la Paz UNIPAZ</t>
  </si>
  <si>
    <t>Barrancabermeja</t>
  </si>
  <si>
    <t>fundacion colombia vive, fundación Cyathea ambiental, Asociacion de pescadores y agricultores del magdalena medio ASOPESAMM, Asociacion del magdalena medio para la discapacidad AMDIS</t>
  </si>
  <si>
    <t xml:space="preserve">Creacion de la especializacion en educacion de las artes </t>
  </si>
  <si>
    <t>Para creación de programas es necesario que la IES sea acreditada de alta calidad</t>
  </si>
  <si>
    <t>Institucion de Educacion Superior ITFIP</t>
  </si>
  <si>
    <t>Espinal Tolima</t>
  </si>
  <si>
    <t>Alcaldia, FUNDES, Fundación Horizontes del mañana</t>
  </si>
  <si>
    <t>Propuesta educativa que favorezca el acceso y permanencia de los estudiantes en condicion de vulnerabilidad</t>
  </si>
  <si>
    <t>Unidades Tecnologicas de Santander</t>
  </si>
  <si>
    <t>Bucaramanga Santander</t>
  </si>
  <si>
    <t>Corporacion mundial de la juventud</t>
  </si>
  <si>
    <t>Formar a los estudiantes de acuerdo al contexto nacional</t>
  </si>
  <si>
    <t>discapacidad</t>
  </si>
  <si>
    <t>Universidad de Santander UDES Valledupar</t>
  </si>
  <si>
    <t>Barranquilla</t>
  </si>
  <si>
    <t>Univerisidad del Atlantico Santander sede Valledupar, FIDESOR, IDREEC</t>
  </si>
  <si>
    <t>Por un caribe diverso e inclusivo</t>
  </si>
  <si>
    <t>Fundacion Dime Colombia, Corporacion encuentro</t>
  </si>
  <si>
    <t>Modificacion del plan de estudios de la licenciatura en pedagogia infantil</t>
  </si>
  <si>
    <t>Universidad de Medellin</t>
  </si>
  <si>
    <t>Medellin</t>
  </si>
  <si>
    <t>CORPIDI, VISION MUNDIAL</t>
  </si>
  <si>
    <t>Consolidar una linea de investigación que permita reflexionar sobre la diversidad y educacion inclusiva</t>
  </si>
  <si>
    <t>Universidad Surcolombiana</t>
  </si>
  <si>
    <t>Neiva Huila</t>
  </si>
  <si>
    <t>Fundación Sindrome de Down Huila</t>
  </si>
  <si>
    <t xml:space="preserve">Crear un instituto de la discapacidad </t>
  </si>
  <si>
    <t>Universidad de Nariño</t>
  </si>
  <si>
    <t>Corporacion para el desarrollo regional Alliñawi</t>
  </si>
  <si>
    <t xml:space="preserve">Establecer politica institucional </t>
  </si>
  <si>
    <t>Corporacion retoños</t>
  </si>
  <si>
    <t>Fortalecer el carácter inclusivo</t>
  </si>
  <si>
    <t>Universidad industrial de Santander</t>
  </si>
  <si>
    <t>CORPRODINCO</t>
  </si>
  <si>
    <t>diseñar un programa de maestria en Educacion Inclusiva</t>
  </si>
  <si>
    <t>diseñar un diplomado en estrategias de inclusion educativa dirigido a docentes y directivos</t>
  </si>
  <si>
    <t>Rionegro Antioquia</t>
  </si>
  <si>
    <t>Fundación Tecnologica Rural COREDI, Corporación mente al dia</t>
  </si>
  <si>
    <t>implementar politicas de educacion inclusiva</t>
  </si>
  <si>
    <t xml:space="preserve">Corporación Universitaria Minuto de Dios Uniminuto </t>
  </si>
  <si>
    <t>Bello Antioquia</t>
  </si>
  <si>
    <t>Fundación Universitaria de Popayan, Resguardo indigena Municipio de San Sebastian Cauca, Resguardo indigena Caquiano Municipio de Almaguer Cauca</t>
  </si>
  <si>
    <t>Modificacion de los programas tecnicos y tecnologicos ofertados</t>
  </si>
  <si>
    <t>Indigenas</t>
  </si>
  <si>
    <t>Instituto Tecnologico de Soledad Atlantico ITSA</t>
  </si>
  <si>
    <t>Soledad Atlantico</t>
  </si>
  <si>
    <t>Kusuto, Berusca, Cabildo local de Baranoa</t>
  </si>
  <si>
    <t>Corporacion universitaria de Sucre CORPOSUCRE</t>
  </si>
  <si>
    <t>Sucre</t>
  </si>
  <si>
    <t>Secretaria departamental de educacion, secretaria municipal de educacion, FUNAP</t>
  </si>
  <si>
    <t>Diversidad para todos</t>
  </si>
  <si>
    <t>Naturaleza IES</t>
  </si>
  <si>
    <t>Pública</t>
  </si>
  <si>
    <t>Privada</t>
  </si>
  <si>
    <t>Unversiad Católica de Oriente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</si>
</sst>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Normal="90" zoomScaleSheetLayoutView="100" zoomScalePageLayoutView="0" workbookViewId="0" topLeftCell="A1">
      <selection activeCell="B33" sqref="B33"/>
    </sheetView>
  </sheetViews>
  <sheetFormatPr defaultColWidth="11.421875" defaultRowHeight="15"/>
  <cols>
    <col min="1" max="1" width="4.140625" style="0" bestFit="1" customWidth="1"/>
    <col min="2" max="2" width="13.28125" style="0" customWidth="1"/>
    <col min="3" max="3" width="10.57421875" style="0" customWidth="1"/>
    <col min="4" max="4" width="11.140625" style="13" bestFit="1" customWidth="1"/>
    <col min="5" max="5" width="23.00390625" style="0" customWidth="1"/>
    <col min="6" max="6" width="6.7109375" style="0" bestFit="1" customWidth="1"/>
    <col min="7" max="7" width="22.8515625" style="0" customWidth="1"/>
    <col min="8" max="8" width="11.28125" style="0" bestFit="1" customWidth="1"/>
    <col min="9" max="9" width="10.421875" style="0" bestFit="1" customWidth="1"/>
    <col min="10" max="10" width="10.421875" style="9" bestFit="1" customWidth="1"/>
    <col min="11" max="11" width="9.7109375" style="9" customWidth="1"/>
    <col min="12" max="12" width="24.8515625" style="0" customWidth="1"/>
  </cols>
  <sheetData>
    <row r="1" spans="1:12" ht="15" customHeight="1">
      <c r="A1" s="18" t="s">
        <v>0</v>
      </c>
      <c r="B1" s="18" t="s">
        <v>1</v>
      </c>
      <c r="C1" s="18" t="s">
        <v>137</v>
      </c>
      <c r="D1" s="20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6" t="s">
        <v>9</v>
      </c>
      <c r="K1" s="16" t="s">
        <v>10</v>
      </c>
      <c r="L1" s="18" t="s">
        <v>8</v>
      </c>
    </row>
    <row r="2" spans="1:12" ht="15">
      <c r="A2" s="19"/>
      <c r="B2" s="19"/>
      <c r="C2" s="19"/>
      <c r="D2" s="21"/>
      <c r="E2" s="19"/>
      <c r="F2" s="19"/>
      <c r="G2" s="19"/>
      <c r="H2" s="19"/>
      <c r="I2" s="19"/>
      <c r="J2" s="17"/>
      <c r="K2" s="17"/>
      <c r="L2" s="19"/>
    </row>
    <row r="3" spans="1:12" ht="150">
      <c r="A3" s="1">
        <v>1</v>
      </c>
      <c r="B3" s="2" t="s">
        <v>18</v>
      </c>
      <c r="C3" s="2" t="s">
        <v>139</v>
      </c>
      <c r="D3" s="3" t="s">
        <v>19</v>
      </c>
      <c r="E3" s="2" t="s">
        <v>20</v>
      </c>
      <c r="F3" s="1">
        <v>1</v>
      </c>
      <c r="G3" s="2" t="s">
        <v>21</v>
      </c>
      <c r="H3" s="2" t="s">
        <v>22</v>
      </c>
      <c r="I3" s="2" t="s">
        <v>16</v>
      </c>
      <c r="J3" s="8">
        <f>(96+68)/2</f>
        <v>82</v>
      </c>
      <c r="K3" s="8" t="s">
        <v>17</v>
      </c>
      <c r="L3" s="4"/>
    </row>
    <row r="4" spans="1:12" ht="45">
      <c r="A4" s="1">
        <v>2</v>
      </c>
      <c r="B4" s="2" t="s">
        <v>113</v>
      </c>
      <c r="C4" s="1" t="s">
        <v>138</v>
      </c>
      <c r="D4" s="3" t="s">
        <v>46</v>
      </c>
      <c r="E4" s="2" t="s">
        <v>114</v>
      </c>
      <c r="F4" s="1" t="s">
        <v>64</v>
      </c>
      <c r="G4" s="2" t="s">
        <v>115</v>
      </c>
      <c r="H4" s="2" t="s">
        <v>30</v>
      </c>
      <c r="I4" s="2" t="s">
        <v>74</v>
      </c>
      <c r="J4" s="6">
        <f>(69+91)/2</f>
        <v>80</v>
      </c>
      <c r="K4" s="6" t="s">
        <v>17</v>
      </c>
      <c r="L4" s="5"/>
    </row>
    <row r="5" spans="1:12" ht="60">
      <c r="A5" s="1">
        <v>3</v>
      </c>
      <c r="B5" s="2" t="s">
        <v>59</v>
      </c>
      <c r="C5" s="2" t="s">
        <v>139</v>
      </c>
      <c r="D5" s="3" t="s">
        <v>19</v>
      </c>
      <c r="E5" s="2" t="s">
        <v>60</v>
      </c>
      <c r="F5" s="1">
        <v>1</v>
      </c>
      <c r="G5" s="2" t="s">
        <v>61</v>
      </c>
      <c r="H5" s="2" t="s">
        <v>62</v>
      </c>
      <c r="I5" s="2"/>
      <c r="J5" s="6">
        <f>(80+76)/2</f>
        <v>78</v>
      </c>
      <c r="K5" s="6" t="s">
        <v>17</v>
      </c>
      <c r="L5" s="4"/>
    </row>
    <row r="6" spans="1:12" ht="135">
      <c r="A6" s="1">
        <v>4</v>
      </c>
      <c r="B6" s="2" t="s">
        <v>23</v>
      </c>
      <c r="C6" s="2" t="s">
        <v>139</v>
      </c>
      <c r="D6" s="3" t="s">
        <v>19</v>
      </c>
      <c r="E6" s="2" t="s">
        <v>24</v>
      </c>
      <c r="F6" s="1">
        <v>2</v>
      </c>
      <c r="G6" s="2" t="s">
        <v>25</v>
      </c>
      <c r="H6" s="2" t="s">
        <v>26</v>
      </c>
      <c r="I6" s="2" t="s">
        <v>16</v>
      </c>
      <c r="J6" s="1">
        <f>(62+85)/2</f>
        <v>73.5</v>
      </c>
      <c r="K6" s="1" t="s">
        <v>17</v>
      </c>
      <c r="L6" s="4"/>
    </row>
    <row r="7" spans="1:12" ht="45">
      <c r="A7" s="1">
        <v>5</v>
      </c>
      <c r="B7" s="2" t="s">
        <v>40</v>
      </c>
      <c r="C7" s="1" t="s">
        <v>138</v>
      </c>
      <c r="D7" s="3" t="s">
        <v>41</v>
      </c>
      <c r="E7" s="2" t="s">
        <v>42</v>
      </c>
      <c r="F7" s="1">
        <v>2</v>
      </c>
      <c r="G7" s="2" t="s">
        <v>43</v>
      </c>
      <c r="H7" s="2" t="s">
        <v>30</v>
      </c>
      <c r="I7" s="2" t="s">
        <v>44</v>
      </c>
      <c r="J7" s="6">
        <f>(86+58)/2</f>
        <v>72</v>
      </c>
      <c r="K7" s="6" t="s">
        <v>17</v>
      </c>
      <c r="L7" s="4"/>
    </row>
    <row r="8" spans="1:12" ht="60">
      <c r="A8" s="1">
        <v>6</v>
      </c>
      <c r="B8" s="2" t="s">
        <v>80</v>
      </c>
      <c r="C8" s="1" t="s">
        <v>138</v>
      </c>
      <c r="D8" s="3" t="s">
        <v>81</v>
      </c>
      <c r="E8" s="2" t="s">
        <v>82</v>
      </c>
      <c r="F8" s="1">
        <v>1</v>
      </c>
      <c r="G8" s="2" t="s">
        <v>83</v>
      </c>
      <c r="H8" s="2" t="s">
        <v>84</v>
      </c>
      <c r="I8" s="2" t="s">
        <v>16</v>
      </c>
      <c r="J8" s="6">
        <f>(54+88)/2</f>
        <v>71</v>
      </c>
      <c r="K8" s="6" t="s">
        <v>17</v>
      </c>
      <c r="L8" s="7"/>
    </row>
    <row r="9" spans="1:12" ht="60">
      <c r="A9" s="1">
        <v>7</v>
      </c>
      <c r="B9" s="2" t="s">
        <v>66</v>
      </c>
      <c r="C9" s="2" t="s">
        <v>139</v>
      </c>
      <c r="D9" s="3" t="s">
        <v>19</v>
      </c>
      <c r="E9" s="2" t="s">
        <v>67</v>
      </c>
      <c r="F9" s="1" t="s">
        <v>68</v>
      </c>
      <c r="G9" s="2" t="s">
        <v>69</v>
      </c>
      <c r="H9" s="2" t="s">
        <v>70</v>
      </c>
      <c r="I9" s="2" t="s">
        <v>16</v>
      </c>
      <c r="J9" s="6">
        <f>(83+58)/2</f>
        <v>70.5</v>
      </c>
      <c r="K9" s="6" t="s">
        <v>17</v>
      </c>
      <c r="L9" s="4"/>
    </row>
    <row r="10" spans="1:12" ht="90">
      <c r="A10" s="1">
        <v>8</v>
      </c>
      <c r="B10" s="2" t="s">
        <v>36</v>
      </c>
      <c r="C10" s="1" t="s">
        <v>138</v>
      </c>
      <c r="D10" s="3" t="s">
        <v>19</v>
      </c>
      <c r="E10" s="2" t="s">
        <v>37</v>
      </c>
      <c r="F10" s="1">
        <v>2</v>
      </c>
      <c r="G10" s="2" t="s">
        <v>38</v>
      </c>
      <c r="H10" s="2" t="s">
        <v>30</v>
      </c>
      <c r="I10" s="2" t="s">
        <v>39</v>
      </c>
      <c r="J10" s="6">
        <f>(80+58)/2</f>
        <v>69</v>
      </c>
      <c r="K10" s="6" t="s">
        <v>17</v>
      </c>
      <c r="L10" s="4"/>
    </row>
    <row r="11" spans="1:12" ht="75">
      <c r="A11" s="1">
        <v>9</v>
      </c>
      <c r="B11" s="2" t="s">
        <v>75</v>
      </c>
      <c r="C11" s="2" t="s">
        <v>139</v>
      </c>
      <c r="D11" s="3" t="s">
        <v>76</v>
      </c>
      <c r="E11" s="2" t="s">
        <v>77</v>
      </c>
      <c r="F11" s="1">
        <v>1</v>
      </c>
      <c r="G11" s="2" t="s">
        <v>78</v>
      </c>
      <c r="H11" s="2" t="s">
        <v>49</v>
      </c>
      <c r="I11" s="2" t="s">
        <v>79</v>
      </c>
      <c r="J11" s="6">
        <f>(92+44)/2</f>
        <v>68</v>
      </c>
      <c r="K11" s="6" t="s">
        <v>17</v>
      </c>
      <c r="L11" s="4"/>
    </row>
    <row r="12" spans="1:12" ht="45">
      <c r="A12" s="1">
        <v>10</v>
      </c>
      <c r="B12" s="2" t="s">
        <v>109</v>
      </c>
      <c r="C12" s="1" t="s">
        <v>138</v>
      </c>
      <c r="D12" s="3" t="s">
        <v>110</v>
      </c>
      <c r="E12" s="2" t="s">
        <v>111</v>
      </c>
      <c r="F12" s="1">
        <v>1</v>
      </c>
      <c r="G12" s="2" t="s">
        <v>112</v>
      </c>
      <c r="H12" s="2" t="s">
        <v>49</v>
      </c>
      <c r="I12" s="2" t="s">
        <v>16</v>
      </c>
      <c r="J12" s="6">
        <f>(40+90)/2</f>
        <v>65</v>
      </c>
      <c r="K12" s="6" t="s">
        <v>17</v>
      </c>
      <c r="L12" s="4"/>
    </row>
    <row r="13" spans="1:12" ht="75">
      <c r="A13" s="1">
        <v>11</v>
      </c>
      <c r="B13" s="2" t="s">
        <v>32</v>
      </c>
      <c r="C13" s="2" t="s">
        <v>139</v>
      </c>
      <c r="D13" s="3" t="s">
        <v>33</v>
      </c>
      <c r="E13" s="2" t="s">
        <v>34</v>
      </c>
      <c r="F13" s="1">
        <v>1</v>
      </c>
      <c r="G13" s="2" t="s">
        <v>35</v>
      </c>
      <c r="H13" s="2" t="s">
        <v>30</v>
      </c>
      <c r="I13" s="2" t="s">
        <v>16</v>
      </c>
      <c r="J13" s="8">
        <v>63.5</v>
      </c>
      <c r="K13" s="8" t="s">
        <v>17</v>
      </c>
      <c r="L13" s="4"/>
    </row>
    <row r="14" spans="1:12" ht="180">
      <c r="A14" s="1">
        <v>12</v>
      </c>
      <c r="B14" s="2" t="s">
        <v>11</v>
      </c>
      <c r="C14" s="1" t="s">
        <v>138</v>
      </c>
      <c r="D14" s="3" t="s">
        <v>12</v>
      </c>
      <c r="E14" s="3" t="s">
        <v>13</v>
      </c>
      <c r="F14" s="1">
        <v>1</v>
      </c>
      <c r="G14" s="2" t="s">
        <v>14</v>
      </c>
      <c r="H14" s="2" t="s">
        <v>15</v>
      </c>
      <c r="I14" s="2" t="s">
        <v>16</v>
      </c>
      <c r="J14" s="8">
        <v>63</v>
      </c>
      <c r="K14" s="8" t="s">
        <v>17</v>
      </c>
      <c r="L14" s="4"/>
    </row>
    <row r="15" spans="1:12" ht="60">
      <c r="A15" s="1">
        <v>13</v>
      </c>
      <c r="B15" s="2" t="s">
        <v>140</v>
      </c>
      <c r="C15" s="2" t="s">
        <v>139</v>
      </c>
      <c r="D15" s="3" t="s">
        <v>122</v>
      </c>
      <c r="E15" s="2" t="s">
        <v>123</v>
      </c>
      <c r="F15" s="2">
        <v>1</v>
      </c>
      <c r="G15" s="2" t="s">
        <v>124</v>
      </c>
      <c r="H15" s="3" t="s">
        <v>30</v>
      </c>
      <c r="I15" s="3" t="s">
        <v>16</v>
      </c>
      <c r="J15" s="6">
        <f>(67+59)/2</f>
        <v>63</v>
      </c>
      <c r="K15" s="1" t="s">
        <v>17</v>
      </c>
      <c r="L15" s="4"/>
    </row>
    <row r="16" spans="1:12" ht="90">
      <c r="A16" s="1">
        <v>14</v>
      </c>
      <c r="B16" s="2" t="s">
        <v>54</v>
      </c>
      <c r="C16" s="2" t="s">
        <v>139</v>
      </c>
      <c r="D16" s="3" t="s">
        <v>55</v>
      </c>
      <c r="E16" s="2" t="s">
        <v>56</v>
      </c>
      <c r="F16" s="1">
        <v>1</v>
      </c>
      <c r="G16" s="2" t="s">
        <v>57</v>
      </c>
      <c r="H16" s="2" t="s">
        <v>58</v>
      </c>
      <c r="I16" s="2" t="s">
        <v>16</v>
      </c>
      <c r="J16" s="6">
        <f>(91+32)/2</f>
        <v>61.5</v>
      </c>
      <c r="K16" s="6" t="s">
        <v>17</v>
      </c>
      <c r="L16" s="5"/>
    </row>
    <row r="17" spans="1:12" ht="75">
      <c r="A17" s="1">
        <v>15</v>
      </c>
      <c r="B17" s="2" t="s">
        <v>50</v>
      </c>
      <c r="C17" s="2" t="s">
        <v>139</v>
      </c>
      <c r="D17" s="3" t="s">
        <v>51</v>
      </c>
      <c r="E17" s="2" t="s">
        <v>52</v>
      </c>
      <c r="F17" s="1">
        <v>1</v>
      </c>
      <c r="G17" s="2" t="s">
        <v>53</v>
      </c>
      <c r="H17" s="2" t="s">
        <v>30</v>
      </c>
      <c r="I17" s="2" t="s">
        <v>16</v>
      </c>
      <c r="J17" s="6">
        <v>59</v>
      </c>
      <c r="K17" s="6" t="s">
        <v>31</v>
      </c>
      <c r="L17" s="4"/>
    </row>
    <row r="18" spans="1:12" ht="60">
      <c r="A18" s="1">
        <v>16</v>
      </c>
      <c r="B18" s="2" t="s">
        <v>80</v>
      </c>
      <c r="C18" s="1" t="s">
        <v>138</v>
      </c>
      <c r="D18" s="3" t="s">
        <v>81</v>
      </c>
      <c r="E18" s="2" t="s">
        <v>103</v>
      </c>
      <c r="F18" s="1">
        <v>2</v>
      </c>
      <c r="G18" s="2" t="s">
        <v>104</v>
      </c>
      <c r="H18" s="2" t="s">
        <v>30</v>
      </c>
      <c r="I18" s="2" t="s">
        <v>16</v>
      </c>
      <c r="J18" s="6">
        <v>58</v>
      </c>
      <c r="K18" s="6" t="s">
        <v>31</v>
      </c>
      <c r="L18" s="4"/>
    </row>
    <row r="19" spans="1:12" ht="75">
      <c r="A19" s="1">
        <v>17</v>
      </c>
      <c r="B19" s="2" t="s">
        <v>130</v>
      </c>
      <c r="C19" s="1" t="s">
        <v>138</v>
      </c>
      <c r="D19" s="3" t="s">
        <v>131</v>
      </c>
      <c r="E19" s="2" t="s">
        <v>132</v>
      </c>
      <c r="F19" s="3">
        <v>1</v>
      </c>
      <c r="G19" s="3" t="s">
        <v>53</v>
      </c>
      <c r="H19" s="2" t="s">
        <v>84</v>
      </c>
      <c r="I19" s="2" t="s">
        <v>16</v>
      </c>
      <c r="J19" s="6">
        <v>56</v>
      </c>
      <c r="K19" s="6" t="s">
        <v>31</v>
      </c>
      <c r="L19" s="5"/>
    </row>
    <row r="20" spans="1:12" ht="60">
      <c r="A20" s="1">
        <v>18</v>
      </c>
      <c r="B20" s="2" t="s">
        <v>45</v>
      </c>
      <c r="C20" s="2" t="s">
        <v>139</v>
      </c>
      <c r="D20" s="3" t="s">
        <v>46</v>
      </c>
      <c r="E20" s="2" t="s">
        <v>47</v>
      </c>
      <c r="F20" s="1">
        <v>1</v>
      </c>
      <c r="G20" s="2" t="s">
        <v>48</v>
      </c>
      <c r="H20" s="2" t="s">
        <v>49</v>
      </c>
      <c r="I20" s="2" t="s">
        <v>16</v>
      </c>
      <c r="J20" s="6">
        <v>55.5</v>
      </c>
      <c r="K20" s="6" t="s">
        <v>31</v>
      </c>
      <c r="L20" s="4"/>
    </row>
    <row r="21" spans="1:12" ht="90">
      <c r="A21" s="1">
        <v>19</v>
      </c>
      <c r="B21" s="2" t="s">
        <v>71</v>
      </c>
      <c r="C21" s="2" t="s">
        <v>139</v>
      </c>
      <c r="D21" s="3" t="s">
        <v>19</v>
      </c>
      <c r="E21" s="2" t="s">
        <v>72</v>
      </c>
      <c r="F21" s="1">
        <v>1</v>
      </c>
      <c r="G21" s="2" t="s">
        <v>73</v>
      </c>
      <c r="H21" s="2" t="s">
        <v>30</v>
      </c>
      <c r="I21" s="2" t="s">
        <v>74</v>
      </c>
      <c r="J21" s="6">
        <v>55</v>
      </c>
      <c r="K21" s="6" t="s">
        <v>31</v>
      </c>
      <c r="L21" s="4"/>
    </row>
    <row r="22" spans="1:12" ht="75">
      <c r="A22" s="1">
        <v>20</v>
      </c>
      <c r="B22" s="2" t="s">
        <v>118</v>
      </c>
      <c r="C22" s="1" t="s">
        <v>138</v>
      </c>
      <c r="D22" s="3" t="s">
        <v>95</v>
      </c>
      <c r="E22" s="2" t="s">
        <v>119</v>
      </c>
      <c r="F22" s="1">
        <v>1</v>
      </c>
      <c r="G22" s="2" t="s">
        <v>121</v>
      </c>
      <c r="H22" s="2" t="s">
        <v>30</v>
      </c>
      <c r="I22" s="2" t="s">
        <v>74</v>
      </c>
      <c r="J22" s="6">
        <v>55</v>
      </c>
      <c r="K22" s="6" t="s">
        <v>31</v>
      </c>
      <c r="L22" s="4"/>
    </row>
    <row r="23" spans="1:12" ht="105">
      <c r="A23" s="1">
        <v>21</v>
      </c>
      <c r="B23" s="2" t="s">
        <v>125</v>
      </c>
      <c r="C23" s="2" t="s">
        <v>139</v>
      </c>
      <c r="D23" s="3" t="s">
        <v>126</v>
      </c>
      <c r="E23" s="2" t="s">
        <v>127</v>
      </c>
      <c r="F23" s="3">
        <v>2</v>
      </c>
      <c r="G23" s="3" t="s">
        <v>128</v>
      </c>
      <c r="H23" s="2" t="s">
        <v>129</v>
      </c>
      <c r="I23" s="2" t="s">
        <v>16</v>
      </c>
      <c r="J23" s="6">
        <v>54.5</v>
      </c>
      <c r="K23" s="6" t="s">
        <v>31</v>
      </c>
      <c r="L23" s="5"/>
    </row>
    <row r="24" spans="1:12" ht="75">
      <c r="A24" s="1">
        <v>22</v>
      </c>
      <c r="B24" s="2" t="s">
        <v>50</v>
      </c>
      <c r="C24" s="2" t="s">
        <v>139</v>
      </c>
      <c r="D24" s="3" t="s">
        <v>19</v>
      </c>
      <c r="E24" s="2" t="s">
        <v>63</v>
      </c>
      <c r="F24" s="1" t="s">
        <v>64</v>
      </c>
      <c r="G24" s="2" t="s">
        <v>65</v>
      </c>
      <c r="H24" s="2" t="s">
        <v>49</v>
      </c>
      <c r="I24" s="2" t="s">
        <v>39</v>
      </c>
      <c r="J24" s="6">
        <v>53.5</v>
      </c>
      <c r="K24" s="6" t="s">
        <v>31</v>
      </c>
      <c r="L24" s="4"/>
    </row>
    <row r="25" spans="1:12" ht="90">
      <c r="A25" s="1">
        <v>23</v>
      </c>
      <c r="B25" s="2" t="s">
        <v>90</v>
      </c>
      <c r="C25" s="1" t="s">
        <v>138</v>
      </c>
      <c r="D25" s="3" t="s">
        <v>91</v>
      </c>
      <c r="E25" s="2" t="s">
        <v>92</v>
      </c>
      <c r="F25" s="1">
        <v>1</v>
      </c>
      <c r="G25" s="2" t="s">
        <v>93</v>
      </c>
      <c r="H25" s="2" t="s">
        <v>30</v>
      </c>
      <c r="I25" s="2" t="s">
        <v>74</v>
      </c>
      <c r="J25" s="6">
        <v>49.5</v>
      </c>
      <c r="K25" s="6" t="s">
        <v>31</v>
      </c>
      <c r="L25" s="4"/>
    </row>
    <row r="26" spans="1:12" ht="60">
      <c r="A26" s="1">
        <v>24</v>
      </c>
      <c r="B26" s="2" t="s">
        <v>99</v>
      </c>
      <c r="C26" s="2" t="s">
        <v>139</v>
      </c>
      <c r="D26" s="3" t="s">
        <v>100</v>
      </c>
      <c r="E26" s="2" t="s">
        <v>101</v>
      </c>
      <c r="F26" s="1">
        <v>1</v>
      </c>
      <c r="G26" s="2" t="s">
        <v>102</v>
      </c>
      <c r="H26" s="2" t="s">
        <v>49</v>
      </c>
      <c r="I26" s="2" t="s">
        <v>16</v>
      </c>
      <c r="J26" s="6">
        <v>46</v>
      </c>
      <c r="K26" s="6" t="s">
        <v>31</v>
      </c>
      <c r="L26" s="4"/>
    </row>
    <row r="27" spans="1:12" ht="45">
      <c r="A27" s="1">
        <v>25</v>
      </c>
      <c r="B27" s="2" t="s">
        <v>118</v>
      </c>
      <c r="C27" s="1" t="s">
        <v>138</v>
      </c>
      <c r="D27" s="3" t="s">
        <v>95</v>
      </c>
      <c r="E27" s="2" t="s">
        <v>119</v>
      </c>
      <c r="F27" s="1">
        <v>3</v>
      </c>
      <c r="G27" s="2" t="s">
        <v>120</v>
      </c>
      <c r="H27" s="2" t="s">
        <v>30</v>
      </c>
      <c r="I27" s="2" t="s">
        <v>44</v>
      </c>
      <c r="J27" s="6">
        <v>45</v>
      </c>
      <c r="K27" s="6" t="s">
        <v>31</v>
      </c>
      <c r="L27" s="4"/>
    </row>
    <row r="28" spans="1:12" ht="150">
      <c r="A28" s="1">
        <v>26</v>
      </c>
      <c r="B28" s="2" t="s">
        <v>85</v>
      </c>
      <c r="C28" s="1" t="s">
        <v>138</v>
      </c>
      <c r="D28" s="3" t="s">
        <v>86</v>
      </c>
      <c r="E28" s="2" t="s">
        <v>87</v>
      </c>
      <c r="F28" s="1">
        <v>3</v>
      </c>
      <c r="G28" s="2" t="s">
        <v>88</v>
      </c>
      <c r="H28" s="2" t="s">
        <v>30</v>
      </c>
      <c r="I28" s="2" t="s">
        <v>44</v>
      </c>
      <c r="J28" s="6">
        <v>42</v>
      </c>
      <c r="K28" s="6" t="s">
        <v>31</v>
      </c>
      <c r="L28" s="5" t="s">
        <v>89</v>
      </c>
    </row>
    <row r="29" spans="1:12" ht="60">
      <c r="A29" s="1">
        <v>27</v>
      </c>
      <c r="B29" s="2" t="s">
        <v>18</v>
      </c>
      <c r="C29" s="2" t="s">
        <v>139</v>
      </c>
      <c r="D29" s="3" t="s">
        <v>81</v>
      </c>
      <c r="E29" s="2" t="s">
        <v>116</v>
      </c>
      <c r="F29" s="1">
        <v>1</v>
      </c>
      <c r="G29" s="2" t="s">
        <v>117</v>
      </c>
      <c r="H29" s="2" t="s">
        <v>30</v>
      </c>
      <c r="I29" s="2" t="s">
        <v>16</v>
      </c>
      <c r="J29" s="6">
        <v>39</v>
      </c>
      <c r="K29" s="6" t="s">
        <v>31</v>
      </c>
      <c r="L29" s="4"/>
    </row>
    <row r="30" spans="1:12" ht="75">
      <c r="A30" s="1">
        <v>28</v>
      </c>
      <c r="B30" s="2" t="s">
        <v>133</v>
      </c>
      <c r="C30" s="2" t="s">
        <v>139</v>
      </c>
      <c r="D30" s="3" t="s">
        <v>134</v>
      </c>
      <c r="E30" s="2" t="s">
        <v>135</v>
      </c>
      <c r="F30" s="2">
        <v>2</v>
      </c>
      <c r="G30" s="2" t="s">
        <v>136</v>
      </c>
      <c r="H30" s="3" t="s">
        <v>49</v>
      </c>
      <c r="I30" s="3" t="s">
        <v>16</v>
      </c>
      <c r="J30" s="6">
        <v>32.5</v>
      </c>
      <c r="K30" s="6" t="s">
        <v>31</v>
      </c>
      <c r="L30" s="4"/>
    </row>
    <row r="31" spans="1:12" ht="75">
      <c r="A31" s="1">
        <v>29</v>
      </c>
      <c r="B31" s="2" t="s">
        <v>105</v>
      </c>
      <c r="C31" s="2" t="s">
        <v>139</v>
      </c>
      <c r="D31" s="3" t="s">
        <v>106</v>
      </c>
      <c r="E31" s="2" t="s">
        <v>107</v>
      </c>
      <c r="F31" s="1">
        <v>2</v>
      </c>
      <c r="G31" s="2" t="s">
        <v>108</v>
      </c>
      <c r="H31" s="2" t="s">
        <v>30</v>
      </c>
      <c r="I31" s="2" t="s">
        <v>44</v>
      </c>
      <c r="J31" s="6">
        <v>27.5</v>
      </c>
      <c r="K31" s="6" t="s">
        <v>31</v>
      </c>
      <c r="L31" s="4"/>
    </row>
    <row r="32" spans="1:12" ht="45">
      <c r="A32" s="1">
        <v>30</v>
      </c>
      <c r="B32" s="2" t="s">
        <v>94</v>
      </c>
      <c r="C32" s="1" t="s">
        <v>138</v>
      </c>
      <c r="D32" s="3" t="s">
        <v>95</v>
      </c>
      <c r="E32" s="2" t="s">
        <v>96</v>
      </c>
      <c r="F32" s="1">
        <v>1</v>
      </c>
      <c r="G32" s="2" t="s">
        <v>97</v>
      </c>
      <c r="H32" s="2" t="s">
        <v>98</v>
      </c>
      <c r="I32" s="2" t="s">
        <v>16</v>
      </c>
      <c r="J32" s="6">
        <v>26</v>
      </c>
      <c r="K32" s="6" t="s">
        <v>31</v>
      </c>
      <c r="L32" s="4"/>
    </row>
    <row r="33" spans="1:12" ht="165">
      <c r="A33" s="1">
        <v>31</v>
      </c>
      <c r="B33" s="10" t="s">
        <v>27</v>
      </c>
      <c r="C33" s="10" t="s">
        <v>139</v>
      </c>
      <c r="D33" s="11" t="s">
        <v>19</v>
      </c>
      <c r="E33" s="10" t="s">
        <v>28</v>
      </c>
      <c r="F33" s="14">
        <v>1</v>
      </c>
      <c r="G33" s="10" t="s">
        <v>29</v>
      </c>
      <c r="H33" s="10" t="s">
        <v>30</v>
      </c>
      <c r="I33" s="10" t="s">
        <v>16</v>
      </c>
      <c r="J33" s="15">
        <v>20</v>
      </c>
      <c r="K33" s="15" t="s">
        <v>31</v>
      </c>
      <c r="L33" s="12"/>
    </row>
  </sheetData>
  <sheetProtection/>
  <mergeCells count="12">
    <mergeCell ref="C1:C2"/>
    <mergeCell ref="B1:B2"/>
    <mergeCell ref="A1:A2"/>
    <mergeCell ref="F1:F2"/>
    <mergeCell ref="I1:I2"/>
    <mergeCell ref="H1:H2"/>
    <mergeCell ref="G1:G2"/>
    <mergeCell ref="K1:K2"/>
    <mergeCell ref="L1:L2"/>
    <mergeCell ref="J1:J2"/>
    <mergeCell ref="E1:E2"/>
    <mergeCell ref="D1:D2"/>
  </mergeCells>
  <printOptions/>
  <pageMargins left="1.3779527559055118" right="0.5905511811023623" top="0.5905511811023623" bottom="0.5905511811023623" header="0.31496062992125984" footer="0.31496062992125984"/>
  <pageSetup horizontalDpi="600" verticalDpi="6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Biviana Liset Trujillo Ramírez</dc:creator>
  <cp:keywords/>
  <dc:description/>
  <cp:lastModifiedBy>Carolina María Hormaza Caro</cp:lastModifiedBy>
  <cp:lastPrinted>2013-09-17T13:22:31Z</cp:lastPrinted>
  <dcterms:created xsi:type="dcterms:W3CDTF">2013-09-16T19:49:30Z</dcterms:created>
  <dcterms:modified xsi:type="dcterms:W3CDTF">2013-09-17T22:05:35Z</dcterms:modified>
  <cp:category/>
  <cp:version/>
  <cp:contentType/>
  <cp:contentStatus/>
</cp:coreProperties>
</file>