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6975" activeTab="1"/>
  </bookViews>
  <sheets>
    <sheet name="Distymuniccertf" sheetId="2" r:id="rId1"/>
    <sheet name="Munc no certf" sheetId="1" r:id="rId2"/>
    <sheet name="Resumen" sheetId="3" r:id="rId3"/>
  </sheets>
  <externalReferences>
    <externalReference r:id="rId4"/>
  </externalReferences>
  <definedNames>
    <definedName name="_xlnm._FilterDatabase" localSheetId="0" hidden="1">Distymuniccertf!$A$10:$K$72</definedName>
    <definedName name="_xlnm._FilterDatabase" localSheetId="1" hidden="1">'Munc no certf'!$A$7:$D$1051</definedName>
    <definedName name="_xlnm.Print_Area" localSheetId="0">Distymuniccertf!#REF!</definedName>
    <definedName name="_xlnm.Print_Area" localSheetId="2">Resumen!$A$1:$E$19</definedName>
  </definedNames>
  <calcPr calcId="145621"/>
</workbook>
</file>

<file path=xl/calcChain.xml><?xml version="1.0" encoding="utf-8"?>
<calcChain xmlns="http://schemas.openxmlformats.org/spreadsheetml/2006/main">
  <c r="B27" i="3" l="1"/>
  <c r="D26" i="3"/>
  <c r="C26" i="3"/>
  <c r="B26" i="3"/>
  <c r="D25" i="3"/>
  <c r="D24" i="3"/>
  <c r="B24" i="3"/>
  <c r="D23" i="3"/>
  <c r="D22" i="3"/>
  <c r="C22" i="3"/>
  <c r="D21" i="3"/>
  <c r="E15" i="3"/>
  <c r="E26" i="3" s="1"/>
  <c r="B14" i="3"/>
  <c r="E13" i="3"/>
  <c r="E24" i="3" s="1"/>
  <c r="C23" i="3"/>
  <c r="B23" i="3"/>
  <c r="C10" i="3"/>
  <c r="B10" i="3"/>
  <c r="D10" i="3"/>
  <c r="K23" i="2"/>
  <c r="K24" i="2"/>
  <c r="K32" i="2"/>
  <c r="K35" i="2"/>
  <c r="K43" i="2"/>
  <c r="K51" i="2"/>
  <c r="K56" i="2"/>
  <c r="K63" i="2"/>
  <c r="K71" i="2"/>
  <c r="G77" i="2"/>
  <c r="I75" i="2"/>
  <c r="C16" i="3" s="1"/>
  <c r="C27" i="3" s="1"/>
  <c r="G75" i="2"/>
  <c r="E75" i="2"/>
  <c r="D75" i="2"/>
  <c r="C75" i="2"/>
  <c r="F73" i="2"/>
  <c r="F72" i="2"/>
  <c r="F71" i="2"/>
  <c r="F70" i="2"/>
  <c r="F69" i="2"/>
  <c r="K69" i="2" s="1"/>
  <c r="F68" i="2"/>
  <c r="K68" i="2" s="1"/>
  <c r="F67" i="2"/>
  <c r="F66" i="2"/>
  <c r="K66" i="2" s="1"/>
  <c r="F65" i="2"/>
  <c r="F64" i="2"/>
  <c r="F63" i="2"/>
  <c r="F62" i="2"/>
  <c r="F61" i="2"/>
  <c r="K61" i="2" s="1"/>
  <c r="F60" i="2"/>
  <c r="F59" i="2"/>
  <c r="K59" i="2" s="1"/>
  <c r="F58" i="2"/>
  <c r="K58" i="2" s="1"/>
  <c r="F57" i="2"/>
  <c r="F56" i="2"/>
  <c r="F55" i="2"/>
  <c r="F54" i="2"/>
  <c r="F53" i="2"/>
  <c r="K53" i="2" s="1"/>
  <c r="F52" i="2"/>
  <c r="K52" i="2" s="1"/>
  <c r="F51" i="2"/>
  <c r="F50" i="2"/>
  <c r="K50" i="2" s="1"/>
  <c r="F49" i="2"/>
  <c r="F48" i="2"/>
  <c r="F47" i="2"/>
  <c r="F46" i="2"/>
  <c r="F45" i="2"/>
  <c r="F44" i="2"/>
  <c r="F43" i="2"/>
  <c r="F42" i="2"/>
  <c r="K42" i="2" s="1"/>
  <c r="F41" i="2"/>
  <c r="F40" i="2"/>
  <c r="F39" i="2"/>
  <c r="F38" i="2"/>
  <c r="F37" i="2"/>
  <c r="K37" i="2" s="1"/>
  <c r="F36" i="2"/>
  <c r="K36" i="2" s="1"/>
  <c r="F35" i="2"/>
  <c r="F34" i="2"/>
  <c r="K34" i="2" s="1"/>
  <c r="F33" i="2"/>
  <c r="F32" i="2"/>
  <c r="F31" i="2"/>
  <c r="F30" i="2"/>
  <c r="F29" i="2"/>
  <c r="K29" i="2" s="1"/>
  <c r="F28" i="2"/>
  <c r="F27" i="2"/>
  <c r="F26" i="2"/>
  <c r="K26" i="2" s="1"/>
  <c r="F25" i="2"/>
  <c r="F24" i="2"/>
  <c r="F23" i="2"/>
  <c r="F22" i="2"/>
  <c r="F21" i="2"/>
  <c r="K21" i="2" s="1"/>
  <c r="J75" i="2"/>
  <c r="F20" i="2"/>
  <c r="K20" i="2" s="1"/>
  <c r="F19" i="2"/>
  <c r="F18" i="2"/>
  <c r="K18" i="2" s="1"/>
  <c r="F17" i="2"/>
  <c r="F16" i="2"/>
  <c r="F15" i="2"/>
  <c r="F14" i="2"/>
  <c r="F13" i="2"/>
  <c r="F12" i="2"/>
  <c r="F11" i="2"/>
  <c r="B17" i="3" l="1"/>
  <c r="B28" i="3" s="1"/>
  <c r="B21" i="3"/>
  <c r="C17" i="3"/>
  <c r="C28" i="3" s="1"/>
  <c r="C21" i="3"/>
  <c r="C24" i="3"/>
  <c r="E11" i="3"/>
  <c r="E12" i="3"/>
  <c r="E23" i="3" s="1"/>
  <c r="F23" i="3" s="1"/>
  <c r="B25" i="3"/>
  <c r="B22" i="3"/>
  <c r="K30" i="2"/>
  <c r="K38" i="2"/>
  <c r="K13" i="2"/>
  <c r="K27" i="2"/>
  <c r="K70" i="2"/>
  <c r="K67" i="2"/>
  <c r="K19" i="2"/>
  <c r="K72" i="2"/>
  <c r="K64" i="2"/>
  <c r="K48" i="2"/>
  <c r="K40" i="2"/>
  <c r="K16" i="2"/>
  <c r="K55" i="2"/>
  <c r="K39" i="2"/>
  <c r="K31" i="2"/>
  <c r="F75" i="2"/>
  <c r="K47" i="2"/>
  <c r="K15" i="2"/>
  <c r="K60" i="2"/>
  <c r="K44" i="2"/>
  <c r="K28" i="2"/>
  <c r="K22" i="2"/>
  <c r="K45" i="2"/>
  <c r="K62" i="2"/>
  <c r="K46" i="2"/>
  <c r="K14" i="2"/>
  <c r="K54" i="2"/>
  <c r="H75" i="2"/>
  <c r="H77" i="2" s="1"/>
  <c r="K33" i="2"/>
  <c r="K65" i="2"/>
  <c r="K25" i="2"/>
  <c r="K41" i="2"/>
  <c r="K57" i="2"/>
  <c r="K73" i="2"/>
  <c r="K12" i="2"/>
  <c r="K49" i="2"/>
  <c r="K17" i="2"/>
  <c r="K11" i="2"/>
  <c r="D1051" i="1"/>
  <c r="D16" i="3" s="1"/>
  <c r="D27" i="3" l="1"/>
  <c r="D17" i="3"/>
  <c r="D28" i="3" s="1"/>
  <c r="E16" i="3"/>
  <c r="E27" i="3" s="1"/>
  <c r="E10" i="3"/>
  <c r="E22" i="3"/>
  <c r="F22" i="3" s="1"/>
  <c r="K75" i="2"/>
  <c r="E21" i="3" l="1"/>
  <c r="F21" i="3" s="1"/>
  <c r="C14" i="3" l="1"/>
  <c r="C25" i="3" l="1"/>
  <c r="E14" i="3"/>
  <c r="E25" i="3" l="1"/>
  <c r="F24" i="3"/>
  <c r="E17" i="3"/>
  <c r="E28" i="3" s="1"/>
</calcChain>
</file>

<file path=xl/comments1.xml><?xml version="1.0" encoding="utf-8"?>
<comments xmlns="http://schemas.openxmlformats.org/spreadsheetml/2006/main">
  <authors>
    <author>Nohora Inés Alba Camacho</author>
  </authors>
  <commentList>
    <comment ref="I50" authorId="0">
      <text>
        <r>
          <rPr>
            <b/>
            <sz val="9"/>
            <color indexed="81"/>
            <rFont val="Tahoma"/>
            <charset val="1"/>
          </rPr>
          <t>Nohora Inés Alba Camacho:</t>
        </r>
        <r>
          <rPr>
            <sz val="9"/>
            <color indexed="81"/>
            <rFont val="Tahoma"/>
            <charset val="1"/>
          </rPr>
          <t xml:space="preserve">
Medida de suspensión de giros.</t>
        </r>
      </text>
    </comment>
  </commentList>
</comments>
</file>

<file path=xl/sharedStrings.xml><?xml version="1.0" encoding="utf-8"?>
<sst xmlns="http://schemas.openxmlformats.org/spreadsheetml/2006/main" count="2212" uniqueCount="1084">
  <si>
    <t xml:space="preserve">MINISTERIO DE EDUCACIÓN NACIONAL </t>
  </si>
  <si>
    <t>OFICINA ASESORA DE PLANEACIÓN Y FINANZAS</t>
  </si>
  <si>
    <t>PAC - SISTEMA GENERAL DE PARTICIPACIONES</t>
  </si>
  <si>
    <t>Código</t>
  </si>
  <si>
    <t>Departamento</t>
  </si>
  <si>
    <t>Municipio</t>
  </si>
  <si>
    <t xml:space="preserve">Calidad - Matricula Oficial </t>
  </si>
  <si>
    <t>(A)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</si>
  <si>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</si>
  <si>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</si>
  <si>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</si>
  <si>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</si>
  <si>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</si>
  <si>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</si>
  <si>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</si>
  <si>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</si>
  <si>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</si>
  <si>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</si>
  <si>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</si>
  <si>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</si>
  <si>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</si>
  <si>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ARMENIA</t>
  </si>
  <si>
    <t>BARBOSA</t>
  </si>
  <si>
    <t>BELMIRA</t>
  </si>
  <si>
    <t>BETANIA</t>
  </si>
  <si>
    <t>BETULIA</t>
  </si>
  <si>
    <t>BOLIVAR</t>
  </si>
  <si>
    <t>BRICENO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</si>
  <si>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</si>
  <si>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</si>
  <si>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</si>
  <si>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</si>
  <si>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</si>
  <si>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</si>
  <si>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</si>
  <si>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</si>
  <si>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</si>
  <si>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</si>
  <si>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</si>
  <si>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</si>
  <si>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</si>
  <si>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</si>
  <si>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</si>
  <si>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</si>
  <si>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</si>
  <si>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</si>
  <si>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</si>
  <si>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</si>
  <si>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</si>
  <si>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</si>
  <si>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</si>
  <si>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</si>
  <si>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</si>
  <si>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</si>
  <si>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</si>
  <si>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</si>
  <si>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</si>
  <si>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</si>
  <si>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</si>
  <si>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</si>
  <si>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</si>
  <si>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</si>
  <si>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</si>
  <si>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</si>
  <si>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</si>
  <si>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</si>
  <si>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</si>
  <si>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</si>
  <si>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</si>
  <si>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</si>
  <si>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</si>
  <si>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</si>
  <si>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</si>
  <si>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</si>
  <si>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</si>
  <si>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</si>
  <si>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</si>
  <si>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</si>
  <si>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</si>
  <si>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</si>
  <si>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</si>
  <si>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</si>
  <si>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</si>
  <si>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</si>
  <si>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</si>
  <si>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</si>
  <si>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</si>
  <si>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</si>
  <si>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</si>
  <si>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ANDRES</t>
  </si>
  <si>
    <t>SAN CARLOS</t>
  </si>
  <si>
    <t>SAN FRANCISCO</t>
  </si>
  <si>
    <t>SAN JERONIMO</t>
  </si>
  <si>
    <t>SN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</si>
  <si>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</si>
  <si>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</si>
  <si>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</si>
  <si>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</si>
  <si>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</si>
  <si>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</si>
  <si>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</si>
  <si>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</si>
  <si>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</si>
  <si>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</si>
  <si>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</si>
  <si>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</si>
  <si>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</si>
  <si>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</si>
  <si>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</si>
  <si>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</si>
  <si>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</si>
  <si>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</si>
  <si>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</si>
  <si>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</si>
  <si>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</si>
  <si>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</si>
  <si>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</si>
  <si>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</si>
  <si>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</si>
  <si>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</si>
  <si>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</si>
  <si>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</si>
  <si>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</si>
  <si>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</si>
  <si>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</si>
  <si>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ATLANTICO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</si>
  <si>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</si>
  <si>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</si>
  <si>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</si>
  <si>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</si>
  <si>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</si>
  <si>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</si>
  <si>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</si>
  <si>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</si>
  <si>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</si>
  <si>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</si>
  <si>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</si>
  <si>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</si>
  <si>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</si>
  <si>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</si>
  <si>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</si>
  <si>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</si>
  <si>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</si>
  <si>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</si>
  <si>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</si>
  <si>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</si>
  <si>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</si>
  <si>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</si>
  <si>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</si>
  <si>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</si>
  <si>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</si>
  <si>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</si>
  <si>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</si>
  <si>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</si>
  <si>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</si>
  <si>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</si>
  <si>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</si>
  <si>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</si>
  <si>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</si>
  <si>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</si>
  <si>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</si>
  <si>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</si>
  <si>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</si>
  <si>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</si>
  <si>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</si>
  <si>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</si>
  <si>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NOROSÍ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</si>
  <si>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</si>
  <si>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</si>
  <si>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</si>
  <si>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</si>
  <si>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</si>
  <si>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</si>
  <si>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</si>
  <si>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</si>
  <si>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</si>
  <si>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</si>
  <si>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</si>
  <si>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</si>
  <si>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</si>
  <si>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</si>
  <si>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</si>
  <si>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</si>
  <si>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</si>
  <si>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</si>
  <si>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</si>
  <si>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</si>
  <si>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</si>
  <si>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</si>
  <si>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</si>
  <si>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</si>
  <si>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</si>
  <si>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</si>
  <si>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</si>
  <si>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</si>
  <si>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</si>
  <si>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</si>
  <si>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</si>
  <si>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</si>
  <si>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</si>
  <si>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</si>
  <si>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</si>
  <si>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</si>
  <si>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</si>
  <si>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</si>
  <si>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</si>
  <si>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</si>
  <si>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</si>
  <si>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CIENAGA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</si>
  <si>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</si>
  <si>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</si>
  <si>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</si>
  <si>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</si>
  <si>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</si>
  <si>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</si>
  <si>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</si>
  <si>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</si>
  <si>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</si>
  <si>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</si>
  <si>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</si>
  <si>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</si>
  <si>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</si>
  <si>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</si>
  <si>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</si>
  <si>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</si>
  <si>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</si>
  <si>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</si>
  <si>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</si>
  <si>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</si>
  <si>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</si>
  <si>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</si>
  <si>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</si>
  <si>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</si>
  <si>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</si>
  <si>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</si>
  <si>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</si>
  <si>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</si>
  <si>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</si>
  <si>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</si>
  <si>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</si>
  <si>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</si>
  <si>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</si>
  <si>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</si>
  <si>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</si>
  <si>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</si>
  <si>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</si>
  <si>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</si>
  <si>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</si>
  <si>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</si>
  <si>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</si>
  <si>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</si>
  <si>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</si>
  <si>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</si>
  <si>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</si>
  <si>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</si>
  <si>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</si>
  <si>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</si>
  <si>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</si>
  <si>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</si>
  <si>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</si>
  <si>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</si>
  <si>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</si>
  <si>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</si>
  <si>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</si>
  <si>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</si>
  <si>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</si>
  <si>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</si>
  <si>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</si>
  <si>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</si>
  <si>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</si>
  <si>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</si>
  <si>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</si>
  <si>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</si>
  <si>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</si>
  <si>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</si>
  <si>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</si>
  <si>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</si>
  <si>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</si>
  <si>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</si>
  <si>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</si>
  <si>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</si>
  <si>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</si>
  <si>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</si>
  <si>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</si>
  <si>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</si>
  <si>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</si>
  <si>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</si>
  <si>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</si>
  <si>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</si>
  <si>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</si>
  <si>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</si>
  <si>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</si>
  <si>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</si>
  <si>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</si>
  <si>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</si>
  <si>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</si>
  <si>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</si>
  <si>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</si>
  <si>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</si>
  <si>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</si>
  <si>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</si>
  <si>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</si>
  <si>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</si>
  <si>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</si>
  <si>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</si>
  <si>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</si>
  <si>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</si>
  <si>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</si>
  <si>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</si>
  <si>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</si>
  <si>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</si>
  <si>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</si>
  <si>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</si>
  <si>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</si>
  <si>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</si>
  <si>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</si>
  <si>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</si>
  <si>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</si>
  <si>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</si>
  <si>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</si>
  <si>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</si>
  <si>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</si>
  <si>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</si>
  <si>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</si>
  <si>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</si>
  <si>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</si>
  <si>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</si>
  <si>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</si>
  <si>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</si>
  <si>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</si>
  <si>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</si>
  <si>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</si>
  <si>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</si>
  <si>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</si>
  <si>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</si>
  <si>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</si>
  <si>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</si>
  <si>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</si>
  <si>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</si>
  <si>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</si>
  <si>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</si>
  <si>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</si>
  <si>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</si>
  <si>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</si>
  <si>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</si>
  <si>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</si>
  <si>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</si>
  <si>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</si>
  <si>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CAUCA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</si>
  <si>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</si>
  <si>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</si>
  <si>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</si>
  <si>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</si>
  <si>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</si>
  <si>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</si>
  <si>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</si>
  <si>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</si>
  <si>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FLORENCIA</t>
  </si>
  <si>
    <t>GUACHENÉ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</si>
  <si>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</si>
  <si>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</si>
  <si>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</si>
  <si>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</si>
  <si>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</si>
  <si>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</si>
  <si>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</si>
  <si>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</si>
  <si>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</si>
  <si>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</si>
  <si>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</si>
  <si>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</si>
  <si>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</si>
  <si>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</si>
  <si>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</si>
  <si>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</si>
  <si>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</si>
  <si>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</si>
  <si>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</si>
  <si>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</si>
  <si>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</si>
  <si>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</si>
  <si>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</si>
  <si>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</si>
  <si>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</si>
  <si>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</si>
  <si>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</si>
  <si>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</si>
  <si>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</si>
  <si>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</si>
  <si>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</si>
  <si>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</si>
  <si>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</si>
  <si>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</si>
  <si>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</si>
  <si>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</si>
  <si>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</si>
  <si>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</si>
  <si>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</si>
  <si>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</si>
  <si>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</si>
  <si>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</si>
  <si>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</si>
  <si>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</si>
  <si>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</si>
  <si>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</si>
  <si>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</si>
  <si>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</si>
  <si>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</si>
  <si>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</si>
  <si>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</si>
  <si>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</si>
  <si>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</si>
  <si>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</si>
  <si>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</si>
  <si>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</si>
  <si>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</si>
  <si>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</si>
  <si>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</si>
  <si>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</si>
  <si>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</si>
  <si>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</si>
  <si>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</si>
  <si>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</si>
  <si>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</si>
  <si>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</si>
  <si>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</si>
  <si>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</si>
  <si>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 SOTAVEN</t>
  </si>
  <si>
    <t>SAN ANTERO</t>
  </si>
  <si>
    <t>SAN BERNARDO V.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</si>
  <si>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</si>
  <si>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</si>
  <si>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</si>
  <si>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</si>
  <si>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</si>
  <si>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</si>
  <si>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</si>
  <si>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</si>
  <si>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</si>
  <si>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</si>
  <si>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</si>
  <si>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</si>
  <si>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</si>
  <si>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</si>
  <si>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</si>
  <si>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</si>
  <si>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</si>
  <si>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</si>
  <si>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</si>
  <si>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</si>
  <si>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</si>
  <si>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</si>
  <si>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</si>
  <si>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</si>
  <si>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</si>
  <si>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</si>
  <si>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</si>
  <si>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</si>
  <si>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</si>
  <si>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</si>
  <si>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</si>
  <si>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</si>
  <si>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</si>
  <si>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</si>
  <si>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</si>
  <si>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</si>
  <si>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</si>
  <si>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</si>
  <si>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</si>
  <si>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</si>
  <si>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</si>
  <si>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</si>
  <si>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</si>
  <si>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</si>
  <si>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</si>
  <si>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</si>
  <si>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</si>
  <si>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</si>
  <si>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</si>
  <si>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</si>
  <si>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</si>
  <si>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</si>
  <si>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</si>
  <si>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</si>
  <si>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</si>
  <si>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</si>
  <si>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NARIÑO</t>
  </si>
  <si>
    <t>NEMOCON</t>
  </si>
  <si>
    <t>NILO</t>
  </si>
  <si>
    <t>NIMAIMA</t>
  </si>
  <si>
    <t>NOCAIMA</t>
  </si>
  <si>
    <t>OSPINA PEREZ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</si>
  <si>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</si>
  <si>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</si>
  <si>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</si>
  <si>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</si>
  <si>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</si>
  <si>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</si>
  <si>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</si>
  <si>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</si>
  <si>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</si>
  <si>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</si>
  <si>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</si>
  <si>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</si>
  <si>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</si>
  <si>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</si>
  <si>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</si>
  <si>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</si>
  <si>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</si>
  <si>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</si>
  <si>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</si>
  <si>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</si>
  <si>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</si>
  <si>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</si>
  <si>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</si>
  <si>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</si>
  <si>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</si>
  <si>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</si>
  <si>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</si>
  <si>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</si>
  <si>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</si>
  <si>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</si>
  <si>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</si>
  <si>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</si>
  <si>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</si>
  <si>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</si>
  <si>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</si>
  <si>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</si>
  <si>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</si>
  <si>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</si>
  <si>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</si>
  <si>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</si>
  <si>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</si>
  <si>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</si>
  <si>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</si>
  <si>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</si>
  <si>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</si>
  <si>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</si>
  <si>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</si>
  <si>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</si>
  <si>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</si>
  <si>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CHOCO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</si>
  <si>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</si>
  <si>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</si>
  <si>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</si>
  <si>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</si>
  <si>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</si>
  <si>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</si>
  <si>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</si>
  <si>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</si>
  <si>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</si>
  <si>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</si>
  <si>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</si>
  <si>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</si>
  <si>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</si>
  <si>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</si>
  <si>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</si>
  <si>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</si>
  <si>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</si>
  <si>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</si>
  <si>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</si>
  <si>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</si>
  <si>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</si>
  <si>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</si>
  <si>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</si>
  <si>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</si>
  <si>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</si>
  <si>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</si>
  <si>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</si>
  <si>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</si>
  <si>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</si>
  <si>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</si>
  <si>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</si>
  <si>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</si>
  <si>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</si>
  <si>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</si>
  <si>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</si>
  <si>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</si>
  <si>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</si>
  <si>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</si>
  <si>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</si>
  <si>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</si>
  <si>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</si>
  <si>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</si>
  <si>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</si>
  <si>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</si>
  <si>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</si>
  <si>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</si>
  <si>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</si>
  <si>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</si>
  <si>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</si>
  <si>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</si>
  <si>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</si>
  <si>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</si>
  <si>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</si>
  <si>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</si>
  <si>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</si>
  <si>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</si>
  <si>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</si>
  <si>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</si>
  <si>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</si>
  <si>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</si>
  <si>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</si>
  <si>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</si>
  <si>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</si>
  <si>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</si>
  <si>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</si>
  <si>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</si>
  <si>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</si>
  <si>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</si>
  <si>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</si>
  <si>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</si>
  <si>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</si>
  <si>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</si>
  <si>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MAGDALENA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</si>
  <si>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</si>
  <si>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</si>
  <si>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</si>
  <si>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</si>
  <si>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</si>
  <si>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</si>
  <si>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</si>
  <si>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</si>
  <si>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</si>
  <si>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</si>
  <si>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</si>
  <si>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</si>
  <si>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</si>
  <si>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</si>
  <si>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</si>
  <si>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</si>
  <si>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</si>
  <si>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</si>
  <si>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</si>
  <si>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</si>
  <si>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</si>
  <si>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</si>
  <si>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</si>
  <si>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</si>
  <si>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</si>
  <si>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META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</si>
  <si>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</si>
  <si>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</si>
  <si>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</si>
  <si>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</si>
  <si>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</si>
  <si>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</si>
  <si>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</si>
  <si>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</si>
  <si>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</si>
  <si>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</si>
  <si>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</si>
  <si>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</si>
  <si>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</si>
  <si>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</si>
  <si>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</si>
  <si>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</si>
  <si>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</si>
  <si>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</si>
  <si>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</si>
  <si>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</si>
  <si>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</si>
  <si>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</si>
  <si>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</si>
  <si>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</si>
  <si>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</si>
  <si>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</si>
  <si>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</si>
  <si>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</si>
  <si>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</si>
  <si>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</si>
  <si>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</si>
  <si>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</si>
  <si>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</si>
  <si>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</si>
  <si>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</si>
  <si>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</si>
  <si>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</si>
  <si>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</si>
  <si>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</si>
  <si>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</si>
  <si>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</si>
  <si>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</si>
  <si>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</si>
  <si>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</si>
  <si>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</si>
  <si>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</si>
  <si>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</si>
  <si>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</si>
  <si>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</si>
  <si>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</si>
  <si>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</si>
  <si>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</si>
  <si>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</si>
  <si>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</si>
  <si>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</si>
  <si>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MOSQUERA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</si>
  <si>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</si>
  <si>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</si>
  <si>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</si>
  <si>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</si>
  <si>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</si>
  <si>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</si>
  <si>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</si>
  <si>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</si>
  <si>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</si>
  <si>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</si>
  <si>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</si>
  <si>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</si>
  <si>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</si>
  <si>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</si>
  <si>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</si>
  <si>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</si>
  <si>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</si>
  <si>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</si>
  <si>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</si>
  <si>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NORTE DE SANTANDER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</si>
  <si>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</si>
  <si>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</si>
  <si>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</si>
  <si>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</si>
  <si>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</si>
  <si>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</si>
  <si>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</si>
  <si>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</si>
  <si>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</si>
  <si>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</si>
  <si>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</si>
  <si>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</si>
  <si>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</si>
  <si>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</si>
  <si>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</si>
  <si>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</si>
  <si>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</si>
  <si>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</si>
  <si>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</si>
  <si>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</si>
  <si>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</si>
  <si>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</si>
  <si>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</si>
  <si>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</si>
  <si>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</si>
  <si>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</si>
  <si>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</si>
  <si>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</si>
  <si>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</si>
  <si>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</si>
  <si>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</si>
  <si>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</si>
  <si>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</si>
  <si>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</si>
  <si>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</si>
  <si>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</si>
  <si>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</si>
  <si>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</si>
  <si>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</si>
  <si>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</si>
  <si>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</si>
  <si>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</si>
  <si>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</si>
  <si>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</si>
  <si>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</si>
  <si>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</si>
  <si>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</si>
  <si>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</si>
  <si>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</si>
  <si>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</si>
  <si>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</si>
  <si>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</si>
  <si>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</si>
  <si>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</si>
  <si>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</si>
  <si>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</si>
  <si>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</si>
  <si>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SANTANDER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</si>
  <si>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</si>
  <si>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</si>
  <si>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</si>
  <si>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</si>
  <si>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</si>
  <si>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</si>
  <si>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</si>
  <si>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</si>
  <si>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</si>
  <si>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</si>
  <si>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</si>
  <si>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</si>
  <si>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</si>
  <si>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</si>
  <si>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</si>
  <si>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</si>
  <si>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</si>
  <si>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PENON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</si>
  <si>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</si>
  <si>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</si>
  <si>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</si>
  <si>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</si>
  <si>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</si>
  <si>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</si>
  <si>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</si>
  <si>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</si>
  <si>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</si>
  <si>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</si>
  <si>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</si>
  <si>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</si>
  <si>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</si>
  <si>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</si>
  <si>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</si>
  <si>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</si>
  <si>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</si>
  <si>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</si>
  <si>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</si>
  <si>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</si>
  <si>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</si>
  <si>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</si>
  <si>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</si>
  <si>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</si>
  <si>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</si>
  <si>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</si>
  <si>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</si>
  <si>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</si>
  <si>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</si>
  <si>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</si>
  <si>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</si>
  <si>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</si>
  <si>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RIONEGRO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</si>
  <si>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</si>
  <si>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</si>
  <si>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</si>
  <si>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</si>
  <si>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</si>
  <si>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</si>
  <si>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</si>
  <si>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</si>
  <si>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</si>
  <si>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</si>
  <si>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</si>
  <si>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</si>
  <si>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</si>
  <si>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</si>
  <si>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</si>
  <si>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</si>
  <si>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</si>
  <si>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</si>
  <si>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</si>
  <si>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</si>
  <si>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</si>
  <si>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</si>
  <si>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</si>
  <si>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</si>
  <si>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</si>
  <si>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</si>
  <si>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</si>
  <si>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</si>
  <si>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</si>
  <si>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</si>
  <si>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</si>
  <si>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</si>
  <si>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</si>
  <si>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</si>
  <si>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</si>
  <si>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</si>
  <si>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</si>
  <si>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</si>
  <si>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</si>
  <si>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</si>
  <si>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</si>
  <si>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</si>
  <si>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</si>
  <si>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</si>
  <si>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</si>
  <si>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</si>
  <si>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</si>
  <si>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</si>
  <si>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</si>
  <si>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</si>
  <si>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</si>
  <si>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</si>
  <si>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</si>
  <si>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</si>
  <si>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</si>
  <si>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</si>
  <si>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</si>
  <si>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</si>
  <si>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</si>
  <si>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</si>
  <si>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</si>
  <si>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</si>
  <si>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</si>
  <si>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</si>
  <si>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</si>
  <si>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</si>
  <si>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</si>
  <si>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</si>
  <si>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</si>
  <si>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</si>
  <si>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</si>
  <si>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</si>
  <si>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</si>
  <si>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</si>
  <si>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</si>
  <si>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</si>
  <si>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</si>
  <si>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</si>
  <si>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</si>
  <si>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</si>
  <si>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</si>
  <si>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</si>
  <si>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</si>
  <si>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VALLE DEL CAUCA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</si>
  <si>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</si>
  <si>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</si>
  <si>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</si>
  <si>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</si>
  <si>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</si>
  <si>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</si>
  <si>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</si>
  <si>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</si>
  <si>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</si>
  <si>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</si>
  <si>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</si>
  <si>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</si>
  <si>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</si>
  <si>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</si>
  <si>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</si>
  <si>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</si>
  <si>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</si>
  <si>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</si>
  <si>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</si>
  <si>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</si>
  <si>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</si>
  <si>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</si>
  <si>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</si>
  <si>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</si>
  <si>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</si>
  <si>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</si>
  <si>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</si>
  <si>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</si>
  <si>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</si>
  <si>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</si>
  <si>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</si>
  <si>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</si>
  <si>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</si>
  <si>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</si>
  <si>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</si>
  <si>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</si>
  <si>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</si>
  <si>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</si>
  <si>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</si>
  <si>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</si>
  <si>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</si>
  <si>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</si>
  <si>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</si>
  <si>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</si>
  <si>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</si>
  <si>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</si>
  <si>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</si>
  <si>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</si>
  <si>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</si>
  <si>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</si>
  <si>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</si>
  <si>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PUTUMAYO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</si>
  <si>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</si>
  <si>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</si>
  <si>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</si>
  <si>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</si>
  <si>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</si>
  <si>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</si>
  <si>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</si>
  <si>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</si>
  <si>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</si>
  <si>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</si>
  <si>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</si>
  <si>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AMAZONAS</t>
  </si>
  <si>
    <t>LETICIA</t>
  </si>
  <si>
    <t>PUERTO NARINO</t>
  </si>
  <si>
    <t>GUAINIA</t>
  </si>
  <si>
    <t>INIRIDA</t>
  </si>
  <si>
    <t>GUAVIARE</t>
  </si>
  <si>
    <t>SAN JOSE DEL GUAVIARE</t>
  </si>
  <si>
    <t>EL RETORNO</t>
  </si>
  <si>
    <t>VAUPES</t>
  </si>
  <si>
    <t>MITU</t>
  </si>
  <si>
    <t>CARURU</t>
  </si>
  <si>
    <t>TARAIRA</t>
  </si>
  <si>
    <t>VICHADA</t>
  </si>
  <si>
    <t>PUERTO CARRENO</t>
  </si>
  <si>
    <t>LA PRIMAVERA</t>
  </si>
  <si>
    <t>SANTA ROSALIA</t>
  </si>
  <si>
    <t>CUMARIBO</t>
  </si>
  <si>
    <t>CORREGIMIENTOS DEPTALES</t>
  </si>
  <si>
    <t>Totales</t>
  </si>
  <si>
    <t>Distrito</t>
  </si>
  <si>
    <t>Prestación de servicio</t>
  </si>
  <si>
    <t>Conectividad Giro Previsora</t>
  </si>
  <si>
    <t>Conectividad Giro cuenta de la Entidad</t>
  </si>
  <si>
    <t>Giro Calidad</t>
  </si>
  <si>
    <t>Cancelación</t>
  </si>
  <si>
    <t>TOTAL GENERAL</t>
  </si>
  <si>
    <t>Giro entidad territorial</t>
  </si>
  <si>
    <t>Giro Fiduciaria La Previsora (1)</t>
  </si>
  <si>
    <t>Total giro prestación de servicios</t>
  </si>
  <si>
    <t>Funcionamiento</t>
  </si>
  <si>
    <t>Aportes patronales  16,83%</t>
  </si>
  <si>
    <t>Aportes docentes 8%</t>
  </si>
  <si>
    <t>(1)</t>
  </si>
  <si>
    <t>(2)</t>
  </si>
  <si>
    <t>(3)</t>
  </si>
  <si>
    <t>(5) = (1)+(2)+(3)</t>
  </si>
  <si>
    <t>(9)</t>
  </si>
  <si>
    <t>BOGOTA</t>
  </si>
  <si>
    <t>BARRANQUILLA</t>
  </si>
  <si>
    <t>CARTAGENA</t>
  </si>
  <si>
    <t>SANTA MARTA</t>
  </si>
  <si>
    <t>BARRANCABERMEJA</t>
  </si>
  <si>
    <t>BELLO</t>
  </si>
  <si>
    <t>BUCARAMANGA</t>
  </si>
  <si>
    <t>BUENAVENTURA</t>
  </si>
  <si>
    <t>BUGA</t>
  </si>
  <si>
    <t>CALI</t>
  </si>
  <si>
    <t>CARTAGO</t>
  </si>
  <si>
    <t>CUCUTA</t>
  </si>
  <si>
    <t>DOSQUEBRADAS</t>
  </si>
  <si>
    <t>DUITAMA</t>
  </si>
  <si>
    <t>ENVIGADO</t>
  </si>
  <si>
    <t>FLORIDABLANCA</t>
  </si>
  <si>
    <t>FUSAGASUGA</t>
  </si>
  <si>
    <t>GIRARDOT</t>
  </si>
  <si>
    <t>GIRON</t>
  </si>
  <si>
    <t>IBAGUE</t>
  </si>
  <si>
    <t>ITAGUI</t>
  </si>
  <si>
    <t>LORICA</t>
  </si>
  <si>
    <t>MAGANGUE</t>
  </si>
  <si>
    <t>MAICAO</t>
  </si>
  <si>
    <t>MANIZALES</t>
  </si>
  <si>
    <t>MEDELLIN</t>
  </si>
  <si>
    <t>MONTERIA</t>
  </si>
  <si>
    <t>NEIVA</t>
  </si>
  <si>
    <t>PALMIRA</t>
  </si>
  <si>
    <t>PASTO</t>
  </si>
  <si>
    <t>PEREIRA</t>
  </si>
  <si>
    <t>POPAYAN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</si>
  <si>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</si>
  <si>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</si>
  <si>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</si>
  <si>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</si>
  <si>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</si>
  <si>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</si>
  <si>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</si>
  <si>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</si>
  <si>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</si>
  <si>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VALLEDUPAR</t>
  </si>
  <si>
    <t>VILLAVICENCIO</t>
  </si>
  <si>
    <t>QUIBDO</t>
  </si>
  <si>
    <t>URIBIA</t>
  </si>
  <si>
    <t>APARTADO</t>
  </si>
  <si>
    <t>FACATATIVA</t>
  </si>
  <si>
    <t>RIOHACHA</t>
  </si>
  <si>
    <t>CHIA</t>
  </si>
  <si>
    <t>IPIALES</t>
  </si>
  <si>
    <t>JAMUNDI</t>
  </si>
  <si>
    <t>MALAMBO</t>
  </si>
  <si>
    <t>PIEDECUESTA</t>
  </si>
  <si>
    <t>PITALITO</t>
  </si>
  <si>
    <t>SABANETA</t>
  </si>
  <si>
    <t>YOPAL</t>
  </si>
  <si>
    <t>ZIPAQUIRA</t>
  </si>
  <si>
    <t>YUMBO</t>
  </si>
  <si>
    <t>TOTAL</t>
  </si>
  <si>
    <t>DISTRITOS Y MUNICIPIOS CERTIFICADOS - PAC  Calidad Matrícula enero a marzo 2015</t>
  </si>
  <si>
    <t>Marzo DE 2015</t>
  </si>
  <si>
    <t>Concepto /entidad territorial</t>
  </si>
  <si>
    <t>Departamentos</t>
  </si>
  <si>
    <t>Distritos y municipios certificados</t>
  </si>
  <si>
    <t>municipios no certificados</t>
  </si>
  <si>
    <t>Total</t>
  </si>
  <si>
    <t xml:space="preserve">Prestación de servicio </t>
  </si>
  <si>
    <t>* Funcionamiento</t>
  </si>
  <si>
    <t xml:space="preserve">* Aportes patronales </t>
  </si>
  <si>
    <t>* Aportes del docente</t>
  </si>
  <si>
    <t>Conectividad</t>
  </si>
  <si>
    <t>Calidad</t>
  </si>
  <si>
    <t>ESTE PAC</t>
  </si>
  <si>
    <t>MUNICIPIOS  NO CERTIFICADOS - Anticipo de PAC mayo - Calidad Matrícula febrero -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</si>
</sst>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(&quot;$&quot;\ * #,##0_);_(&quot;$&quot;\ * \(#,##0\);_(&quot;$&quot;\ * &quot;-&quot;??_);_(@_)"/>
    <numFmt numFmtId="169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indexed="8"/>
      <name val="Times New Roman"/>
      <family val="1"/>
    </font>
    <font>
      <sz val="10"/>
      <color indexed="8"/>
      <name val="MS Sans Serif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454545"/>
      <name val="Arial"/>
      <family val="2"/>
    </font>
    <font>
      <sz val="14"/>
      <color rgb="FF454545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4"/>
      <color rgb="FFFF0000"/>
      <name val="Arial"/>
      <family val="2"/>
    </font>
    <font>
      <b/>
      <sz val="10"/>
      <color indexed="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</cellStyleXfs>
  <cellXfs count="152">
    <xf numFmtId="0" fontId="0" fillId="0" borderId="0" xfId="0"/>
    <xf numFmtId="165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/>
    <xf numFmtId="165" fontId="4" fillId="0" borderId="0" xfId="1" applyNumberFormat="1" applyFont="1" applyAlignment="1"/>
    <xf numFmtId="165" fontId="3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/>
    </xf>
    <xf numFmtId="165" fontId="4" fillId="0" borderId="3" xfId="1" applyNumberFormat="1" applyFont="1" applyFill="1" applyBorder="1"/>
    <xf numFmtId="0" fontId="4" fillId="2" borderId="0" xfId="0" applyFont="1" applyFill="1"/>
    <xf numFmtId="165" fontId="3" fillId="0" borderId="4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4" fillId="0" borderId="0" xfId="1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/>
    <xf numFmtId="167" fontId="8" fillId="0" borderId="0" xfId="1" applyNumberFormat="1" applyFont="1" applyAlignment="1"/>
    <xf numFmtId="165" fontId="8" fillId="0" borderId="0" xfId="1" applyNumberFormat="1" applyFont="1" applyAlignment="1"/>
    <xf numFmtId="164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7" fontId="9" fillId="4" borderId="3" xfId="1" applyNumberFormat="1" applyFont="1" applyFill="1" applyBorder="1" applyAlignment="1">
      <alignment horizontal="center" vertical="center" wrapText="1"/>
    </xf>
    <xf numFmtId="167" fontId="9" fillId="4" borderId="16" xfId="1" applyNumberFormat="1" applyFont="1" applyFill="1" applyBorder="1" applyAlignment="1">
      <alignment horizontal="center" vertical="center" wrapText="1"/>
    </xf>
    <xf numFmtId="167" fontId="9" fillId="7" borderId="3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7" fontId="8" fillId="0" borderId="0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left"/>
    </xf>
    <xf numFmtId="0" fontId="10" fillId="0" borderId="3" xfId="0" applyFont="1" applyFill="1" applyBorder="1"/>
    <xf numFmtId="165" fontId="12" fillId="0" borderId="3" xfId="1" applyNumberFormat="1" applyFont="1" applyBorder="1" applyAlignment="1"/>
    <xf numFmtId="165" fontId="10" fillId="0" borderId="3" xfId="1" applyNumberFormat="1" applyFont="1" applyFill="1" applyBorder="1"/>
    <xf numFmtId="165" fontId="13" fillId="0" borderId="3" xfId="1" applyNumberFormat="1" applyFont="1" applyBorder="1" applyAlignment="1">
      <alignment horizontal="right"/>
    </xf>
    <xf numFmtId="0" fontId="2" fillId="0" borderId="0" xfId="0" applyFont="1" applyFill="1"/>
    <xf numFmtId="168" fontId="14" fillId="0" borderId="3" xfId="5" applyNumberFormat="1" applyFont="1" applyBorder="1"/>
    <xf numFmtId="0" fontId="10" fillId="2" borderId="3" xfId="0" applyFont="1" applyFill="1" applyBorder="1"/>
    <xf numFmtId="0" fontId="15" fillId="0" borderId="3" xfId="0" applyFont="1" applyFill="1" applyBorder="1"/>
    <xf numFmtId="3" fontId="10" fillId="0" borderId="3" xfId="0" applyNumberFormat="1" applyFont="1" applyFill="1" applyBorder="1" applyAlignment="1">
      <alignment vertical="center" wrapText="1"/>
    </xf>
    <xf numFmtId="169" fontId="14" fillId="0" borderId="3" xfId="1" applyNumberFormat="1" applyFont="1" applyFill="1" applyBorder="1" applyAlignment="1">
      <alignment horizontal="right"/>
    </xf>
    <xf numFmtId="0" fontId="4" fillId="0" borderId="0" xfId="0" applyFont="1" applyFill="1"/>
    <xf numFmtId="3" fontId="12" fillId="0" borderId="3" xfId="1" applyNumberFormat="1" applyFont="1" applyBorder="1" applyAlignment="1"/>
    <xf numFmtId="165" fontId="2" fillId="2" borderId="0" xfId="1" applyNumberFormat="1" applyFont="1" applyFill="1" applyBorder="1" applyAlignment="1">
      <alignment horizontal="left"/>
    </xf>
    <xf numFmtId="0" fontId="2" fillId="2" borderId="0" xfId="0" applyFont="1" applyFill="1" applyBorder="1"/>
    <xf numFmtId="167" fontId="2" fillId="2" borderId="0" xfId="1" applyNumberFormat="1" applyFont="1" applyFill="1" applyBorder="1" applyAlignment="1">
      <alignment horizontal="left"/>
    </xf>
    <xf numFmtId="167" fontId="2" fillId="2" borderId="21" xfId="1" applyNumberFormat="1" applyFont="1" applyFill="1" applyBorder="1"/>
    <xf numFmtId="165" fontId="2" fillId="2" borderId="0" xfId="1" applyNumberFormat="1" applyFont="1" applyFill="1" applyBorder="1"/>
    <xf numFmtId="164" fontId="2" fillId="2" borderId="0" xfId="1" applyNumberFormat="1" applyFont="1" applyFill="1" applyBorder="1"/>
    <xf numFmtId="165" fontId="2" fillId="0" borderId="0" xfId="1" applyNumberFormat="1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horizontal="left"/>
    </xf>
    <xf numFmtId="167" fontId="2" fillId="0" borderId="0" xfId="1" applyNumberFormat="1" applyFont="1"/>
    <xf numFmtId="165" fontId="2" fillId="0" borderId="0" xfId="1" applyNumberFormat="1" applyFont="1"/>
    <xf numFmtId="165" fontId="16" fillId="0" borderId="0" xfId="1" applyNumberFormat="1" applyFont="1" applyFill="1" applyAlignment="1">
      <alignment horizontal="left"/>
    </xf>
    <xf numFmtId="164" fontId="10" fillId="0" borderId="0" xfId="1" applyFont="1"/>
    <xf numFmtId="165" fontId="14" fillId="0" borderId="0" xfId="1" applyNumberFormat="1" applyFont="1"/>
    <xf numFmtId="3" fontId="10" fillId="0" borderId="0" xfId="1" applyNumberFormat="1" applyFont="1"/>
    <xf numFmtId="165" fontId="2" fillId="0" borderId="0" xfId="0" applyNumberFormat="1" applyFont="1"/>
    <xf numFmtId="0" fontId="17" fillId="0" borderId="0" xfId="0" applyFont="1" applyAlignment="1"/>
    <xf numFmtId="165" fontId="9" fillId="0" borderId="0" xfId="1" applyNumberFormat="1" applyFont="1" applyAlignment="1"/>
    <xf numFmtId="0" fontId="9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/>
    <xf numFmtId="165" fontId="0" fillId="0" borderId="0" xfId="1" applyNumberFormat="1" applyFont="1"/>
    <xf numFmtId="0" fontId="17" fillId="10" borderId="1" xfId="0" applyFont="1" applyFill="1" applyBorder="1" applyAlignment="1">
      <alignment horizontal="center" vertical="center" wrapText="1"/>
    </xf>
    <xf numFmtId="165" fontId="17" fillId="10" borderId="2" xfId="1" applyNumberFormat="1" applyFont="1" applyFill="1" applyBorder="1" applyAlignment="1">
      <alignment horizontal="center" vertical="center" wrapText="1"/>
    </xf>
    <xf numFmtId="165" fontId="17" fillId="10" borderId="2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17" fillId="0" borderId="3" xfId="1" applyNumberFormat="1" applyFont="1" applyBorder="1" applyAlignment="1">
      <alignment vertical="center"/>
    </xf>
    <xf numFmtId="165" fontId="9" fillId="0" borderId="3" xfId="1" applyNumberFormat="1" applyFont="1" applyBorder="1" applyAlignment="1">
      <alignment vertical="center"/>
    </xf>
    <xf numFmtId="165" fontId="17" fillId="0" borderId="0" xfId="1" applyNumberFormat="1" applyFont="1" applyBorder="1"/>
    <xf numFmtId="3" fontId="2" fillId="0" borderId="0" xfId="0" applyNumberFormat="1" applyFont="1"/>
    <xf numFmtId="165" fontId="2" fillId="0" borderId="3" xfId="1" applyNumberFormat="1" applyFont="1" applyBorder="1"/>
    <xf numFmtId="165" fontId="10" fillId="0" borderId="3" xfId="1" applyNumberFormat="1" applyFont="1" applyBorder="1"/>
    <xf numFmtId="165" fontId="19" fillId="0" borderId="0" xfId="1" applyNumberFormat="1" applyFont="1" applyBorder="1"/>
    <xf numFmtId="165" fontId="2" fillId="10" borderId="3" xfId="1" applyNumberFormat="1" applyFont="1" applyFill="1" applyBorder="1"/>
    <xf numFmtId="165" fontId="10" fillId="10" borderId="3" xfId="1" applyNumberFormat="1" applyFont="1" applyFill="1" applyBorder="1"/>
    <xf numFmtId="165" fontId="17" fillId="0" borderId="3" xfId="1" applyNumberFormat="1" applyFont="1" applyBorder="1"/>
    <xf numFmtId="165" fontId="9" fillId="0" borderId="3" xfId="1" applyNumberFormat="1" applyFont="1" applyBorder="1"/>
    <xf numFmtId="165" fontId="9" fillId="0" borderId="3" xfId="1" applyNumberFormat="1" applyFont="1" applyFill="1" applyBorder="1"/>
    <xf numFmtId="165" fontId="17" fillId="11" borderId="3" xfId="1" applyNumberFormat="1" applyFont="1" applyFill="1" applyBorder="1" applyAlignment="1">
      <alignment vertical="center"/>
    </xf>
    <xf numFmtId="165" fontId="9" fillId="11" borderId="3" xfId="1" applyNumberFormat="1" applyFont="1" applyFill="1" applyBorder="1" applyAlignment="1">
      <alignment vertical="center"/>
    </xf>
    <xf numFmtId="164" fontId="9" fillId="11" borderId="3" xfId="1" applyNumberFormat="1" applyFont="1" applyFill="1" applyBorder="1" applyAlignment="1">
      <alignment vertical="center"/>
    </xf>
    <xf numFmtId="165" fontId="20" fillId="0" borderId="0" xfId="1" applyNumberFormat="1" applyFont="1" applyBorder="1"/>
    <xf numFmtId="164" fontId="2" fillId="0" borderId="0" xfId="0" applyNumberFormat="1" applyFont="1"/>
    <xf numFmtId="165" fontId="17" fillId="11" borderId="0" xfId="1" applyNumberFormat="1" applyFont="1" applyFill="1" applyBorder="1" applyAlignment="1">
      <alignment vertical="center"/>
    </xf>
    <xf numFmtId="165" fontId="9" fillId="11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/>
    <xf numFmtId="165" fontId="21" fillId="0" borderId="0" xfId="1" applyNumberFormat="1" applyFont="1"/>
    <xf numFmtId="0" fontId="17" fillId="10" borderId="23" xfId="0" applyFont="1" applyFill="1" applyBorder="1" applyAlignment="1">
      <alignment horizontal="center" vertical="center" wrapText="1"/>
    </xf>
    <xf numFmtId="165" fontId="17" fillId="10" borderId="8" xfId="1" applyNumberFormat="1" applyFont="1" applyFill="1" applyBorder="1" applyAlignment="1">
      <alignment horizontal="center" vertical="center" wrapText="1"/>
    </xf>
    <xf numFmtId="165" fontId="17" fillId="10" borderId="24" xfId="1" applyNumberFormat="1" applyFont="1" applyFill="1" applyBorder="1" applyAlignment="1">
      <alignment horizontal="center" vertical="center" wrapText="1"/>
    </xf>
    <xf numFmtId="165" fontId="17" fillId="0" borderId="25" xfId="1" applyNumberFormat="1" applyFont="1" applyBorder="1" applyAlignment="1">
      <alignment vertical="center"/>
    </xf>
    <xf numFmtId="168" fontId="0" fillId="0" borderId="3" xfId="5" applyNumberFormat="1" applyFont="1" applyBorder="1"/>
    <xf numFmtId="168" fontId="0" fillId="0" borderId="26" xfId="5" applyNumberFormat="1" applyFont="1" applyBorder="1"/>
    <xf numFmtId="168" fontId="0" fillId="0" borderId="0" xfId="0" applyNumberFormat="1" applyFill="1"/>
    <xf numFmtId="0" fontId="0" fillId="0" borderId="0" xfId="0" applyFill="1"/>
    <xf numFmtId="165" fontId="2" fillId="0" borderId="25" xfId="1" applyNumberFormat="1" applyFont="1" applyBorder="1"/>
    <xf numFmtId="165" fontId="2" fillId="10" borderId="25" xfId="1" applyNumberFormat="1" applyFont="1" applyFill="1" applyBorder="1"/>
    <xf numFmtId="165" fontId="17" fillId="0" borderId="25" xfId="1" applyNumberFormat="1" applyFont="1" applyBorder="1"/>
    <xf numFmtId="165" fontId="17" fillId="11" borderId="27" xfId="1" applyNumberFormat="1" applyFont="1" applyFill="1" applyBorder="1" applyAlignment="1">
      <alignment vertical="center"/>
    </xf>
    <xf numFmtId="168" fontId="0" fillId="0" borderId="16" xfId="5" applyNumberFormat="1" applyFont="1" applyBorder="1"/>
    <xf numFmtId="168" fontId="0" fillId="0" borderId="28" xfId="5" applyNumberFormat="1" applyFont="1" applyBorder="1"/>
    <xf numFmtId="165" fontId="0" fillId="0" borderId="0" xfId="1" applyNumberFormat="1" applyFont="1" applyFill="1"/>
    <xf numFmtId="165" fontId="12" fillId="9" borderId="3" xfId="1" applyNumberFormat="1" applyFont="1" applyFill="1" applyBorder="1" applyAlignment="1"/>
    <xf numFmtId="164" fontId="9" fillId="6" borderId="11" xfId="1" applyNumberFormat="1" applyFont="1" applyFill="1" applyBorder="1" applyAlignment="1">
      <alignment horizontal="center" vertical="center" wrapText="1"/>
    </xf>
    <xf numFmtId="164" fontId="9" fillId="6" borderId="15" xfId="1" applyNumberFormat="1" applyFont="1" applyFill="1" applyBorder="1" applyAlignment="1">
      <alignment horizontal="center" vertical="center" wrapText="1"/>
    </xf>
    <xf numFmtId="164" fontId="10" fillId="6" borderId="19" xfId="1" applyNumberFormat="1" applyFont="1" applyFill="1" applyBorder="1" applyAlignment="1">
      <alignment vertical="center" wrapText="1"/>
    </xf>
    <xf numFmtId="167" fontId="9" fillId="7" borderId="13" xfId="1" applyNumberFormat="1" applyFont="1" applyFill="1" applyBorder="1" applyAlignment="1">
      <alignment horizontal="center"/>
    </xf>
    <xf numFmtId="167" fontId="9" fillId="7" borderId="0" xfId="1" applyNumberFormat="1" applyFont="1" applyFill="1" applyBorder="1" applyAlignment="1">
      <alignment horizontal="center"/>
    </xf>
    <xf numFmtId="167" fontId="9" fillId="8" borderId="3" xfId="1" applyNumberFormat="1" applyFont="1" applyFill="1" applyBorder="1" applyAlignment="1">
      <alignment horizontal="center" vertical="center" wrapText="1"/>
    </xf>
    <xf numFmtId="167" fontId="10" fillId="0" borderId="16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7" fontId="9" fillId="0" borderId="8" xfId="1" applyNumberFormat="1" applyFont="1" applyFill="1" applyBorder="1" applyAlignment="1">
      <alignment horizontal="center" vertical="center" wrapText="1"/>
    </xf>
    <xf numFmtId="165" fontId="9" fillId="3" borderId="9" xfId="1" applyNumberFormat="1" applyFont="1" applyFill="1" applyBorder="1" applyAlignment="1">
      <alignment horizontal="center" vertical="center" wrapText="1"/>
    </xf>
    <xf numFmtId="165" fontId="9" fillId="3" borderId="13" xfId="1" applyNumberFormat="1" applyFont="1" applyFill="1" applyBorder="1" applyAlignment="1">
      <alignment horizontal="center" vertical="center" wrapText="1"/>
    </xf>
    <xf numFmtId="165" fontId="9" fillId="3" borderId="17" xfId="1" applyNumberFormat="1" applyFont="1" applyFill="1" applyBorder="1" applyAlignment="1">
      <alignment horizontal="center" vertical="center" wrapText="1"/>
    </xf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 wrapText="1"/>
    </xf>
    <xf numFmtId="165" fontId="7" fillId="3" borderId="17" xfId="1" applyNumberFormat="1" applyFont="1" applyFill="1" applyBorder="1" applyAlignment="1">
      <alignment horizontal="center" vertical="center" wrapText="1"/>
    </xf>
    <xf numFmtId="165" fontId="9" fillId="4" borderId="10" xfId="1" applyNumberFormat="1" applyFont="1" applyFill="1" applyBorder="1" applyAlignment="1">
      <alignment horizontal="center" vertical="center" wrapText="1"/>
    </xf>
    <xf numFmtId="165" fontId="9" fillId="4" borderId="14" xfId="1" applyNumberFormat="1" applyFont="1" applyFill="1" applyBorder="1" applyAlignment="1">
      <alignment horizontal="center" vertical="center" wrapText="1"/>
    </xf>
    <xf numFmtId="165" fontId="9" fillId="4" borderId="18" xfId="1" applyNumberFormat="1" applyFont="1" applyFill="1" applyBorder="1" applyAlignment="1">
      <alignment horizontal="center" vertical="center" wrapText="1"/>
    </xf>
    <xf numFmtId="164" fontId="9" fillId="5" borderId="11" xfId="1" applyNumberFormat="1" applyFont="1" applyFill="1" applyBorder="1" applyAlignment="1">
      <alignment horizontal="center" vertical="center" wrapText="1"/>
    </xf>
    <xf numFmtId="164" fontId="9" fillId="5" borderId="15" xfId="1" applyNumberFormat="1" applyFont="1" applyFill="1" applyBorder="1" applyAlignment="1">
      <alignment horizontal="center" vertical="center" wrapText="1"/>
    </xf>
    <xf numFmtId="164" fontId="10" fillId="5" borderId="19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</cellXfs>
  <cellStyles count="10">
    <cellStyle name="Millares" xfId="1" builtinId="3"/>
    <cellStyle name="Millares 2" xfId="2"/>
    <cellStyle name="Millares 3" xfId="3"/>
    <cellStyle name="Millares 7" xfId="4"/>
    <cellStyle name="Moneda 2" xfId="5"/>
    <cellStyle name="Normal" xfId="0" builtinId="0"/>
    <cellStyle name="Normal 2" xfId="6"/>
    <cellStyle name="Normal 2 2" xfId="7"/>
    <cellStyle name="Normal 3" xfId="8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scoso/AppData/Local/Microsoft/Windows/Temporary%20Internet%20Files/Content.Outlook/OPPLMW5U/PAC%20abril%202015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tos"/>
      <sheetName val="Distymuniccertf"/>
      <sheetName val="Munc no certf"/>
      <sheetName val="Resumen"/>
    </sheetNames>
    <sheetDataSet>
      <sheetData sheetId="0">
        <row r="44">
          <cell r="G44">
            <v>0</v>
          </cell>
          <cell r="H44">
            <v>0</v>
          </cell>
        </row>
      </sheetData>
      <sheetData sheetId="1">
        <row r="75">
          <cell r="G75">
            <v>0</v>
          </cell>
          <cell r="H7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zoomScale="80" zoomScaleNormal="8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J52" sqref="J52"/>
    </sheetView>
  </sheetViews>
  <sheetFormatPr baseColWidth="10" defaultRowHeight="12.75" x14ac:dyDescent="0.2"/>
  <cols>
    <col min="1" max="1" width="11.42578125" style="29"/>
    <col min="2" max="2" width="28.5703125" style="28" customWidth="1"/>
    <col min="3" max="3" width="21.5703125" style="67" customWidth="1"/>
    <col min="4" max="4" width="23.140625" style="67" customWidth="1"/>
    <col min="5" max="5" width="22.42578125" style="67" customWidth="1"/>
    <col min="6" max="6" width="23.85546875" style="67" customWidth="1"/>
    <col min="7" max="7" width="20.140625" style="68" customWidth="1"/>
    <col min="8" max="8" width="24.28515625" style="68" customWidth="1"/>
    <col min="9" max="9" width="29.140625" style="68" customWidth="1"/>
    <col min="10" max="10" width="30.7109375" style="27" customWidth="1"/>
    <col min="11" max="11" width="25.7109375" style="28" customWidth="1"/>
    <col min="12" max="12" width="33.28515625" style="28" customWidth="1"/>
    <col min="13" max="240" width="11.42578125" style="28"/>
    <col min="241" max="241" width="28.5703125" style="28" customWidth="1"/>
    <col min="242" max="245" width="26.7109375" style="28" customWidth="1"/>
    <col min="246" max="246" width="25" style="28" customWidth="1"/>
    <col min="247" max="247" width="26.42578125" style="28" customWidth="1"/>
    <col min="248" max="248" width="30" style="28" customWidth="1"/>
    <col min="249" max="249" width="30.7109375" style="28" customWidth="1"/>
    <col min="250" max="250" width="25.7109375" style="28" customWidth="1"/>
    <col min="251" max="252" width="11.42578125" style="28" customWidth="1"/>
    <col min="253" max="253" width="13.7109375" style="28" customWidth="1"/>
    <col min="254" max="254" width="27.5703125" style="28" customWidth="1"/>
    <col min="255" max="255" width="32.5703125" style="28" customWidth="1"/>
    <col min="256" max="256" width="30.42578125" style="28" customWidth="1"/>
    <col min="257" max="257" width="11.42578125" style="28" customWidth="1"/>
    <col min="258" max="258" width="28" style="28" customWidth="1"/>
    <col min="259" max="259" width="32.5703125" style="28" customWidth="1"/>
    <col min="260" max="260" width="25.85546875" style="28" customWidth="1"/>
    <col min="261" max="496" width="11.42578125" style="28"/>
    <col min="497" max="497" width="28.5703125" style="28" customWidth="1"/>
    <col min="498" max="501" width="26.7109375" style="28" customWidth="1"/>
    <col min="502" max="502" width="25" style="28" customWidth="1"/>
    <col min="503" max="503" width="26.42578125" style="28" customWidth="1"/>
    <col min="504" max="504" width="30" style="28" customWidth="1"/>
    <col min="505" max="505" width="30.7109375" style="28" customWidth="1"/>
    <col min="506" max="506" width="25.7109375" style="28" customWidth="1"/>
    <col min="507" max="508" width="11.42578125" style="28" customWidth="1"/>
    <col min="509" max="509" width="13.7109375" style="28" customWidth="1"/>
    <col min="510" max="510" width="27.5703125" style="28" customWidth="1"/>
    <col min="511" max="511" width="32.5703125" style="28" customWidth="1"/>
    <col min="512" max="512" width="30.42578125" style="28" customWidth="1"/>
    <col min="513" max="513" width="11.42578125" style="28" customWidth="1"/>
    <col min="514" max="514" width="28" style="28" customWidth="1"/>
    <col min="515" max="515" width="32.5703125" style="28" customWidth="1"/>
    <col min="516" max="516" width="25.85546875" style="28" customWidth="1"/>
    <col min="517" max="752" width="11.42578125" style="28"/>
    <col min="753" max="753" width="28.5703125" style="28" customWidth="1"/>
    <col min="754" max="757" width="26.7109375" style="28" customWidth="1"/>
    <col min="758" max="758" width="25" style="28" customWidth="1"/>
    <col min="759" max="759" width="26.42578125" style="28" customWidth="1"/>
    <col min="760" max="760" width="30" style="28" customWidth="1"/>
    <col min="761" max="761" width="30.7109375" style="28" customWidth="1"/>
    <col min="762" max="762" width="25.7109375" style="28" customWidth="1"/>
    <col min="763" max="764" width="11.42578125" style="28" customWidth="1"/>
    <col min="765" max="765" width="13.7109375" style="28" customWidth="1"/>
    <col min="766" max="766" width="27.5703125" style="28" customWidth="1"/>
    <col min="767" max="767" width="32.5703125" style="28" customWidth="1"/>
    <col min="768" max="768" width="30.42578125" style="28" customWidth="1"/>
    <col min="769" max="769" width="11.42578125" style="28" customWidth="1"/>
    <col min="770" max="770" width="28" style="28" customWidth="1"/>
    <col min="771" max="771" width="32.5703125" style="28" customWidth="1"/>
    <col min="772" max="772" width="25.85546875" style="28" customWidth="1"/>
    <col min="773" max="1008" width="11.42578125" style="28"/>
    <col min="1009" max="1009" width="28.5703125" style="28" customWidth="1"/>
    <col min="1010" max="1013" width="26.7109375" style="28" customWidth="1"/>
    <col min="1014" max="1014" width="25" style="28" customWidth="1"/>
    <col min="1015" max="1015" width="26.42578125" style="28" customWidth="1"/>
    <col min="1016" max="1016" width="30" style="28" customWidth="1"/>
    <col min="1017" max="1017" width="30.7109375" style="28" customWidth="1"/>
    <col min="1018" max="1018" width="25.7109375" style="28" customWidth="1"/>
    <col min="1019" max="1020" width="11.42578125" style="28" customWidth="1"/>
    <col min="1021" max="1021" width="13.7109375" style="28" customWidth="1"/>
    <col min="1022" max="1022" width="27.5703125" style="28" customWidth="1"/>
    <col min="1023" max="1023" width="32.5703125" style="28" customWidth="1"/>
    <col min="1024" max="1024" width="30.42578125" style="28" customWidth="1"/>
    <col min="1025" max="1025" width="11.42578125" style="28" customWidth="1"/>
    <col min="1026" max="1026" width="28" style="28" customWidth="1"/>
    <col min="1027" max="1027" width="32.5703125" style="28" customWidth="1"/>
    <col min="1028" max="1028" width="25.85546875" style="28" customWidth="1"/>
    <col min="1029" max="1264" width="11.42578125" style="28"/>
    <col min="1265" max="1265" width="28.5703125" style="28" customWidth="1"/>
    <col min="1266" max="1269" width="26.7109375" style="28" customWidth="1"/>
    <col min="1270" max="1270" width="25" style="28" customWidth="1"/>
    <col min="1271" max="1271" width="26.42578125" style="28" customWidth="1"/>
    <col min="1272" max="1272" width="30" style="28" customWidth="1"/>
    <col min="1273" max="1273" width="30.7109375" style="28" customWidth="1"/>
    <col min="1274" max="1274" width="25.7109375" style="28" customWidth="1"/>
    <col min="1275" max="1276" width="11.42578125" style="28" customWidth="1"/>
    <col min="1277" max="1277" width="13.7109375" style="28" customWidth="1"/>
    <col min="1278" max="1278" width="27.5703125" style="28" customWidth="1"/>
    <col min="1279" max="1279" width="32.5703125" style="28" customWidth="1"/>
    <col min="1280" max="1280" width="30.42578125" style="28" customWidth="1"/>
    <col min="1281" max="1281" width="11.42578125" style="28" customWidth="1"/>
    <col min="1282" max="1282" width="28" style="28" customWidth="1"/>
    <col min="1283" max="1283" width="32.5703125" style="28" customWidth="1"/>
    <col min="1284" max="1284" width="25.85546875" style="28" customWidth="1"/>
    <col min="1285" max="1520" width="11.42578125" style="28"/>
    <col min="1521" max="1521" width="28.5703125" style="28" customWidth="1"/>
    <col min="1522" max="1525" width="26.7109375" style="28" customWidth="1"/>
    <col min="1526" max="1526" width="25" style="28" customWidth="1"/>
    <col min="1527" max="1527" width="26.42578125" style="28" customWidth="1"/>
    <col min="1528" max="1528" width="30" style="28" customWidth="1"/>
    <col min="1529" max="1529" width="30.7109375" style="28" customWidth="1"/>
    <col min="1530" max="1530" width="25.7109375" style="28" customWidth="1"/>
    <col min="1531" max="1532" width="11.42578125" style="28" customWidth="1"/>
    <col min="1533" max="1533" width="13.7109375" style="28" customWidth="1"/>
    <col min="1534" max="1534" width="27.5703125" style="28" customWidth="1"/>
    <col min="1535" max="1535" width="32.5703125" style="28" customWidth="1"/>
    <col min="1536" max="1536" width="30.42578125" style="28" customWidth="1"/>
    <col min="1537" max="1537" width="11.42578125" style="28" customWidth="1"/>
    <col min="1538" max="1538" width="28" style="28" customWidth="1"/>
    <col min="1539" max="1539" width="32.5703125" style="28" customWidth="1"/>
    <col min="1540" max="1540" width="25.85546875" style="28" customWidth="1"/>
    <col min="1541" max="1776" width="11.42578125" style="28"/>
    <col min="1777" max="1777" width="28.5703125" style="28" customWidth="1"/>
    <col min="1778" max="1781" width="26.7109375" style="28" customWidth="1"/>
    <col min="1782" max="1782" width="25" style="28" customWidth="1"/>
    <col min="1783" max="1783" width="26.42578125" style="28" customWidth="1"/>
    <col min="1784" max="1784" width="30" style="28" customWidth="1"/>
    <col min="1785" max="1785" width="30.7109375" style="28" customWidth="1"/>
    <col min="1786" max="1786" width="25.7109375" style="28" customWidth="1"/>
    <col min="1787" max="1788" width="11.42578125" style="28" customWidth="1"/>
    <col min="1789" max="1789" width="13.7109375" style="28" customWidth="1"/>
    <col min="1790" max="1790" width="27.5703125" style="28" customWidth="1"/>
    <col min="1791" max="1791" width="32.5703125" style="28" customWidth="1"/>
    <col min="1792" max="1792" width="30.42578125" style="28" customWidth="1"/>
    <col min="1793" max="1793" width="11.42578125" style="28" customWidth="1"/>
    <col min="1794" max="1794" width="28" style="28" customWidth="1"/>
    <col min="1795" max="1795" width="32.5703125" style="28" customWidth="1"/>
    <col min="1796" max="1796" width="25.85546875" style="28" customWidth="1"/>
    <col min="1797" max="2032" width="11.42578125" style="28"/>
    <col min="2033" max="2033" width="28.5703125" style="28" customWidth="1"/>
    <col min="2034" max="2037" width="26.7109375" style="28" customWidth="1"/>
    <col min="2038" max="2038" width="25" style="28" customWidth="1"/>
    <col min="2039" max="2039" width="26.42578125" style="28" customWidth="1"/>
    <col min="2040" max="2040" width="30" style="28" customWidth="1"/>
    <col min="2041" max="2041" width="30.7109375" style="28" customWidth="1"/>
    <col min="2042" max="2042" width="25.7109375" style="28" customWidth="1"/>
    <col min="2043" max="2044" width="11.42578125" style="28" customWidth="1"/>
    <col min="2045" max="2045" width="13.7109375" style="28" customWidth="1"/>
    <col min="2046" max="2046" width="27.5703125" style="28" customWidth="1"/>
    <col min="2047" max="2047" width="32.5703125" style="28" customWidth="1"/>
    <col min="2048" max="2048" width="30.42578125" style="28" customWidth="1"/>
    <col min="2049" max="2049" width="11.42578125" style="28" customWidth="1"/>
    <col min="2050" max="2050" width="28" style="28" customWidth="1"/>
    <col min="2051" max="2051" width="32.5703125" style="28" customWidth="1"/>
    <col min="2052" max="2052" width="25.85546875" style="28" customWidth="1"/>
    <col min="2053" max="2288" width="11.42578125" style="28"/>
    <col min="2289" max="2289" width="28.5703125" style="28" customWidth="1"/>
    <col min="2290" max="2293" width="26.7109375" style="28" customWidth="1"/>
    <col min="2294" max="2294" width="25" style="28" customWidth="1"/>
    <col min="2295" max="2295" width="26.42578125" style="28" customWidth="1"/>
    <col min="2296" max="2296" width="30" style="28" customWidth="1"/>
    <col min="2297" max="2297" width="30.7109375" style="28" customWidth="1"/>
    <col min="2298" max="2298" width="25.7109375" style="28" customWidth="1"/>
    <col min="2299" max="2300" width="11.42578125" style="28" customWidth="1"/>
    <col min="2301" max="2301" width="13.7109375" style="28" customWidth="1"/>
    <col min="2302" max="2302" width="27.5703125" style="28" customWidth="1"/>
    <col min="2303" max="2303" width="32.5703125" style="28" customWidth="1"/>
    <col min="2304" max="2304" width="30.42578125" style="28" customWidth="1"/>
    <col min="2305" max="2305" width="11.42578125" style="28" customWidth="1"/>
    <col min="2306" max="2306" width="28" style="28" customWidth="1"/>
    <col min="2307" max="2307" width="32.5703125" style="28" customWidth="1"/>
    <col min="2308" max="2308" width="25.85546875" style="28" customWidth="1"/>
    <col min="2309" max="2544" width="11.42578125" style="28"/>
    <col min="2545" max="2545" width="28.5703125" style="28" customWidth="1"/>
    <col min="2546" max="2549" width="26.7109375" style="28" customWidth="1"/>
    <col min="2550" max="2550" width="25" style="28" customWidth="1"/>
    <col min="2551" max="2551" width="26.42578125" style="28" customWidth="1"/>
    <col min="2552" max="2552" width="30" style="28" customWidth="1"/>
    <col min="2553" max="2553" width="30.7109375" style="28" customWidth="1"/>
    <col min="2554" max="2554" width="25.7109375" style="28" customWidth="1"/>
    <col min="2555" max="2556" width="11.42578125" style="28" customWidth="1"/>
    <col min="2557" max="2557" width="13.7109375" style="28" customWidth="1"/>
    <col min="2558" max="2558" width="27.5703125" style="28" customWidth="1"/>
    <col min="2559" max="2559" width="32.5703125" style="28" customWidth="1"/>
    <col min="2560" max="2560" width="30.42578125" style="28" customWidth="1"/>
    <col min="2561" max="2561" width="11.42578125" style="28" customWidth="1"/>
    <col min="2562" max="2562" width="28" style="28" customWidth="1"/>
    <col min="2563" max="2563" width="32.5703125" style="28" customWidth="1"/>
    <col min="2564" max="2564" width="25.85546875" style="28" customWidth="1"/>
    <col min="2565" max="2800" width="11.42578125" style="28"/>
    <col min="2801" max="2801" width="28.5703125" style="28" customWidth="1"/>
    <col min="2802" max="2805" width="26.7109375" style="28" customWidth="1"/>
    <col min="2806" max="2806" width="25" style="28" customWidth="1"/>
    <col min="2807" max="2807" width="26.42578125" style="28" customWidth="1"/>
    <col min="2808" max="2808" width="30" style="28" customWidth="1"/>
    <col min="2809" max="2809" width="30.7109375" style="28" customWidth="1"/>
    <col min="2810" max="2810" width="25.7109375" style="28" customWidth="1"/>
    <col min="2811" max="2812" width="11.42578125" style="28" customWidth="1"/>
    <col min="2813" max="2813" width="13.7109375" style="28" customWidth="1"/>
    <col min="2814" max="2814" width="27.5703125" style="28" customWidth="1"/>
    <col min="2815" max="2815" width="32.5703125" style="28" customWidth="1"/>
    <col min="2816" max="2816" width="30.42578125" style="28" customWidth="1"/>
    <col min="2817" max="2817" width="11.42578125" style="28" customWidth="1"/>
    <col min="2818" max="2818" width="28" style="28" customWidth="1"/>
    <col min="2819" max="2819" width="32.5703125" style="28" customWidth="1"/>
    <col min="2820" max="2820" width="25.85546875" style="28" customWidth="1"/>
    <col min="2821" max="3056" width="11.42578125" style="28"/>
    <col min="3057" max="3057" width="28.5703125" style="28" customWidth="1"/>
    <col min="3058" max="3061" width="26.7109375" style="28" customWidth="1"/>
    <col min="3062" max="3062" width="25" style="28" customWidth="1"/>
    <col min="3063" max="3063" width="26.42578125" style="28" customWidth="1"/>
    <col min="3064" max="3064" width="30" style="28" customWidth="1"/>
    <col min="3065" max="3065" width="30.7109375" style="28" customWidth="1"/>
    <col min="3066" max="3066" width="25.7109375" style="28" customWidth="1"/>
    <col min="3067" max="3068" width="11.42578125" style="28" customWidth="1"/>
    <col min="3069" max="3069" width="13.7109375" style="28" customWidth="1"/>
    <col min="3070" max="3070" width="27.5703125" style="28" customWidth="1"/>
    <col min="3071" max="3071" width="32.5703125" style="28" customWidth="1"/>
    <col min="3072" max="3072" width="30.42578125" style="28" customWidth="1"/>
    <col min="3073" max="3073" width="11.42578125" style="28" customWidth="1"/>
    <col min="3074" max="3074" width="28" style="28" customWidth="1"/>
    <col min="3075" max="3075" width="32.5703125" style="28" customWidth="1"/>
    <col min="3076" max="3076" width="25.85546875" style="28" customWidth="1"/>
    <col min="3077" max="3312" width="11.42578125" style="28"/>
    <col min="3313" max="3313" width="28.5703125" style="28" customWidth="1"/>
    <col min="3314" max="3317" width="26.7109375" style="28" customWidth="1"/>
    <col min="3318" max="3318" width="25" style="28" customWidth="1"/>
    <col min="3319" max="3319" width="26.42578125" style="28" customWidth="1"/>
    <col min="3320" max="3320" width="30" style="28" customWidth="1"/>
    <col min="3321" max="3321" width="30.7109375" style="28" customWidth="1"/>
    <col min="3322" max="3322" width="25.7109375" style="28" customWidth="1"/>
    <col min="3323" max="3324" width="11.42578125" style="28" customWidth="1"/>
    <col min="3325" max="3325" width="13.7109375" style="28" customWidth="1"/>
    <col min="3326" max="3326" width="27.5703125" style="28" customWidth="1"/>
    <col min="3327" max="3327" width="32.5703125" style="28" customWidth="1"/>
    <col min="3328" max="3328" width="30.42578125" style="28" customWidth="1"/>
    <col min="3329" max="3329" width="11.42578125" style="28" customWidth="1"/>
    <col min="3330" max="3330" width="28" style="28" customWidth="1"/>
    <col min="3331" max="3331" width="32.5703125" style="28" customWidth="1"/>
    <col min="3332" max="3332" width="25.85546875" style="28" customWidth="1"/>
    <col min="3333" max="3568" width="11.42578125" style="28"/>
    <col min="3569" max="3569" width="28.5703125" style="28" customWidth="1"/>
    <col min="3570" max="3573" width="26.7109375" style="28" customWidth="1"/>
    <col min="3574" max="3574" width="25" style="28" customWidth="1"/>
    <col min="3575" max="3575" width="26.42578125" style="28" customWidth="1"/>
    <col min="3576" max="3576" width="30" style="28" customWidth="1"/>
    <col min="3577" max="3577" width="30.7109375" style="28" customWidth="1"/>
    <col min="3578" max="3578" width="25.7109375" style="28" customWidth="1"/>
    <col min="3579" max="3580" width="11.42578125" style="28" customWidth="1"/>
    <col min="3581" max="3581" width="13.7109375" style="28" customWidth="1"/>
    <col min="3582" max="3582" width="27.5703125" style="28" customWidth="1"/>
    <col min="3583" max="3583" width="32.5703125" style="28" customWidth="1"/>
    <col min="3584" max="3584" width="30.42578125" style="28" customWidth="1"/>
    <col min="3585" max="3585" width="11.42578125" style="28" customWidth="1"/>
    <col min="3586" max="3586" width="28" style="28" customWidth="1"/>
    <col min="3587" max="3587" width="32.5703125" style="28" customWidth="1"/>
    <col min="3588" max="3588" width="25.85546875" style="28" customWidth="1"/>
    <col min="3589" max="3824" width="11.42578125" style="28"/>
    <col min="3825" max="3825" width="28.5703125" style="28" customWidth="1"/>
    <col min="3826" max="3829" width="26.7109375" style="28" customWidth="1"/>
    <col min="3830" max="3830" width="25" style="28" customWidth="1"/>
    <col min="3831" max="3831" width="26.42578125" style="28" customWidth="1"/>
    <col min="3832" max="3832" width="30" style="28" customWidth="1"/>
    <col min="3833" max="3833" width="30.7109375" style="28" customWidth="1"/>
    <col min="3834" max="3834" width="25.7109375" style="28" customWidth="1"/>
    <col min="3835" max="3836" width="11.42578125" style="28" customWidth="1"/>
    <col min="3837" max="3837" width="13.7109375" style="28" customWidth="1"/>
    <col min="3838" max="3838" width="27.5703125" style="28" customWidth="1"/>
    <col min="3839" max="3839" width="32.5703125" style="28" customWidth="1"/>
    <col min="3840" max="3840" width="30.42578125" style="28" customWidth="1"/>
    <col min="3841" max="3841" width="11.42578125" style="28" customWidth="1"/>
    <col min="3842" max="3842" width="28" style="28" customWidth="1"/>
    <col min="3843" max="3843" width="32.5703125" style="28" customWidth="1"/>
    <col min="3844" max="3844" width="25.85546875" style="28" customWidth="1"/>
    <col min="3845" max="4080" width="11.42578125" style="28"/>
    <col min="4081" max="4081" width="28.5703125" style="28" customWidth="1"/>
    <col min="4082" max="4085" width="26.7109375" style="28" customWidth="1"/>
    <col min="4086" max="4086" width="25" style="28" customWidth="1"/>
    <col min="4087" max="4087" width="26.42578125" style="28" customWidth="1"/>
    <col min="4088" max="4088" width="30" style="28" customWidth="1"/>
    <col min="4089" max="4089" width="30.7109375" style="28" customWidth="1"/>
    <col min="4090" max="4090" width="25.7109375" style="28" customWidth="1"/>
    <col min="4091" max="4092" width="11.42578125" style="28" customWidth="1"/>
    <col min="4093" max="4093" width="13.7109375" style="28" customWidth="1"/>
    <col min="4094" max="4094" width="27.5703125" style="28" customWidth="1"/>
    <col min="4095" max="4095" width="32.5703125" style="28" customWidth="1"/>
    <col min="4096" max="4096" width="30.42578125" style="28" customWidth="1"/>
    <col min="4097" max="4097" width="11.42578125" style="28" customWidth="1"/>
    <col min="4098" max="4098" width="28" style="28" customWidth="1"/>
    <col min="4099" max="4099" width="32.5703125" style="28" customWidth="1"/>
    <col min="4100" max="4100" width="25.85546875" style="28" customWidth="1"/>
    <col min="4101" max="4336" width="11.42578125" style="28"/>
    <col min="4337" max="4337" width="28.5703125" style="28" customWidth="1"/>
    <col min="4338" max="4341" width="26.7109375" style="28" customWidth="1"/>
    <col min="4342" max="4342" width="25" style="28" customWidth="1"/>
    <col min="4343" max="4343" width="26.42578125" style="28" customWidth="1"/>
    <col min="4344" max="4344" width="30" style="28" customWidth="1"/>
    <col min="4345" max="4345" width="30.7109375" style="28" customWidth="1"/>
    <col min="4346" max="4346" width="25.7109375" style="28" customWidth="1"/>
    <col min="4347" max="4348" width="11.42578125" style="28" customWidth="1"/>
    <col min="4349" max="4349" width="13.7109375" style="28" customWidth="1"/>
    <col min="4350" max="4350" width="27.5703125" style="28" customWidth="1"/>
    <col min="4351" max="4351" width="32.5703125" style="28" customWidth="1"/>
    <col min="4352" max="4352" width="30.42578125" style="28" customWidth="1"/>
    <col min="4353" max="4353" width="11.42578125" style="28" customWidth="1"/>
    <col min="4354" max="4354" width="28" style="28" customWidth="1"/>
    <col min="4355" max="4355" width="32.5703125" style="28" customWidth="1"/>
    <col min="4356" max="4356" width="25.85546875" style="28" customWidth="1"/>
    <col min="4357" max="4592" width="11.42578125" style="28"/>
    <col min="4593" max="4593" width="28.5703125" style="28" customWidth="1"/>
    <col min="4594" max="4597" width="26.7109375" style="28" customWidth="1"/>
    <col min="4598" max="4598" width="25" style="28" customWidth="1"/>
    <col min="4599" max="4599" width="26.42578125" style="28" customWidth="1"/>
    <col min="4600" max="4600" width="30" style="28" customWidth="1"/>
    <col min="4601" max="4601" width="30.7109375" style="28" customWidth="1"/>
    <col min="4602" max="4602" width="25.7109375" style="28" customWidth="1"/>
    <col min="4603" max="4604" width="11.42578125" style="28" customWidth="1"/>
    <col min="4605" max="4605" width="13.7109375" style="28" customWidth="1"/>
    <col min="4606" max="4606" width="27.5703125" style="28" customWidth="1"/>
    <col min="4607" max="4607" width="32.5703125" style="28" customWidth="1"/>
    <col min="4608" max="4608" width="30.42578125" style="28" customWidth="1"/>
    <col min="4609" max="4609" width="11.42578125" style="28" customWidth="1"/>
    <col min="4610" max="4610" width="28" style="28" customWidth="1"/>
    <col min="4611" max="4611" width="32.5703125" style="28" customWidth="1"/>
    <col min="4612" max="4612" width="25.85546875" style="28" customWidth="1"/>
    <col min="4613" max="4848" width="11.42578125" style="28"/>
    <col min="4849" max="4849" width="28.5703125" style="28" customWidth="1"/>
    <col min="4850" max="4853" width="26.7109375" style="28" customWidth="1"/>
    <col min="4854" max="4854" width="25" style="28" customWidth="1"/>
    <col min="4855" max="4855" width="26.42578125" style="28" customWidth="1"/>
    <col min="4856" max="4856" width="30" style="28" customWidth="1"/>
    <col min="4857" max="4857" width="30.7109375" style="28" customWidth="1"/>
    <col min="4858" max="4858" width="25.7109375" style="28" customWidth="1"/>
    <col min="4859" max="4860" width="11.42578125" style="28" customWidth="1"/>
    <col min="4861" max="4861" width="13.7109375" style="28" customWidth="1"/>
    <col min="4862" max="4862" width="27.5703125" style="28" customWidth="1"/>
    <col min="4863" max="4863" width="32.5703125" style="28" customWidth="1"/>
    <col min="4864" max="4864" width="30.42578125" style="28" customWidth="1"/>
    <col min="4865" max="4865" width="11.42578125" style="28" customWidth="1"/>
    <col min="4866" max="4866" width="28" style="28" customWidth="1"/>
    <col min="4867" max="4867" width="32.5703125" style="28" customWidth="1"/>
    <col min="4868" max="4868" width="25.85546875" style="28" customWidth="1"/>
    <col min="4869" max="5104" width="11.42578125" style="28"/>
    <col min="5105" max="5105" width="28.5703125" style="28" customWidth="1"/>
    <col min="5106" max="5109" width="26.7109375" style="28" customWidth="1"/>
    <col min="5110" max="5110" width="25" style="28" customWidth="1"/>
    <col min="5111" max="5111" width="26.42578125" style="28" customWidth="1"/>
    <col min="5112" max="5112" width="30" style="28" customWidth="1"/>
    <col min="5113" max="5113" width="30.7109375" style="28" customWidth="1"/>
    <col min="5114" max="5114" width="25.7109375" style="28" customWidth="1"/>
    <col min="5115" max="5116" width="11.42578125" style="28" customWidth="1"/>
    <col min="5117" max="5117" width="13.7109375" style="28" customWidth="1"/>
    <col min="5118" max="5118" width="27.5703125" style="28" customWidth="1"/>
    <col min="5119" max="5119" width="32.5703125" style="28" customWidth="1"/>
    <col min="5120" max="5120" width="30.42578125" style="28" customWidth="1"/>
    <col min="5121" max="5121" width="11.42578125" style="28" customWidth="1"/>
    <col min="5122" max="5122" width="28" style="28" customWidth="1"/>
    <col min="5123" max="5123" width="32.5703125" style="28" customWidth="1"/>
    <col min="5124" max="5124" width="25.85546875" style="28" customWidth="1"/>
    <col min="5125" max="5360" width="11.42578125" style="28"/>
    <col min="5361" max="5361" width="28.5703125" style="28" customWidth="1"/>
    <col min="5362" max="5365" width="26.7109375" style="28" customWidth="1"/>
    <col min="5366" max="5366" width="25" style="28" customWidth="1"/>
    <col min="5367" max="5367" width="26.42578125" style="28" customWidth="1"/>
    <col min="5368" max="5368" width="30" style="28" customWidth="1"/>
    <col min="5369" max="5369" width="30.7109375" style="28" customWidth="1"/>
    <col min="5370" max="5370" width="25.7109375" style="28" customWidth="1"/>
    <col min="5371" max="5372" width="11.42578125" style="28" customWidth="1"/>
    <col min="5373" max="5373" width="13.7109375" style="28" customWidth="1"/>
    <col min="5374" max="5374" width="27.5703125" style="28" customWidth="1"/>
    <col min="5375" max="5375" width="32.5703125" style="28" customWidth="1"/>
    <col min="5376" max="5376" width="30.42578125" style="28" customWidth="1"/>
    <col min="5377" max="5377" width="11.42578125" style="28" customWidth="1"/>
    <col min="5378" max="5378" width="28" style="28" customWidth="1"/>
    <col min="5379" max="5379" width="32.5703125" style="28" customWidth="1"/>
    <col min="5380" max="5380" width="25.85546875" style="28" customWidth="1"/>
    <col min="5381" max="5616" width="11.42578125" style="28"/>
    <col min="5617" max="5617" width="28.5703125" style="28" customWidth="1"/>
    <col min="5618" max="5621" width="26.7109375" style="28" customWidth="1"/>
    <col min="5622" max="5622" width="25" style="28" customWidth="1"/>
    <col min="5623" max="5623" width="26.42578125" style="28" customWidth="1"/>
    <col min="5624" max="5624" width="30" style="28" customWidth="1"/>
    <col min="5625" max="5625" width="30.7109375" style="28" customWidth="1"/>
    <col min="5626" max="5626" width="25.7109375" style="28" customWidth="1"/>
    <col min="5627" max="5628" width="11.42578125" style="28" customWidth="1"/>
    <col min="5629" max="5629" width="13.7109375" style="28" customWidth="1"/>
    <col min="5630" max="5630" width="27.5703125" style="28" customWidth="1"/>
    <col min="5631" max="5631" width="32.5703125" style="28" customWidth="1"/>
    <col min="5632" max="5632" width="30.42578125" style="28" customWidth="1"/>
    <col min="5633" max="5633" width="11.42578125" style="28" customWidth="1"/>
    <col min="5634" max="5634" width="28" style="28" customWidth="1"/>
    <col min="5635" max="5635" width="32.5703125" style="28" customWidth="1"/>
    <col min="5636" max="5636" width="25.85546875" style="28" customWidth="1"/>
    <col min="5637" max="5872" width="11.42578125" style="28"/>
    <col min="5873" max="5873" width="28.5703125" style="28" customWidth="1"/>
    <col min="5874" max="5877" width="26.7109375" style="28" customWidth="1"/>
    <col min="5878" max="5878" width="25" style="28" customWidth="1"/>
    <col min="5879" max="5879" width="26.42578125" style="28" customWidth="1"/>
    <col min="5880" max="5880" width="30" style="28" customWidth="1"/>
    <col min="5881" max="5881" width="30.7109375" style="28" customWidth="1"/>
    <col min="5882" max="5882" width="25.7109375" style="28" customWidth="1"/>
    <col min="5883" max="5884" width="11.42578125" style="28" customWidth="1"/>
    <col min="5885" max="5885" width="13.7109375" style="28" customWidth="1"/>
    <col min="5886" max="5886" width="27.5703125" style="28" customWidth="1"/>
    <col min="5887" max="5887" width="32.5703125" style="28" customWidth="1"/>
    <col min="5888" max="5888" width="30.42578125" style="28" customWidth="1"/>
    <col min="5889" max="5889" width="11.42578125" style="28" customWidth="1"/>
    <col min="5890" max="5890" width="28" style="28" customWidth="1"/>
    <col min="5891" max="5891" width="32.5703125" style="28" customWidth="1"/>
    <col min="5892" max="5892" width="25.85546875" style="28" customWidth="1"/>
    <col min="5893" max="6128" width="11.42578125" style="28"/>
    <col min="6129" max="6129" width="28.5703125" style="28" customWidth="1"/>
    <col min="6130" max="6133" width="26.7109375" style="28" customWidth="1"/>
    <col min="6134" max="6134" width="25" style="28" customWidth="1"/>
    <col min="6135" max="6135" width="26.42578125" style="28" customWidth="1"/>
    <col min="6136" max="6136" width="30" style="28" customWidth="1"/>
    <col min="6137" max="6137" width="30.7109375" style="28" customWidth="1"/>
    <col min="6138" max="6138" width="25.7109375" style="28" customWidth="1"/>
    <col min="6139" max="6140" width="11.42578125" style="28" customWidth="1"/>
    <col min="6141" max="6141" width="13.7109375" style="28" customWidth="1"/>
    <col min="6142" max="6142" width="27.5703125" style="28" customWidth="1"/>
    <col min="6143" max="6143" width="32.5703125" style="28" customWidth="1"/>
    <col min="6144" max="6144" width="30.42578125" style="28" customWidth="1"/>
    <col min="6145" max="6145" width="11.42578125" style="28" customWidth="1"/>
    <col min="6146" max="6146" width="28" style="28" customWidth="1"/>
    <col min="6147" max="6147" width="32.5703125" style="28" customWidth="1"/>
    <col min="6148" max="6148" width="25.85546875" style="28" customWidth="1"/>
    <col min="6149" max="6384" width="11.42578125" style="28"/>
    <col min="6385" max="6385" width="28.5703125" style="28" customWidth="1"/>
    <col min="6386" max="6389" width="26.7109375" style="28" customWidth="1"/>
    <col min="6390" max="6390" width="25" style="28" customWidth="1"/>
    <col min="6391" max="6391" width="26.42578125" style="28" customWidth="1"/>
    <col min="6392" max="6392" width="30" style="28" customWidth="1"/>
    <col min="6393" max="6393" width="30.7109375" style="28" customWidth="1"/>
    <col min="6394" max="6394" width="25.7109375" style="28" customWidth="1"/>
    <col min="6395" max="6396" width="11.42578125" style="28" customWidth="1"/>
    <col min="6397" max="6397" width="13.7109375" style="28" customWidth="1"/>
    <col min="6398" max="6398" width="27.5703125" style="28" customWidth="1"/>
    <col min="6399" max="6399" width="32.5703125" style="28" customWidth="1"/>
    <col min="6400" max="6400" width="30.42578125" style="28" customWidth="1"/>
    <col min="6401" max="6401" width="11.42578125" style="28" customWidth="1"/>
    <col min="6402" max="6402" width="28" style="28" customWidth="1"/>
    <col min="6403" max="6403" width="32.5703125" style="28" customWidth="1"/>
    <col min="6404" max="6404" width="25.85546875" style="28" customWidth="1"/>
    <col min="6405" max="6640" width="11.42578125" style="28"/>
    <col min="6641" max="6641" width="28.5703125" style="28" customWidth="1"/>
    <col min="6642" max="6645" width="26.7109375" style="28" customWidth="1"/>
    <col min="6646" max="6646" width="25" style="28" customWidth="1"/>
    <col min="6647" max="6647" width="26.42578125" style="28" customWidth="1"/>
    <col min="6648" max="6648" width="30" style="28" customWidth="1"/>
    <col min="6649" max="6649" width="30.7109375" style="28" customWidth="1"/>
    <col min="6650" max="6650" width="25.7109375" style="28" customWidth="1"/>
    <col min="6651" max="6652" width="11.42578125" style="28" customWidth="1"/>
    <col min="6653" max="6653" width="13.7109375" style="28" customWidth="1"/>
    <col min="6654" max="6654" width="27.5703125" style="28" customWidth="1"/>
    <col min="6655" max="6655" width="32.5703125" style="28" customWidth="1"/>
    <col min="6656" max="6656" width="30.42578125" style="28" customWidth="1"/>
    <col min="6657" max="6657" width="11.42578125" style="28" customWidth="1"/>
    <col min="6658" max="6658" width="28" style="28" customWidth="1"/>
    <col min="6659" max="6659" width="32.5703125" style="28" customWidth="1"/>
    <col min="6660" max="6660" width="25.85546875" style="28" customWidth="1"/>
    <col min="6661" max="6896" width="11.42578125" style="28"/>
    <col min="6897" max="6897" width="28.5703125" style="28" customWidth="1"/>
    <col min="6898" max="6901" width="26.7109375" style="28" customWidth="1"/>
    <col min="6902" max="6902" width="25" style="28" customWidth="1"/>
    <col min="6903" max="6903" width="26.42578125" style="28" customWidth="1"/>
    <col min="6904" max="6904" width="30" style="28" customWidth="1"/>
    <col min="6905" max="6905" width="30.7109375" style="28" customWidth="1"/>
    <col min="6906" max="6906" width="25.7109375" style="28" customWidth="1"/>
    <col min="6907" max="6908" width="11.42578125" style="28" customWidth="1"/>
    <col min="6909" max="6909" width="13.7109375" style="28" customWidth="1"/>
    <col min="6910" max="6910" width="27.5703125" style="28" customWidth="1"/>
    <col min="6911" max="6911" width="32.5703125" style="28" customWidth="1"/>
    <col min="6912" max="6912" width="30.42578125" style="28" customWidth="1"/>
    <col min="6913" max="6913" width="11.42578125" style="28" customWidth="1"/>
    <col min="6914" max="6914" width="28" style="28" customWidth="1"/>
    <col min="6915" max="6915" width="32.5703125" style="28" customWidth="1"/>
    <col min="6916" max="6916" width="25.85546875" style="28" customWidth="1"/>
    <col min="6917" max="7152" width="11.42578125" style="28"/>
    <col min="7153" max="7153" width="28.5703125" style="28" customWidth="1"/>
    <col min="7154" max="7157" width="26.7109375" style="28" customWidth="1"/>
    <col min="7158" max="7158" width="25" style="28" customWidth="1"/>
    <col min="7159" max="7159" width="26.42578125" style="28" customWidth="1"/>
    <col min="7160" max="7160" width="30" style="28" customWidth="1"/>
    <col min="7161" max="7161" width="30.7109375" style="28" customWidth="1"/>
    <col min="7162" max="7162" width="25.7109375" style="28" customWidth="1"/>
    <col min="7163" max="7164" width="11.42578125" style="28" customWidth="1"/>
    <col min="7165" max="7165" width="13.7109375" style="28" customWidth="1"/>
    <col min="7166" max="7166" width="27.5703125" style="28" customWidth="1"/>
    <col min="7167" max="7167" width="32.5703125" style="28" customWidth="1"/>
    <col min="7168" max="7168" width="30.42578125" style="28" customWidth="1"/>
    <col min="7169" max="7169" width="11.42578125" style="28" customWidth="1"/>
    <col min="7170" max="7170" width="28" style="28" customWidth="1"/>
    <col min="7171" max="7171" width="32.5703125" style="28" customWidth="1"/>
    <col min="7172" max="7172" width="25.85546875" style="28" customWidth="1"/>
    <col min="7173" max="7408" width="11.42578125" style="28"/>
    <col min="7409" max="7409" width="28.5703125" style="28" customWidth="1"/>
    <col min="7410" max="7413" width="26.7109375" style="28" customWidth="1"/>
    <col min="7414" max="7414" width="25" style="28" customWidth="1"/>
    <col min="7415" max="7415" width="26.42578125" style="28" customWidth="1"/>
    <col min="7416" max="7416" width="30" style="28" customWidth="1"/>
    <col min="7417" max="7417" width="30.7109375" style="28" customWidth="1"/>
    <col min="7418" max="7418" width="25.7109375" style="28" customWidth="1"/>
    <col min="7419" max="7420" width="11.42578125" style="28" customWidth="1"/>
    <col min="7421" max="7421" width="13.7109375" style="28" customWidth="1"/>
    <col min="7422" max="7422" width="27.5703125" style="28" customWidth="1"/>
    <col min="7423" max="7423" width="32.5703125" style="28" customWidth="1"/>
    <col min="7424" max="7424" width="30.42578125" style="28" customWidth="1"/>
    <col min="7425" max="7425" width="11.42578125" style="28" customWidth="1"/>
    <col min="7426" max="7426" width="28" style="28" customWidth="1"/>
    <col min="7427" max="7427" width="32.5703125" style="28" customWidth="1"/>
    <col min="7428" max="7428" width="25.85546875" style="28" customWidth="1"/>
    <col min="7429" max="7664" width="11.42578125" style="28"/>
    <col min="7665" max="7665" width="28.5703125" style="28" customWidth="1"/>
    <col min="7666" max="7669" width="26.7109375" style="28" customWidth="1"/>
    <col min="7670" max="7670" width="25" style="28" customWidth="1"/>
    <col min="7671" max="7671" width="26.42578125" style="28" customWidth="1"/>
    <col min="7672" max="7672" width="30" style="28" customWidth="1"/>
    <col min="7673" max="7673" width="30.7109375" style="28" customWidth="1"/>
    <col min="7674" max="7674" width="25.7109375" style="28" customWidth="1"/>
    <col min="7675" max="7676" width="11.42578125" style="28" customWidth="1"/>
    <col min="7677" max="7677" width="13.7109375" style="28" customWidth="1"/>
    <col min="7678" max="7678" width="27.5703125" style="28" customWidth="1"/>
    <col min="7679" max="7679" width="32.5703125" style="28" customWidth="1"/>
    <col min="7680" max="7680" width="30.42578125" style="28" customWidth="1"/>
    <col min="7681" max="7681" width="11.42578125" style="28" customWidth="1"/>
    <col min="7682" max="7682" width="28" style="28" customWidth="1"/>
    <col min="7683" max="7683" width="32.5703125" style="28" customWidth="1"/>
    <col min="7684" max="7684" width="25.85546875" style="28" customWidth="1"/>
    <col min="7685" max="7920" width="11.42578125" style="28"/>
    <col min="7921" max="7921" width="28.5703125" style="28" customWidth="1"/>
    <col min="7922" max="7925" width="26.7109375" style="28" customWidth="1"/>
    <col min="7926" max="7926" width="25" style="28" customWidth="1"/>
    <col min="7927" max="7927" width="26.42578125" style="28" customWidth="1"/>
    <col min="7928" max="7928" width="30" style="28" customWidth="1"/>
    <col min="7929" max="7929" width="30.7109375" style="28" customWidth="1"/>
    <col min="7930" max="7930" width="25.7109375" style="28" customWidth="1"/>
    <col min="7931" max="7932" width="11.42578125" style="28" customWidth="1"/>
    <col min="7933" max="7933" width="13.7109375" style="28" customWidth="1"/>
    <col min="7934" max="7934" width="27.5703125" style="28" customWidth="1"/>
    <col min="7935" max="7935" width="32.5703125" style="28" customWidth="1"/>
    <col min="7936" max="7936" width="30.42578125" style="28" customWidth="1"/>
    <col min="7937" max="7937" width="11.42578125" style="28" customWidth="1"/>
    <col min="7938" max="7938" width="28" style="28" customWidth="1"/>
    <col min="7939" max="7939" width="32.5703125" style="28" customWidth="1"/>
    <col min="7940" max="7940" width="25.85546875" style="28" customWidth="1"/>
    <col min="7941" max="8176" width="11.42578125" style="28"/>
    <col min="8177" max="8177" width="28.5703125" style="28" customWidth="1"/>
    <col min="8178" max="8181" width="26.7109375" style="28" customWidth="1"/>
    <col min="8182" max="8182" width="25" style="28" customWidth="1"/>
    <col min="8183" max="8183" width="26.42578125" style="28" customWidth="1"/>
    <col min="8184" max="8184" width="30" style="28" customWidth="1"/>
    <col min="8185" max="8185" width="30.7109375" style="28" customWidth="1"/>
    <col min="8186" max="8186" width="25.7109375" style="28" customWidth="1"/>
    <col min="8187" max="8188" width="11.42578125" style="28" customWidth="1"/>
    <col min="8189" max="8189" width="13.7109375" style="28" customWidth="1"/>
    <col min="8190" max="8190" width="27.5703125" style="28" customWidth="1"/>
    <col min="8191" max="8191" width="32.5703125" style="28" customWidth="1"/>
    <col min="8192" max="8192" width="30.42578125" style="28" customWidth="1"/>
    <col min="8193" max="8193" width="11.42578125" style="28" customWidth="1"/>
    <col min="8194" max="8194" width="28" style="28" customWidth="1"/>
    <col min="8195" max="8195" width="32.5703125" style="28" customWidth="1"/>
    <col min="8196" max="8196" width="25.85546875" style="28" customWidth="1"/>
    <col min="8197" max="8432" width="11.42578125" style="28"/>
    <col min="8433" max="8433" width="28.5703125" style="28" customWidth="1"/>
    <col min="8434" max="8437" width="26.7109375" style="28" customWidth="1"/>
    <col min="8438" max="8438" width="25" style="28" customWidth="1"/>
    <col min="8439" max="8439" width="26.42578125" style="28" customWidth="1"/>
    <col min="8440" max="8440" width="30" style="28" customWidth="1"/>
    <col min="8441" max="8441" width="30.7109375" style="28" customWidth="1"/>
    <col min="8442" max="8442" width="25.7109375" style="28" customWidth="1"/>
    <col min="8443" max="8444" width="11.42578125" style="28" customWidth="1"/>
    <col min="8445" max="8445" width="13.7109375" style="28" customWidth="1"/>
    <col min="8446" max="8446" width="27.5703125" style="28" customWidth="1"/>
    <col min="8447" max="8447" width="32.5703125" style="28" customWidth="1"/>
    <col min="8448" max="8448" width="30.42578125" style="28" customWidth="1"/>
    <col min="8449" max="8449" width="11.42578125" style="28" customWidth="1"/>
    <col min="8450" max="8450" width="28" style="28" customWidth="1"/>
    <col min="8451" max="8451" width="32.5703125" style="28" customWidth="1"/>
    <col min="8452" max="8452" width="25.85546875" style="28" customWidth="1"/>
    <col min="8453" max="8688" width="11.42578125" style="28"/>
    <col min="8689" max="8689" width="28.5703125" style="28" customWidth="1"/>
    <col min="8690" max="8693" width="26.7109375" style="28" customWidth="1"/>
    <col min="8694" max="8694" width="25" style="28" customWidth="1"/>
    <col min="8695" max="8695" width="26.42578125" style="28" customWidth="1"/>
    <col min="8696" max="8696" width="30" style="28" customWidth="1"/>
    <col min="8697" max="8697" width="30.7109375" style="28" customWidth="1"/>
    <col min="8698" max="8698" width="25.7109375" style="28" customWidth="1"/>
    <col min="8699" max="8700" width="11.42578125" style="28" customWidth="1"/>
    <col min="8701" max="8701" width="13.7109375" style="28" customWidth="1"/>
    <col min="8702" max="8702" width="27.5703125" style="28" customWidth="1"/>
    <col min="8703" max="8703" width="32.5703125" style="28" customWidth="1"/>
    <col min="8704" max="8704" width="30.42578125" style="28" customWidth="1"/>
    <col min="8705" max="8705" width="11.42578125" style="28" customWidth="1"/>
    <col min="8706" max="8706" width="28" style="28" customWidth="1"/>
    <col min="8707" max="8707" width="32.5703125" style="28" customWidth="1"/>
    <col min="8708" max="8708" width="25.85546875" style="28" customWidth="1"/>
    <col min="8709" max="8944" width="11.42578125" style="28"/>
    <col min="8945" max="8945" width="28.5703125" style="28" customWidth="1"/>
    <col min="8946" max="8949" width="26.7109375" style="28" customWidth="1"/>
    <col min="8950" max="8950" width="25" style="28" customWidth="1"/>
    <col min="8951" max="8951" width="26.42578125" style="28" customWidth="1"/>
    <col min="8952" max="8952" width="30" style="28" customWidth="1"/>
    <col min="8953" max="8953" width="30.7109375" style="28" customWidth="1"/>
    <col min="8954" max="8954" width="25.7109375" style="28" customWidth="1"/>
    <col min="8955" max="8956" width="11.42578125" style="28" customWidth="1"/>
    <col min="8957" max="8957" width="13.7109375" style="28" customWidth="1"/>
    <col min="8958" max="8958" width="27.5703125" style="28" customWidth="1"/>
    <col min="8959" max="8959" width="32.5703125" style="28" customWidth="1"/>
    <col min="8960" max="8960" width="30.42578125" style="28" customWidth="1"/>
    <col min="8961" max="8961" width="11.42578125" style="28" customWidth="1"/>
    <col min="8962" max="8962" width="28" style="28" customWidth="1"/>
    <col min="8963" max="8963" width="32.5703125" style="28" customWidth="1"/>
    <col min="8964" max="8964" width="25.85546875" style="28" customWidth="1"/>
    <col min="8965" max="9200" width="11.42578125" style="28"/>
    <col min="9201" max="9201" width="28.5703125" style="28" customWidth="1"/>
    <col min="9202" max="9205" width="26.7109375" style="28" customWidth="1"/>
    <col min="9206" max="9206" width="25" style="28" customWidth="1"/>
    <col min="9207" max="9207" width="26.42578125" style="28" customWidth="1"/>
    <col min="9208" max="9208" width="30" style="28" customWidth="1"/>
    <col min="9209" max="9209" width="30.7109375" style="28" customWidth="1"/>
    <col min="9210" max="9210" width="25.7109375" style="28" customWidth="1"/>
    <col min="9211" max="9212" width="11.42578125" style="28" customWidth="1"/>
    <col min="9213" max="9213" width="13.7109375" style="28" customWidth="1"/>
    <col min="9214" max="9214" width="27.5703125" style="28" customWidth="1"/>
    <col min="9215" max="9215" width="32.5703125" style="28" customWidth="1"/>
    <col min="9216" max="9216" width="30.42578125" style="28" customWidth="1"/>
    <col min="9217" max="9217" width="11.42578125" style="28" customWidth="1"/>
    <col min="9218" max="9218" width="28" style="28" customWidth="1"/>
    <col min="9219" max="9219" width="32.5703125" style="28" customWidth="1"/>
    <col min="9220" max="9220" width="25.85546875" style="28" customWidth="1"/>
    <col min="9221" max="9456" width="11.42578125" style="28"/>
    <col min="9457" max="9457" width="28.5703125" style="28" customWidth="1"/>
    <col min="9458" max="9461" width="26.7109375" style="28" customWidth="1"/>
    <col min="9462" max="9462" width="25" style="28" customWidth="1"/>
    <col min="9463" max="9463" width="26.42578125" style="28" customWidth="1"/>
    <col min="9464" max="9464" width="30" style="28" customWidth="1"/>
    <col min="9465" max="9465" width="30.7109375" style="28" customWidth="1"/>
    <col min="9466" max="9466" width="25.7109375" style="28" customWidth="1"/>
    <col min="9467" max="9468" width="11.42578125" style="28" customWidth="1"/>
    <col min="9469" max="9469" width="13.7109375" style="28" customWidth="1"/>
    <col min="9470" max="9470" width="27.5703125" style="28" customWidth="1"/>
    <col min="9471" max="9471" width="32.5703125" style="28" customWidth="1"/>
    <col min="9472" max="9472" width="30.42578125" style="28" customWidth="1"/>
    <col min="9473" max="9473" width="11.42578125" style="28" customWidth="1"/>
    <col min="9474" max="9474" width="28" style="28" customWidth="1"/>
    <col min="9475" max="9475" width="32.5703125" style="28" customWidth="1"/>
    <col min="9476" max="9476" width="25.85546875" style="28" customWidth="1"/>
    <col min="9477" max="9712" width="11.42578125" style="28"/>
    <col min="9713" max="9713" width="28.5703125" style="28" customWidth="1"/>
    <col min="9714" max="9717" width="26.7109375" style="28" customWidth="1"/>
    <col min="9718" max="9718" width="25" style="28" customWidth="1"/>
    <col min="9719" max="9719" width="26.42578125" style="28" customWidth="1"/>
    <col min="9720" max="9720" width="30" style="28" customWidth="1"/>
    <col min="9721" max="9721" width="30.7109375" style="28" customWidth="1"/>
    <col min="9722" max="9722" width="25.7109375" style="28" customWidth="1"/>
    <col min="9723" max="9724" width="11.42578125" style="28" customWidth="1"/>
    <col min="9725" max="9725" width="13.7109375" style="28" customWidth="1"/>
    <col min="9726" max="9726" width="27.5703125" style="28" customWidth="1"/>
    <col min="9727" max="9727" width="32.5703125" style="28" customWidth="1"/>
    <col min="9728" max="9728" width="30.42578125" style="28" customWidth="1"/>
    <col min="9729" max="9729" width="11.42578125" style="28" customWidth="1"/>
    <col min="9730" max="9730" width="28" style="28" customWidth="1"/>
    <col min="9731" max="9731" width="32.5703125" style="28" customWidth="1"/>
    <col min="9732" max="9732" width="25.85546875" style="28" customWidth="1"/>
    <col min="9733" max="9968" width="11.42578125" style="28"/>
    <col min="9969" max="9969" width="28.5703125" style="28" customWidth="1"/>
    <col min="9970" max="9973" width="26.7109375" style="28" customWidth="1"/>
    <col min="9974" max="9974" width="25" style="28" customWidth="1"/>
    <col min="9975" max="9975" width="26.42578125" style="28" customWidth="1"/>
    <col min="9976" max="9976" width="30" style="28" customWidth="1"/>
    <col min="9977" max="9977" width="30.7109375" style="28" customWidth="1"/>
    <col min="9978" max="9978" width="25.7109375" style="28" customWidth="1"/>
    <col min="9979" max="9980" width="11.42578125" style="28" customWidth="1"/>
    <col min="9981" max="9981" width="13.7109375" style="28" customWidth="1"/>
    <col min="9982" max="9982" width="27.5703125" style="28" customWidth="1"/>
    <col min="9983" max="9983" width="32.5703125" style="28" customWidth="1"/>
    <col min="9984" max="9984" width="30.42578125" style="28" customWidth="1"/>
    <col min="9985" max="9985" width="11.42578125" style="28" customWidth="1"/>
    <col min="9986" max="9986" width="28" style="28" customWidth="1"/>
    <col min="9987" max="9987" width="32.5703125" style="28" customWidth="1"/>
    <col min="9988" max="9988" width="25.85546875" style="28" customWidth="1"/>
    <col min="9989" max="10224" width="11.42578125" style="28"/>
    <col min="10225" max="10225" width="28.5703125" style="28" customWidth="1"/>
    <col min="10226" max="10229" width="26.7109375" style="28" customWidth="1"/>
    <col min="10230" max="10230" width="25" style="28" customWidth="1"/>
    <col min="10231" max="10231" width="26.42578125" style="28" customWidth="1"/>
    <col min="10232" max="10232" width="30" style="28" customWidth="1"/>
    <col min="10233" max="10233" width="30.7109375" style="28" customWidth="1"/>
    <col min="10234" max="10234" width="25.7109375" style="28" customWidth="1"/>
    <col min="10235" max="10236" width="11.42578125" style="28" customWidth="1"/>
    <col min="10237" max="10237" width="13.7109375" style="28" customWidth="1"/>
    <col min="10238" max="10238" width="27.5703125" style="28" customWidth="1"/>
    <col min="10239" max="10239" width="32.5703125" style="28" customWidth="1"/>
    <col min="10240" max="10240" width="30.42578125" style="28" customWidth="1"/>
    <col min="10241" max="10241" width="11.42578125" style="28" customWidth="1"/>
    <col min="10242" max="10242" width="28" style="28" customWidth="1"/>
    <col min="10243" max="10243" width="32.5703125" style="28" customWidth="1"/>
    <col min="10244" max="10244" width="25.85546875" style="28" customWidth="1"/>
    <col min="10245" max="10480" width="11.42578125" style="28"/>
    <col min="10481" max="10481" width="28.5703125" style="28" customWidth="1"/>
    <col min="10482" max="10485" width="26.7109375" style="28" customWidth="1"/>
    <col min="10486" max="10486" width="25" style="28" customWidth="1"/>
    <col min="10487" max="10487" width="26.42578125" style="28" customWidth="1"/>
    <col min="10488" max="10488" width="30" style="28" customWidth="1"/>
    <col min="10489" max="10489" width="30.7109375" style="28" customWidth="1"/>
    <col min="10490" max="10490" width="25.7109375" style="28" customWidth="1"/>
    <col min="10491" max="10492" width="11.42578125" style="28" customWidth="1"/>
    <col min="10493" max="10493" width="13.7109375" style="28" customWidth="1"/>
    <col min="10494" max="10494" width="27.5703125" style="28" customWidth="1"/>
    <col min="10495" max="10495" width="32.5703125" style="28" customWidth="1"/>
    <col min="10496" max="10496" width="30.42578125" style="28" customWidth="1"/>
    <col min="10497" max="10497" width="11.42578125" style="28" customWidth="1"/>
    <col min="10498" max="10498" width="28" style="28" customWidth="1"/>
    <col min="10499" max="10499" width="32.5703125" style="28" customWidth="1"/>
    <col min="10500" max="10500" width="25.85546875" style="28" customWidth="1"/>
    <col min="10501" max="10736" width="11.42578125" style="28"/>
    <col min="10737" max="10737" width="28.5703125" style="28" customWidth="1"/>
    <col min="10738" max="10741" width="26.7109375" style="28" customWidth="1"/>
    <col min="10742" max="10742" width="25" style="28" customWidth="1"/>
    <col min="10743" max="10743" width="26.42578125" style="28" customWidth="1"/>
    <col min="10744" max="10744" width="30" style="28" customWidth="1"/>
    <col min="10745" max="10745" width="30.7109375" style="28" customWidth="1"/>
    <col min="10746" max="10746" width="25.7109375" style="28" customWidth="1"/>
    <col min="10747" max="10748" width="11.42578125" style="28" customWidth="1"/>
    <col min="10749" max="10749" width="13.7109375" style="28" customWidth="1"/>
    <col min="10750" max="10750" width="27.5703125" style="28" customWidth="1"/>
    <col min="10751" max="10751" width="32.5703125" style="28" customWidth="1"/>
    <col min="10752" max="10752" width="30.42578125" style="28" customWidth="1"/>
    <col min="10753" max="10753" width="11.42578125" style="28" customWidth="1"/>
    <col min="10754" max="10754" width="28" style="28" customWidth="1"/>
    <col min="10755" max="10755" width="32.5703125" style="28" customWidth="1"/>
    <col min="10756" max="10756" width="25.85546875" style="28" customWidth="1"/>
    <col min="10757" max="10992" width="11.42578125" style="28"/>
    <col min="10993" max="10993" width="28.5703125" style="28" customWidth="1"/>
    <col min="10994" max="10997" width="26.7109375" style="28" customWidth="1"/>
    <col min="10998" max="10998" width="25" style="28" customWidth="1"/>
    <col min="10999" max="10999" width="26.42578125" style="28" customWidth="1"/>
    <col min="11000" max="11000" width="30" style="28" customWidth="1"/>
    <col min="11001" max="11001" width="30.7109375" style="28" customWidth="1"/>
    <col min="11002" max="11002" width="25.7109375" style="28" customWidth="1"/>
    <col min="11003" max="11004" width="11.42578125" style="28" customWidth="1"/>
    <col min="11005" max="11005" width="13.7109375" style="28" customWidth="1"/>
    <col min="11006" max="11006" width="27.5703125" style="28" customWidth="1"/>
    <col min="11007" max="11007" width="32.5703125" style="28" customWidth="1"/>
    <col min="11008" max="11008" width="30.42578125" style="28" customWidth="1"/>
    <col min="11009" max="11009" width="11.42578125" style="28" customWidth="1"/>
    <col min="11010" max="11010" width="28" style="28" customWidth="1"/>
    <col min="11011" max="11011" width="32.5703125" style="28" customWidth="1"/>
    <col min="11012" max="11012" width="25.85546875" style="28" customWidth="1"/>
    <col min="11013" max="11248" width="11.42578125" style="28"/>
    <col min="11249" max="11249" width="28.5703125" style="28" customWidth="1"/>
    <col min="11250" max="11253" width="26.7109375" style="28" customWidth="1"/>
    <col min="11254" max="11254" width="25" style="28" customWidth="1"/>
    <col min="11255" max="11255" width="26.42578125" style="28" customWidth="1"/>
    <col min="11256" max="11256" width="30" style="28" customWidth="1"/>
    <col min="11257" max="11257" width="30.7109375" style="28" customWidth="1"/>
    <col min="11258" max="11258" width="25.7109375" style="28" customWidth="1"/>
    <col min="11259" max="11260" width="11.42578125" style="28" customWidth="1"/>
    <col min="11261" max="11261" width="13.7109375" style="28" customWidth="1"/>
    <col min="11262" max="11262" width="27.5703125" style="28" customWidth="1"/>
    <col min="11263" max="11263" width="32.5703125" style="28" customWidth="1"/>
    <col min="11264" max="11264" width="30.42578125" style="28" customWidth="1"/>
    <col min="11265" max="11265" width="11.42578125" style="28" customWidth="1"/>
    <col min="11266" max="11266" width="28" style="28" customWidth="1"/>
    <col min="11267" max="11267" width="32.5703125" style="28" customWidth="1"/>
    <col min="11268" max="11268" width="25.85546875" style="28" customWidth="1"/>
    <col min="11269" max="11504" width="11.42578125" style="28"/>
    <col min="11505" max="11505" width="28.5703125" style="28" customWidth="1"/>
    <col min="11506" max="11509" width="26.7109375" style="28" customWidth="1"/>
    <col min="11510" max="11510" width="25" style="28" customWidth="1"/>
    <col min="11511" max="11511" width="26.42578125" style="28" customWidth="1"/>
    <col min="11512" max="11512" width="30" style="28" customWidth="1"/>
    <col min="11513" max="11513" width="30.7109375" style="28" customWidth="1"/>
    <col min="11514" max="11514" width="25.7109375" style="28" customWidth="1"/>
    <col min="11515" max="11516" width="11.42578125" style="28" customWidth="1"/>
    <col min="11517" max="11517" width="13.7109375" style="28" customWidth="1"/>
    <col min="11518" max="11518" width="27.5703125" style="28" customWidth="1"/>
    <col min="11519" max="11519" width="32.5703125" style="28" customWidth="1"/>
    <col min="11520" max="11520" width="30.42578125" style="28" customWidth="1"/>
    <col min="11521" max="11521" width="11.42578125" style="28" customWidth="1"/>
    <col min="11522" max="11522" width="28" style="28" customWidth="1"/>
    <col min="11523" max="11523" width="32.5703125" style="28" customWidth="1"/>
    <col min="11524" max="11524" width="25.85546875" style="28" customWidth="1"/>
    <col min="11525" max="11760" width="11.42578125" style="28"/>
    <col min="11761" max="11761" width="28.5703125" style="28" customWidth="1"/>
    <col min="11762" max="11765" width="26.7109375" style="28" customWidth="1"/>
    <col min="11766" max="11766" width="25" style="28" customWidth="1"/>
    <col min="11767" max="11767" width="26.42578125" style="28" customWidth="1"/>
    <col min="11768" max="11768" width="30" style="28" customWidth="1"/>
    <col min="11769" max="11769" width="30.7109375" style="28" customWidth="1"/>
    <col min="11770" max="11770" width="25.7109375" style="28" customWidth="1"/>
    <col min="11771" max="11772" width="11.42578125" style="28" customWidth="1"/>
    <col min="11773" max="11773" width="13.7109375" style="28" customWidth="1"/>
    <col min="11774" max="11774" width="27.5703125" style="28" customWidth="1"/>
    <col min="11775" max="11775" width="32.5703125" style="28" customWidth="1"/>
    <col min="11776" max="11776" width="30.42578125" style="28" customWidth="1"/>
    <col min="11777" max="11777" width="11.42578125" style="28" customWidth="1"/>
    <col min="11778" max="11778" width="28" style="28" customWidth="1"/>
    <col min="11779" max="11779" width="32.5703125" style="28" customWidth="1"/>
    <col min="11780" max="11780" width="25.85546875" style="28" customWidth="1"/>
    <col min="11781" max="12016" width="11.42578125" style="28"/>
    <col min="12017" max="12017" width="28.5703125" style="28" customWidth="1"/>
    <col min="12018" max="12021" width="26.7109375" style="28" customWidth="1"/>
    <col min="12022" max="12022" width="25" style="28" customWidth="1"/>
    <col min="12023" max="12023" width="26.42578125" style="28" customWidth="1"/>
    <col min="12024" max="12024" width="30" style="28" customWidth="1"/>
    <col min="12025" max="12025" width="30.7109375" style="28" customWidth="1"/>
    <col min="12026" max="12026" width="25.7109375" style="28" customWidth="1"/>
    <col min="12027" max="12028" width="11.42578125" style="28" customWidth="1"/>
    <col min="12029" max="12029" width="13.7109375" style="28" customWidth="1"/>
    <col min="12030" max="12030" width="27.5703125" style="28" customWidth="1"/>
    <col min="12031" max="12031" width="32.5703125" style="28" customWidth="1"/>
    <col min="12032" max="12032" width="30.42578125" style="28" customWidth="1"/>
    <col min="12033" max="12033" width="11.42578125" style="28" customWidth="1"/>
    <col min="12034" max="12034" width="28" style="28" customWidth="1"/>
    <col min="12035" max="12035" width="32.5703125" style="28" customWidth="1"/>
    <col min="12036" max="12036" width="25.85546875" style="28" customWidth="1"/>
    <col min="12037" max="12272" width="11.42578125" style="28"/>
    <col min="12273" max="12273" width="28.5703125" style="28" customWidth="1"/>
    <col min="12274" max="12277" width="26.7109375" style="28" customWidth="1"/>
    <col min="12278" max="12278" width="25" style="28" customWidth="1"/>
    <col min="12279" max="12279" width="26.42578125" style="28" customWidth="1"/>
    <col min="12280" max="12280" width="30" style="28" customWidth="1"/>
    <col min="12281" max="12281" width="30.7109375" style="28" customWidth="1"/>
    <col min="12282" max="12282" width="25.7109375" style="28" customWidth="1"/>
    <col min="12283" max="12284" width="11.42578125" style="28" customWidth="1"/>
    <col min="12285" max="12285" width="13.7109375" style="28" customWidth="1"/>
    <col min="12286" max="12286" width="27.5703125" style="28" customWidth="1"/>
    <col min="12287" max="12287" width="32.5703125" style="28" customWidth="1"/>
    <col min="12288" max="12288" width="30.42578125" style="28" customWidth="1"/>
    <col min="12289" max="12289" width="11.42578125" style="28" customWidth="1"/>
    <col min="12290" max="12290" width="28" style="28" customWidth="1"/>
    <col min="12291" max="12291" width="32.5703125" style="28" customWidth="1"/>
    <col min="12292" max="12292" width="25.85546875" style="28" customWidth="1"/>
    <col min="12293" max="12528" width="11.42578125" style="28"/>
    <col min="12529" max="12529" width="28.5703125" style="28" customWidth="1"/>
    <col min="12530" max="12533" width="26.7109375" style="28" customWidth="1"/>
    <col min="12534" max="12534" width="25" style="28" customWidth="1"/>
    <col min="12535" max="12535" width="26.42578125" style="28" customWidth="1"/>
    <col min="12536" max="12536" width="30" style="28" customWidth="1"/>
    <col min="12537" max="12537" width="30.7109375" style="28" customWidth="1"/>
    <col min="12538" max="12538" width="25.7109375" style="28" customWidth="1"/>
    <col min="12539" max="12540" width="11.42578125" style="28" customWidth="1"/>
    <col min="12541" max="12541" width="13.7109375" style="28" customWidth="1"/>
    <col min="12542" max="12542" width="27.5703125" style="28" customWidth="1"/>
    <col min="12543" max="12543" width="32.5703125" style="28" customWidth="1"/>
    <col min="12544" max="12544" width="30.42578125" style="28" customWidth="1"/>
    <col min="12545" max="12545" width="11.42578125" style="28" customWidth="1"/>
    <col min="12546" max="12546" width="28" style="28" customWidth="1"/>
    <col min="12547" max="12547" width="32.5703125" style="28" customWidth="1"/>
    <col min="12548" max="12548" width="25.85546875" style="28" customWidth="1"/>
    <col min="12549" max="12784" width="11.42578125" style="28"/>
    <col min="12785" max="12785" width="28.5703125" style="28" customWidth="1"/>
    <col min="12786" max="12789" width="26.7109375" style="28" customWidth="1"/>
    <col min="12790" max="12790" width="25" style="28" customWidth="1"/>
    <col min="12791" max="12791" width="26.42578125" style="28" customWidth="1"/>
    <col min="12792" max="12792" width="30" style="28" customWidth="1"/>
    <col min="12793" max="12793" width="30.7109375" style="28" customWidth="1"/>
    <col min="12794" max="12794" width="25.7109375" style="28" customWidth="1"/>
    <col min="12795" max="12796" width="11.42578125" style="28" customWidth="1"/>
    <col min="12797" max="12797" width="13.7109375" style="28" customWidth="1"/>
    <col min="12798" max="12798" width="27.5703125" style="28" customWidth="1"/>
    <col min="12799" max="12799" width="32.5703125" style="28" customWidth="1"/>
    <col min="12800" max="12800" width="30.42578125" style="28" customWidth="1"/>
    <col min="12801" max="12801" width="11.42578125" style="28" customWidth="1"/>
    <col min="12802" max="12802" width="28" style="28" customWidth="1"/>
    <col min="12803" max="12803" width="32.5703125" style="28" customWidth="1"/>
    <col min="12804" max="12804" width="25.85546875" style="28" customWidth="1"/>
    <col min="12805" max="13040" width="11.42578125" style="28"/>
    <col min="13041" max="13041" width="28.5703125" style="28" customWidth="1"/>
    <col min="13042" max="13045" width="26.7109375" style="28" customWidth="1"/>
    <col min="13046" max="13046" width="25" style="28" customWidth="1"/>
    <col min="13047" max="13047" width="26.42578125" style="28" customWidth="1"/>
    <col min="13048" max="13048" width="30" style="28" customWidth="1"/>
    <col min="13049" max="13049" width="30.7109375" style="28" customWidth="1"/>
    <col min="13050" max="13050" width="25.7109375" style="28" customWidth="1"/>
    <col min="13051" max="13052" width="11.42578125" style="28" customWidth="1"/>
    <col min="13053" max="13053" width="13.7109375" style="28" customWidth="1"/>
    <col min="13054" max="13054" width="27.5703125" style="28" customWidth="1"/>
    <col min="13055" max="13055" width="32.5703125" style="28" customWidth="1"/>
    <col min="13056" max="13056" width="30.42578125" style="28" customWidth="1"/>
    <col min="13057" max="13057" width="11.42578125" style="28" customWidth="1"/>
    <col min="13058" max="13058" width="28" style="28" customWidth="1"/>
    <col min="13059" max="13059" width="32.5703125" style="28" customWidth="1"/>
    <col min="13060" max="13060" width="25.85546875" style="28" customWidth="1"/>
    <col min="13061" max="13296" width="11.42578125" style="28"/>
    <col min="13297" max="13297" width="28.5703125" style="28" customWidth="1"/>
    <col min="13298" max="13301" width="26.7109375" style="28" customWidth="1"/>
    <col min="13302" max="13302" width="25" style="28" customWidth="1"/>
    <col min="13303" max="13303" width="26.42578125" style="28" customWidth="1"/>
    <col min="13304" max="13304" width="30" style="28" customWidth="1"/>
    <col min="13305" max="13305" width="30.7109375" style="28" customWidth="1"/>
    <col min="13306" max="13306" width="25.7109375" style="28" customWidth="1"/>
    <col min="13307" max="13308" width="11.42578125" style="28" customWidth="1"/>
    <col min="13309" max="13309" width="13.7109375" style="28" customWidth="1"/>
    <col min="13310" max="13310" width="27.5703125" style="28" customWidth="1"/>
    <col min="13311" max="13311" width="32.5703125" style="28" customWidth="1"/>
    <col min="13312" max="13312" width="30.42578125" style="28" customWidth="1"/>
    <col min="13313" max="13313" width="11.42578125" style="28" customWidth="1"/>
    <col min="13314" max="13314" width="28" style="28" customWidth="1"/>
    <col min="13315" max="13315" width="32.5703125" style="28" customWidth="1"/>
    <col min="13316" max="13316" width="25.85546875" style="28" customWidth="1"/>
    <col min="13317" max="13552" width="11.42578125" style="28"/>
    <col min="13553" max="13553" width="28.5703125" style="28" customWidth="1"/>
    <col min="13554" max="13557" width="26.7109375" style="28" customWidth="1"/>
    <col min="13558" max="13558" width="25" style="28" customWidth="1"/>
    <col min="13559" max="13559" width="26.42578125" style="28" customWidth="1"/>
    <col min="13560" max="13560" width="30" style="28" customWidth="1"/>
    <col min="13561" max="13561" width="30.7109375" style="28" customWidth="1"/>
    <col min="13562" max="13562" width="25.7109375" style="28" customWidth="1"/>
    <col min="13563" max="13564" width="11.42578125" style="28" customWidth="1"/>
    <col min="13565" max="13565" width="13.7109375" style="28" customWidth="1"/>
    <col min="13566" max="13566" width="27.5703125" style="28" customWidth="1"/>
    <col min="13567" max="13567" width="32.5703125" style="28" customWidth="1"/>
    <col min="13568" max="13568" width="30.42578125" style="28" customWidth="1"/>
    <col min="13569" max="13569" width="11.42578125" style="28" customWidth="1"/>
    <col min="13570" max="13570" width="28" style="28" customWidth="1"/>
    <col min="13571" max="13571" width="32.5703125" style="28" customWidth="1"/>
    <col min="13572" max="13572" width="25.85546875" style="28" customWidth="1"/>
    <col min="13573" max="13808" width="11.42578125" style="28"/>
    <col min="13809" max="13809" width="28.5703125" style="28" customWidth="1"/>
    <col min="13810" max="13813" width="26.7109375" style="28" customWidth="1"/>
    <col min="13814" max="13814" width="25" style="28" customWidth="1"/>
    <col min="13815" max="13815" width="26.42578125" style="28" customWidth="1"/>
    <col min="13816" max="13816" width="30" style="28" customWidth="1"/>
    <col min="13817" max="13817" width="30.7109375" style="28" customWidth="1"/>
    <col min="13818" max="13818" width="25.7109375" style="28" customWidth="1"/>
    <col min="13819" max="13820" width="11.42578125" style="28" customWidth="1"/>
    <col min="13821" max="13821" width="13.7109375" style="28" customWidth="1"/>
    <col min="13822" max="13822" width="27.5703125" style="28" customWidth="1"/>
    <col min="13823" max="13823" width="32.5703125" style="28" customWidth="1"/>
    <col min="13824" max="13824" width="30.42578125" style="28" customWidth="1"/>
    <col min="13825" max="13825" width="11.42578125" style="28" customWidth="1"/>
    <col min="13826" max="13826" width="28" style="28" customWidth="1"/>
    <col min="13827" max="13827" width="32.5703125" style="28" customWidth="1"/>
    <col min="13828" max="13828" width="25.85546875" style="28" customWidth="1"/>
    <col min="13829" max="14064" width="11.42578125" style="28"/>
    <col min="14065" max="14065" width="28.5703125" style="28" customWidth="1"/>
    <col min="14066" max="14069" width="26.7109375" style="28" customWidth="1"/>
    <col min="14070" max="14070" width="25" style="28" customWidth="1"/>
    <col min="14071" max="14071" width="26.42578125" style="28" customWidth="1"/>
    <col min="14072" max="14072" width="30" style="28" customWidth="1"/>
    <col min="14073" max="14073" width="30.7109375" style="28" customWidth="1"/>
    <col min="14074" max="14074" width="25.7109375" style="28" customWidth="1"/>
    <col min="14075" max="14076" width="11.42578125" style="28" customWidth="1"/>
    <col min="14077" max="14077" width="13.7109375" style="28" customWidth="1"/>
    <col min="14078" max="14078" width="27.5703125" style="28" customWidth="1"/>
    <col min="14079" max="14079" width="32.5703125" style="28" customWidth="1"/>
    <col min="14080" max="14080" width="30.42578125" style="28" customWidth="1"/>
    <col min="14081" max="14081" width="11.42578125" style="28" customWidth="1"/>
    <col min="14082" max="14082" width="28" style="28" customWidth="1"/>
    <col min="14083" max="14083" width="32.5703125" style="28" customWidth="1"/>
    <col min="14084" max="14084" width="25.85546875" style="28" customWidth="1"/>
    <col min="14085" max="14320" width="11.42578125" style="28"/>
    <col min="14321" max="14321" width="28.5703125" style="28" customWidth="1"/>
    <col min="14322" max="14325" width="26.7109375" style="28" customWidth="1"/>
    <col min="14326" max="14326" width="25" style="28" customWidth="1"/>
    <col min="14327" max="14327" width="26.42578125" style="28" customWidth="1"/>
    <col min="14328" max="14328" width="30" style="28" customWidth="1"/>
    <col min="14329" max="14329" width="30.7109375" style="28" customWidth="1"/>
    <col min="14330" max="14330" width="25.7109375" style="28" customWidth="1"/>
    <col min="14331" max="14332" width="11.42578125" style="28" customWidth="1"/>
    <col min="14333" max="14333" width="13.7109375" style="28" customWidth="1"/>
    <col min="14334" max="14334" width="27.5703125" style="28" customWidth="1"/>
    <col min="14335" max="14335" width="32.5703125" style="28" customWidth="1"/>
    <col min="14336" max="14336" width="30.42578125" style="28" customWidth="1"/>
    <col min="14337" max="14337" width="11.42578125" style="28" customWidth="1"/>
    <col min="14338" max="14338" width="28" style="28" customWidth="1"/>
    <col min="14339" max="14339" width="32.5703125" style="28" customWidth="1"/>
    <col min="14340" max="14340" width="25.85546875" style="28" customWidth="1"/>
    <col min="14341" max="14576" width="11.42578125" style="28"/>
    <col min="14577" max="14577" width="28.5703125" style="28" customWidth="1"/>
    <col min="14578" max="14581" width="26.7109375" style="28" customWidth="1"/>
    <col min="14582" max="14582" width="25" style="28" customWidth="1"/>
    <col min="14583" max="14583" width="26.42578125" style="28" customWidth="1"/>
    <col min="14584" max="14584" width="30" style="28" customWidth="1"/>
    <col min="14585" max="14585" width="30.7109375" style="28" customWidth="1"/>
    <col min="14586" max="14586" width="25.7109375" style="28" customWidth="1"/>
    <col min="14587" max="14588" width="11.42578125" style="28" customWidth="1"/>
    <col min="14589" max="14589" width="13.7109375" style="28" customWidth="1"/>
    <col min="14590" max="14590" width="27.5703125" style="28" customWidth="1"/>
    <col min="14591" max="14591" width="32.5703125" style="28" customWidth="1"/>
    <col min="14592" max="14592" width="30.42578125" style="28" customWidth="1"/>
    <col min="14593" max="14593" width="11.42578125" style="28" customWidth="1"/>
    <col min="14594" max="14594" width="28" style="28" customWidth="1"/>
    <col min="14595" max="14595" width="32.5703125" style="28" customWidth="1"/>
    <col min="14596" max="14596" width="25.85546875" style="28" customWidth="1"/>
    <col min="14597" max="14832" width="11.42578125" style="28"/>
    <col min="14833" max="14833" width="28.5703125" style="28" customWidth="1"/>
    <col min="14834" max="14837" width="26.7109375" style="28" customWidth="1"/>
    <col min="14838" max="14838" width="25" style="28" customWidth="1"/>
    <col min="14839" max="14839" width="26.42578125" style="28" customWidth="1"/>
    <col min="14840" max="14840" width="30" style="28" customWidth="1"/>
    <col min="14841" max="14841" width="30.7109375" style="28" customWidth="1"/>
    <col min="14842" max="14842" width="25.7109375" style="28" customWidth="1"/>
    <col min="14843" max="14844" width="11.42578125" style="28" customWidth="1"/>
    <col min="14845" max="14845" width="13.7109375" style="28" customWidth="1"/>
    <col min="14846" max="14846" width="27.5703125" style="28" customWidth="1"/>
    <col min="14847" max="14847" width="32.5703125" style="28" customWidth="1"/>
    <col min="14848" max="14848" width="30.42578125" style="28" customWidth="1"/>
    <col min="14849" max="14849" width="11.42578125" style="28" customWidth="1"/>
    <col min="14850" max="14850" width="28" style="28" customWidth="1"/>
    <col min="14851" max="14851" width="32.5703125" style="28" customWidth="1"/>
    <col min="14852" max="14852" width="25.85546875" style="28" customWidth="1"/>
    <col min="14853" max="15088" width="11.42578125" style="28"/>
    <col min="15089" max="15089" width="28.5703125" style="28" customWidth="1"/>
    <col min="15090" max="15093" width="26.7109375" style="28" customWidth="1"/>
    <col min="15094" max="15094" width="25" style="28" customWidth="1"/>
    <col min="15095" max="15095" width="26.42578125" style="28" customWidth="1"/>
    <col min="15096" max="15096" width="30" style="28" customWidth="1"/>
    <col min="15097" max="15097" width="30.7109375" style="28" customWidth="1"/>
    <col min="15098" max="15098" width="25.7109375" style="28" customWidth="1"/>
    <col min="15099" max="15100" width="11.42578125" style="28" customWidth="1"/>
    <col min="15101" max="15101" width="13.7109375" style="28" customWidth="1"/>
    <col min="15102" max="15102" width="27.5703125" style="28" customWidth="1"/>
    <col min="15103" max="15103" width="32.5703125" style="28" customWidth="1"/>
    <col min="15104" max="15104" width="30.42578125" style="28" customWidth="1"/>
    <col min="15105" max="15105" width="11.42578125" style="28" customWidth="1"/>
    <col min="15106" max="15106" width="28" style="28" customWidth="1"/>
    <col min="15107" max="15107" width="32.5703125" style="28" customWidth="1"/>
    <col min="15108" max="15108" width="25.85546875" style="28" customWidth="1"/>
    <col min="15109" max="15344" width="11.42578125" style="28"/>
    <col min="15345" max="15345" width="28.5703125" style="28" customWidth="1"/>
    <col min="15346" max="15349" width="26.7109375" style="28" customWidth="1"/>
    <col min="15350" max="15350" width="25" style="28" customWidth="1"/>
    <col min="15351" max="15351" width="26.42578125" style="28" customWidth="1"/>
    <col min="15352" max="15352" width="30" style="28" customWidth="1"/>
    <col min="15353" max="15353" width="30.7109375" style="28" customWidth="1"/>
    <col min="15354" max="15354" width="25.7109375" style="28" customWidth="1"/>
    <col min="15355" max="15356" width="11.42578125" style="28" customWidth="1"/>
    <col min="15357" max="15357" width="13.7109375" style="28" customWidth="1"/>
    <col min="15358" max="15358" width="27.5703125" style="28" customWidth="1"/>
    <col min="15359" max="15359" width="32.5703125" style="28" customWidth="1"/>
    <col min="15360" max="15360" width="30.42578125" style="28" customWidth="1"/>
    <col min="15361" max="15361" width="11.42578125" style="28" customWidth="1"/>
    <col min="15362" max="15362" width="28" style="28" customWidth="1"/>
    <col min="15363" max="15363" width="32.5703125" style="28" customWidth="1"/>
    <col min="15364" max="15364" width="25.85546875" style="28" customWidth="1"/>
    <col min="15365" max="15600" width="11.42578125" style="28"/>
    <col min="15601" max="15601" width="28.5703125" style="28" customWidth="1"/>
    <col min="15602" max="15605" width="26.7109375" style="28" customWidth="1"/>
    <col min="15606" max="15606" width="25" style="28" customWidth="1"/>
    <col min="15607" max="15607" width="26.42578125" style="28" customWidth="1"/>
    <col min="15608" max="15608" width="30" style="28" customWidth="1"/>
    <col min="15609" max="15609" width="30.7109375" style="28" customWidth="1"/>
    <col min="15610" max="15610" width="25.7109375" style="28" customWidth="1"/>
    <col min="15611" max="15612" width="11.42578125" style="28" customWidth="1"/>
    <col min="15613" max="15613" width="13.7109375" style="28" customWidth="1"/>
    <col min="15614" max="15614" width="27.5703125" style="28" customWidth="1"/>
    <col min="15615" max="15615" width="32.5703125" style="28" customWidth="1"/>
    <col min="15616" max="15616" width="30.42578125" style="28" customWidth="1"/>
    <col min="15617" max="15617" width="11.42578125" style="28" customWidth="1"/>
    <col min="15618" max="15618" width="28" style="28" customWidth="1"/>
    <col min="15619" max="15619" width="32.5703125" style="28" customWidth="1"/>
    <col min="15620" max="15620" width="25.85546875" style="28" customWidth="1"/>
    <col min="15621" max="15856" width="11.42578125" style="28"/>
    <col min="15857" max="15857" width="28.5703125" style="28" customWidth="1"/>
    <col min="15858" max="15861" width="26.7109375" style="28" customWidth="1"/>
    <col min="15862" max="15862" width="25" style="28" customWidth="1"/>
    <col min="15863" max="15863" width="26.42578125" style="28" customWidth="1"/>
    <col min="15864" max="15864" width="30" style="28" customWidth="1"/>
    <col min="15865" max="15865" width="30.7109375" style="28" customWidth="1"/>
    <col min="15866" max="15866" width="25.7109375" style="28" customWidth="1"/>
    <col min="15867" max="15868" width="11.42578125" style="28" customWidth="1"/>
    <col min="15869" max="15869" width="13.7109375" style="28" customWidth="1"/>
    <col min="15870" max="15870" width="27.5703125" style="28" customWidth="1"/>
    <col min="15871" max="15871" width="32.5703125" style="28" customWidth="1"/>
    <col min="15872" max="15872" width="30.42578125" style="28" customWidth="1"/>
    <col min="15873" max="15873" width="11.42578125" style="28" customWidth="1"/>
    <col min="15874" max="15874" width="28" style="28" customWidth="1"/>
    <col min="15875" max="15875" width="32.5703125" style="28" customWidth="1"/>
    <col min="15876" max="15876" width="25.85546875" style="28" customWidth="1"/>
    <col min="15877" max="16112" width="11.42578125" style="28"/>
    <col min="16113" max="16113" width="28.5703125" style="28" customWidth="1"/>
    <col min="16114" max="16117" width="26.7109375" style="28" customWidth="1"/>
    <col min="16118" max="16118" width="25" style="28" customWidth="1"/>
    <col min="16119" max="16119" width="26.42578125" style="28" customWidth="1"/>
    <col min="16120" max="16120" width="30" style="28" customWidth="1"/>
    <col min="16121" max="16121" width="30.7109375" style="28" customWidth="1"/>
    <col min="16122" max="16122" width="25.7109375" style="28" customWidth="1"/>
    <col min="16123" max="16124" width="11.42578125" style="28" customWidth="1"/>
    <col min="16125" max="16125" width="13.7109375" style="28" customWidth="1"/>
    <col min="16126" max="16126" width="27.5703125" style="28" customWidth="1"/>
    <col min="16127" max="16127" width="32.5703125" style="28" customWidth="1"/>
    <col min="16128" max="16128" width="30.42578125" style="28" customWidth="1"/>
    <col min="16129" max="16129" width="11.42578125" style="28" customWidth="1"/>
    <col min="16130" max="16130" width="28" style="28" customWidth="1"/>
    <col min="16131" max="16131" width="32.5703125" style="28" customWidth="1"/>
    <col min="16132" max="16132" width="25.85546875" style="28" customWidth="1"/>
    <col min="16133" max="16384" width="11.42578125" style="28"/>
  </cols>
  <sheetData>
    <row r="1" spans="1:11" ht="20.25" x14ac:dyDescent="0.3">
      <c r="A1" s="23" t="s">
        <v>0</v>
      </c>
      <c r="B1" s="24"/>
      <c r="C1" s="25"/>
      <c r="D1" s="25"/>
      <c r="E1" s="25"/>
      <c r="F1" s="25"/>
      <c r="G1" s="26"/>
      <c r="H1" s="26"/>
      <c r="I1" s="26"/>
    </row>
    <row r="2" spans="1:11" ht="20.25" x14ac:dyDescent="0.3">
      <c r="A2" s="23" t="s">
        <v>1</v>
      </c>
      <c r="B2" s="24"/>
      <c r="C2" s="25"/>
      <c r="D2" s="25"/>
      <c r="E2" s="25"/>
      <c r="F2" s="25"/>
      <c r="G2" s="26"/>
      <c r="H2" s="26"/>
      <c r="I2" s="26"/>
    </row>
    <row r="3" spans="1:11" x14ac:dyDescent="0.2">
      <c r="B3" s="24"/>
      <c r="C3" s="25"/>
      <c r="D3" s="25"/>
      <c r="E3" s="25"/>
      <c r="F3" s="25"/>
      <c r="G3" s="26"/>
      <c r="H3" s="26"/>
      <c r="I3" s="26"/>
    </row>
    <row r="4" spans="1:11" ht="15.75" x14ac:dyDescent="0.2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ht="15.75" x14ac:dyDescent="0.25">
      <c r="A5" s="130" t="s">
        <v>1069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1" ht="13.5" thickBot="1" x14ac:dyDescent="0.25">
      <c r="A6" s="30"/>
      <c r="B6" s="31"/>
      <c r="C6" s="32"/>
      <c r="D6" s="32"/>
      <c r="E6" s="32"/>
      <c r="F6" s="32"/>
      <c r="G6" s="33"/>
      <c r="H6" s="33"/>
      <c r="I6" s="33"/>
    </row>
    <row r="7" spans="1:11" ht="16.7" customHeight="1" x14ac:dyDescent="0.2">
      <c r="A7" s="131" t="s">
        <v>3</v>
      </c>
      <c r="B7" s="134" t="s">
        <v>992</v>
      </c>
      <c r="C7" s="137" t="s">
        <v>993</v>
      </c>
      <c r="D7" s="137"/>
      <c r="E7" s="137"/>
      <c r="F7" s="137"/>
      <c r="G7" s="138" t="s">
        <v>994</v>
      </c>
      <c r="H7" s="141" t="s">
        <v>995</v>
      </c>
      <c r="I7" s="144" t="s">
        <v>996</v>
      </c>
      <c r="J7" s="147" t="s">
        <v>997</v>
      </c>
      <c r="K7" s="123" t="s">
        <v>998</v>
      </c>
    </row>
    <row r="8" spans="1:11" ht="27.75" customHeight="1" x14ac:dyDescent="0.25">
      <c r="A8" s="132"/>
      <c r="B8" s="135"/>
      <c r="C8" s="34" t="s">
        <v>999</v>
      </c>
      <c r="D8" s="126" t="s">
        <v>1000</v>
      </c>
      <c r="E8" s="127"/>
      <c r="F8" s="128" t="s">
        <v>1001</v>
      </c>
      <c r="G8" s="139"/>
      <c r="H8" s="142"/>
      <c r="I8" s="145"/>
      <c r="J8" s="148"/>
      <c r="K8" s="124"/>
    </row>
    <row r="9" spans="1:11" ht="37.9" customHeight="1" thickBot="1" x14ac:dyDescent="0.25">
      <c r="A9" s="133"/>
      <c r="B9" s="136"/>
      <c r="C9" s="35" t="s">
        <v>1002</v>
      </c>
      <c r="D9" s="36" t="s">
        <v>1003</v>
      </c>
      <c r="E9" s="36" t="s">
        <v>1004</v>
      </c>
      <c r="F9" s="129"/>
      <c r="G9" s="140"/>
      <c r="H9" s="143"/>
      <c r="I9" s="146"/>
      <c r="J9" s="149"/>
      <c r="K9" s="125"/>
    </row>
    <row r="10" spans="1:11" ht="30" customHeight="1" x14ac:dyDescent="0.2">
      <c r="A10" s="37"/>
      <c r="B10" s="38"/>
      <c r="C10" s="39" t="s">
        <v>1005</v>
      </c>
      <c r="D10" s="39" t="s">
        <v>1006</v>
      </c>
      <c r="E10" s="39" t="s">
        <v>1007</v>
      </c>
      <c r="F10" s="39" t="s">
        <v>1008</v>
      </c>
      <c r="G10" s="40"/>
      <c r="H10" s="40"/>
      <c r="I10" s="41"/>
      <c r="J10" s="42" t="s">
        <v>1009</v>
      </c>
    </row>
    <row r="11" spans="1:11" s="48" customFormat="1" ht="18" x14ac:dyDescent="0.25">
      <c r="A11" s="43">
        <v>11001</v>
      </c>
      <c r="B11" s="44" t="s">
        <v>1010</v>
      </c>
      <c r="C11" s="45"/>
      <c r="D11" s="45"/>
      <c r="E11" s="45"/>
      <c r="F11" s="46">
        <f>+E11+D11+C11</f>
        <v>0</v>
      </c>
      <c r="G11" s="47"/>
      <c r="H11" s="47"/>
      <c r="I11" s="45">
        <v>8490297492</v>
      </c>
      <c r="J11" s="45"/>
      <c r="K11" s="45">
        <f>+F11+H11+I11+J11+G11</f>
        <v>8490297492</v>
      </c>
    </row>
    <row r="12" spans="1:11" s="48" customFormat="1" ht="18" x14ac:dyDescent="0.25">
      <c r="A12" s="43">
        <v>8001</v>
      </c>
      <c r="B12" s="44" t="s">
        <v>1011</v>
      </c>
      <c r="C12" s="45"/>
      <c r="D12" s="45"/>
      <c r="E12" s="45"/>
      <c r="F12" s="46">
        <f t="shared" ref="F12:F73" si="0">+E12+D12+C12</f>
        <v>0</v>
      </c>
      <c r="G12" s="47"/>
      <c r="H12" s="47"/>
      <c r="I12" s="45">
        <v>2314845132</v>
      </c>
      <c r="J12" s="45">
        <v>0</v>
      </c>
      <c r="K12" s="45">
        <f t="shared" ref="K12:K73" si="1">+F12+H12+I12+J12+G12</f>
        <v>2314845132</v>
      </c>
    </row>
    <row r="13" spans="1:11" s="48" customFormat="1" ht="18" x14ac:dyDescent="0.25">
      <c r="A13" s="43">
        <v>13001</v>
      </c>
      <c r="B13" s="44" t="s">
        <v>1012</v>
      </c>
      <c r="C13" s="45"/>
      <c r="D13" s="45"/>
      <c r="E13" s="45"/>
      <c r="F13" s="46">
        <f t="shared" si="0"/>
        <v>0</v>
      </c>
      <c r="G13" s="47"/>
      <c r="H13" s="47"/>
      <c r="I13" s="45">
        <v>1977671232</v>
      </c>
      <c r="J13" s="45">
        <v>0</v>
      </c>
      <c r="K13" s="45">
        <f t="shared" si="1"/>
        <v>1977671232</v>
      </c>
    </row>
    <row r="14" spans="1:11" s="48" customFormat="1" ht="18" x14ac:dyDescent="0.25">
      <c r="A14" s="43">
        <v>47001</v>
      </c>
      <c r="B14" s="44" t="s">
        <v>1013</v>
      </c>
      <c r="C14" s="45"/>
      <c r="D14" s="45"/>
      <c r="E14" s="45"/>
      <c r="F14" s="46">
        <f t="shared" si="0"/>
        <v>0</v>
      </c>
      <c r="G14" s="47"/>
      <c r="H14" s="47"/>
      <c r="I14" s="45">
        <v>1283514351</v>
      </c>
      <c r="J14" s="45">
        <v>0</v>
      </c>
      <c r="K14" s="45">
        <f t="shared" si="1"/>
        <v>1283514351</v>
      </c>
    </row>
    <row r="15" spans="1:11" s="48" customFormat="1" ht="18" x14ac:dyDescent="0.25">
      <c r="A15" s="43">
        <v>63001</v>
      </c>
      <c r="B15" s="44" t="s">
        <v>21</v>
      </c>
      <c r="C15" s="45"/>
      <c r="D15" s="45"/>
      <c r="E15" s="45"/>
      <c r="F15" s="46">
        <f t="shared" si="0"/>
        <v>0</v>
      </c>
      <c r="G15" s="49"/>
      <c r="H15" s="47"/>
      <c r="I15" s="45">
        <v>646542621</v>
      </c>
      <c r="J15" s="45">
        <v>0</v>
      </c>
      <c r="K15" s="45">
        <f t="shared" si="1"/>
        <v>646542621</v>
      </c>
    </row>
    <row r="16" spans="1:11" s="48" customFormat="1" ht="18" x14ac:dyDescent="0.25">
      <c r="A16" s="43">
        <v>68081</v>
      </c>
      <c r="B16" s="44" t="s">
        <v>1014</v>
      </c>
      <c r="C16" s="45"/>
      <c r="D16" s="45"/>
      <c r="E16" s="45"/>
      <c r="F16" s="46">
        <f t="shared" si="0"/>
        <v>0</v>
      </c>
      <c r="G16" s="47"/>
      <c r="H16" s="47"/>
      <c r="I16" s="45">
        <v>565187904</v>
      </c>
      <c r="J16" s="45">
        <v>0</v>
      </c>
      <c r="K16" s="45">
        <f t="shared" si="1"/>
        <v>565187904</v>
      </c>
    </row>
    <row r="17" spans="1:11" s="48" customFormat="1" ht="18" x14ac:dyDescent="0.25">
      <c r="A17" s="43">
        <v>5088</v>
      </c>
      <c r="B17" s="50" t="s">
        <v>1015</v>
      </c>
      <c r="C17" s="45"/>
      <c r="D17" s="45"/>
      <c r="E17" s="45"/>
      <c r="F17" s="46">
        <f t="shared" si="0"/>
        <v>0</v>
      </c>
      <c r="G17" s="47"/>
      <c r="H17" s="47"/>
      <c r="I17" s="45">
        <v>595437864</v>
      </c>
      <c r="J17" s="45">
        <v>0</v>
      </c>
      <c r="K17" s="45">
        <f t="shared" si="1"/>
        <v>595437864</v>
      </c>
    </row>
    <row r="18" spans="1:11" s="48" customFormat="1" ht="18" x14ac:dyDescent="0.25">
      <c r="A18" s="43">
        <v>68001</v>
      </c>
      <c r="B18" s="51" t="s">
        <v>1016</v>
      </c>
      <c r="C18" s="45"/>
      <c r="D18" s="45"/>
      <c r="E18" s="45"/>
      <c r="F18" s="46">
        <f t="shared" si="0"/>
        <v>0</v>
      </c>
      <c r="G18" s="47"/>
      <c r="H18" s="47"/>
      <c r="I18" s="45">
        <v>1020049521</v>
      </c>
      <c r="J18" s="45">
        <v>0</v>
      </c>
      <c r="K18" s="45">
        <f t="shared" si="1"/>
        <v>1020049521</v>
      </c>
    </row>
    <row r="19" spans="1:11" s="48" customFormat="1" ht="18" x14ac:dyDescent="0.25">
      <c r="A19" s="43">
        <v>76109</v>
      </c>
      <c r="B19" s="44" t="s">
        <v>1017</v>
      </c>
      <c r="C19" s="45"/>
      <c r="D19" s="45"/>
      <c r="E19" s="45"/>
      <c r="F19" s="46">
        <f t="shared" si="0"/>
        <v>0</v>
      </c>
      <c r="G19" s="47"/>
      <c r="H19" s="47"/>
      <c r="I19" s="45">
        <v>1101004548</v>
      </c>
      <c r="J19" s="45">
        <v>0</v>
      </c>
      <c r="K19" s="45">
        <f t="shared" si="1"/>
        <v>1101004548</v>
      </c>
    </row>
    <row r="20" spans="1:11" s="48" customFormat="1" ht="18" x14ac:dyDescent="0.25">
      <c r="A20" s="43">
        <v>76111</v>
      </c>
      <c r="B20" s="44" t="s">
        <v>1018</v>
      </c>
      <c r="C20" s="45"/>
      <c r="D20" s="45"/>
      <c r="E20" s="45"/>
      <c r="F20" s="46">
        <f t="shared" si="0"/>
        <v>0</v>
      </c>
      <c r="G20" s="47"/>
      <c r="H20" s="47"/>
      <c r="I20" s="45">
        <v>246023079</v>
      </c>
      <c r="J20" s="45">
        <v>0</v>
      </c>
      <c r="K20" s="45">
        <f t="shared" si="1"/>
        <v>246023079</v>
      </c>
    </row>
    <row r="21" spans="1:11" s="48" customFormat="1" ht="18" x14ac:dyDescent="0.25">
      <c r="A21" s="43">
        <v>76001</v>
      </c>
      <c r="B21" s="44" t="s">
        <v>1019</v>
      </c>
      <c r="C21" s="45"/>
      <c r="D21" s="45"/>
      <c r="E21" s="45"/>
      <c r="F21" s="46">
        <f t="shared" si="0"/>
        <v>0</v>
      </c>
      <c r="G21" s="49"/>
      <c r="H21" s="47"/>
      <c r="I21" s="45">
        <v>2368193322</v>
      </c>
      <c r="J21" s="45">
        <v>0</v>
      </c>
      <c r="K21" s="45">
        <f t="shared" si="1"/>
        <v>2368193322</v>
      </c>
    </row>
    <row r="22" spans="1:11" s="48" customFormat="1" ht="18" x14ac:dyDescent="0.25">
      <c r="A22" s="43">
        <v>76147</v>
      </c>
      <c r="B22" s="44" t="s">
        <v>1020</v>
      </c>
      <c r="C22" s="45"/>
      <c r="D22" s="45"/>
      <c r="E22" s="45"/>
      <c r="F22" s="46">
        <f t="shared" si="0"/>
        <v>0</v>
      </c>
      <c r="G22" s="47"/>
      <c r="H22" s="47"/>
      <c r="I22" s="45">
        <v>287144787</v>
      </c>
      <c r="J22" s="45">
        <v>0</v>
      </c>
      <c r="K22" s="45">
        <f t="shared" si="1"/>
        <v>287144787</v>
      </c>
    </row>
    <row r="23" spans="1:11" s="48" customFormat="1" ht="18" x14ac:dyDescent="0.25">
      <c r="A23" s="43">
        <v>47189</v>
      </c>
      <c r="B23" s="52" t="s">
        <v>208</v>
      </c>
      <c r="C23" s="45"/>
      <c r="D23" s="45"/>
      <c r="E23" s="45"/>
      <c r="F23" s="46">
        <f t="shared" si="0"/>
        <v>0</v>
      </c>
      <c r="G23" s="53"/>
      <c r="H23" s="47"/>
      <c r="I23" s="45">
        <v>445999428</v>
      </c>
      <c r="J23" s="45">
        <v>0</v>
      </c>
      <c r="K23" s="45">
        <f t="shared" si="1"/>
        <v>445999428</v>
      </c>
    </row>
    <row r="24" spans="1:11" s="48" customFormat="1" ht="18" x14ac:dyDescent="0.25">
      <c r="A24" s="43">
        <v>54001</v>
      </c>
      <c r="B24" s="52" t="s">
        <v>1021</v>
      </c>
      <c r="C24" s="45"/>
      <c r="D24" s="45"/>
      <c r="E24" s="45"/>
      <c r="F24" s="46">
        <f t="shared" si="0"/>
        <v>0</v>
      </c>
      <c r="G24" s="46"/>
      <c r="H24" s="47"/>
      <c r="I24" s="45">
        <v>1545663108</v>
      </c>
      <c r="J24" s="45">
        <v>0</v>
      </c>
      <c r="K24" s="45">
        <f t="shared" si="1"/>
        <v>1545663108</v>
      </c>
    </row>
    <row r="25" spans="1:11" s="48" customFormat="1" ht="18" x14ac:dyDescent="0.25">
      <c r="A25" s="43">
        <v>66170</v>
      </c>
      <c r="B25" s="44" t="s">
        <v>1022</v>
      </c>
      <c r="C25" s="45"/>
      <c r="D25" s="45"/>
      <c r="E25" s="45"/>
      <c r="F25" s="46">
        <f t="shared" si="0"/>
        <v>0</v>
      </c>
      <c r="G25" s="46"/>
      <c r="H25" s="47"/>
      <c r="I25" s="45">
        <v>376705386</v>
      </c>
      <c r="J25" s="45">
        <v>0</v>
      </c>
      <c r="K25" s="45">
        <f t="shared" si="1"/>
        <v>376705386</v>
      </c>
    </row>
    <row r="26" spans="1:11" s="48" customFormat="1" ht="18" x14ac:dyDescent="0.25">
      <c r="A26" s="43">
        <v>15238</v>
      </c>
      <c r="B26" s="44" t="s">
        <v>1023</v>
      </c>
      <c r="C26" s="45"/>
      <c r="D26" s="45"/>
      <c r="E26" s="45"/>
      <c r="F26" s="46">
        <f t="shared" si="0"/>
        <v>0</v>
      </c>
      <c r="G26" s="46"/>
      <c r="H26" s="47"/>
      <c r="I26" s="45">
        <v>231261510</v>
      </c>
      <c r="J26" s="45">
        <v>0</v>
      </c>
      <c r="K26" s="45">
        <f t="shared" si="1"/>
        <v>231261510</v>
      </c>
    </row>
    <row r="27" spans="1:11" s="48" customFormat="1" ht="18" x14ac:dyDescent="0.25">
      <c r="A27" s="43">
        <v>5266</v>
      </c>
      <c r="B27" s="44" t="s">
        <v>1024</v>
      </c>
      <c r="C27" s="45"/>
      <c r="D27" s="45"/>
      <c r="E27" s="45"/>
      <c r="F27" s="46">
        <f t="shared" si="0"/>
        <v>0</v>
      </c>
      <c r="G27" s="46"/>
      <c r="H27" s="47"/>
      <c r="I27" s="45">
        <v>225331686</v>
      </c>
      <c r="J27" s="45">
        <v>0</v>
      </c>
      <c r="K27" s="45">
        <f t="shared" si="1"/>
        <v>225331686</v>
      </c>
    </row>
    <row r="28" spans="1:11" s="48" customFormat="1" ht="18" x14ac:dyDescent="0.25">
      <c r="A28" s="43">
        <v>18001</v>
      </c>
      <c r="B28" s="44" t="s">
        <v>357</v>
      </c>
      <c r="C28" s="45"/>
      <c r="D28" s="45"/>
      <c r="E28" s="45"/>
      <c r="F28" s="46">
        <f t="shared" si="0"/>
        <v>0</v>
      </c>
      <c r="G28" s="46"/>
      <c r="H28" s="47"/>
      <c r="I28" s="45">
        <v>571143282</v>
      </c>
      <c r="J28" s="45">
        <v>0</v>
      </c>
      <c r="K28" s="45">
        <f t="shared" si="1"/>
        <v>571143282</v>
      </c>
    </row>
    <row r="29" spans="1:11" s="48" customFormat="1" ht="18" x14ac:dyDescent="0.25">
      <c r="A29" s="43">
        <v>68276</v>
      </c>
      <c r="B29" s="44" t="s">
        <v>1025</v>
      </c>
      <c r="C29" s="45"/>
      <c r="D29" s="45"/>
      <c r="E29" s="45"/>
      <c r="F29" s="46">
        <f t="shared" si="0"/>
        <v>0</v>
      </c>
      <c r="G29" s="46"/>
      <c r="H29" s="47"/>
      <c r="I29" s="45">
        <v>414993678</v>
      </c>
      <c r="J29" s="45">
        <v>0</v>
      </c>
      <c r="K29" s="45">
        <f t="shared" si="1"/>
        <v>414993678</v>
      </c>
    </row>
    <row r="30" spans="1:11" s="48" customFormat="1" ht="18" x14ac:dyDescent="0.25">
      <c r="A30" s="43">
        <v>25290</v>
      </c>
      <c r="B30" s="44" t="s">
        <v>1026</v>
      </c>
      <c r="C30" s="45"/>
      <c r="D30" s="45"/>
      <c r="E30" s="45"/>
      <c r="F30" s="46">
        <f t="shared" si="0"/>
        <v>0</v>
      </c>
      <c r="G30" s="46"/>
      <c r="H30" s="47"/>
      <c r="I30" s="45">
        <v>247650537</v>
      </c>
      <c r="J30" s="45">
        <v>0</v>
      </c>
      <c r="K30" s="45">
        <f t="shared" si="1"/>
        <v>247650537</v>
      </c>
    </row>
    <row r="31" spans="1:11" s="48" customFormat="1" ht="18" x14ac:dyDescent="0.25">
      <c r="A31" s="43">
        <v>25307</v>
      </c>
      <c r="B31" s="44" t="s">
        <v>1027</v>
      </c>
      <c r="C31" s="45"/>
      <c r="D31" s="45"/>
      <c r="E31" s="45"/>
      <c r="F31" s="46">
        <f t="shared" si="0"/>
        <v>0</v>
      </c>
      <c r="G31" s="46"/>
      <c r="H31" s="47"/>
      <c r="I31" s="45">
        <v>174088944</v>
      </c>
      <c r="J31" s="45">
        <v>0</v>
      </c>
      <c r="K31" s="45">
        <f t="shared" si="1"/>
        <v>174088944</v>
      </c>
    </row>
    <row r="32" spans="1:11" s="48" customFormat="1" ht="18" x14ac:dyDescent="0.25">
      <c r="A32" s="43">
        <v>68307</v>
      </c>
      <c r="B32" s="44" t="s">
        <v>1028</v>
      </c>
      <c r="C32" s="45"/>
      <c r="D32" s="45"/>
      <c r="E32" s="45"/>
      <c r="F32" s="46">
        <f t="shared" si="0"/>
        <v>0</v>
      </c>
      <c r="G32" s="46"/>
      <c r="H32" s="47"/>
      <c r="I32" s="45">
        <v>270399114</v>
      </c>
      <c r="J32" s="45">
        <v>0</v>
      </c>
      <c r="K32" s="45">
        <f t="shared" si="1"/>
        <v>270399114</v>
      </c>
    </row>
    <row r="33" spans="1:11" s="48" customFormat="1" ht="18" x14ac:dyDescent="0.25">
      <c r="A33" s="43">
        <v>73001</v>
      </c>
      <c r="B33" s="44" t="s">
        <v>1029</v>
      </c>
      <c r="C33" s="45"/>
      <c r="D33" s="45"/>
      <c r="E33" s="45"/>
      <c r="F33" s="46">
        <f t="shared" si="0"/>
        <v>0</v>
      </c>
      <c r="G33" s="46"/>
      <c r="H33" s="47"/>
      <c r="I33" s="45">
        <v>1099202031</v>
      </c>
      <c r="J33" s="45">
        <v>0</v>
      </c>
      <c r="K33" s="45">
        <f t="shared" si="1"/>
        <v>1099202031</v>
      </c>
    </row>
    <row r="34" spans="1:11" s="48" customFormat="1" ht="18" x14ac:dyDescent="0.25">
      <c r="A34" s="43">
        <v>5360</v>
      </c>
      <c r="B34" s="44" t="s">
        <v>1030</v>
      </c>
      <c r="C34" s="45"/>
      <c r="D34" s="45"/>
      <c r="E34" s="45"/>
      <c r="F34" s="46">
        <f t="shared" si="0"/>
        <v>0</v>
      </c>
      <c r="G34" s="46"/>
      <c r="H34" s="47"/>
      <c r="I34" s="45">
        <v>425272536</v>
      </c>
      <c r="J34" s="45">
        <v>0</v>
      </c>
      <c r="K34" s="45">
        <f t="shared" si="1"/>
        <v>425272536</v>
      </c>
    </row>
    <row r="35" spans="1:11" s="48" customFormat="1" ht="18" x14ac:dyDescent="0.25">
      <c r="A35" s="43">
        <v>23417</v>
      </c>
      <c r="B35" s="44" t="s">
        <v>1031</v>
      </c>
      <c r="C35" s="45"/>
      <c r="D35" s="45"/>
      <c r="E35" s="45"/>
      <c r="F35" s="46">
        <f t="shared" si="0"/>
        <v>0</v>
      </c>
      <c r="G35" s="46"/>
      <c r="H35" s="47"/>
      <c r="I35" s="45">
        <v>704085525</v>
      </c>
      <c r="J35" s="45">
        <v>0</v>
      </c>
      <c r="K35" s="45">
        <f t="shared" si="1"/>
        <v>704085525</v>
      </c>
    </row>
    <row r="36" spans="1:11" s="48" customFormat="1" ht="18" x14ac:dyDescent="0.25">
      <c r="A36" s="43">
        <v>13430</v>
      </c>
      <c r="B36" s="44" t="s">
        <v>1032</v>
      </c>
      <c r="C36" s="45"/>
      <c r="D36" s="45"/>
      <c r="E36" s="45"/>
      <c r="F36" s="46">
        <f t="shared" si="0"/>
        <v>0</v>
      </c>
      <c r="G36" s="46"/>
      <c r="H36" s="47"/>
      <c r="I36" s="45">
        <v>777556854</v>
      </c>
      <c r="J36" s="45">
        <v>0</v>
      </c>
      <c r="K36" s="45">
        <f t="shared" si="1"/>
        <v>777556854</v>
      </c>
    </row>
    <row r="37" spans="1:11" s="48" customFormat="1" ht="18" x14ac:dyDescent="0.25">
      <c r="A37" s="43">
        <v>44430</v>
      </c>
      <c r="B37" s="44" t="s">
        <v>1033</v>
      </c>
      <c r="C37" s="45"/>
      <c r="D37" s="45"/>
      <c r="E37" s="45"/>
      <c r="F37" s="46">
        <f t="shared" si="0"/>
        <v>0</v>
      </c>
      <c r="G37" s="46"/>
      <c r="H37" s="47"/>
      <c r="I37" s="45">
        <v>1346215320</v>
      </c>
      <c r="J37" s="45">
        <v>0</v>
      </c>
      <c r="K37" s="45">
        <f t="shared" si="1"/>
        <v>1346215320</v>
      </c>
    </row>
    <row r="38" spans="1:11" s="48" customFormat="1" ht="18" x14ac:dyDescent="0.25">
      <c r="A38" s="43">
        <v>17001</v>
      </c>
      <c r="B38" s="44" t="s">
        <v>1034</v>
      </c>
      <c r="C38" s="45"/>
      <c r="D38" s="45"/>
      <c r="E38" s="45"/>
      <c r="F38" s="46">
        <f t="shared" si="0"/>
        <v>0</v>
      </c>
      <c r="G38" s="46"/>
      <c r="H38" s="47"/>
      <c r="I38" s="45">
        <v>767570166</v>
      </c>
      <c r="J38" s="45">
        <v>0</v>
      </c>
      <c r="K38" s="45">
        <f t="shared" si="1"/>
        <v>767570166</v>
      </c>
    </row>
    <row r="39" spans="1:11" s="48" customFormat="1" ht="18" x14ac:dyDescent="0.25">
      <c r="A39" s="43">
        <v>5001</v>
      </c>
      <c r="B39" s="44" t="s">
        <v>1035</v>
      </c>
      <c r="C39" s="45"/>
      <c r="D39" s="45"/>
      <c r="E39" s="45"/>
      <c r="F39" s="46">
        <f t="shared" si="0"/>
        <v>0</v>
      </c>
      <c r="G39" s="46"/>
      <c r="H39" s="47"/>
      <c r="I39" s="45">
        <v>4070080608</v>
      </c>
      <c r="J39" s="45">
        <v>0</v>
      </c>
      <c r="K39" s="45">
        <f t="shared" si="1"/>
        <v>4070080608</v>
      </c>
    </row>
    <row r="40" spans="1:11" s="48" customFormat="1" ht="18" x14ac:dyDescent="0.25">
      <c r="A40" s="43">
        <v>23001</v>
      </c>
      <c r="B40" s="44" t="s">
        <v>1036</v>
      </c>
      <c r="C40" s="45"/>
      <c r="D40" s="45"/>
      <c r="E40" s="45"/>
      <c r="F40" s="46">
        <f t="shared" si="0"/>
        <v>0</v>
      </c>
      <c r="G40" s="46"/>
      <c r="H40" s="47"/>
      <c r="I40" s="45">
        <v>2120318703</v>
      </c>
      <c r="J40" s="45">
        <v>0</v>
      </c>
      <c r="K40" s="45">
        <f t="shared" si="1"/>
        <v>2120318703</v>
      </c>
    </row>
    <row r="41" spans="1:11" s="48" customFormat="1" ht="18" x14ac:dyDescent="0.25">
      <c r="A41" s="43">
        <v>41001</v>
      </c>
      <c r="B41" s="51" t="s">
        <v>1037</v>
      </c>
      <c r="C41" s="45"/>
      <c r="D41" s="45"/>
      <c r="E41" s="45"/>
      <c r="F41" s="46">
        <f t="shared" si="0"/>
        <v>0</v>
      </c>
      <c r="G41" s="46"/>
      <c r="H41" s="47"/>
      <c r="I41" s="45">
        <v>790308477</v>
      </c>
      <c r="J41" s="45">
        <v>0</v>
      </c>
      <c r="K41" s="45">
        <f t="shared" si="1"/>
        <v>790308477</v>
      </c>
    </row>
    <row r="42" spans="1:11" s="48" customFormat="1" ht="18" x14ac:dyDescent="0.25">
      <c r="A42" s="43">
        <v>76520</v>
      </c>
      <c r="B42" s="44" t="s">
        <v>1038</v>
      </c>
      <c r="C42" s="45"/>
      <c r="D42" s="45"/>
      <c r="E42" s="45"/>
      <c r="F42" s="46">
        <f t="shared" si="0"/>
        <v>0</v>
      </c>
      <c r="G42" s="46"/>
      <c r="H42" s="47"/>
      <c r="I42" s="45">
        <v>597125772</v>
      </c>
      <c r="J42" s="45">
        <v>0</v>
      </c>
      <c r="K42" s="45">
        <f t="shared" si="1"/>
        <v>597125772</v>
      </c>
    </row>
    <row r="43" spans="1:11" s="48" customFormat="1" ht="18" x14ac:dyDescent="0.25">
      <c r="A43" s="43">
        <v>52001</v>
      </c>
      <c r="B43" s="44" t="s">
        <v>1039</v>
      </c>
      <c r="C43" s="45"/>
      <c r="D43" s="45"/>
      <c r="E43" s="45"/>
      <c r="F43" s="46">
        <f t="shared" si="0"/>
        <v>0</v>
      </c>
      <c r="G43" s="46"/>
      <c r="H43" s="47"/>
      <c r="I43" s="45">
        <v>875688675</v>
      </c>
      <c r="J43" s="45">
        <v>0</v>
      </c>
      <c r="K43" s="45">
        <f t="shared" si="1"/>
        <v>875688675</v>
      </c>
    </row>
    <row r="44" spans="1:11" s="48" customFormat="1" ht="18" x14ac:dyDescent="0.25">
      <c r="A44" s="43">
        <v>66001</v>
      </c>
      <c r="B44" s="44" t="s">
        <v>1040</v>
      </c>
      <c r="C44" s="45"/>
      <c r="D44" s="45"/>
      <c r="E44" s="45"/>
      <c r="F44" s="46">
        <f t="shared" si="0"/>
        <v>0</v>
      </c>
      <c r="G44" s="46"/>
      <c r="H44" s="47"/>
      <c r="I44" s="45">
        <v>1044898035</v>
      </c>
      <c r="J44" s="45">
        <v>0</v>
      </c>
      <c r="K44" s="45">
        <f t="shared" si="1"/>
        <v>1044898035</v>
      </c>
    </row>
    <row r="45" spans="1:11" s="48" customFormat="1" ht="18" x14ac:dyDescent="0.25">
      <c r="A45" s="43">
        <v>19001</v>
      </c>
      <c r="B45" s="44" t="s">
        <v>1041</v>
      </c>
      <c r="C45" s="45"/>
      <c r="D45" s="45"/>
      <c r="E45" s="45"/>
      <c r="F45" s="46">
        <f t="shared" si="0"/>
        <v>0</v>
      </c>
      <c r="G45" s="46"/>
      <c r="H45" s="47"/>
      <c r="I45" s="45">
        <v>575810742</v>
      </c>
      <c r="J45" s="45">
        <v>0</v>
      </c>
      <c r="K45" s="45">
        <f t="shared" si="1"/>
        <v>575810742</v>
      </c>
    </row>
    <row r="46" spans="1:11" s="48" customFormat="1" ht="18" x14ac:dyDescent="0.25">
      <c r="A46" s="43">
        <v>23660</v>
      </c>
      <c r="B46" s="44" t="s">
        <v>1042</v>
      </c>
      <c r="C46" s="45"/>
      <c r="D46" s="45"/>
      <c r="E46" s="45"/>
      <c r="F46" s="46">
        <f t="shared" si="0"/>
        <v>0</v>
      </c>
      <c r="G46" s="46"/>
      <c r="H46" s="47"/>
      <c r="I46" s="45">
        <v>610986831</v>
      </c>
      <c r="J46" s="45">
        <v>0</v>
      </c>
      <c r="K46" s="45">
        <f t="shared" si="1"/>
        <v>610986831</v>
      </c>
    </row>
    <row r="47" spans="1:11" s="48" customFormat="1" ht="18" x14ac:dyDescent="0.25">
      <c r="A47" s="43">
        <v>70001</v>
      </c>
      <c r="B47" s="44" t="s">
        <v>1043</v>
      </c>
      <c r="C47" s="45"/>
      <c r="D47" s="45"/>
      <c r="E47" s="45"/>
      <c r="F47" s="46">
        <f t="shared" si="0"/>
        <v>0</v>
      </c>
      <c r="G47" s="46"/>
      <c r="H47" s="47"/>
      <c r="I47" s="45">
        <v>1290475644</v>
      </c>
      <c r="J47" s="45">
        <v>0</v>
      </c>
      <c r="K47" s="45">
        <f t="shared" si="1"/>
        <v>1290475644</v>
      </c>
    </row>
    <row r="48" spans="1:11" s="48" customFormat="1" ht="18" x14ac:dyDescent="0.25">
      <c r="A48" s="43">
        <v>25754</v>
      </c>
      <c r="B48" s="44" t="s">
        <v>1044</v>
      </c>
      <c r="C48" s="45"/>
      <c r="D48" s="45"/>
      <c r="E48" s="45"/>
      <c r="F48" s="46">
        <f t="shared" si="0"/>
        <v>0</v>
      </c>
      <c r="G48" s="46"/>
      <c r="H48" s="47"/>
      <c r="I48" s="45">
        <v>690754293</v>
      </c>
      <c r="J48" s="45">
        <v>0</v>
      </c>
      <c r="K48" s="45">
        <f t="shared" si="1"/>
        <v>690754293</v>
      </c>
    </row>
    <row r="49" spans="1:11" s="48" customFormat="1" ht="18" x14ac:dyDescent="0.25">
      <c r="A49" s="43">
        <v>15759</v>
      </c>
      <c r="B49" s="44" t="s">
        <v>1045</v>
      </c>
      <c r="C49" s="45"/>
      <c r="D49" s="45"/>
      <c r="E49" s="45"/>
      <c r="F49" s="46">
        <f t="shared" si="0"/>
        <v>0</v>
      </c>
      <c r="G49" s="46"/>
      <c r="H49" s="47"/>
      <c r="I49" s="45">
        <v>269919000</v>
      </c>
      <c r="J49" s="45">
        <v>0</v>
      </c>
      <c r="K49" s="45">
        <f t="shared" si="1"/>
        <v>269919000</v>
      </c>
    </row>
    <row r="50" spans="1:11" s="48" customFormat="1" ht="18" x14ac:dyDescent="0.25">
      <c r="A50" s="43">
        <v>8758</v>
      </c>
      <c r="B50" s="44" t="s">
        <v>1046</v>
      </c>
      <c r="C50" s="45"/>
      <c r="D50" s="45"/>
      <c r="E50" s="45"/>
      <c r="F50" s="46">
        <f t="shared" si="0"/>
        <v>0</v>
      </c>
      <c r="G50" s="46"/>
      <c r="H50" s="47"/>
      <c r="I50" s="122">
        <v>0</v>
      </c>
      <c r="J50" s="45">
        <v>0</v>
      </c>
      <c r="K50" s="45">
        <f t="shared" si="1"/>
        <v>0</v>
      </c>
    </row>
    <row r="51" spans="1:11" s="48" customFormat="1" ht="18" x14ac:dyDescent="0.25">
      <c r="A51" s="43">
        <v>76834</v>
      </c>
      <c r="B51" s="44" t="s">
        <v>1047</v>
      </c>
      <c r="C51" s="45"/>
      <c r="D51" s="45"/>
      <c r="E51" s="45"/>
      <c r="F51" s="46">
        <f t="shared" si="0"/>
        <v>0</v>
      </c>
      <c r="G51" s="46"/>
      <c r="H51" s="47"/>
      <c r="I51" s="45">
        <v>412828809</v>
      </c>
      <c r="J51" s="45">
        <v>0</v>
      </c>
      <c r="K51" s="45">
        <f t="shared" si="1"/>
        <v>412828809</v>
      </c>
    </row>
    <row r="52" spans="1:11" s="48" customFormat="1" ht="18" x14ac:dyDescent="0.25">
      <c r="A52" s="43">
        <v>52835</v>
      </c>
      <c r="B52" s="44" t="s">
        <v>1048</v>
      </c>
      <c r="C52" s="45"/>
      <c r="D52" s="45"/>
      <c r="E52" s="45"/>
      <c r="F52" s="46">
        <f t="shared" si="0"/>
        <v>0</v>
      </c>
      <c r="G52" s="46"/>
      <c r="H52" s="47"/>
      <c r="I52" s="45">
        <v>1403388765</v>
      </c>
      <c r="J52" s="45">
        <v>0</v>
      </c>
      <c r="K52" s="45">
        <f t="shared" si="1"/>
        <v>1403388765</v>
      </c>
    </row>
    <row r="53" spans="1:11" s="48" customFormat="1" ht="18" x14ac:dyDescent="0.25">
      <c r="A53" s="43">
        <v>15001</v>
      </c>
      <c r="B53" s="51" t="s">
        <v>1049</v>
      </c>
      <c r="C53" s="45"/>
      <c r="D53" s="45"/>
      <c r="E53" s="45"/>
      <c r="F53" s="46">
        <f t="shared" si="0"/>
        <v>0</v>
      </c>
      <c r="G53" s="46"/>
      <c r="H53" s="47"/>
      <c r="I53" s="45">
        <v>296318724</v>
      </c>
      <c r="J53" s="45">
        <v>0</v>
      </c>
      <c r="K53" s="45">
        <f t="shared" si="1"/>
        <v>296318724</v>
      </c>
    </row>
    <row r="54" spans="1:11" s="48" customFormat="1" ht="18" x14ac:dyDescent="0.25">
      <c r="A54" s="43">
        <v>5837</v>
      </c>
      <c r="B54" s="44" t="s">
        <v>1050</v>
      </c>
      <c r="C54" s="45"/>
      <c r="D54" s="45"/>
      <c r="E54" s="45"/>
      <c r="F54" s="46">
        <f t="shared" si="0"/>
        <v>0</v>
      </c>
      <c r="G54" s="46"/>
      <c r="H54" s="47"/>
      <c r="I54" s="45">
        <v>1205235630</v>
      </c>
      <c r="J54" s="45">
        <v>0</v>
      </c>
      <c r="K54" s="45">
        <f t="shared" si="1"/>
        <v>1205235630</v>
      </c>
    </row>
    <row r="55" spans="1:11" s="48" customFormat="1" ht="18" x14ac:dyDescent="0.25">
      <c r="A55" s="43">
        <v>20001</v>
      </c>
      <c r="B55" s="44" t="s">
        <v>1051</v>
      </c>
      <c r="C55" s="45"/>
      <c r="D55" s="45"/>
      <c r="E55" s="45"/>
      <c r="F55" s="46">
        <f t="shared" si="0"/>
        <v>0</v>
      </c>
      <c r="G55" s="46"/>
      <c r="H55" s="47"/>
      <c r="I55" s="45">
        <v>1202118942</v>
      </c>
      <c r="J55" s="45">
        <v>0</v>
      </c>
      <c r="K55" s="45">
        <f t="shared" si="1"/>
        <v>1202118942</v>
      </c>
    </row>
    <row r="56" spans="1:11" s="48" customFormat="1" ht="18" x14ac:dyDescent="0.25">
      <c r="A56" s="43">
        <v>50001</v>
      </c>
      <c r="B56" s="44" t="s">
        <v>1052</v>
      </c>
      <c r="C56" s="45"/>
      <c r="D56" s="45"/>
      <c r="E56" s="45"/>
      <c r="F56" s="46">
        <f t="shared" si="0"/>
        <v>0</v>
      </c>
      <c r="G56" s="46"/>
      <c r="H56" s="47"/>
      <c r="I56" s="45">
        <v>1043187204</v>
      </c>
      <c r="J56" s="45">
        <v>0</v>
      </c>
      <c r="K56" s="45">
        <f t="shared" si="1"/>
        <v>1043187204</v>
      </c>
    </row>
    <row r="57" spans="1:11" s="48" customFormat="1" ht="18" x14ac:dyDescent="0.25">
      <c r="A57" s="43">
        <v>27001</v>
      </c>
      <c r="B57" s="44" t="s">
        <v>1053</v>
      </c>
      <c r="C57" s="45"/>
      <c r="D57" s="45"/>
      <c r="E57" s="45"/>
      <c r="F57" s="46">
        <f t="shared" si="0"/>
        <v>0</v>
      </c>
      <c r="G57" s="46"/>
      <c r="H57" s="47"/>
      <c r="I57" s="45">
        <v>1252983504</v>
      </c>
      <c r="J57" s="45">
        <v>0</v>
      </c>
      <c r="K57" s="45">
        <f t="shared" si="1"/>
        <v>1252983504</v>
      </c>
    </row>
    <row r="58" spans="1:11" s="48" customFormat="1" ht="18" x14ac:dyDescent="0.25">
      <c r="A58" s="43">
        <v>44847</v>
      </c>
      <c r="B58" s="44" t="s">
        <v>1054</v>
      </c>
      <c r="C58" s="45"/>
      <c r="D58" s="45"/>
      <c r="E58" s="45"/>
      <c r="F58" s="46">
        <f t="shared" si="0"/>
        <v>0</v>
      </c>
      <c r="G58" s="46"/>
      <c r="H58" s="47"/>
      <c r="I58" s="45">
        <v>1118642475</v>
      </c>
      <c r="J58" s="45">
        <v>0</v>
      </c>
      <c r="K58" s="45">
        <f t="shared" si="1"/>
        <v>1118642475</v>
      </c>
    </row>
    <row r="59" spans="1:11" s="48" customFormat="1" ht="18" x14ac:dyDescent="0.25">
      <c r="A59" s="43">
        <v>5045</v>
      </c>
      <c r="B59" s="44" t="s">
        <v>1055</v>
      </c>
      <c r="C59" s="45"/>
      <c r="D59" s="45"/>
      <c r="E59" s="45"/>
      <c r="F59" s="46">
        <f t="shared" si="0"/>
        <v>0</v>
      </c>
      <c r="G59" s="46"/>
      <c r="H59" s="47"/>
      <c r="I59" s="45">
        <v>351393429</v>
      </c>
      <c r="J59" s="45">
        <v>0</v>
      </c>
      <c r="K59" s="45">
        <f t="shared" si="1"/>
        <v>351393429</v>
      </c>
    </row>
    <row r="60" spans="1:11" s="48" customFormat="1" ht="18" x14ac:dyDescent="0.25">
      <c r="A60" s="43">
        <v>25269</v>
      </c>
      <c r="B60" s="44" t="s">
        <v>1056</v>
      </c>
      <c r="C60" s="45"/>
      <c r="D60" s="45"/>
      <c r="E60" s="45"/>
      <c r="F60" s="46">
        <f t="shared" si="0"/>
        <v>0</v>
      </c>
      <c r="G60" s="46"/>
      <c r="H60" s="47"/>
      <c r="I60" s="45">
        <v>336950265</v>
      </c>
      <c r="J60" s="45">
        <v>0</v>
      </c>
      <c r="K60" s="45">
        <f t="shared" si="1"/>
        <v>336950265</v>
      </c>
    </row>
    <row r="61" spans="1:11" s="48" customFormat="1" ht="18" x14ac:dyDescent="0.25">
      <c r="A61" s="43">
        <v>44001</v>
      </c>
      <c r="B61" s="44" t="s">
        <v>1057</v>
      </c>
      <c r="C61" s="45"/>
      <c r="D61" s="45"/>
      <c r="E61" s="45"/>
      <c r="F61" s="46">
        <f t="shared" si="0"/>
        <v>0</v>
      </c>
      <c r="G61" s="46"/>
      <c r="H61" s="47"/>
      <c r="I61" s="45">
        <v>1206206829</v>
      </c>
      <c r="J61" s="45">
        <v>0</v>
      </c>
      <c r="K61" s="45">
        <f t="shared" si="1"/>
        <v>1206206829</v>
      </c>
    </row>
    <row r="62" spans="1:11" s="48" customFormat="1" ht="18" x14ac:dyDescent="0.25">
      <c r="A62" s="43">
        <v>5615</v>
      </c>
      <c r="B62" s="44" t="s">
        <v>825</v>
      </c>
      <c r="C62" s="45"/>
      <c r="D62" s="45"/>
      <c r="E62" s="45"/>
      <c r="F62" s="46">
        <f t="shared" si="0"/>
        <v>0</v>
      </c>
      <c r="G62" s="46"/>
      <c r="H62" s="47"/>
      <c r="I62" s="45">
        <v>318702762</v>
      </c>
      <c r="J62" s="45">
        <v>0</v>
      </c>
      <c r="K62" s="45">
        <f t="shared" si="1"/>
        <v>318702762</v>
      </c>
    </row>
    <row r="63" spans="1:11" s="48" customFormat="1" ht="18" x14ac:dyDescent="0.25">
      <c r="A63" s="43">
        <v>25175</v>
      </c>
      <c r="B63" s="44" t="s">
        <v>1058</v>
      </c>
      <c r="C63" s="45"/>
      <c r="D63" s="45"/>
      <c r="E63" s="45"/>
      <c r="F63" s="46">
        <f t="shared" si="0"/>
        <v>0</v>
      </c>
      <c r="G63" s="46"/>
      <c r="H63" s="47"/>
      <c r="I63" s="45">
        <v>236218701</v>
      </c>
      <c r="J63" s="45">
        <v>0</v>
      </c>
      <c r="K63" s="45">
        <f t="shared" si="1"/>
        <v>236218701</v>
      </c>
    </row>
    <row r="64" spans="1:11" s="48" customFormat="1" ht="18" x14ac:dyDescent="0.25">
      <c r="A64" s="43">
        <v>52356</v>
      </c>
      <c r="B64" s="43" t="s">
        <v>1059</v>
      </c>
      <c r="C64" s="45"/>
      <c r="D64" s="45"/>
      <c r="E64" s="45"/>
      <c r="F64" s="46">
        <f t="shared" si="0"/>
        <v>0</v>
      </c>
      <c r="G64" s="46"/>
      <c r="H64" s="47"/>
      <c r="I64" s="45">
        <v>417770007</v>
      </c>
      <c r="J64" s="45">
        <v>0</v>
      </c>
      <c r="K64" s="45">
        <f t="shared" si="1"/>
        <v>417770007</v>
      </c>
    </row>
    <row r="65" spans="1:11" s="48" customFormat="1" ht="18" x14ac:dyDescent="0.25">
      <c r="A65" s="43">
        <v>76364</v>
      </c>
      <c r="B65" s="43" t="s">
        <v>1060</v>
      </c>
      <c r="C65" s="45"/>
      <c r="D65" s="45"/>
      <c r="E65" s="45"/>
      <c r="F65" s="46">
        <f t="shared" si="0"/>
        <v>0</v>
      </c>
      <c r="G65" s="46"/>
      <c r="H65" s="47"/>
      <c r="I65" s="45">
        <v>247596255</v>
      </c>
      <c r="J65" s="45">
        <v>0</v>
      </c>
      <c r="K65" s="45">
        <f t="shared" si="1"/>
        <v>247596255</v>
      </c>
    </row>
    <row r="66" spans="1:11" s="48" customFormat="1" ht="18" x14ac:dyDescent="0.25">
      <c r="A66" s="43">
        <v>8433</v>
      </c>
      <c r="B66" s="44" t="s">
        <v>1061</v>
      </c>
      <c r="C66" s="45"/>
      <c r="D66" s="45"/>
      <c r="E66" s="45"/>
      <c r="F66" s="46">
        <f t="shared" si="0"/>
        <v>0</v>
      </c>
      <c r="G66" s="46"/>
      <c r="H66" s="47"/>
      <c r="I66" s="45">
        <v>268338237</v>
      </c>
      <c r="J66" s="45">
        <v>0</v>
      </c>
      <c r="K66" s="45">
        <f t="shared" si="1"/>
        <v>268338237</v>
      </c>
    </row>
    <row r="67" spans="1:11" s="48" customFormat="1" ht="18" x14ac:dyDescent="0.25">
      <c r="A67" s="43">
        <v>25473</v>
      </c>
      <c r="B67" s="44" t="s">
        <v>696</v>
      </c>
      <c r="C67" s="45"/>
      <c r="D67" s="45"/>
      <c r="E67" s="45"/>
      <c r="F67" s="46">
        <f t="shared" si="0"/>
        <v>0</v>
      </c>
      <c r="G67" s="46"/>
      <c r="H67" s="47"/>
      <c r="I67" s="45">
        <v>180541230</v>
      </c>
      <c r="J67" s="45">
        <v>0</v>
      </c>
      <c r="K67" s="45">
        <f t="shared" si="1"/>
        <v>180541230</v>
      </c>
    </row>
    <row r="68" spans="1:11" s="48" customFormat="1" ht="18" x14ac:dyDescent="0.25">
      <c r="A68" s="43">
        <v>68547</v>
      </c>
      <c r="B68" s="44" t="s">
        <v>1062</v>
      </c>
      <c r="C68" s="45"/>
      <c r="D68" s="45"/>
      <c r="E68" s="45"/>
      <c r="F68" s="46">
        <f t="shared" si="0"/>
        <v>0</v>
      </c>
      <c r="G68" s="46"/>
      <c r="H68" s="47"/>
      <c r="I68" s="45">
        <v>379095099</v>
      </c>
      <c r="J68" s="45">
        <v>0</v>
      </c>
      <c r="K68" s="45">
        <f t="shared" si="1"/>
        <v>379095099</v>
      </c>
    </row>
    <row r="69" spans="1:11" s="48" customFormat="1" ht="18" x14ac:dyDescent="0.25">
      <c r="A69" s="43">
        <v>41551</v>
      </c>
      <c r="B69" s="44" t="s">
        <v>1063</v>
      </c>
      <c r="C69" s="45"/>
      <c r="D69" s="45"/>
      <c r="E69" s="45"/>
      <c r="F69" s="46">
        <f t="shared" si="0"/>
        <v>0</v>
      </c>
      <c r="G69" s="46"/>
      <c r="H69" s="47"/>
      <c r="I69" s="45">
        <v>543802083</v>
      </c>
      <c r="J69" s="45">
        <v>0</v>
      </c>
      <c r="K69" s="45">
        <f t="shared" si="1"/>
        <v>543802083</v>
      </c>
    </row>
    <row r="70" spans="1:11" s="48" customFormat="1" ht="18" x14ac:dyDescent="0.25">
      <c r="A70" s="43">
        <v>5631</v>
      </c>
      <c r="B70" s="44" t="s">
        <v>1064</v>
      </c>
      <c r="C70" s="45"/>
      <c r="D70" s="45"/>
      <c r="E70" s="45"/>
      <c r="F70" s="46">
        <f t="shared" si="0"/>
        <v>0</v>
      </c>
      <c r="G70" s="46"/>
      <c r="H70" s="47"/>
      <c r="I70" s="45">
        <v>116407590</v>
      </c>
      <c r="J70" s="45">
        <v>0</v>
      </c>
      <c r="K70" s="45">
        <f t="shared" si="1"/>
        <v>116407590</v>
      </c>
    </row>
    <row r="71" spans="1:11" s="54" customFormat="1" ht="18" x14ac:dyDescent="0.25">
      <c r="A71" s="43">
        <v>85001</v>
      </c>
      <c r="B71" s="51" t="s">
        <v>1065</v>
      </c>
      <c r="C71" s="45"/>
      <c r="D71" s="45"/>
      <c r="E71" s="45"/>
      <c r="F71" s="46">
        <f t="shared" si="0"/>
        <v>0</v>
      </c>
      <c r="G71" s="46"/>
      <c r="H71" s="47"/>
      <c r="I71" s="45">
        <v>481108284</v>
      </c>
      <c r="J71" s="45">
        <v>0</v>
      </c>
      <c r="K71" s="45">
        <f t="shared" si="1"/>
        <v>481108284</v>
      </c>
    </row>
    <row r="72" spans="1:11" s="48" customFormat="1" ht="18" x14ac:dyDescent="0.25">
      <c r="A72" s="43">
        <v>25899</v>
      </c>
      <c r="B72" s="44" t="s">
        <v>1066</v>
      </c>
      <c r="C72" s="45"/>
      <c r="D72" s="45"/>
      <c r="E72" s="45"/>
      <c r="F72" s="46">
        <f t="shared" si="0"/>
        <v>0</v>
      </c>
      <c r="G72" s="46"/>
      <c r="H72" s="47"/>
      <c r="I72" s="45">
        <v>298321320</v>
      </c>
      <c r="J72" s="45">
        <v>0</v>
      </c>
      <c r="K72" s="45">
        <f t="shared" si="1"/>
        <v>298321320</v>
      </c>
    </row>
    <row r="73" spans="1:11" s="48" customFormat="1" ht="18" x14ac:dyDescent="0.25">
      <c r="A73" s="43">
        <v>76892</v>
      </c>
      <c r="B73" s="44" t="s">
        <v>1067</v>
      </c>
      <c r="C73" s="45"/>
      <c r="D73" s="45"/>
      <c r="E73" s="55"/>
      <c r="F73" s="46">
        <f t="shared" si="0"/>
        <v>0</v>
      </c>
      <c r="G73" s="46"/>
      <c r="H73" s="47"/>
      <c r="I73" s="45">
        <v>343251108</v>
      </c>
      <c r="J73" s="45"/>
      <c r="K73" s="45">
        <f t="shared" si="1"/>
        <v>343251108</v>
      </c>
    </row>
    <row r="74" spans="1:11" ht="13.5" thickBot="1" x14ac:dyDescent="0.25">
      <c r="A74" s="56"/>
      <c r="B74" s="57"/>
      <c r="C74" s="58"/>
      <c r="D74" s="58"/>
      <c r="E74" s="58"/>
      <c r="F74" s="59"/>
      <c r="G74" s="60"/>
      <c r="H74" s="60"/>
      <c r="I74" s="60"/>
      <c r="J74" s="61"/>
      <c r="K74" s="61"/>
    </row>
    <row r="75" spans="1:11" s="65" customFormat="1" ht="30.95" customHeight="1" thickBot="1" x14ac:dyDescent="0.25">
      <c r="A75" s="62"/>
      <c r="B75" s="63" t="s">
        <v>1068</v>
      </c>
      <c r="C75" s="64">
        <f>SUM(C11:C74)</f>
        <v>0</v>
      </c>
      <c r="D75" s="64">
        <f t="shared" ref="D75:K75" si="2">SUM(D11:D74)</f>
        <v>0</v>
      </c>
      <c r="E75" s="64">
        <f t="shared" si="2"/>
        <v>0</v>
      </c>
      <c r="F75" s="64">
        <f t="shared" si="2"/>
        <v>0</v>
      </c>
      <c r="G75" s="64">
        <f t="shared" si="2"/>
        <v>0</v>
      </c>
      <c r="H75" s="64">
        <f t="shared" si="2"/>
        <v>0</v>
      </c>
      <c r="I75" s="64">
        <f t="shared" si="2"/>
        <v>57115824990</v>
      </c>
      <c r="J75" s="64">
        <f t="shared" si="2"/>
        <v>0</v>
      </c>
      <c r="K75" s="64">
        <f t="shared" si="2"/>
        <v>57115824990</v>
      </c>
    </row>
    <row r="76" spans="1:11" x14ac:dyDescent="0.2">
      <c r="A76" s="66"/>
    </row>
    <row r="77" spans="1:11" ht="18" x14ac:dyDescent="0.25">
      <c r="A77" s="69"/>
      <c r="C77" s="70"/>
      <c r="D77" s="70"/>
      <c r="E77" s="70"/>
      <c r="F77" s="70"/>
      <c r="G77" s="70">
        <f>+G75+[1]Dptos!G44</f>
        <v>0</v>
      </c>
      <c r="H77" s="70">
        <f>+H75+[1]Dptos!H44</f>
        <v>0</v>
      </c>
      <c r="I77" s="71"/>
    </row>
    <row r="78" spans="1:11" x14ac:dyDescent="0.2">
      <c r="A78" s="66"/>
    </row>
    <row r="79" spans="1:11" ht="15" x14ac:dyDescent="0.2">
      <c r="A79" s="66"/>
      <c r="E79" s="72"/>
    </row>
    <row r="80" spans="1:11" x14ac:dyDescent="0.2">
      <c r="A80" s="66"/>
    </row>
    <row r="81" spans="1:1" x14ac:dyDescent="0.2">
      <c r="A81" s="66"/>
    </row>
    <row r="82" spans="1:1" x14ac:dyDescent="0.2">
      <c r="A82" s="66"/>
    </row>
    <row r="83" spans="1:1" x14ac:dyDescent="0.2">
      <c r="A83" s="66"/>
    </row>
    <row r="84" spans="1:1" x14ac:dyDescent="0.2">
      <c r="A84" s="66"/>
    </row>
    <row r="85" spans="1:1" x14ac:dyDescent="0.2">
      <c r="A85" s="66"/>
    </row>
    <row r="86" spans="1:1" x14ac:dyDescent="0.2">
      <c r="A86" s="66"/>
    </row>
    <row r="87" spans="1:1" x14ac:dyDescent="0.2">
      <c r="A87" s="66"/>
    </row>
    <row r="88" spans="1:1" x14ac:dyDescent="0.2">
      <c r="A88" s="66"/>
    </row>
    <row r="89" spans="1:1" x14ac:dyDescent="0.2">
      <c r="A89" s="66"/>
    </row>
    <row r="90" spans="1:1" x14ac:dyDescent="0.2">
      <c r="A90" s="66"/>
    </row>
    <row r="91" spans="1:1" x14ac:dyDescent="0.2">
      <c r="A91" s="66"/>
    </row>
    <row r="92" spans="1:1" x14ac:dyDescent="0.2">
      <c r="A92" s="66"/>
    </row>
    <row r="93" spans="1:1" x14ac:dyDescent="0.2">
      <c r="A93" s="66"/>
    </row>
    <row r="94" spans="1:1" x14ac:dyDescent="0.2">
      <c r="A94" s="66"/>
    </row>
    <row r="95" spans="1:1" x14ac:dyDescent="0.2">
      <c r="A95" s="66"/>
    </row>
    <row r="96" spans="1:1" x14ac:dyDescent="0.2">
      <c r="A96" s="66"/>
    </row>
    <row r="97" spans="1:1" x14ac:dyDescent="0.2">
      <c r="A97" s="66"/>
    </row>
    <row r="98" spans="1:1" x14ac:dyDescent="0.2">
      <c r="A98" s="66"/>
    </row>
    <row r="99" spans="1:1" x14ac:dyDescent="0.2">
      <c r="A99" s="66"/>
    </row>
    <row r="100" spans="1:1" x14ac:dyDescent="0.2">
      <c r="A100" s="66"/>
    </row>
    <row r="101" spans="1:1" x14ac:dyDescent="0.2">
      <c r="A101" s="66"/>
    </row>
    <row r="102" spans="1:1" x14ac:dyDescent="0.2">
      <c r="A102" s="66"/>
    </row>
    <row r="103" spans="1:1" x14ac:dyDescent="0.2">
      <c r="A103" s="66"/>
    </row>
    <row r="104" spans="1:1" x14ac:dyDescent="0.2">
      <c r="A104" s="66"/>
    </row>
    <row r="105" spans="1:1" x14ac:dyDescent="0.2">
      <c r="A105" s="66"/>
    </row>
  </sheetData>
  <autoFilter ref="A10:K72"/>
  <mergeCells count="12">
    <mergeCell ref="K7:K9"/>
    <mergeCell ref="D8:E8"/>
    <mergeCell ref="F8:F9"/>
    <mergeCell ref="A4:J4"/>
    <mergeCell ref="A5:J5"/>
    <mergeCell ref="A7:A9"/>
    <mergeCell ref="B7:B9"/>
    <mergeCell ref="C7:F7"/>
    <mergeCell ref="G7:G9"/>
    <mergeCell ref="H7:H9"/>
    <mergeCell ref="I7:I9"/>
    <mergeCell ref="J7:J9"/>
  </mergeCells>
  <printOptions horizontalCentered="1"/>
  <pageMargins left="0.55118110236220474" right="0.39370078740157483" top="0.59055118110236227" bottom="0.6692913385826772" header="0" footer="0"/>
  <pageSetup scale="5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1"/>
  <sheetViews>
    <sheetView tabSelected="1" zoomScale="85" zoomScaleNormal="85" workbookViewId="0">
      <pane ySplit="8" topLeftCell="A905" activePane="bottomLeft" state="frozen"/>
      <selection pane="bottomLeft" activeCell="D919" sqref="D919"/>
    </sheetView>
  </sheetViews>
  <sheetFormatPr baseColWidth="10" defaultColWidth="8.42578125" defaultRowHeight="12.75" x14ac:dyDescent="0.2"/>
  <cols>
    <col min="1" max="1" width="9.85546875" style="6" bestFit="1" customWidth="1"/>
    <col min="2" max="2" width="28.5703125" style="3" customWidth="1"/>
    <col min="3" max="3" width="30.140625" style="3" customWidth="1"/>
    <col min="4" max="4" width="23.42578125" style="22" customWidth="1"/>
    <col min="5" max="16384" width="8.42578125" style="3"/>
  </cols>
  <sheetData>
    <row r="1" spans="1:4" x14ac:dyDescent="0.2">
      <c r="A1" s="1" t="s">
        <v>0</v>
      </c>
      <c r="B1" s="2"/>
      <c r="C1" s="2"/>
      <c r="D1" s="1"/>
    </row>
    <row r="2" spans="1:4" x14ac:dyDescent="0.2">
      <c r="A2" s="1" t="s">
        <v>1</v>
      </c>
      <c r="B2" s="2"/>
      <c r="C2" s="2"/>
      <c r="D2" s="1"/>
    </row>
    <row r="3" spans="1:4" x14ac:dyDescent="0.2">
      <c r="A3" s="4"/>
      <c r="B3" s="2"/>
      <c r="C3" s="2"/>
      <c r="D3" s="1"/>
    </row>
    <row r="4" spans="1:4" x14ac:dyDescent="0.2">
      <c r="A4" s="150" t="s">
        <v>2</v>
      </c>
      <c r="B4" s="150"/>
      <c r="C4" s="150"/>
      <c r="D4" s="150"/>
    </row>
    <row r="5" spans="1:4" x14ac:dyDescent="0.2">
      <c r="A5" s="2" t="s">
        <v>1083</v>
      </c>
      <c r="B5" s="2"/>
      <c r="C5" s="2"/>
      <c r="D5" s="5"/>
    </row>
    <row r="6" spans="1:4" ht="13.5" thickBot="1" x14ac:dyDescent="0.25">
      <c r="B6" s="7"/>
      <c r="C6" s="7"/>
      <c r="D6" s="5"/>
    </row>
    <row r="7" spans="1:4" ht="49.9" customHeight="1" thickBot="1" x14ac:dyDescent="0.25">
      <c r="A7" s="8" t="s">
        <v>3</v>
      </c>
      <c r="B7" s="9" t="s">
        <v>4</v>
      </c>
      <c r="C7" s="9" t="s">
        <v>5</v>
      </c>
      <c r="D7" s="10" t="s">
        <v>6</v>
      </c>
    </row>
    <row r="8" spans="1:4" x14ac:dyDescent="0.2">
      <c r="A8" s="11"/>
      <c r="B8" s="12"/>
      <c r="C8" s="13"/>
      <c r="D8" s="14" t="s">
        <v>7</v>
      </c>
    </row>
    <row r="9" spans="1:4" x14ac:dyDescent="0.2">
      <c r="A9" s="15">
        <v>5002</v>
      </c>
      <c r="B9" s="16" t="s">
        <v>8</v>
      </c>
      <c r="C9" s="16" t="s">
        <v>9</v>
      </c>
      <c r="D9" s="16">
        <v>75994886</v>
      </c>
    </row>
    <row r="10" spans="1:4" x14ac:dyDescent="0.2">
      <c r="A10" s="15">
        <v>5004</v>
      </c>
      <c r="B10" s="16" t="s">
        <v>8</v>
      </c>
      <c r="C10" s="16" t="s">
        <v>10</v>
      </c>
      <c r="D10" s="16">
        <v>10022828</v>
      </c>
    </row>
    <row r="11" spans="1:4" x14ac:dyDescent="0.2">
      <c r="A11" s="15">
        <v>5021</v>
      </c>
      <c r="B11" s="16" t="s">
        <v>8</v>
      </c>
      <c r="C11" s="16" t="s">
        <v>11</v>
      </c>
      <c r="D11" s="16">
        <v>14531114</v>
      </c>
    </row>
    <row r="12" spans="1:4" x14ac:dyDescent="0.2">
      <c r="A12" s="15">
        <v>5030</v>
      </c>
      <c r="B12" s="16" t="s">
        <v>8</v>
      </c>
      <c r="C12" s="16" t="s">
        <v>12</v>
      </c>
      <c r="D12" s="16">
        <v>62221242</v>
      </c>
    </row>
    <row r="13" spans="1:4" x14ac:dyDescent="0.2">
      <c r="A13" s="15">
        <v>5031</v>
      </c>
      <c r="B13" s="16" t="s">
        <v>8</v>
      </c>
      <c r="C13" s="16" t="s">
        <v>13</v>
      </c>
      <c r="D13" s="16">
        <v>110246194</v>
      </c>
    </row>
    <row r="14" spans="1:4" x14ac:dyDescent="0.2">
      <c r="A14" s="15">
        <v>5034</v>
      </c>
      <c r="B14" s="16" t="s">
        <v>8</v>
      </c>
      <c r="C14" s="16" t="s">
        <v>14</v>
      </c>
      <c r="D14" s="16">
        <v>136021510</v>
      </c>
    </row>
    <row r="15" spans="1:4" x14ac:dyDescent="0.2">
      <c r="A15" s="15">
        <v>5036</v>
      </c>
      <c r="B15" s="16" t="s">
        <v>8</v>
      </c>
      <c r="C15" s="16" t="s">
        <v>15</v>
      </c>
      <c r="D15" s="16">
        <v>13419586</v>
      </c>
    </row>
    <row r="16" spans="1:4" x14ac:dyDescent="0.2">
      <c r="A16" s="15">
        <v>5038</v>
      </c>
      <c r="B16" s="16" t="s">
        <v>8</v>
      </c>
      <c r="C16" s="16" t="s">
        <v>16</v>
      </c>
      <c r="D16" s="16">
        <v>52402206</v>
      </c>
    </row>
    <row r="17" spans="1:4" x14ac:dyDescent="0.2">
      <c r="A17" s="15">
        <v>5040</v>
      </c>
      <c r="B17" s="16" t="s">
        <v>8</v>
      </c>
      <c r="C17" s="16" t="s">
        <v>17</v>
      </c>
      <c r="D17" s="16">
        <v>73755862</v>
      </c>
    </row>
    <row r="18" spans="1:4" x14ac:dyDescent="0.2">
      <c r="A18" s="15">
        <v>5042</v>
      </c>
      <c r="B18" s="16" t="s">
        <v>8</v>
      </c>
      <c r="C18" s="16" t="s">
        <v>8</v>
      </c>
      <c r="D18" s="16">
        <v>87908394</v>
      </c>
    </row>
    <row r="19" spans="1:4" x14ac:dyDescent="0.2">
      <c r="A19" s="15">
        <v>5044</v>
      </c>
      <c r="B19" s="16" t="s">
        <v>8</v>
      </c>
      <c r="C19" s="16" t="s">
        <v>18</v>
      </c>
      <c r="D19" s="16">
        <v>33029848</v>
      </c>
    </row>
    <row r="20" spans="1:4" x14ac:dyDescent="0.2">
      <c r="A20" s="15">
        <v>5051</v>
      </c>
      <c r="B20" s="16" t="s">
        <v>8</v>
      </c>
      <c r="C20" s="16" t="s">
        <v>19</v>
      </c>
      <c r="D20" s="16">
        <v>223689448</v>
      </c>
    </row>
    <row r="21" spans="1:4" x14ac:dyDescent="0.2">
      <c r="A21" s="15">
        <v>5055</v>
      </c>
      <c r="B21" s="16" t="s">
        <v>8</v>
      </c>
      <c r="C21" s="16" t="s">
        <v>20</v>
      </c>
      <c r="D21" s="16">
        <v>45636962</v>
      </c>
    </row>
    <row r="22" spans="1:4" x14ac:dyDescent="0.2">
      <c r="A22" s="15">
        <v>5059</v>
      </c>
      <c r="B22" s="16" t="s">
        <v>8</v>
      </c>
      <c r="C22" s="16" t="s">
        <v>21</v>
      </c>
      <c r="D22" s="16">
        <v>13236720</v>
      </c>
    </row>
    <row r="23" spans="1:4" x14ac:dyDescent="0.2">
      <c r="A23" s="15">
        <v>5079</v>
      </c>
      <c r="B23" s="16" t="s">
        <v>8</v>
      </c>
      <c r="C23" s="16" t="s">
        <v>22</v>
      </c>
      <c r="D23" s="16">
        <v>91260114</v>
      </c>
    </row>
    <row r="24" spans="1:4" x14ac:dyDescent="0.2">
      <c r="A24" s="15">
        <v>5086</v>
      </c>
      <c r="B24" s="16" t="s">
        <v>8</v>
      </c>
      <c r="C24" s="16" t="s">
        <v>23</v>
      </c>
      <c r="D24" s="16">
        <v>26668418</v>
      </c>
    </row>
    <row r="25" spans="1:4" x14ac:dyDescent="0.2">
      <c r="A25" s="15">
        <v>5091</v>
      </c>
      <c r="B25" s="16" t="s">
        <v>8</v>
      </c>
      <c r="C25" s="16" t="s">
        <v>24</v>
      </c>
      <c r="D25" s="16">
        <v>36422912</v>
      </c>
    </row>
    <row r="26" spans="1:4" x14ac:dyDescent="0.2">
      <c r="A26" s="15">
        <v>5093</v>
      </c>
      <c r="B26" s="16" t="s">
        <v>8</v>
      </c>
      <c r="C26" s="16" t="s">
        <v>25</v>
      </c>
      <c r="D26" s="16">
        <v>68103462</v>
      </c>
    </row>
    <row r="27" spans="1:4" x14ac:dyDescent="0.2">
      <c r="A27" s="15">
        <v>5101</v>
      </c>
      <c r="B27" s="16" t="s">
        <v>8</v>
      </c>
      <c r="C27" s="16" t="s">
        <v>26</v>
      </c>
      <c r="D27" s="16">
        <v>67552564</v>
      </c>
    </row>
    <row r="28" spans="1:4" x14ac:dyDescent="0.2">
      <c r="A28" s="15">
        <v>5107</v>
      </c>
      <c r="B28" s="16" t="s">
        <v>8</v>
      </c>
      <c r="C28" s="16" t="s">
        <v>27</v>
      </c>
      <c r="D28" s="16">
        <v>53106692</v>
      </c>
    </row>
    <row r="29" spans="1:4" x14ac:dyDescent="0.2">
      <c r="A29" s="15">
        <v>5113</v>
      </c>
      <c r="B29" s="16" t="s">
        <v>8</v>
      </c>
      <c r="C29" s="16" t="s">
        <v>28</v>
      </c>
      <c r="D29" s="16">
        <v>50223464</v>
      </c>
    </row>
    <row r="30" spans="1:4" x14ac:dyDescent="0.2">
      <c r="A30" s="15">
        <v>5120</v>
      </c>
      <c r="B30" s="16" t="s">
        <v>8</v>
      </c>
      <c r="C30" s="16" t="s">
        <v>29</v>
      </c>
      <c r="D30" s="16">
        <v>179421608</v>
      </c>
    </row>
    <row r="31" spans="1:4" x14ac:dyDescent="0.2">
      <c r="A31" s="15">
        <v>5125</v>
      </c>
      <c r="B31" s="16" t="s">
        <v>8</v>
      </c>
      <c r="C31" s="16" t="s">
        <v>30</v>
      </c>
      <c r="D31" s="16">
        <v>37228934</v>
      </c>
    </row>
    <row r="32" spans="1:4" x14ac:dyDescent="0.2">
      <c r="A32" s="15">
        <v>5129</v>
      </c>
      <c r="B32" s="16" t="s">
        <v>8</v>
      </c>
      <c r="C32" s="16" t="s">
        <v>31</v>
      </c>
      <c r="D32" s="16">
        <v>118240894</v>
      </c>
    </row>
    <row r="33" spans="1:4" x14ac:dyDescent="0.2">
      <c r="A33" s="15">
        <v>5134</v>
      </c>
      <c r="B33" s="16" t="s">
        <v>8</v>
      </c>
      <c r="C33" s="16" t="s">
        <v>32</v>
      </c>
      <c r="D33" s="16">
        <v>82148914</v>
      </c>
    </row>
    <row r="34" spans="1:4" x14ac:dyDescent="0.2">
      <c r="A34" s="15">
        <v>5138</v>
      </c>
      <c r="B34" s="16" t="s">
        <v>8</v>
      </c>
      <c r="C34" s="16" t="s">
        <v>33</v>
      </c>
      <c r="D34" s="16">
        <v>100218898</v>
      </c>
    </row>
    <row r="35" spans="1:4" x14ac:dyDescent="0.2">
      <c r="A35" s="15">
        <v>5142</v>
      </c>
      <c r="B35" s="16" t="s">
        <v>8</v>
      </c>
      <c r="C35" s="16" t="s">
        <v>34</v>
      </c>
      <c r="D35" s="16">
        <v>15810120</v>
      </c>
    </row>
    <row r="36" spans="1:4" x14ac:dyDescent="0.2">
      <c r="A36" s="15">
        <v>5145</v>
      </c>
      <c r="B36" s="16" t="s">
        <v>8</v>
      </c>
      <c r="C36" s="16" t="s">
        <v>35</v>
      </c>
      <c r="D36" s="16">
        <v>17047108</v>
      </c>
    </row>
    <row r="37" spans="1:4" x14ac:dyDescent="0.2">
      <c r="A37" s="15">
        <v>5147</v>
      </c>
      <c r="B37" s="16" t="s">
        <v>8</v>
      </c>
      <c r="C37" s="16" t="s">
        <v>36</v>
      </c>
      <c r="D37" s="16">
        <v>216767572</v>
      </c>
    </row>
    <row r="38" spans="1:4" x14ac:dyDescent="0.2">
      <c r="A38" s="15">
        <v>5148</v>
      </c>
      <c r="B38" s="16" t="s">
        <v>8</v>
      </c>
      <c r="C38" s="16" t="s">
        <v>37</v>
      </c>
      <c r="D38" s="16">
        <v>95256408</v>
      </c>
    </row>
    <row r="39" spans="1:4" x14ac:dyDescent="0.2">
      <c r="A39" s="15">
        <v>5150</v>
      </c>
      <c r="B39" s="16" t="s">
        <v>8</v>
      </c>
      <c r="C39" s="16" t="s">
        <v>38</v>
      </c>
      <c r="D39" s="16">
        <v>12147612</v>
      </c>
    </row>
    <row r="40" spans="1:4" x14ac:dyDescent="0.2">
      <c r="A40" s="15">
        <v>5154</v>
      </c>
      <c r="B40" s="16" t="s">
        <v>8</v>
      </c>
      <c r="C40" s="16" t="s">
        <v>39</v>
      </c>
      <c r="D40" s="16">
        <v>348826152</v>
      </c>
    </row>
    <row r="41" spans="1:4" x14ac:dyDescent="0.2">
      <c r="A41" s="15">
        <v>5172</v>
      </c>
      <c r="B41" s="16" t="s">
        <v>8</v>
      </c>
      <c r="C41" s="16" t="s">
        <v>40</v>
      </c>
      <c r="D41" s="16">
        <v>173633334</v>
      </c>
    </row>
    <row r="42" spans="1:4" x14ac:dyDescent="0.2">
      <c r="A42" s="15">
        <v>5190</v>
      </c>
      <c r="B42" s="16" t="s">
        <v>8</v>
      </c>
      <c r="C42" s="16" t="s">
        <v>41</v>
      </c>
      <c r="D42" s="16">
        <v>24752028</v>
      </c>
    </row>
    <row r="43" spans="1:4" x14ac:dyDescent="0.2">
      <c r="A43" s="15">
        <v>5197</v>
      </c>
      <c r="B43" s="16" t="s">
        <v>8</v>
      </c>
      <c r="C43" s="16" t="s">
        <v>42</v>
      </c>
      <c r="D43" s="16">
        <v>71052658</v>
      </c>
    </row>
    <row r="44" spans="1:4" x14ac:dyDescent="0.2">
      <c r="A44" s="15">
        <v>5206</v>
      </c>
      <c r="B44" s="16" t="s">
        <v>8</v>
      </c>
      <c r="C44" s="16" t="s">
        <v>43</v>
      </c>
      <c r="D44" s="16">
        <v>13820298</v>
      </c>
    </row>
    <row r="45" spans="1:4" x14ac:dyDescent="0.2">
      <c r="A45" s="15">
        <v>5209</v>
      </c>
      <c r="B45" s="16" t="s">
        <v>8</v>
      </c>
      <c r="C45" s="16" t="s">
        <v>44</v>
      </c>
      <c r="D45" s="16">
        <v>70508858</v>
      </c>
    </row>
    <row r="46" spans="1:4" x14ac:dyDescent="0.2">
      <c r="A46" s="15">
        <v>5212</v>
      </c>
      <c r="B46" s="16" t="s">
        <v>8</v>
      </c>
      <c r="C46" s="16" t="s">
        <v>45</v>
      </c>
      <c r="D46" s="16">
        <v>135672312</v>
      </c>
    </row>
    <row r="47" spans="1:4" x14ac:dyDescent="0.2">
      <c r="A47" s="15">
        <v>5234</v>
      </c>
      <c r="B47" s="16" t="s">
        <v>8</v>
      </c>
      <c r="C47" s="16" t="s">
        <v>46</v>
      </c>
      <c r="D47" s="16">
        <v>153272836</v>
      </c>
    </row>
    <row r="48" spans="1:4" x14ac:dyDescent="0.2">
      <c r="A48" s="15">
        <v>5237</v>
      </c>
      <c r="B48" s="16" t="s">
        <v>8</v>
      </c>
      <c r="C48" s="16" t="s">
        <v>47</v>
      </c>
      <c r="D48" s="16">
        <v>38065930</v>
      </c>
    </row>
    <row r="49" spans="1:4" x14ac:dyDescent="0.2">
      <c r="A49" s="15">
        <v>5240</v>
      </c>
      <c r="B49" s="16" t="s">
        <v>8</v>
      </c>
      <c r="C49" s="16" t="s">
        <v>48</v>
      </c>
      <c r="D49" s="16">
        <v>51693390</v>
      </c>
    </row>
    <row r="50" spans="1:4" x14ac:dyDescent="0.2">
      <c r="A50" s="15">
        <v>5250</v>
      </c>
      <c r="B50" s="16" t="s">
        <v>8</v>
      </c>
      <c r="C50" s="16" t="s">
        <v>49</v>
      </c>
      <c r="D50" s="16">
        <v>245190214</v>
      </c>
    </row>
    <row r="51" spans="1:4" x14ac:dyDescent="0.2">
      <c r="A51" s="15">
        <v>5264</v>
      </c>
      <c r="B51" s="16" t="s">
        <v>8</v>
      </c>
      <c r="C51" s="16" t="s">
        <v>50</v>
      </c>
      <c r="D51" s="16">
        <v>19253548</v>
      </c>
    </row>
    <row r="52" spans="1:4" x14ac:dyDescent="0.2">
      <c r="A52" s="15">
        <v>5282</v>
      </c>
      <c r="B52" s="16" t="s">
        <v>8</v>
      </c>
      <c r="C52" s="16" t="s">
        <v>51</v>
      </c>
      <c r="D52" s="16">
        <v>54912718</v>
      </c>
    </row>
    <row r="53" spans="1:4" x14ac:dyDescent="0.2">
      <c r="A53" s="15">
        <v>5284</v>
      </c>
      <c r="B53" s="16" t="s">
        <v>8</v>
      </c>
      <c r="C53" s="16" t="s">
        <v>52</v>
      </c>
      <c r="D53" s="16">
        <v>114243792</v>
      </c>
    </row>
    <row r="54" spans="1:4" x14ac:dyDescent="0.2">
      <c r="A54" s="15">
        <v>5306</v>
      </c>
      <c r="B54" s="16" t="s">
        <v>8</v>
      </c>
      <c r="C54" s="16" t="s">
        <v>53</v>
      </c>
      <c r="D54" s="16">
        <v>26065012</v>
      </c>
    </row>
    <row r="55" spans="1:4" x14ac:dyDescent="0.2">
      <c r="A55" s="15">
        <v>5308</v>
      </c>
      <c r="B55" s="16" t="s">
        <v>8</v>
      </c>
      <c r="C55" s="16" t="s">
        <v>54</v>
      </c>
      <c r="D55" s="16">
        <v>73668856</v>
      </c>
    </row>
    <row r="56" spans="1:4" x14ac:dyDescent="0.2">
      <c r="A56" s="15">
        <v>5310</v>
      </c>
      <c r="B56" s="16" t="s">
        <v>8</v>
      </c>
      <c r="C56" s="16" t="s">
        <v>55</v>
      </c>
      <c r="D56" s="16">
        <v>34657954</v>
      </c>
    </row>
    <row r="57" spans="1:4" x14ac:dyDescent="0.2">
      <c r="A57" s="15">
        <v>5313</v>
      </c>
      <c r="B57" s="16" t="s">
        <v>8</v>
      </c>
      <c r="C57" s="16" t="s">
        <v>56</v>
      </c>
      <c r="D57" s="16">
        <v>42131926</v>
      </c>
    </row>
    <row r="58" spans="1:4" x14ac:dyDescent="0.2">
      <c r="A58" s="15">
        <v>5315</v>
      </c>
      <c r="B58" s="16" t="s">
        <v>8</v>
      </c>
      <c r="C58" s="16" t="s">
        <v>57</v>
      </c>
      <c r="D58" s="16">
        <v>28156780</v>
      </c>
    </row>
    <row r="59" spans="1:4" x14ac:dyDescent="0.2">
      <c r="A59" s="15">
        <v>5318</v>
      </c>
      <c r="B59" s="16" t="s">
        <v>8</v>
      </c>
      <c r="C59" s="16" t="s">
        <v>58</v>
      </c>
      <c r="D59" s="16">
        <v>70896496</v>
      </c>
    </row>
    <row r="60" spans="1:4" x14ac:dyDescent="0.2">
      <c r="A60" s="15">
        <v>5321</v>
      </c>
      <c r="B60" s="16" t="s">
        <v>8</v>
      </c>
      <c r="C60" s="16" t="s">
        <v>59</v>
      </c>
      <c r="D60" s="16">
        <v>14468066</v>
      </c>
    </row>
    <row r="61" spans="1:4" x14ac:dyDescent="0.2">
      <c r="A61" s="15">
        <v>5347</v>
      </c>
      <c r="B61" s="16" t="s">
        <v>8</v>
      </c>
      <c r="C61" s="16" t="s">
        <v>60</v>
      </c>
      <c r="D61" s="16">
        <v>20165450</v>
      </c>
    </row>
    <row r="62" spans="1:4" x14ac:dyDescent="0.2">
      <c r="A62" s="15">
        <v>5353</v>
      </c>
      <c r="B62" s="16" t="s">
        <v>8</v>
      </c>
      <c r="C62" s="16" t="s">
        <v>61</v>
      </c>
      <c r="D62" s="16">
        <v>16801830</v>
      </c>
    </row>
    <row r="63" spans="1:4" x14ac:dyDescent="0.2">
      <c r="A63" s="15">
        <v>5361</v>
      </c>
      <c r="B63" s="16" t="s">
        <v>8</v>
      </c>
      <c r="C63" s="16" t="s">
        <v>62</v>
      </c>
      <c r="D63" s="16">
        <v>161239264</v>
      </c>
    </row>
    <row r="64" spans="1:4" x14ac:dyDescent="0.2">
      <c r="A64" s="15">
        <v>5364</v>
      </c>
      <c r="B64" s="16" t="s">
        <v>8</v>
      </c>
      <c r="C64" s="16" t="s">
        <v>63</v>
      </c>
      <c r="D64" s="16">
        <v>33703174</v>
      </c>
    </row>
    <row r="65" spans="1:4" x14ac:dyDescent="0.2">
      <c r="A65" s="15">
        <v>5368</v>
      </c>
      <c r="B65" s="16" t="s">
        <v>8</v>
      </c>
      <c r="C65" s="16" t="s">
        <v>64</v>
      </c>
      <c r="D65" s="16">
        <v>43883454</v>
      </c>
    </row>
    <row r="66" spans="1:4" x14ac:dyDescent="0.2">
      <c r="A66" s="15">
        <v>5376</v>
      </c>
      <c r="B66" s="16" t="s">
        <v>8</v>
      </c>
      <c r="C66" s="16" t="s">
        <v>65</v>
      </c>
      <c r="D66" s="16">
        <v>97970118</v>
      </c>
    </row>
    <row r="67" spans="1:4" x14ac:dyDescent="0.2">
      <c r="A67" s="15">
        <v>5380</v>
      </c>
      <c r="B67" s="16" t="s">
        <v>8</v>
      </c>
      <c r="C67" s="16" t="s">
        <v>66</v>
      </c>
      <c r="D67" s="16">
        <v>76895644</v>
      </c>
    </row>
    <row r="68" spans="1:4" x14ac:dyDescent="0.2">
      <c r="A68" s="15">
        <v>5390</v>
      </c>
      <c r="B68" s="16" t="s">
        <v>8</v>
      </c>
      <c r="C68" s="16" t="s">
        <v>67</v>
      </c>
      <c r="D68" s="16">
        <v>29545902</v>
      </c>
    </row>
    <row r="69" spans="1:4" x14ac:dyDescent="0.2">
      <c r="A69" s="15">
        <v>5400</v>
      </c>
      <c r="B69" s="16" t="s">
        <v>8</v>
      </c>
      <c r="C69" s="16" t="s">
        <v>68</v>
      </c>
      <c r="D69" s="16">
        <v>39245960</v>
      </c>
    </row>
    <row r="70" spans="1:4" x14ac:dyDescent="0.2">
      <c r="A70" s="15">
        <v>5411</v>
      </c>
      <c r="B70" s="16" t="s">
        <v>8</v>
      </c>
      <c r="C70" s="16" t="s">
        <v>69</v>
      </c>
      <c r="D70" s="16">
        <v>43732214</v>
      </c>
    </row>
    <row r="71" spans="1:4" x14ac:dyDescent="0.2">
      <c r="A71" s="15">
        <v>5425</v>
      </c>
      <c r="B71" s="16" t="s">
        <v>8</v>
      </c>
      <c r="C71" s="16" t="s">
        <v>70</v>
      </c>
      <c r="D71" s="16">
        <v>31611960</v>
      </c>
    </row>
    <row r="72" spans="1:4" x14ac:dyDescent="0.2">
      <c r="A72" s="15">
        <v>5440</v>
      </c>
      <c r="B72" s="16" t="s">
        <v>8</v>
      </c>
      <c r="C72" s="16" t="s">
        <v>71</v>
      </c>
      <c r="D72" s="16">
        <v>111570668</v>
      </c>
    </row>
    <row r="73" spans="1:4" x14ac:dyDescent="0.2">
      <c r="A73" s="15">
        <v>5467</v>
      </c>
      <c r="B73" s="16" t="s">
        <v>8</v>
      </c>
      <c r="C73" s="16" t="s">
        <v>72</v>
      </c>
      <c r="D73" s="16">
        <v>23531634</v>
      </c>
    </row>
    <row r="74" spans="1:4" x14ac:dyDescent="0.2">
      <c r="A74" s="15">
        <v>5475</v>
      </c>
      <c r="B74" s="16" t="s">
        <v>8</v>
      </c>
      <c r="C74" s="16" t="s">
        <v>73</v>
      </c>
      <c r="D74" s="16">
        <v>39980856</v>
      </c>
    </row>
    <row r="75" spans="1:4" x14ac:dyDescent="0.2">
      <c r="A75" s="15">
        <v>5480</v>
      </c>
      <c r="B75" s="16" t="s">
        <v>8</v>
      </c>
      <c r="C75" s="16" t="s">
        <v>74</v>
      </c>
      <c r="D75" s="16">
        <v>112647286</v>
      </c>
    </row>
    <row r="76" spans="1:4" x14ac:dyDescent="0.2">
      <c r="A76" s="15">
        <v>5483</v>
      </c>
      <c r="B76" s="16" t="s">
        <v>8</v>
      </c>
      <c r="C76" s="16" t="s">
        <v>75</v>
      </c>
      <c r="D76" s="16">
        <v>46752012</v>
      </c>
    </row>
    <row r="77" spans="1:4" x14ac:dyDescent="0.2">
      <c r="A77" s="15">
        <v>5490</v>
      </c>
      <c r="B77" s="16" t="s">
        <v>8</v>
      </c>
      <c r="C77" s="16" t="s">
        <v>76</v>
      </c>
      <c r="D77" s="16">
        <v>361858364</v>
      </c>
    </row>
    <row r="78" spans="1:4" x14ac:dyDescent="0.2">
      <c r="A78" s="15">
        <v>5495</v>
      </c>
      <c r="B78" s="16" t="s">
        <v>8</v>
      </c>
      <c r="C78" s="16" t="s">
        <v>77</v>
      </c>
      <c r="D78" s="16">
        <v>144263952</v>
      </c>
    </row>
    <row r="79" spans="1:4" x14ac:dyDescent="0.2">
      <c r="A79" s="15">
        <v>5501</v>
      </c>
      <c r="B79" s="16" t="s">
        <v>8</v>
      </c>
      <c r="C79" s="16" t="s">
        <v>78</v>
      </c>
      <c r="D79" s="16">
        <v>12690860</v>
      </c>
    </row>
    <row r="80" spans="1:4" x14ac:dyDescent="0.2">
      <c r="A80" s="15">
        <v>5541</v>
      </c>
      <c r="B80" s="16" t="s">
        <v>8</v>
      </c>
      <c r="C80" s="16" t="s">
        <v>79</v>
      </c>
      <c r="D80" s="16">
        <v>40052288</v>
      </c>
    </row>
    <row r="81" spans="1:4" x14ac:dyDescent="0.2">
      <c r="A81" s="15">
        <v>5543</v>
      </c>
      <c r="B81" s="16" t="s">
        <v>8</v>
      </c>
      <c r="C81" s="16" t="s">
        <v>80</v>
      </c>
      <c r="D81" s="16">
        <v>64613894</v>
      </c>
    </row>
    <row r="82" spans="1:4" x14ac:dyDescent="0.2">
      <c r="A82" s="15">
        <v>5576</v>
      </c>
      <c r="B82" s="16" t="s">
        <v>8</v>
      </c>
      <c r="C82" s="16" t="s">
        <v>81</v>
      </c>
      <c r="D82" s="16">
        <v>24545624</v>
      </c>
    </row>
    <row r="83" spans="1:4" x14ac:dyDescent="0.2">
      <c r="A83" s="15">
        <v>5579</v>
      </c>
      <c r="B83" s="16" t="s">
        <v>8</v>
      </c>
      <c r="C83" s="16" t="s">
        <v>82</v>
      </c>
      <c r="D83" s="16">
        <v>91783860</v>
      </c>
    </row>
    <row r="84" spans="1:4" x14ac:dyDescent="0.2">
      <c r="A84" s="15">
        <v>5585</v>
      </c>
      <c r="B84" s="16" t="s">
        <v>8</v>
      </c>
      <c r="C84" s="16" t="s">
        <v>83</v>
      </c>
      <c r="D84" s="16">
        <v>49956570</v>
      </c>
    </row>
    <row r="85" spans="1:4" x14ac:dyDescent="0.2">
      <c r="A85" s="15">
        <v>5591</v>
      </c>
      <c r="B85" s="16" t="s">
        <v>8</v>
      </c>
      <c r="C85" s="16" t="s">
        <v>84</v>
      </c>
      <c r="D85" s="16">
        <v>43779116</v>
      </c>
    </row>
    <row r="86" spans="1:4" x14ac:dyDescent="0.2">
      <c r="A86" s="15">
        <v>5604</v>
      </c>
      <c r="B86" s="16" t="s">
        <v>8</v>
      </c>
      <c r="C86" s="16" t="s">
        <v>85</v>
      </c>
      <c r="D86" s="16">
        <v>121091234</v>
      </c>
    </row>
    <row r="87" spans="1:4" x14ac:dyDescent="0.2">
      <c r="A87" s="15">
        <v>5607</v>
      </c>
      <c r="B87" s="16" t="s">
        <v>8</v>
      </c>
      <c r="C87" s="16" t="s">
        <v>86</v>
      </c>
      <c r="D87" s="16">
        <v>30337802</v>
      </c>
    </row>
    <row r="88" spans="1:4" x14ac:dyDescent="0.2">
      <c r="A88" s="15">
        <v>5628</v>
      </c>
      <c r="B88" s="16" t="s">
        <v>8</v>
      </c>
      <c r="C88" s="16" t="s">
        <v>87</v>
      </c>
      <c r="D88" s="16">
        <v>50072210</v>
      </c>
    </row>
    <row r="89" spans="1:4" x14ac:dyDescent="0.2">
      <c r="A89" s="15">
        <v>5642</v>
      </c>
      <c r="B89" s="16" t="s">
        <v>8</v>
      </c>
      <c r="C89" s="16" t="s">
        <v>88</v>
      </c>
      <c r="D89" s="16">
        <v>61596126</v>
      </c>
    </row>
    <row r="90" spans="1:4" x14ac:dyDescent="0.2">
      <c r="A90" s="15">
        <v>5647</v>
      </c>
      <c r="B90" s="16" t="s">
        <v>8</v>
      </c>
      <c r="C90" s="16" t="s">
        <v>89</v>
      </c>
      <c r="D90" s="16">
        <v>33461050</v>
      </c>
    </row>
    <row r="91" spans="1:4" x14ac:dyDescent="0.2">
      <c r="A91" s="15">
        <v>5649</v>
      </c>
      <c r="B91" s="16" t="s">
        <v>8</v>
      </c>
      <c r="C91" s="16" t="s">
        <v>90</v>
      </c>
      <c r="D91" s="16">
        <v>61595718</v>
      </c>
    </row>
    <row r="92" spans="1:4" x14ac:dyDescent="0.2">
      <c r="A92" s="15">
        <v>5652</v>
      </c>
      <c r="B92" s="16" t="s">
        <v>8</v>
      </c>
      <c r="C92" s="16" t="s">
        <v>91</v>
      </c>
      <c r="D92" s="16">
        <v>31588790</v>
      </c>
    </row>
    <row r="93" spans="1:4" x14ac:dyDescent="0.2">
      <c r="A93" s="15">
        <v>5656</v>
      </c>
      <c r="B93" s="16" t="s">
        <v>8</v>
      </c>
      <c r="C93" s="16" t="s">
        <v>92</v>
      </c>
      <c r="D93" s="16">
        <v>51323722</v>
      </c>
    </row>
    <row r="94" spans="1:4" x14ac:dyDescent="0.2">
      <c r="A94" s="15">
        <v>5658</v>
      </c>
      <c r="B94" s="16" t="s">
        <v>8</v>
      </c>
      <c r="C94" s="16" t="s">
        <v>93</v>
      </c>
      <c r="D94" s="16">
        <v>8054636</v>
      </c>
    </row>
    <row r="95" spans="1:4" x14ac:dyDescent="0.2">
      <c r="A95" s="15">
        <v>5659</v>
      </c>
      <c r="B95" s="16" t="s">
        <v>8</v>
      </c>
      <c r="C95" s="16" t="s">
        <v>94</v>
      </c>
      <c r="D95" s="16">
        <v>156439756</v>
      </c>
    </row>
    <row r="96" spans="1:4" x14ac:dyDescent="0.2">
      <c r="A96" s="15">
        <v>5660</v>
      </c>
      <c r="B96" s="16" t="s">
        <v>8</v>
      </c>
      <c r="C96" s="16" t="s">
        <v>95</v>
      </c>
      <c r="D96" s="16">
        <v>53806606</v>
      </c>
    </row>
    <row r="97" spans="1:4" x14ac:dyDescent="0.2">
      <c r="A97" s="15">
        <v>5664</v>
      </c>
      <c r="B97" s="16" t="s">
        <v>8</v>
      </c>
      <c r="C97" s="16" t="s">
        <v>96</v>
      </c>
      <c r="D97" s="16">
        <v>55337666</v>
      </c>
    </row>
    <row r="98" spans="1:4" x14ac:dyDescent="0.2">
      <c r="A98" s="15">
        <v>5665</v>
      </c>
      <c r="B98" s="16" t="s">
        <v>8</v>
      </c>
      <c r="C98" s="16" t="s">
        <v>97</v>
      </c>
      <c r="D98" s="16">
        <v>246236334</v>
      </c>
    </row>
    <row r="99" spans="1:4" x14ac:dyDescent="0.2">
      <c r="A99" s="15">
        <v>5667</v>
      </c>
      <c r="B99" s="16" t="s">
        <v>8</v>
      </c>
      <c r="C99" s="16" t="s">
        <v>98</v>
      </c>
      <c r="D99" s="16">
        <v>47383118</v>
      </c>
    </row>
    <row r="100" spans="1:4" x14ac:dyDescent="0.2">
      <c r="A100" s="15">
        <v>5670</v>
      </c>
      <c r="B100" s="16" t="s">
        <v>8</v>
      </c>
      <c r="C100" s="16" t="s">
        <v>99</v>
      </c>
      <c r="D100" s="16">
        <v>82012196</v>
      </c>
    </row>
    <row r="101" spans="1:4" x14ac:dyDescent="0.2">
      <c r="A101" s="15">
        <v>5674</v>
      </c>
      <c r="B101" s="16" t="s">
        <v>8</v>
      </c>
      <c r="C101" s="16" t="s">
        <v>100</v>
      </c>
      <c r="D101" s="16">
        <v>63769640</v>
      </c>
    </row>
    <row r="102" spans="1:4" x14ac:dyDescent="0.2">
      <c r="A102" s="15">
        <v>5679</v>
      </c>
      <c r="B102" s="16" t="s">
        <v>8</v>
      </c>
      <c r="C102" s="16" t="s">
        <v>101</v>
      </c>
      <c r="D102" s="16">
        <v>75842924</v>
      </c>
    </row>
    <row r="103" spans="1:4" x14ac:dyDescent="0.2">
      <c r="A103" s="15">
        <v>5686</v>
      </c>
      <c r="B103" s="16" t="s">
        <v>8</v>
      </c>
      <c r="C103" s="16" t="s">
        <v>102</v>
      </c>
      <c r="D103" s="16">
        <v>90588706</v>
      </c>
    </row>
    <row r="104" spans="1:4" x14ac:dyDescent="0.2">
      <c r="A104" s="15">
        <v>5690</v>
      </c>
      <c r="B104" s="16" t="s">
        <v>8</v>
      </c>
      <c r="C104" s="16" t="s">
        <v>103</v>
      </c>
      <c r="D104" s="16">
        <v>50127300</v>
      </c>
    </row>
    <row r="105" spans="1:4" x14ac:dyDescent="0.2">
      <c r="A105" s="15">
        <v>5697</v>
      </c>
      <c r="B105" s="16" t="s">
        <v>8</v>
      </c>
      <c r="C105" s="16" t="s">
        <v>104</v>
      </c>
      <c r="D105" s="16">
        <v>65171528</v>
      </c>
    </row>
    <row r="106" spans="1:4" x14ac:dyDescent="0.2">
      <c r="A106" s="15">
        <v>5736</v>
      </c>
      <c r="B106" s="16" t="s">
        <v>8</v>
      </c>
      <c r="C106" s="16" t="s">
        <v>105</v>
      </c>
      <c r="D106" s="16">
        <v>90060596</v>
      </c>
    </row>
    <row r="107" spans="1:4" x14ac:dyDescent="0.2">
      <c r="A107" s="15">
        <v>5756</v>
      </c>
      <c r="B107" s="16" t="s">
        <v>8</v>
      </c>
      <c r="C107" s="16" t="s">
        <v>106</v>
      </c>
      <c r="D107" s="16">
        <v>128128932</v>
      </c>
    </row>
    <row r="108" spans="1:4" x14ac:dyDescent="0.2">
      <c r="A108" s="15">
        <v>5761</v>
      </c>
      <c r="B108" s="16" t="s">
        <v>8</v>
      </c>
      <c r="C108" s="16" t="s">
        <v>107</v>
      </c>
      <c r="D108" s="16">
        <v>49820098</v>
      </c>
    </row>
    <row r="109" spans="1:4" x14ac:dyDescent="0.2">
      <c r="A109" s="15">
        <v>5789</v>
      </c>
      <c r="B109" s="16" t="s">
        <v>8</v>
      </c>
      <c r="C109" s="16" t="s">
        <v>108</v>
      </c>
      <c r="D109" s="16">
        <v>56425748</v>
      </c>
    </row>
    <row r="110" spans="1:4" x14ac:dyDescent="0.2">
      <c r="A110" s="15">
        <v>5790</v>
      </c>
      <c r="B110" s="16" t="s">
        <v>8</v>
      </c>
      <c r="C110" s="16" t="s">
        <v>109</v>
      </c>
      <c r="D110" s="16">
        <v>175091574</v>
      </c>
    </row>
    <row r="111" spans="1:4" x14ac:dyDescent="0.2">
      <c r="A111" s="15">
        <v>5792</v>
      </c>
      <c r="B111" s="16" t="s">
        <v>8</v>
      </c>
      <c r="C111" s="16" t="s">
        <v>110</v>
      </c>
      <c r="D111" s="16">
        <v>22177860</v>
      </c>
    </row>
    <row r="112" spans="1:4" x14ac:dyDescent="0.2">
      <c r="A112" s="15">
        <v>5809</v>
      </c>
      <c r="B112" s="16" t="s">
        <v>8</v>
      </c>
      <c r="C112" s="16" t="s">
        <v>111</v>
      </c>
      <c r="D112" s="16">
        <v>31440676</v>
      </c>
    </row>
    <row r="113" spans="1:4" x14ac:dyDescent="0.2">
      <c r="A113" s="15">
        <v>5819</v>
      </c>
      <c r="B113" s="16" t="s">
        <v>8</v>
      </c>
      <c r="C113" s="16" t="s">
        <v>112</v>
      </c>
      <c r="D113" s="16">
        <v>31479686</v>
      </c>
    </row>
    <row r="114" spans="1:4" x14ac:dyDescent="0.2">
      <c r="A114" s="15">
        <v>5842</v>
      </c>
      <c r="B114" s="16" t="s">
        <v>8</v>
      </c>
      <c r="C114" s="16" t="s">
        <v>113</v>
      </c>
      <c r="D114" s="16">
        <v>48482524</v>
      </c>
    </row>
    <row r="115" spans="1:4" x14ac:dyDescent="0.2">
      <c r="A115" s="15">
        <v>5847</v>
      </c>
      <c r="B115" s="16" t="s">
        <v>8</v>
      </c>
      <c r="C115" s="16" t="s">
        <v>114</v>
      </c>
      <c r="D115" s="16">
        <v>135672232</v>
      </c>
    </row>
    <row r="116" spans="1:4" x14ac:dyDescent="0.2">
      <c r="A116" s="15">
        <v>5854</v>
      </c>
      <c r="B116" s="16" t="s">
        <v>8</v>
      </c>
      <c r="C116" s="16" t="s">
        <v>115</v>
      </c>
      <c r="D116" s="16">
        <v>75482170</v>
      </c>
    </row>
    <row r="117" spans="1:4" x14ac:dyDescent="0.2">
      <c r="A117" s="15">
        <v>5856</v>
      </c>
      <c r="B117" s="16" t="s">
        <v>8</v>
      </c>
      <c r="C117" s="16" t="s">
        <v>116</v>
      </c>
      <c r="D117" s="16">
        <v>17857896</v>
      </c>
    </row>
    <row r="118" spans="1:4" x14ac:dyDescent="0.2">
      <c r="A118" s="15">
        <v>5858</v>
      </c>
      <c r="B118" s="16" t="s">
        <v>8</v>
      </c>
      <c r="C118" s="16" t="s">
        <v>117</v>
      </c>
      <c r="D118" s="16">
        <v>56446174</v>
      </c>
    </row>
    <row r="119" spans="1:4" x14ac:dyDescent="0.2">
      <c r="A119" s="15">
        <v>5861</v>
      </c>
      <c r="B119" s="16" t="s">
        <v>8</v>
      </c>
      <c r="C119" s="16" t="s">
        <v>118</v>
      </c>
      <c r="D119" s="16">
        <v>31868640</v>
      </c>
    </row>
    <row r="120" spans="1:4" x14ac:dyDescent="0.2">
      <c r="A120" s="15">
        <v>5873</v>
      </c>
      <c r="B120" s="16" t="s">
        <v>8</v>
      </c>
      <c r="C120" s="16" t="s">
        <v>119</v>
      </c>
      <c r="D120" s="16">
        <v>66470358</v>
      </c>
    </row>
    <row r="121" spans="1:4" x14ac:dyDescent="0.2">
      <c r="A121" s="15">
        <v>5885</v>
      </c>
      <c r="B121" s="16" t="s">
        <v>8</v>
      </c>
      <c r="C121" s="16" t="s">
        <v>120</v>
      </c>
      <c r="D121" s="16">
        <v>32112158</v>
      </c>
    </row>
    <row r="122" spans="1:4" x14ac:dyDescent="0.2">
      <c r="A122" s="15">
        <v>5887</v>
      </c>
      <c r="B122" s="16" t="s">
        <v>8</v>
      </c>
      <c r="C122" s="16" t="s">
        <v>121</v>
      </c>
      <c r="D122" s="16">
        <v>106540162</v>
      </c>
    </row>
    <row r="123" spans="1:4" x14ac:dyDescent="0.2">
      <c r="A123" s="15">
        <v>5890</v>
      </c>
      <c r="B123" s="16" t="s">
        <v>8</v>
      </c>
      <c r="C123" s="16" t="s">
        <v>122</v>
      </c>
      <c r="D123" s="16">
        <v>95428910</v>
      </c>
    </row>
    <row r="124" spans="1:4" x14ac:dyDescent="0.2">
      <c r="A124" s="15">
        <v>5893</v>
      </c>
      <c r="B124" s="16" t="s">
        <v>8</v>
      </c>
      <c r="C124" s="16" t="s">
        <v>123</v>
      </c>
      <c r="D124" s="16">
        <v>95218158</v>
      </c>
    </row>
    <row r="125" spans="1:4" x14ac:dyDescent="0.2">
      <c r="A125" s="15">
        <v>5895</v>
      </c>
      <c r="B125" s="16" t="s">
        <v>8</v>
      </c>
      <c r="C125" s="16" t="s">
        <v>124</v>
      </c>
      <c r="D125" s="16">
        <v>172246950</v>
      </c>
    </row>
    <row r="126" spans="1:4" x14ac:dyDescent="0.2">
      <c r="A126" s="15">
        <v>8078</v>
      </c>
      <c r="B126" s="16" t="s">
        <v>125</v>
      </c>
      <c r="C126" s="16" t="s">
        <v>126</v>
      </c>
      <c r="D126" s="16">
        <v>138345362</v>
      </c>
    </row>
    <row r="127" spans="1:4" x14ac:dyDescent="0.2">
      <c r="A127" s="15">
        <v>8137</v>
      </c>
      <c r="B127" s="16" t="s">
        <v>125</v>
      </c>
      <c r="C127" s="16" t="s">
        <v>127</v>
      </c>
      <c r="D127" s="16">
        <v>64255608</v>
      </c>
    </row>
    <row r="128" spans="1:4" x14ac:dyDescent="0.2">
      <c r="A128" s="15">
        <v>8141</v>
      </c>
      <c r="B128" s="16" t="s">
        <v>125</v>
      </c>
      <c r="C128" s="16" t="s">
        <v>128</v>
      </c>
      <c r="D128" s="16">
        <v>51101216</v>
      </c>
    </row>
    <row r="129" spans="1:4" x14ac:dyDescent="0.2">
      <c r="A129" s="15">
        <v>8296</v>
      </c>
      <c r="B129" s="16" t="s">
        <v>125</v>
      </c>
      <c r="C129" s="16" t="s">
        <v>129</v>
      </c>
      <c r="D129" s="16">
        <v>87291788</v>
      </c>
    </row>
    <row r="130" spans="1:4" x14ac:dyDescent="0.2">
      <c r="A130" s="15">
        <v>8372</v>
      </c>
      <c r="B130" s="16" t="s">
        <v>125</v>
      </c>
      <c r="C130" s="16" t="s">
        <v>130</v>
      </c>
      <c r="D130" s="16">
        <v>38259126</v>
      </c>
    </row>
    <row r="131" spans="1:4" x14ac:dyDescent="0.2">
      <c r="A131" s="15">
        <v>8421</v>
      </c>
      <c r="B131" s="16" t="s">
        <v>125</v>
      </c>
      <c r="C131" s="16" t="s">
        <v>131</v>
      </c>
      <c r="D131" s="16">
        <v>80337228</v>
      </c>
    </row>
    <row r="132" spans="1:4" x14ac:dyDescent="0.2">
      <c r="A132" s="15">
        <v>8436</v>
      </c>
      <c r="B132" s="16" t="s">
        <v>125</v>
      </c>
      <c r="C132" s="16" t="s">
        <v>132</v>
      </c>
      <c r="D132" s="16">
        <v>60905320</v>
      </c>
    </row>
    <row r="133" spans="1:4" x14ac:dyDescent="0.2">
      <c r="A133" s="15">
        <v>8520</v>
      </c>
      <c r="B133" s="16" t="s">
        <v>125</v>
      </c>
      <c r="C133" s="16" t="s">
        <v>133</v>
      </c>
      <c r="D133" s="16">
        <v>71878946</v>
      </c>
    </row>
    <row r="134" spans="1:4" x14ac:dyDescent="0.2">
      <c r="A134" s="15">
        <v>8549</v>
      </c>
      <c r="B134" s="16" t="s">
        <v>125</v>
      </c>
      <c r="C134" s="16" t="s">
        <v>134</v>
      </c>
      <c r="D134" s="16">
        <v>25732556</v>
      </c>
    </row>
    <row r="135" spans="1:4" x14ac:dyDescent="0.2">
      <c r="A135" s="15">
        <v>8558</v>
      </c>
      <c r="B135" s="16" t="s">
        <v>125</v>
      </c>
      <c r="C135" s="16" t="s">
        <v>135</v>
      </c>
      <c r="D135" s="16">
        <v>33444720</v>
      </c>
    </row>
    <row r="136" spans="1:4" x14ac:dyDescent="0.2">
      <c r="A136" s="15">
        <v>8560</v>
      </c>
      <c r="B136" s="16" t="s">
        <v>125</v>
      </c>
      <c r="C136" s="16" t="s">
        <v>136</v>
      </c>
      <c r="D136" s="16">
        <v>56839564</v>
      </c>
    </row>
    <row r="137" spans="1:4" x14ac:dyDescent="0.2">
      <c r="A137" s="15">
        <v>8573</v>
      </c>
      <c r="B137" s="16" t="s">
        <v>125</v>
      </c>
      <c r="C137" s="16" t="s">
        <v>137</v>
      </c>
      <c r="D137" s="16">
        <v>55649952</v>
      </c>
    </row>
    <row r="138" spans="1:4" x14ac:dyDescent="0.2">
      <c r="A138" s="15">
        <v>8606</v>
      </c>
      <c r="B138" s="16" t="s">
        <v>125</v>
      </c>
      <c r="C138" s="16" t="s">
        <v>138</v>
      </c>
      <c r="D138" s="16">
        <v>67473614</v>
      </c>
    </row>
    <row r="139" spans="1:4" x14ac:dyDescent="0.2">
      <c r="A139" s="15">
        <v>8634</v>
      </c>
      <c r="B139" s="16" t="s">
        <v>125</v>
      </c>
      <c r="C139" s="16" t="s">
        <v>139</v>
      </c>
      <c r="D139" s="16">
        <v>73772862</v>
      </c>
    </row>
    <row r="140" spans="1:4" x14ac:dyDescent="0.2">
      <c r="A140" s="15">
        <v>8638</v>
      </c>
      <c r="B140" s="16" t="s">
        <v>125</v>
      </c>
      <c r="C140" s="16" t="s">
        <v>87</v>
      </c>
      <c r="D140" s="16">
        <v>208469798</v>
      </c>
    </row>
    <row r="141" spans="1:4" x14ac:dyDescent="0.2">
      <c r="A141" s="15">
        <v>8675</v>
      </c>
      <c r="B141" s="16" t="s">
        <v>125</v>
      </c>
      <c r="C141" s="16" t="s">
        <v>140</v>
      </c>
      <c r="D141" s="16">
        <v>46240326</v>
      </c>
    </row>
    <row r="142" spans="1:4" x14ac:dyDescent="0.2">
      <c r="A142" s="15">
        <v>8685</v>
      </c>
      <c r="B142" s="16" t="s">
        <v>125</v>
      </c>
      <c r="C142" s="16" t="s">
        <v>141</v>
      </c>
      <c r="D142" s="16">
        <v>54139484</v>
      </c>
    </row>
    <row r="143" spans="1:4" x14ac:dyDescent="0.2">
      <c r="A143" s="15">
        <v>8770</v>
      </c>
      <c r="B143" s="16" t="s">
        <v>125</v>
      </c>
      <c r="C143" s="16" t="s">
        <v>142</v>
      </c>
      <c r="D143" s="16">
        <v>37189834</v>
      </c>
    </row>
    <row r="144" spans="1:4" x14ac:dyDescent="0.2">
      <c r="A144" s="15">
        <v>8832</v>
      </c>
      <c r="B144" s="16" t="s">
        <v>125</v>
      </c>
      <c r="C144" s="16" t="s">
        <v>143</v>
      </c>
      <c r="D144" s="16">
        <v>25307188</v>
      </c>
    </row>
    <row r="145" spans="1:4" x14ac:dyDescent="0.2">
      <c r="A145" s="15">
        <v>8849</v>
      </c>
      <c r="B145" s="16" t="s">
        <v>125</v>
      </c>
      <c r="C145" s="16" t="s">
        <v>144</v>
      </c>
      <c r="D145" s="16">
        <v>19786498</v>
      </c>
    </row>
    <row r="146" spans="1:4" x14ac:dyDescent="0.2">
      <c r="A146" s="15">
        <v>13006</v>
      </c>
      <c r="B146" s="16" t="s">
        <v>26</v>
      </c>
      <c r="C146" s="16" t="s">
        <v>145</v>
      </c>
      <c r="D146" s="16">
        <v>154618550</v>
      </c>
    </row>
    <row r="147" spans="1:4" x14ac:dyDescent="0.2">
      <c r="A147" s="15">
        <v>13030</v>
      </c>
      <c r="B147" s="16" t="s">
        <v>26</v>
      </c>
      <c r="C147" s="16" t="s">
        <v>146</v>
      </c>
      <c r="D147" s="16">
        <v>56228236</v>
      </c>
    </row>
    <row r="148" spans="1:4" x14ac:dyDescent="0.2">
      <c r="A148" s="15">
        <v>13042</v>
      </c>
      <c r="B148" s="16" t="s">
        <v>26</v>
      </c>
      <c r="C148" s="16" t="s">
        <v>147</v>
      </c>
      <c r="D148" s="16">
        <v>42767354</v>
      </c>
    </row>
    <row r="149" spans="1:4" x14ac:dyDescent="0.2">
      <c r="A149" s="15">
        <v>13052</v>
      </c>
      <c r="B149" s="16" t="s">
        <v>26</v>
      </c>
      <c r="C149" s="16" t="s">
        <v>148</v>
      </c>
      <c r="D149" s="16">
        <v>230966046</v>
      </c>
    </row>
    <row r="150" spans="1:4" x14ac:dyDescent="0.2">
      <c r="A150" s="15">
        <v>13062</v>
      </c>
      <c r="B150" s="16" t="s">
        <v>26</v>
      </c>
      <c r="C150" s="16" t="s">
        <v>149</v>
      </c>
      <c r="D150" s="16">
        <v>30271204</v>
      </c>
    </row>
    <row r="151" spans="1:4" x14ac:dyDescent="0.2">
      <c r="A151" s="15">
        <v>13074</v>
      </c>
      <c r="B151" s="16" t="s">
        <v>26</v>
      </c>
      <c r="C151" s="16" t="s">
        <v>150</v>
      </c>
      <c r="D151" s="16">
        <v>105012350</v>
      </c>
    </row>
    <row r="152" spans="1:4" x14ac:dyDescent="0.2">
      <c r="A152" s="15">
        <v>13140</v>
      </c>
      <c r="B152" s="16" t="s">
        <v>26</v>
      </c>
      <c r="C152" s="16" t="s">
        <v>151</v>
      </c>
      <c r="D152" s="16">
        <v>109236426</v>
      </c>
    </row>
    <row r="153" spans="1:4" x14ac:dyDescent="0.2">
      <c r="A153" s="15">
        <v>13160</v>
      </c>
      <c r="B153" s="16" t="s">
        <v>26</v>
      </c>
      <c r="C153" s="16" t="s">
        <v>152</v>
      </c>
      <c r="D153" s="16">
        <v>54292050</v>
      </c>
    </row>
    <row r="154" spans="1:4" x14ac:dyDescent="0.2">
      <c r="A154" s="15">
        <v>13188</v>
      </c>
      <c r="B154" s="16" t="s">
        <v>26</v>
      </c>
      <c r="C154" s="16" t="s">
        <v>153</v>
      </c>
      <c r="D154" s="16">
        <v>62134324</v>
      </c>
    </row>
    <row r="155" spans="1:4" x14ac:dyDescent="0.2">
      <c r="A155" s="15">
        <v>13212</v>
      </c>
      <c r="B155" s="16" t="s">
        <v>26</v>
      </c>
      <c r="C155" s="16" t="s">
        <v>154</v>
      </c>
      <c r="D155" s="16">
        <v>93990806</v>
      </c>
    </row>
    <row r="156" spans="1:4" x14ac:dyDescent="0.2">
      <c r="A156" s="15">
        <v>13222</v>
      </c>
      <c r="B156" s="16" t="s">
        <v>26</v>
      </c>
      <c r="C156" s="16" t="s">
        <v>155</v>
      </c>
      <c r="D156" s="16">
        <v>49021784</v>
      </c>
    </row>
    <row r="157" spans="1:4" x14ac:dyDescent="0.2">
      <c r="A157" s="15">
        <v>13244</v>
      </c>
      <c r="B157" s="16" t="s">
        <v>26</v>
      </c>
      <c r="C157" s="16" t="s">
        <v>156</v>
      </c>
      <c r="D157" s="16">
        <v>391203444</v>
      </c>
    </row>
    <row r="158" spans="1:4" x14ac:dyDescent="0.2">
      <c r="A158" s="15">
        <v>13248</v>
      </c>
      <c r="B158" s="16" t="s">
        <v>26</v>
      </c>
      <c r="C158" s="16" t="s">
        <v>157</v>
      </c>
      <c r="D158" s="16">
        <v>31146460</v>
      </c>
    </row>
    <row r="159" spans="1:4" x14ac:dyDescent="0.2">
      <c r="A159" s="15">
        <v>13268</v>
      </c>
      <c r="B159" s="16" t="s">
        <v>26</v>
      </c>
      <c r="C159" s="16" t="s">
        <v>158</v>
      </c>
      <c r="D159" s="16">
        <v>55937156</v>
      </c>
    </row>
    <row r="160" spans="1:4" x14ac:dyDescent="0.2">
      <c r="A160" s="15">
        <v>13300</v>
      </c>
      <c r="B160" s="16" t="s">
        <v>26</v>
      </c>
      <c r="C160" s="16" t="s">
        <v>159</v>
      </c>
      <c r="D160" s="16">
        <v>78305918</v>
      </c>
    </row>
    <row r="161" spans="1:4" x14ac:dyDescent="0.2">
      <c r="A161" s="15">
        <v>13433</v>
      </c>
      <c r="B161" s="16" t="s">
        <v>26</v>
      </c>
      <c r="C161" s="16" t="s">
        <v>160</v>
      </c>
      <c r="D161" s="16">
        <v>85632670</v>
      </c>
    </row>
    <row r="162" spans="1:4" x14ac:dyDescent="0.2">
      <c r="A162" s="15">
        <v>13440</v>
      </c>
      <c r="B162" s="16" t="s">
        <v>26</v>
      </c>
      <c r="C162" s="16" t="s">
        <v>161</v>
      </c>
      <c r="D162" s="16">
        <v>62222374</v>
      </c>
    </row>
    <row r="163" spans="1:4" x14ac:dyDescent="0.2">
      <c r="A163" s="15">
        <v>13442</v>
      </c>
      <c r="B163" s="16" t="s">
        <v>26</v>
      </c>
      <c r="C163" s="16" t="s">
        <v>162</v>
      </c>
      <c r="D163" s="16">
        <v>196595758</v>
      </c>
    </row>
    <row r="164" spans="1:4" x14ac:dyDescent="0.2">
      <c r="A164" s="15">
        <v>13458</v>
      </c>
      <c r="B164" s="16" t="s">
        <v>26</v>
      </c>
      <c r="C164" s="16" t="s">
        <v>163</v>
      </c>
      <c r="D164" s="16">
        <v>69447646</v>
      </c>
    </row>
    <row r="165" spans="1:4" x14ac:dyDescent="0.2">
      <c r="A165" s="15">
        <v>13468</v>
      </c>
      <c r="B165" s="16" t="s">
        <v>26</v>
      </c>
      <c r="C165" s="16" t="s">
        <v>164</v>
      </c>
      <c r="D165" s="16">
        <v>159909860</v>
      </c>
    </row>
    <row r="166" spans="1:4" x14ac:dyDescent="0.2">
      <c r="A166" s="15">
        <v>13473</v>
      </c>
      <c r="B166" s="16" t="s">
        <v>26</v>
      </c>
      <c r="C166" s="16" t="s">
        <v>165</v>
      </c>
      <c r="D166" s="16">
        <v>105398202</v>
      </c>
    </row>
    <row r="167" spans="1:4" x14ac:dyDescent="0.2">
      <c r="A167" s="15">
        <v>13490</v>
      </c>
      <c r="B167" s="16" t="s">
        <v>26</v>
      </c>
      <c r="C167" s="16" t="s">
        <v>166</v>
      </c>
      <c r="D167" s="16">
        <v>50322484</v>
      </c>
    </row>
    <row r="168" spans="1:4" x14ac:dyDescent="0.2">
      <c r="A168" s="15">
        <v>13549</v>
      </c>
      <c r="B168" s="16" t="s">
        <v>26</v>
      </c>
      <c r="C168" s="16" t="s">
        <v>167</v>
      </c>
      <c r="D168" s="16">
        <v>147815458</v>
      </c>
    </row>
    <row r="169" spans="1:4" x14ac:dyDescent="0.2">
      <c r="A169" s="15">
        <v>13580</v>
      </c>
      <c r="B169" s="16" t="s">
        <v>26</v>
      </c>
      <c r="C169" s="16" t="s">
        <v>168</v>
      </c>
      <c r="D169" s="16">
        <v>25299550</v>
      </c>
    </row>
    <row r="170" spans="1:4" x14ac:dyDescent="0.2">
      <c r="A170" s="15">
        <v>13600</v>
      </c>
      <c r="B170" s="16" t="s">
        <v>26</v>
      </c>
      <c r="C170" s="16" t="s">
        <v>169</v>
      </c>
      <c r="D170" s="16">
        <v>45293286</v>
      </c>
    </row>
    <row r="171" spans="1:4" x14ac:dyDescent="0.2">
      <c r="A171" s="15">
        <v>13620</v>
      </c>
      <c r="B171" s="16" t="s">
        <v>26</v>
      </c>
      <c r="C171" s="16" t="s">
        <v>170</v>
      </c>
      <c r="D171" s="16">
        <v>28320274</v>
      </c>
    </row>
    <row r="172" spans="1:4" x14ac:dyDescent="0.2">
      <c r="A172" s="15">
        <v>13647</v>
      </c>
      <c r="B172" s="16" t="s">
        <v>26</v>
      </c>
      <c r="C172" s="16" t="s">
        <v>171</v>
      </c>
      <c r="D172" s="16">
        <v>48189000</v>
      </c>
    </row>
    <row r="173" spans="1:4" x14ac:dyDescent="0.2">
      <c r="A173" s="15">
        <v>13650</v>
      </c>
      <c r="B173" s="16" t="s">
        <v>26</v>
      </c>
      <c r="C173" s="16" t="s">
        <v>172</v>
      </c>
      <c r="D173" s="16">
        <v>57012444</v>
      </c>
    </row>
    <row r="174" spans="1:4" x14ac:dyDescent="0.2">
      <c r="A174" s="15">
        <v>13654</v>
      </c>
      <c r="B174" s="16" t="s">
        <v>26</v>
      </c>
      <c r="C174" s="16" t="s">
        <v>173</v>
      </c>
      <c r="D174" s="16">
        <v>146615280</v>
      </c>
    </row>
    <row r="175" spans="1:4" x14ac:dyDescent="0.2">
      <c r="A175" s="15">
        <v>13655</v>
      </c>
      <c r="B175" s="16" t="s">
        <v>26</v>
      </c>
      <c r="C175" s="16" t="s">
        <v>174</v>
      </c>
      <c r="D175" s="16">
        <v>66625482</v>
      </c>
    </row>
    <row r="176" spans="1:4" x14ac:dyDescent="0.2">
      <c r="A176" s="15">
        <v>13657</v>
      </c>
      <c r="B176" s="16" t="s">
        <v>26</v>
      </c>
      <c r="C176" s="16" t="s">
        <v>175</v>
      </c>
      <c r="D176" s="16">
        <v>164362692</v>
      </c>
    </row>
    <row r="177" spans="1:4" x14ac:dyDescent="0.2">
      <c r="A177" s="15">
        <v>13667</v>
      </c>
      <c r="B177" s="16" t="s">
        <v>26</v>
      </c>
      <c r="C177" s="16" t="s">
        <v>176</v>
      </c>
      <c r="D177" s="16">
        <v>99121242</v>
      </c>
    </row>
    <row r="178" spans="1:4" x14ac:dyDescent="0.2">
      <c r="A178" s="15">
        <v>13670</v>
      </c>
      <c r="B178" s="16" t="s">
        <v>26</v>
      </c>
      <c r="C178" s="16" t="s">
        <v>177</v>
      </c>
      <c r="D178" s="16">
        <v>148245372</v>
      </c>
    </row>
    <row r="179" spans="1:4" x14ac:dyDescent="0.2">
      <c r="A179" s="15">
        <v>13673</v>
      </c>
      <c r="B179" s="16" t="s">
        <v>26</v>
      </c>
      <c r="C179" s="16" t="s">
        <v>178</v>
      </c>
      <c r="D179" s="16">
        <v>59009784</v>
      </c>
    </row>
    <row r="180" spans="1:4" x14ac:dyDescent="0.2">
      <c r="A180" s="15">
        <v>13683</v>
      </c>
      <c r="B180" s="16" t="s">
        <v>26</v>
      </c>
      <c r="C180" s="16" t="s">
        <v>179</v>
      </c>
      <c r="D180" s="16">
        <v>79615580</v>
      </c>
    </row>
    <row r="181" spans="1:4" x14ac:dyDescent="0.2">
      <c r="A181" s="15">
        <v>13688</v>
      </c>
      <c r="B181" s="16" t="s">
        <v>26</v>
      </c>
      <c r="C181" s="16" t="s">
        <v>180</v>
      </c>
      <c r="D181" s="16">
        <v>186270100</v>
      </c>
    </row>
    <row r="182" spans="1:4" x14ac:dyDescent="0.2">
      <c r="A182" s="15">
        <v>13744</v>
      </c>
      <c r="B182" s="16" t="s">
        <v>26</v>
      </c>
      <c r="C182" s="16" t="s">
        <v>181</v>
      </c>
      <c r="D182" s="16">
        <v>104264512</v>
      </c>
    </row>
    <row r="183" spans="1:4" x14ac:dyDescent="0.2">
      <c r="A183" s="15">
        <v>13760</v>
      </c>
      <c r="B183" s="16" t="s">
        <v>26</v>
      </c>
      <c r="C183" s="16" t="s">
        <v>182</v>
      </c>
      <c r="D183" s="16">
        <v>27327194</v>
      </c>
    </row>
    <row r="184" spans="1:4" x14ac:dyDescent="0.2">
      <c r="A184" s="15">
        <v>13780</v>
      </c>
      <c r="B184" s="16" t="s">
        <v>26</v>
      </c>
      <c r="C184" s="16" t="s">
        <v>183</v>
      </c>
      <c r="D184" s="16">
        <v>51171882</v>
      </c>
    </row>
    <row r="185" spans="1:4" x14ac:dyDescent="0.2">
      <c r="A185" s="15">
        <v>13810</v>
      </c>
      <c r="B185" s="16" t="s">
        <v>26</v>
      </c>
      <c r="C185" s="16" t="s">
        <v>184</v>
      </c>
      <c r="D185" s="16">
        <v>122075372</v>
      </c>
    </row>
    <row r="186" spans="1:4" x14ac:dyDescent="0.2">
      <c r="A186" s="15">
        <v>13836</v>
      </c>
      <c r="B186" s="16" t="s">
        <v>26</v>
      </c>
      <c r="C186" s="16" t="s">
        <v>185</v>
      </c>
      <c r="D186" s="16">
        <v>217283988</v>
      </c>
    </row>
    <row r="187" spans="1:4" x14ac:dyDescent="0.2">
      <c r="A187" s="15">
        <v>13838</v>
      </c>
      <c r="B187" s="16" t="s">
        <v>26</v>
      </c>
      <c r="C187" s="16" t="s">
        <v>186</v>
      </c>
      <c r="D187" s="16">
        <v>61001390</v>
      </c>
    </row>
    <row r="188" spans="1:4" x14ac:dyDescent="0.2">
      <c r="A188" s="15">
        <v>13873</v>
      </c>
      <c r="B188" s="16" t="s">
        <v>26</v>
      </c>
      <c r="C188" s="16" t="s">
        <v>187</v>
      </c>
      <c r="D188" s="16">
        <v>100406354</v>
      </c>
    </row>
    <row r="189" spans="1:4" x14ac:dyDescent="0.2">
      <c r="A189" s="15">
        <v>13894</v>
      </c>
      <c r="B189" s="16" t="s">
        <v>26</v>
      </c>
      <c r="C189" s="16" t="s">
        <v>188</v>
      </c>
      <c r="D189" s="16">
        <v>47758460</v>
      </c>
    </row>
    <row r="190" spans="1:4" x14ac:dyDescent="0.2">
      <c r="A190" s="15">
        <v>15022</v>
      </c>
      <c r="B190" s="16" t="s">
        <v>189</v>
      </c>
      <c r="C190" s="16" t="s">
        <v>190</v>
      </c>
      <c r="D190" s="16">
        <v>7699480</v>
      </c>
    </row>
    <row r="191" spans="1:4" x14ac:dyDescent="0.2">
      <c r="A191" s="15">
        <v>15047</v>
      </c>
      <c r="B191" s="16" t="s">
        <v>189</v>
      </c>
      <c r="C191" s="16" t="s">
        <v>191</v>
      </c>
      <c r="D191" s="16">
        <v>77290270</v>
      </c>
    </row>
    <row r="192" spans="1:4" x14ac:dyDescent="0.2">
      <c r="A192" s="15">
        <v>15051</v>
      </c>
      <c r="B192" s="16" t="s">
        <v>189</v>
      </c>
      <c r="C192" s="16" t="s">
        <v>192</v>
      </c>
      <c r="D192" s="16">
        <v>14868984</v>
      </c>
    </row>
    <row r="193" spans="1:4" x14ac:dyDescent="0.2">
      <c r="A193" s="15">
        <v>15087</v>
      </c>
      <c r="B193" s="16" t="s">
        <v>189</v>
      </c>
      <c r="C193" s="16" t="s">
        <v>193</v>
      </c>
      <c r="D193" s="16">
        <v>33153268</v>
      </c>
    </row>
    <row r="194" spans="1:4" x14ac:dyDescent="0.2">
      <c r="A194" s="15">
        <v>15090</v>
      </c>
      <c r="B194" s="16" t="s">
        <v>189</v>
      </c>
      <c r="C194" s="16" t="s">
        <v>194</v>
      </c>
      <c r="D194" s="16">
        <v>7940702</v>
      </c>
    </row>
    <row r="195" spans="1:4" x14ac:dyDescent="0.2">
      <c r="A195" s="15">
        <v>15092</v>
      </c>
      <c r="B195" s="16" t="s">
        <v>189</v>
      </c>
      <c r="C195" s="16" t="s">
        <v>195</v>
      </c>
      <c r="D195" s="16">
        <v>11429276</v>
      </c>
    </row>
    <row r="196" spans="1:4" x14ac:dyDescent="0.2">
      <c r="A196" s="15">
        <v>15097</v>
      </c>
      <c r="B196" s="16" t="s">
        <v>189</v>
      </c>
      <c r="C196" s="16" t="s">
        <v>196</v>
      </c>
      <c r="D196" s="16">
        <v>34771452</v>
      </c>
    </row>
    <row r="197" spans="1:4" x14ac:dyDescent="0.2">
      <c r="A197" s="15">
        <v>15104</v>
      </c>
      <c r="B197" s="16" t="s">
        <v>189</v>
      </c>
      <c r="C197" s="16" t="s">
        <v>189</v>
      </c>
      <c r="D197" s="16">
        <v>21035978</v>
      </c>
    </row>
    <row r="198" spans="1:4" x14ac:dyDescent="0.2">
      <c r="A198" s="15">
        <v>15106</v>
      </c>
      <c r="B198" s="16" t="s">
        <v>189</v>
      </c>
      <c r="C198" s="16" t="s">
        <v>197</v>
      </c>
      <c r="D198" s="16">
        <v>12976212</v>
      </c>
    </row>
    <row r="199" spans="1:4" x14ac:dyDescent="0.2">
      <c r="A199" s="15">
        <v>15109</v>
      </c>
      <c r="B199" s="16" t="s">
        <v>189</v>
      </c>
      <c r="C199" s="16" t="s">
        <v>198</v>
      </c>
      <c r="D199" s="16">
        <v>29811424</v>
      </c>
    </row>
    <row r="200" spans="1:4" x14ac:dyDescent="0.2">
      <c r="A200" s="15">
        <v>15114</v>
      </c>
      <c r="B200" s="16" t="s">
        <v>189</v>
      </c>
      <c r="C200" s="16" t="s">
        <v>199</v>
      </c>
      <c r="D200" s="16">
        <v>2375004</v>
      </c>
    </row>
    <row r="201" spans="1:4" x14ac:dyDescent="0.2">
      <c r="A201" s="15">
        <v>15131</v>
      </c>
      <c r="B201" s="16" t="s">
        <v>189</v>
      </c>
      <c r="C201" s="16" t="s">
        <v>31</v>
      </c>
      <c r="D201" s="16">
        <v>15559030</v>
      </c>
    </row>
    <row r="202" spans="1:4" x14ac:dyDescent="0.2">
      <c r="A202" s="15">
        <v>15135</v>
      </c>
      <c r="B202" s="16" t="s">
        <v>189</v>
      </c>
      <c r="C202" s="16" t="s">
        <v>200</v>
      </c>
      <c r="D202" s="16">
        <v>21720090</v>
      </c>
    </row>
    <row r="203" spans="1:4" x14ac:dyDescent="0.2">
      <c r="A203" s="15">
        <v>15162</v>
      </c>
      <c r="B203" s="16" t="s">
        <v>189</v>
      </c>
      <c r="C203" s="16" t="s">
        <v>201</v>
      </c>
      <c r="D203" s="16">
        <v>13330324</v>
      </c>
    </row>
    <row r="204" spans="1:4" x14ac:dyDescent="0.2">
      <c r="A204" s="15">
        <v>15172</v>
      </c>
      <c r="B204" s="16" t="s">
        <v>189</v>
      </c>
      <c r="C204" s="16" t="s">
        <v>202</v>
      </c>
      <c r="D204" s="16">
        <v>15050106</v>
      </c>
    </row>
    <row r="205" spans="1:4" x14ac:dyDescent="0.2">
      <c r="A205" s="15">
        <v>15176</v>
      </c>
      <c r="B205" s="16" t="s">
        <v>189</v>
      </c>
      <c r="C205" s="16" t="s">
        <v>203</v>
      </c>
      <c r="D205" s="16">
        <v>139813118</v>
      </c>
    </row>
    <row r="206" spans="1:4" x14ac:dyDescent="0.2">
      <c r="A206" s="15">
        <v>15180</v>
      </c>
      <c r="B206" s="16" t="s">
        <v>189</v>
      </c>
      <c r="C206" s="16" t="s">
        <v>204</v>
      </c>
      <c r="D206" s="16">
        <v>33102438</v>
      </c>
    </row>
    <row r="207" spans="1:4" x14ac:dyDescent="0.2">
      <c r="A207" s="15">
        <v>15183</v>
      </c>
      <c r="B207" s="16" t="s">
        <v>189</v>
      </c>
      <c r="C207" s="16" t="s">
        <v>205</v>
      </c>
      <c r="D207" s="16">
        <v>78034532</v>
      </c>
    </row>
    <row r="208" spans="1:4" x14ac:dyDescent="0.2">
      <c r="A208" s="15">
        <v>15185</v>
      </c>
      <c r="B208" s="16" t="s">
        <v>189</v>
      </c>
      <c r="C208" s="16" t="s">
        <v>206</v>
      </c>
      <c r="D208" s="16">
        <v>26782798</v>
      </c>
    </row>
    <row r="209" spans="1:4" x14ac:dyDescent="0.2">
      <c r="A209" s="15">
        <v>15187</v>
      </c>
      <c r="B209" s="16" t="s">
        <v>189</v>
      </c>
      <c r="C209" s="16" t="s">
        <v>207</v>
      </c>
      <c r="D209" s="16">
        <v>11864888</v>
      </c>
    </row>
    <row r="210" spans="1:4" x14ac:dyDescent="0.2">
      <c r="A210" s="15">
        <v>15189</v>
      </c>
      <c r="B210" s="16" t="s">
        <v>189</v>
      </c>
      <c r="C210" s="16" t="s">
        <v>208</v>
      </c>
      <c r="D210" s="16">
        <v>16673200</v>
      </c>
    </row>
    <row r="211" spans="1:4" x14ac:dyDescent="0.2">
      <c r="A211" s="15">
        <v>15204</v>
      </c>
      <c r="B211" s="16" t="s">
        <v>189</v>
      </c>
      <c r="C211" s="16" t="s">
        <v>209</v>
      </c>
      <c r="D211" s="16">
        <v>33686900</v>
      </c>
    </row>
    <row r="212" spans="1:4" x14ac:dyDescent="0.2">
      <c r="A212" s="15">
        <v>15212</v>
      </c>
      <c r="B212" s="16" t="s">
        <v>189</v>
      </c>
      <c r="C212" s="16" t="s">
        <v>210</v>
      </c>
      <c r="D212" s="16">
        <v>22778424</v>
      </c>
    </row>
    <row r="213" spans="1:4" x14ac:dyDescent="0.2">
      <c r="A213" s="15">
        <v>15215</v>
      </c>
      <c r="B213" s="16" t="s">
        <v>189</v>
      </c>
      <c r="C213" s="16" t="s">
        <v>211</v>
      </c>
      <c r="D213" s="16">
        <v>8016602</v>
      </c>
    </row>
    <row r="214" spans="1:4" x14ac:dyDescent="0.2">
      <c r="A214" s="15">
        <v>15218</v>
      </c>
      <c r="B214" s="16" t="s">
        <v>189</v>
      </c>
      <c r="C214" s="16" t="s">
        <v>212</v>
      </c>
      <c r="D214" s="16">
        <v>23826194</v>
      </c>
    </row>
    <row r="215" spans="1:4" x14ac:dyDescent="0.2">
      <c r="A215" s="15">
        <v>15223</v>
      </c>
      <c r="B215" s="16" t="s">
        <v>189</v>
      </c>
      <c r="C215" s="16" t="s">
        <v>213</v>
      </c>
      <c r="D215" s="16">
        <v>33440098</v>
      </c>
    </row>
    <row r="216" spans="1:4" x14ac:dyDescent="0.2">
      <c r="A216" s="15">
        <v>15224</v>
      </c>
      <c r="B216" s="16" t="s">
        <v>189</v>
      </c>
      <c r="C216" s="16" t="s">
        <v>214</v>
      </c>
      <c r="D216" s="16">
        <v>17899046</v>
      </c>
    </row>
    <row r="217" spans="1:4" x14ac:dyDescent="0.2">
      <c r="A217" s="15">
        <v>15226</v>
      </c>
      <c r="B217" s="16" t="s">
        <v>189</v>
      </c>
      <c r="C217" s="16" t="s">
        <v>215</v>
      </c>
      <c r="D217" s="16">
        <v>8655050</v>
      </c>
    </row>
    <row r="218" spans="1:4" x14ac:dyDescent="0.2">
      <c r="A218" s="15">
        <v>15232</v>
      </c>
      <c r="B218" s="16" t="s">
        <v>189</v>
      </c>
      <c r="C218" s="16" t="s">
        <v>216</v>
      </c>
      <c r="D218" s="16">
        <v>23562874</v>
      </c>
    </row>
    <row r="219" spans="1:4" x14ac:dyDescent="0.2">
      <c r="A219" s="15">
        <v>15236</v>
      </c>
      <c r="B219" s="16" t="s">
        <v>189</v>
      </c>
      <c r="C219" s="16" t="s">
        <v>217</v>
      </c>
      <c r="D219" s="16">
        <v>9630366</v>
      </c>
    </row>
    <row r="220" spans="1:4" x14ac:dyDescent="0.2">
      <c r="A220" s="15">
        <v>15244</v>
      </c>
      <c r="B220" s="16" t="s">
        <v>189</v>
      </c>
      <c r="C220" s="16" t="s">
        <v>218</v>
      </c>
      <c r="D220" s="16">
        <v>27293366</v>
      </c>
    </row>
    <row r="221" spans="1:4" x14ac:dyDescent="0.2">
      <c r="A221" s="15">
        <v>15248</v>
      </c>
      <c r="B221" s="16" t="s">
        <v>189</v>
      </c>
      <c r="C221" s="16" t="s">
        <v>219</v>
      </c>
      <c r="D221" s="16">
        <v>16552440</v>
      </c>
    </row>
    <row r="222" spans="1:4" x14ac:dyDescent="0.2">
      <c r="A222" s="15">
        <v>15272</v>
      </c>
      <c r="B222" s="16" t="s">
        <v>189</v>
      </c>
      <c r="C222" s="16" t="s">
        <v>220</v>
      </c>
      <c r="D222" s="16">
        <v>17478420</v>
      </c>
    </row>
    <row r="223" spans="1:4" x14ac:dyDescent="0.2">
      <c r="A223" s="15">
        <v>15276</v>
      </c>
      <c r="B223" s="16" t="s">
        <v>189</v>
      </c>
      <c r="C223" s="16" t="s">
        <v>221</v>
      </c>
      <c r="D223" s="16">
        <v>19011872</v>
      </c>
    </row>
    <row r="224" spans="1:4" x14ac:dyDescent="0.2">
      <c r="A224" s="15">
        <v>15293</v>
      </c>
      <c r="B224" s="16" t="s">
        <v>189</v>
      </c>
      <c r="C224" s="16" t="s">
        <v>222</v>
      </c>
      <c r="D224" s="16">
        <v>20519126</v>
      </c>
    </row>
    <row r="225" spans="1:4" x14ac:dyDescent="0.2">
      <c r="A225" s="15">
        <v>15296</v>
      </c>
      <c r="B225" s="16" t="s">
        <v>189</v>
      </c>
      <c r="C225" s="16" t="s">
        <v>223</v>
      </c>
      <c r="D225" s="16">
        <v>19457678</v>
      </c>
    </row>
    <row r="226" spans="1:4" x14ac:dyDescent="0.2">
      <c r="A226" s="15">
        <v>15299</v>
      </c>
      <c r="B226" s="16" t="s">
        <v>189</v>
      </c>
      <c r="C226" s="16" t="s">
        <v>224</v>
      </c>
      <c r="D226" s="16">
        <v>41820090</v>
      </c>
    </row>
    <row r="227" spans="1:4" x14ac:dyDescent="0.2">
      <c r="A227" s="15">
        <v>15317</v>
      </c>
      <c r="B227" s="16" t="s">
        <v>189</v>
      </c>
      <c r="C227" s="16" t="s">
        <v>225</v>
      </c>
      <c r="D227" s="16">
        <v>10844262</v>
      </c>
    </row>
    <row r="228" spans="1:4" x14ac:dyDescent="0.2">
      <c r="A228" s="15">
        <v>15322</v>
      </c>
      <c r="B228" s="16" t="s">
        <v>189</v>
      </c>
      <c r="C228" s="16" t="s">
        <v>226</v>
      </c>
      <c r="D228" s="16">
        <v>26891744</v>
      </c>
    </row>
    <row r="229" spans="1:4" x14ac:dyDescent="0.2">
      <c r="A229" s="15">
        <v>15325</v>
      </c>
      <c r="B229" s="16" t="s">
        <v>189</v>
      </c>
      <c r="C229" s="16" t="s">
        <v>227</v>
      </c>
      <c r="D229" s="16">
        <v>19446612</v>
      </c>
    </row>
    <row r="230" spans="1:4" x14ac:dyDescent="0.2">
      <c r="A230" s="15">
        <v>15332</v>
      </c>
      <c r="B230" s="16" t="s">
        <v>189</v>
      </c>
      <c r="C230" s="16" t="s">
        <v>228</v>
      </c>
      <c r="D230" s="16">
        <v>30988168</v>
      </c>
    </row>
    <row r="231" spans="1:4" x14ac:dyDescent="0.2">
      <c r="A231" s="15">
        <v>15362</v>
      </c>
      <c r="B231" s="16" t="s">
        <v>189</v>
      </c>
      <c r="C231" s="16" t="s">
        <v>229</v>
      </c>
      <c r="D231" s="16">
        <v>5014432</v>
      </c>
    </row>
    <row r="232" spans="1:4" x14ac:dyDescent="0.2">
      <c r="A232" s="15">
        <v>15367</v>
      </c>
      <c r="B232" s="16" t="s">
        <v>189</v>
      </c>
      <c r="C232" s="16" t="s">
        <v>230</v>
      </c>
      <c r="D232" s="16">
        <v>28898890</v>
      </c>
    </row>
    <row r="233" spans="1:4" x14ac:dyDescent="0.2">
      <c r="A233" s="15">
        <v>15368</v>
      </c>
      <c r="B233" s="16" t="s">
        <v>189</v>
      </c>
      <c r="C233" s="16" t="s">
        <v>64</v>
      </c>
      <c r="D233" s="16">
        <v>26393960</v>
      </c>
    </row>
    <row r="234" spans="1:4" x14ac:dyDescent="0.2">
      <c r="A234" s="15">
        <v>15377</v>
      </c>
      <c r="B234" s="16" t="s">
        <v>189</v>
      </c>
      <c r="C234" s="16" t="s">
        <v>231</v>
      </c>
      <c r="D234" s="16">
        <v>24167114</v>
      </c>
    </row>
    <row r="235" spans="1:4" x14ac:dyDescent="0.2">
      <c r="A235" s="15">
        <v>15380</v>
      </c>
      <c r="B235" s="16" t="s">
        <v>189</v>
      </c>
      <c r="C235" s="16" t="s">
        <v>232</v>
      </c>
      <c r="D235" s="16">
        <v>9427076</v>
      </c>
    </row>
    <row r="236" spans="1:4" x14ac:dyDescent="0.2">
      <c r="A236" s="15">
        <v>15401</v>
      </c>
      <c r="B236" s="16" t="s">
        <v>189</v>
      </c>
      <c r="C236" s="16" t="s">
        <v>233</v>
      </c>
      <c r="D236" s="16">
        <v>7768676</v>
      </c>
    </row>
    <row r="237" spans="1:4" x14ac:dyDescent="0.2">
      <c r="A237" s="15">
        <v>15403</v>
      </c>
      <c r="B237" s="16" t="s">
        <v>189</v>
      </c>
      <c r="C237" s="16" t="s">
        <v>234</v>
      </c>
      <c r="D237" s="16">
        <v>14928388</v>
      </c>
    </row>
    <row r="238" spans="1:4" x14ac:dyDescent="0.2">
      <c r="A238" s="15">
        <v>15407</v>
      </c>
      <c r="B238" s="16" t="s">
        <v>189</v>
      </c>
      <c r="C238" s="16" t="s">
        <v>235</v>
      </c>
      <c r="D238" s="16">
        <v>42548976</v>
      </c>
    </row>
    <row r="239" spans="1:4" x14ac:dyDescent="0.2">
      <c r="A239" s="15">
        <v>15425</v>
      </c>
      <c r="B239" s="16" t="s">
        <v>189</v>
      </c>
      <c r="C239" s="16" t="s">
        <v>236</v>
      </c>
      <c r="D239" s="16">
        <v>18206408</v>
      </c>
    </row>
    <row r="240" spans="1:4" x14ac:dyDescent="0.2">
      <c r="A240" s="15">
        <v>15442</v>
      </c>
      <c r="B240" s="16" t="s">
        <v>189</v>
      </c>
      <c r="C240" s="16" t="s">
        <v>237</v>
      </c>
      <c r="D240" s="16">
        <v>39360784</v>
      </c>
    </row>
    <row r="241" spans="1:4" x14ac:dyDescent="0.2">
      <c r="A241" s="15">
        <v>15455</v>
      </c>
      <c r="B241" s="16" t="s">
        <v>189</v>
      </c>
      <c r="C241" s="16" t="s">
        <v>238</v>
      </c>
      <c r="D241" s="16">
        <v>27710478</v>
      </c>
    </row>
    <row r="242" spans="1:4" x14ac:dyDescent="0.2">
      <c r="A242" s="15">
        <v>15464</v>
      </c>
      <c r="B242" s="16" t="s">
        <v>189</v>
      </c>
      <c r="C242" s="16" t="s">
        <v>239</v>
      </c>
      <c r="D242" s="16">
        <v>24174670</v>
      </c>
    </row>
    <row r="243" spans="1:4" x14ac:dyDescent="0.2">
      <c r="A243" s="15">
        <v>15466</v>
      </c>
      <c r="B243" s="16" t="s">
        <v>189</v>
      </c>
      <c r="C243" s="16" t="s">
        <v>240</v>
      </c>
      <c r="D243" s="16">
        <v>18500912</v>
      </c>
    </row>
    <row r="244" spans="1:4" x14ac:dyDescent="0.2">
      <c r="A244" s="15">
        <v>15469</v>
      </c>
      <c r="B244" s="16" t="s">
        <v>189</v>
      </c>
      <c r="C244" s="16" t="s">
        <v>241</v>
      </c>
      <c r="D244" s="16">
        <v>74237708</v>
      </c>
    </row>
    <row r="245" spans="1:4" x14ac:dyDescent="0.2">
      <c r="A245" s="15">
        <v>15476</v>
      </c>
      <c r="B245" s="16" t="s">
        <v>189</v>
      </c>
      <c r="C245" s="16" t="s">
        <v>242</v>
      </c>
      <c r="D245" s="16">
        <v>22349764</v>
      </c>
    </row>
    <row r="246" spans="1:4" x14ac:dyDescent="0.2">
      <c r="A246" s="15">
        <v>15480</v>
      </c>
      <c r="B246" s="16" t="s">
        <v>189</v>
      </c>
      <c r="C246" s="16" t="s">
        <v>243</v>
      </c>
      <c r="D246" s="16">
        <v>42586988</v>
      </c>
    </row>
    <row r="247" spans="1:4" x14ac:dyDescent="0.2">
      <c r="A247" s="15">
        <v>15491</v>
      </c>
      <c r="B247" s="16" t="s">
        <v>189</v>
      </c>
      <c r="C247" s="16" t="s">
        <v>244</v>
      </c>
      <c r="D247" s="16">
        <v>31602520</v>
      </c>
    </row>
    <row r="248" spans="1:4" x14ac:dyDescent="0.2">
      <c r="A248" s="15">
        <v>15494</v>
      </c>
      <c r="B248" s="16" t="s">
        <v>189</v>
      </c>
      <c r="C248" s="16" t="s">
        <v>245</v>
      </c>
      <c r="D248" s="16">
        <v>18089280</v>
      </c>
    </row>
    <row r="249" spans="1:4" x14ac:dyDescent="0.2">
      <c r="A249" s="15">
        <v>15500</v>
      </c>
      <c r="B249" s="16" t="s">
        <v>189</v>
      </c>
      <c r="C249" s="16" t="s">
        <v>246</v>
      </c>
      <c r="D249" s="16">
        <v>11508204</v>
      </c>
    </row>
    <row r="250" spans="1:4" x14ac:dyDescent="0.2">
      <c r="A250" s="15">
        <v>15507</v>
      </c>
      <c r="B250" s="16" t="s">
        <v>189</v>
      </c>
      <c r="C250" s="16" t="s">
        <v>247</v>
      </c>
      <c r="D250" s="16">
        <v>48288694</v>
      </c>
    </row>
    <row r="251" spans="1:4" x14ac:dyDescent="0.2">
      <c r="A251" s="15">
        <v>15511</v>
      </c>
      <c r="B251" s="16" t="s">
        <v>189</v>
      </c>
      <c r="C251" s="16" t="s">
        <v>248</v>
      </c>
      <c r="D251" s="16">
        <v>10452656</v>
      </c>
    </row>
    <row r="252" spans="1:4" x14ac:dyDescent="0.2">
      <c r="A252" s="15">
        <v>15514</v>
      </c>
      <c r="B252" s="16" t="s">
        <v>189</v>
      </c>
      <c r="C252" s="16" t="s">
        <v>249</v>
      </c>
      <c r="D252" s="16">
        <v>17900512</v>
      </c>
    </row>
    <row r="253" spans="1:4" x14ac:dyDescent="0.2">
      <c r="A253" s="15">
        <v>15516</v>
      </c>
      <c r="B253" s="16" t="s">
        <v>189</v>
      </c>
      <c r="C253" s="16" t="s">
        <v>250</v>
      </c>
      <c r="D253" s="16">
        <v>68315250</v>
      </c>
    </row>
    <row r="254" spans="1:4" x14ac:dyDescent="0.2">
      <c r="A254" s="15">
        <v>15518</v>
      </c>
      <c r="B254" s="16" t="s">
        <v>189</v>
      </c>
      <c r="C254" s="16" t="s">
        <v>251</v>
      </c>
      <c r="D254" s="16">
        <v>11068626</v>
      </c>
    </row>
    <row r="255" spans="1:4" x14ac:dyDescent="0.2">
      <c r="A255" s="15">
        <v>15522</v>
      </c>
      <c r="B255" s="16" t="s">
        <v>189</v>
      </c>
      <c r="C255" s="16" t="s">
        <v>252</v>
      </c>
      <c r="D255" s="16">
        <v>11712684</v>
      </c>
    </row>
    <row r="256" spans="1:4" x14ac:dyDescent="0.2">
      <c r="A256" s="15">
        <v>15531</v>
      </c>
      <c r="B256" s="16" t="s">
        <v>189</v>
      </c>
      <c r="C256" s="16" t="s">
        <v>253</v>
      </c>
      <c r="D256" s="16">
        <v>58036390</v>
      </c>
    </row>
    <row r="257" spans="1:4" x14ac:dyDescent="0.2">
      <c r="A257" s="15">
        <v>15533</v>
      </c>
      <c r="B257" s="16" t="s">
        <v>189</v>
      </c>
      <c r="C257" s="16" t="s">
        <v>254</v>
      </c>
      <c r="D257" s="16">
        <v>22668888</v>
      </c>
    </row>
    <row r="258" spans="1:4" x14ac:dyDescent="0.2">
      <c r="A258" s="15">
        <v>15537</v>
      </c>
      <c r="B258" s="16" t="s">
        <v>189</v>
      </c>
      <c r="C258" s="16" t="s">
        <v>255</v>
      </c>
      <c r="D258" s="16">
        <v>15971586</v>
      </c>
    </row>
    <row r="259" spans="1:4" x14ac:dyDescent="0.2">
      <c r="A259" s="15">
        <v>15542</v>
      </c>
      <c r="B259" s="16" t="s">
        <v>189</v>
      </c>
      <c r="C259" s="16" t="s">
        <v>256</v>
      </c>
      <c r="D259" s="16">
        <v>37610618</v>
      </c>
    </row>
    <row r="260" spans="1:4" x14ac:dyDescent="0.2">
      <c r="A260" s="15">
        <v>15550</v>
      </c>
      <c r="B260" s="16" t="s">
        <v>189</v>
      </c>
      <c r="C260" s="16" t="s">
        <v>257</v>
      </c>
      <c r="D260" s="16">
        <v>17854436</v>
      </c>
    </row>
    <row r="261" spans="1:4" x14ac:dyDescent="0.2">
      <c r="A261" s="15">
        <v>15572</v>
      </c>
      <c r="B261" s="16" t="s">
        <v>189</v>
      </c>
      <c r="C261" s="16" t="s">
        <v>258</v>
      </c>
      <c r="D261" s="16">
        <v>195154092</v>
      </c>
    </row>
    <row r="262" spans="1:4" x14ac:dyDescent="0.2">
      <c r="A262" s="15">
        <v>15580</v>
      </c>
      <c r="B262" s="16" t="s">
        <v>189</v>
      </c>
      <c r="C262" s="16" t="s">
        <v>259</v>
      </c>
      <c r="D262" s="16">
        <v>33777268</v>
      </c>
    </row>
    <row r="263" spans="1:4" x14ac:dyDescent="0.2">
      <c r="A263" s="15">
        <v>15599</v>
      </c>
      <c r="B263" s="16" t="s">
        <v>189</v>
      </c>
      <c r="C263" s="16" t="s">
        <v>260</v>
      </c>
      <c r="D263" s="16">
        <v>42845048</v>
      </c>
    </row>
    <row r="264" spans="1:4" x14ac:dyDescent="0.2">
      <c r="A264" s="15">
        <v>15600</v>
      </c>
      <c r="B264" s="16" t="s">
        <v>189</v>
      </c>
      <c r="C264" s="16" t="s">
        <v>261</v>
      </c>
      <c r="D264" s="16">
        <v>36542898</v>
      </c>
    </row>
    <row r="265" spans="1:4" x14ac:dyDescent="0.2">
      <c r="A265" s="15">
        <v>15621</v>
      </c>
      <c r="B265" s="16" t="s">
        <v>189</v>
      </c>
      <c r="C265" s="16" t="s">
        <v>262</v>
      </c>
      <c r="D265" s="16">
        <v>15655304</v>
      </c>
    </row>
    <row r="266" spans="1:4" x14ac:dyDescent="0.2">
      <c r="A266" s="15">
        <v>15632</v>
      </c>
      <c r="B266" s="16" t="s">
        <v>189</v>
      </c>
      <c r="C266" s="16" t="s">
        <v>263</v>
      </c>
      <c r="D266" s="16">
        <v>69119824</v>
      </c>
    </row>
    <row r="267" spans="1:4" x14ac:dyDescent="0.2">
      <c r="A267" s="15">
        <v>15638</v>
      </c>
      <c r="B267" s="16" t="s">
        <v>189</v>
      </c>
      <c r="C267" s="16" t="s">
        <v>264</v>
      </c>
      <c r="D267" s="16">
        <v>16546552</v>
      </c>
    </row>
    <row r="268" spans="1:4" x14ac:dyDescent="0.2">
      <c r="A268" s="15">
        <v>15646</v>
      </c>
      <c r="B268" s="16" t="s">
        <v>189</v>
      </c>
      <c r="C268" s="16" t="s">
        <v>265</v>
      </c>
      <c r="D268" s="16">
        <v>69944570</v>
      </c>
    </row>
    <row r="269" spans="1:4" x14ac:dyDescent="0.2">
      <c r="A269" s="15">
        <v>15660</v>
      </c>
      <c r="B269" s="16" t="s">
        <v>189</v>
      </c>
      <c r="C269" s="16" t="s">
        <v>266</v>
      </c>
      <c r="D269" s="16">
        <v>7773874</v>
      </c>
    </row>
    <row r="270" spans="1:4" x14ac:dyDescent="0.2">
      <c r="A270" s="15">
        <v>15664</v>
      </c>
      <c r="B270" s="16" t="s">
        <v>189</v>
      </c>
      <c r="C270" s="16" t="s">
        <v>267</v>
      </c>
      <c r="D270" s="16">
        <v>18982140</v>
      </c>
    </row>
    <row r="271" spans="1:4" x14ac:dyDescent="0.2">
      <c r="A271" s="15">
        <v>15667</v>
      </c>
      <c r="B271" s="16" t="s">
        <v>189</v>
      </c>
      <c r="C271" s="16" t="s">
        <v>268</v>
      </c>
      <c r="D271" s="16">
        <v>30347178</v>
      </c>
    </row>
    <row r="272" spans="1:4" x14ac:dyDescent="0.2">
      <c r="A272" s="15">
        <v>15673</v>
      </c>
      <c r="B272" s="16" t="s">
        <v>189</v>
      </c>
      <c r="C272" s="16" t="s">
        <v>269</v>
      </c>
      <c r="D272" s="16">
        <v>26680118</v>
      </c>
    </row>
    <row r="273" spans="1:4" x14ac:dyDescent="0.2">
      <c r="A273" s="15">
        <v>15676</v>
      </c>
      <c r="B273" s="16" t="s">
        <v>189</v>
      </c>
      <c r="C273" s="16" t="s">
        <v>270</v>
      </c>
      <c r="D273" s="16">
        <v>14715394</v>
      </c>
    </row>
    <row r="274" spans="1:4" x14ac:dyDescent="0.2">
      <c r="A274" s="15">
        <v>15681</v>
      </c>
      <c r="B274" s="16" t="s">
        <v>189</v>
      </c>
      <c r="C274" s="16" t="s">
        <v>271</v>
      </c>
      <c r="D274" s="16">
        <v>42798552</v>
      </c>
    </row>
    <row r="275" spans="1:4" x14ac:dyDescent="0.2">
      <c r="A275" s="15">
        <v>15686</v>
      </c>
      <c r="B275" s="16" t="s">
        <v>189</v>
      </c>
      <c r="C275" s="16" t="s">
        <v>272</v>
      </c>
      <c r="D275" s="16">
        <v>31050086</v>
      </c>
    </row>
    <row r="276" spans="1:4" x14ac:dyDescent="0.2">
      <c r="A276" s="15">
        <v>15690</v>
      </c>
      <c r="B276" s="16" t="s">
        <v>189</v>
      </c>
      <c r="C276" s="16" t="s">
        <v>273</v>
      </c>
      <c r="D276" s="16">
        <v>19471222</v>
      </c>
    </row>
    <row r="277" spans="1:4" x14ac:dyDescent="0.2">
      <c r="A277" s="15">
        <v>15693</v>
      </c>
      <c r="B277" s="16" t="s">
        <v>189</v>
      </c>
      <c r="C277" s="16" t="s">
        <v>274</v>
      </c>
      <c r="D277" s="16">
        <v>25523822</v>
      </c>
    </row>
    <row r="278" spans="1:4" x14ac:dyDescent="0.2">
      <c r="A278" s="15">
        <v>15696</v>
      </c>
      <c r="B278" s="16" t="s">
        <v>189</v>
      </c>
      <c r="C278" s="16" t="s">
        <v>275</v>
      </c>
      <c r="D278" s="16">
        <v>12420380</v>
      </c>
    </row>
    <row r="279" spans="1:4" x14ac:dyDescent="0.2">
      <c r="A279" s="15">
        <v>15720</v>
      </c>
      <c r="B279" s="16" t="s">
        <v>189</v>
      </c>
      <c r="C279" s="16" t="s">
        <v>276</v>
      </c>
      <c r="D279" s="16">
        <v>15457812</v>
      </c>
    </row>
    <row r="280" spans="1:4" x14ac:dyDescent="0.2">
      <c r="A280" s="15">
        <v>15723</v>
      </c>
      <c r="B280" s="16" t="s">
        <v>189</v>
      </c>
      <c r="C280" s="16" t="s">
        <v>277</v>
      </c>
      <c r="D280" s="16">
        <v>7197530</v>
      </c>
    </row>
    <row r="281" spans="1:4" x14ac:dyDescent="0.2">
      <c r="A281" s="15">
        <v>15740</v>
      </c>
      <c r="B281" s="16" t="s">
        <v>189</v>
      </c>
      <c r="C281" s="16" t="s">
        <v>278</v>
      </c>
      <c r="D281" s="16">
        <v>39818528</v>
      </c>
    </row>
    <row r="282" spans="1:4" x14ac:dyDescent="0.2">
      <c r="A282" s="15">
        <v>15753</v>
      </c>
      <c r="B282" s="16" t="s">
        <v>189</v>
      </c>
      <c r="C282" s="16" t="s">
        <v>279</v>
      </c>
      <c r="D282" s="16">
        <v>35766220</v>
      </c>
    </row>
    <row r="283" spans="1:4" x14ac:dyDescent="0.2">
      <c r="A283" s="15">
        <v>15755</v>
      </c>
      <c r="B283" s="16" t="s">
        <v>189</v>
      </c>
      <c r="C283" s="16" t="s">
        <v>280</v>
      </c>
      <c r="D283" s="16">
        <v>59493558</v>
      </c>
    </row>
    <row r="284" spans="1:4" x14ac:dyDescent="0.2">
      <c r="A284" s="15">
        <v>15757</v>
      </c>
      <c r="B284" s="16" t="s">
        <v>189</v>
      </c>
      <c r="C284" s="16" t="s">
        <v>281</v>
      </c>
      <c r="D284" s="16">
        <v>30969520</v>
      </c>
    </row>
    <row r="285" spans="1:4" x14ac:dyDescent="0.2">
      <c r="A285" s="15">
        <v>15761</v>
      </c>
      <c r="B285" s="16" t="s">
        <v>189</v>
      </c>
      <c r="C285" s="16" t="s">
        <v>282</v>
      </c>
      <c r="D285" s="16">
        <v>12964802</v>
      </c>
    </row>
    <row r="286" spans="1:4" x14ac:dyDescent="0.2">
      <c r="A286" s="15">
        <v>15762</v>
      </c>
      <c r="B286" s="16" t="s">
        <v>189</v>
      </c>
      <c r="C286" s="16" t="s">
        <v>283</v>
      </c>
      <c r="D286" s="16">
        <v>15303252</v>
      </c>
    </row>
    <row r="287" spans="1:4" x14ac:dyDescent="0.2">
      <c r="A287" s="15">
        <v>15763</v>
      </c>
      <c r="B287" s="16" t="s">
        <v>189</v>
      </c>
      <c r="C287" s="16" t="s">
        <v>284</v>
      </c>
      <c r="D287" s="16">
        <v>33233630</v>
      </c>
    </row>
    <row r="288" spans="1:4" x14ac:dyDescent="0.2">
      <c r="A288" s="15">
        <v>15764</v>
      </c>
      <c r="B288" s="16" t="s">
        <v>189</v>
      </c>
      <c r="C288" s="16" t="s">
        <v>285</v>
      </c>
      <c r="D288" s="16">
        <v>34652126</v>
      </c>
    </row>
    <row r="289" spans="1:4" x14ac:dyDescent="0.2">
      <c r="A289" s="15">
        <v>15774</v>
      </c>
      <c r="B289" s="16" t="s">
        <v>189</v>
      </c>
      <c r="C289" s="16" t="s">
        <v>286</v>
      </c>
      <c r="D289" s="16">
        <v>16089428</v>
      </c>
    </row>
    <row r="290" spans="1:4" x14ac:dyDescent="0.2">
      <c r="A290" s="15">
        <v>15776</v>
      </c>
      <c r="B290" s="16" t="s">
        <v>189</v>
      </c>
      <c r="C290" s="16" t="s">
        <v>287</v>
      </c>
      <c r="D290" s="16">
        <v>22092368</v>
      </c>
    </row>
    <row r="291" spans="1:4" x14ac:dyDescent="0.2">
      <c r="A291" s="15">
        <v>15778</v>
      </c>
      <c r="B291" s="16" t="s">
        <v>189</v>
      </c>
      <c r="C291" s="16" t="s">
        <v>288</v>
      </c>
      <c r="D291" s="16">
        <v>16577314</v>
      </c>
    </row>
    <row r="292" spans="1:4" x14ac:dyDescent="0.2">
      <c r="A292" s="15">
        <v>15790</v>
      </c>
      <c r="B292" s="16" t="s">
        <v>189</v>
      </c>
      <c r="C292" s="16" t="s">
        <v>289</v>
      </c>
      <c r="D292" s="16">
        <v>26182282</v>
      </c>
    </row>
    <row r="293" spans="1:4" x14ac:dyDescent="0.2">
      <c r="A293" s="15">
        <v>15798</v>
      </c>
      <c r="B293" s="16" t="s">
        <v>189</v>
      </c>
      <c r="C293" s="16" t="s">
        <v>290</v>
      </c>
      <c r="D293" s="16">
        <v>14317904</v>
      </c>
    </row>
    <row r="294" spans="1:4" x14ac:dyDescent="0.2">
      <c r="A294" s="15">
        <v>15804</v>
      </c>
      <c r="B294" s="16" t="s">
        <v>189</v>
      </c>
      <c r="C294" s="16" t="s">
        <v>291</v>
      </c>
      <c r="D294" s="16">
        <v>37933466</v>
      </c>
    </row>
    <row r="295" spans="1:4" x14ac:dyDescent="0.2">
      <c r="A295" s="15">
        <v>15806</v>
      </c>
      <c r="B295" s="16" t="s">
        <v>189</v>
      </c>
      <c r="C295" s="16" t="s">
        <v>292</v>
      </c>
      <c r="D295" s="16">
        <v>28051544</v>
      </c>
    </row>
    <row r="296" spans="1:4" x14ac:dyDescent="0.2">
      <c r="A296" s="15">
        <v>15808</v>
      </c>
      <c r="B296" s="16" t="s">
        <v>189</v>
      </c>
      <c r="C296" s="16" t="s">
        <v>293</v>
      </c>
      <c r="D296" s="16">
        <v>15196764</v>
      </c>
    </row>
    <row r="297" spans="1:4" x14ac:dyDescent="0.2">
      <c r="A297" s="15">
        <v>15810</v>
      </c>
      <c r="B297" s="16" t="s">
        <v>189</v>
      </c>
      <c r="C297" s="16" t="s">
        <v>294</v>
      </c>
      <c r="D297" s="16">
        <v>18582358</v>
      </c>
    </row>
    <row r="298" spans="1:4" x14ac:dyDescent="0.2">
      <c r="A298" s="15">
        <v>15814</v>
      </c>
      <c r="B298" s="16" t="s">
        <v>189</v>
      </c>
      <c r="C298" s="16" t="s">
        <v>295</v>
      </c>
      <c r="D298" s="16">
        <v>37610604</v>
      </c>
    </row>
    <row r="299" spans="1:4" x14ac:dyDescent="0.2">
      <c r="A299" s="15">
        <v>15816</v>
      </c>
      <c r="B299" s="16" t="s">
        <v>189</v>
      </c>
      <c r="C299" s="16" t="s">
        <v>296</v>
      </c>
      <c r="D299" s="16">
        <v>21498218</v>
      </c>
    </row>
    <row r="300" spans="1:4" x14ac:dyDescent="0.2">
      <c r="A300" s="15">
        <v>15820</v>
      </c>
      <c r="B300" s="16" t="s">
        <v>189</v>
      </c>
      <c r="C300" s="16" t="s">
        <v>297</v>
      </c>
      <c r="D300" s="16">
        <v>13533786</v>
      </c>
    </row>
    <row r="301" spans="1:4" x14ac:dyDescent="0.2">
      <c r="A301" s="15">
        <v>15822</v>
      </c>
      <c r="B301" s="16" t="s">
        <v>189</v>
      </c>
      <c r="C301" s="16" t="s">
        <v>298</v>
      </c>
      <c r="D301" s="16">
        <v>33950546</v>
      </c>
    </row>
    <row r="302" spans="1:4" x14ac:dyDescent="0.2">
      <c r="A302" s="15">
        <v>15832</v>
      </c>
      <c r="B302" s="16" t="s">
        <v>189</v>
      </c>
      <c r="C302" s="16" t="s">
        <v>299</v>
      </c>
      <c r="D302" s="16">
        <v>6895096</v>
      </c>
    </row>
    <row r="303" spans="1:4" x14ac:dyDescent="0.2">
      <c r="A303" s="15">
        <v>15835</v>
      </c>
      <c r="B303" s="16" t="s">
        <v>189</v>
      </c>
      <c r="C303" s="16" t="s">
        <v>300</v>
      </c>
      <c r="D303" s="16">
        <v>31208866</v>
      </c>
    </row>
    <row r="304" spans="1:4" x14ac:dyDescent="0.2">
      <c r="A304" s="15">
        <v>15837</v>
      </c>
      <c r="B304" s="16" t="s">
        <v>189</v>
      </c>
      <c r="C304" s="16" t="s">
        <v>301</v>
      </c>
      <c r="D304" s="16">
        <v>39364128</v>
      </c>
    </row>
    <row r="305" spans="1:4" x14ac:dyDescent="0.2">
      <c r="A305" s="15">
        <v>15839</v>
      </c>
      <c r="B305" s="16" t="s">
        <v>189</v>
      </c>
      <c r="C305" s="16" t="s">
        <v>302</v>
      </c>
      <c r="D305" s="16">
        <v>12530584</v>
      </c>
    </row>
    <row r="306" spans="1:4" x14ac:dyDescent="0.2">
      <c r="A306" s="15">
        <v>15842</v>
      </c>
      <c r="B306" s="16" t="s">
        <v>189</v>
      </c>
      <c r="C306" s="16" t="s">
        <v>303</v>
      </c>
      <c r="D306" s="16">
        <v>37636120</v>
      </c>
    </row>
    <row r="307" spans="1:4" x14ac:dyDescent="0.2">
      <c r="A307" s="15">
        <v>15861</v>
      </c>
      <c r="B307" s="16" t="s">
        <v>189</v>
      </c>
      <c r="C307" s="16" t="s">
        <v>304</v>
      </c>
      <c r="D307" s="16">
        <v>54688474</v>
      </c>
    </row>
    <row r="308" spans="1:4" x14ac:dyDescent="0.2">
      <c r="A308" s="15">
        <v>15879</v>
      </c>
      <c r="B308" s="16" t="s">
        <v>189</v>
      </c>
      <c r="C308" s="16" t="s">
        <v>305</v>
      </c>
      <c r="D308" s="16">
        <v>13029136</v>
      </c>
    </row>
    <row r="309" spans="1:4" x14ac:dyDescent="0.2">
      <c r="A309" s="15">
        <v>15897</v>
      </c>
      <c r="B309" s="16" t="s">
        <v>189</v>
      </c>
      <c r="C309" s="16" t="s">
        <v>306</v>
      </c>
      <c r="D309" s="16">
        <v>22712856</v>
      </c>
    </row>
    <row r="310" spans="1:4" x14ac:dyDescent="0.2">
      <c r="A310" s="15">
        <v>17013</v>
      </c>
      <c r="B310" s="16" t="s">
        <v>31</v>
      </c>
      <c r="C310" s="16" t="s">
        <v>307</v>
      </c>
      <c r="D310" s="16">
        <v>61837078</v>
      </c>
    </row>
    <row r="311" spans="1:4" x14ac:dyDescent="0.2">
      <c r="A311" s="15">
        <v>17042</v>
      </c>
      <c r="B311" s="16" t="s">
        <v>31</v>
      </c>
      <c r="C311" s="16" t="s">
        <v>308</v>
      </c>
      <c r="D311" s="16">
        <v>89364220</v>
      </c>
    </row>
    <row r="312" spans="1:4" x14ac:dyDescent="0.2">
      <c r="A312" s="15">
        <v>17050</v>
      </c>
      <c r="B312" s="16" t="s">
        <v>31</v>
      </c>
      <c r="C312" s="16" t="s">
        <v>309</v>
      </c>
      <c r="D312" s="16">
        <v>33191472</v>
      </c>
    </row>
    <row r="313" spans="1:4" x14ac:dyDescent="0.2">
      <c r="A313" s="15">
        <v>17088</v>
      </c>
      <c r="B313" s="16" t="s">
        <v>31</v>
      </c>
      <c r="C313" s="16" t="s">
        <v>310</v>
      </c>
      <c r="D313" s="16">
        <v>34878288</v>
      </c>
    </row>
    <row r="314" spans="1:4" x14ac:dyDescent="0.2">
      <c r="A314" s="15">
        <v>17174</v>
      </c>
      <c r="B314" s="16" t="s">
        <v>31</v>
      </c>
      <c r="C314" s="16" t="s">
        <v>311</v>
      </c>
      <c r="D314" s="16">
        <v>117492306</v>
      </c>
    </row>
    <row r="315" spans="1:4" x14ac:dyDescent="0.2">
      <c r="A315" s="15">
        <v>17272</v>
      </c>
      <c r="B315" s="16" t="s">
        <v>31</v>
      </c>
      <c r="C315" s="16" t="s">
        <v>312</v>
      </c>
      <c r="D315" s="16">
        <v>34394806</v>
      </c>
    </row>
    <row r="316" spans="1:4" x14ac:dyDescent="0.2">
      <c r="A316" s="15">
        <v>17380</v>
      </c>
      <c r="B316" s="16" t="s">
        <v>31</v>
      </c>
      <c r="C316" s="16" t="s">
        <v>313</v>
      </c>
      <c r="D316" s="16">
        <v>168763858</v>
      </c>
    </row>
    <row r="317" spans="1:4" x14ac:dyDescent="0.2">
      <c r="A317" s="15">
        <v>17388</v>
      </c>
      <c r="B317" s="16" t="s">
        <v>31</v>
      </c>
      <c r="C317" s="16" t="s">
        <v>314</v>
      </c>
      <c r="D317" s="16">
        <v>19095556</v>
      </c>
    </row>
    <row r="318" spans="1:4" x14ac:dyDescent="0.2">
      <c r="A318" s="15">
        <v>17433</v>
      </c>
      <c r="B318" s="16" t="s">
        <v>31</v>
      </c>
      <c r="C318" s="16" t="s">
        <v>315</v>
      </c>
      <c r="D318" s="16">
        <v>58733302</v>
      </c>
    </row>
    <row r="319" spans="1:4" x14ac:dyDescent="0.2">
      <c r="A319" s="15">
        <v>17442</v>
      </c>
      <c r="B319" s="16" t="s">
        <v>31</v>
      </c>
      <c r="C319" s="16" t="s">
        <v>316</v>
      </c>
      <c r="D319" s="16">
        <v>25973400</v>
      </c>
    </row>
    <row r="320" spans="1:4" x14ac:dyDescent="0.2">
      <c r="A320" s="15">
        <v>17444</v>
      </c>
      <c r="B320" s="16" t="s">
        <v>31</v>
      </c>
      <c r="C320" s="16" t="s">
        <v>317</v>
      </c>
      <c r="D320" s="16">
        <v>51860022</v>
      </c>
    </row>
    <row r="321" spans="1:4" x14ac:dyDescent="0.2">
      <c r="A321" s="15">
        <v>17446</v>
      </c>
      <c r="B321" s="16" t="s">
        <v>31</v>
      </c>
      <c r="C321" s="16" t="s">
        <v>318</v>
      </c>
      <c r="D321" s="16">
        <v>8013400</v>
      </c>
    </row>
    <row r="322" spans="1:4" x14ac:dyDescent="0.2">
      <c r="A322" s="15">
        <v>17486</v>
      </c>
      <c r="B322" s="16" t="s">
        <v>31</v>
      </c>
      <c r="C322" s="16" t="s">
        <v>319</v>
      </c>
      <c r="D322" s="16">
        <v>58266786</v>
      </c>
    </row>
    <row r="323" spans="1:4" x14ac:dyDescent="0.2">
      <c r="A323" s="15">
        <v>17495</v>
      </c>
      <c r="B323" s="16" t="s">
        <v>31</v>
      </c>
      <c r="C323" s="16" t="s">
        <v>320</v>
      </c>
      <c r="D323" s="16">
        <v>29892498</v>
      </c>
    </row>
    <row r="324" spans="1:4" x14ac:dyDescent="0.2">
      <c r="A324" s="15">
        <v>17513</v>
      </c>
      <c r="B324" s="16" t="s">
        <v>31</v>
      </c>
      <c r="C324" s="16" t="s">
        <v>321</v>
      </c>
      <c r="D324" s="16">
        <v>38873100</v>
      </c>
    </row>
    <row r="325" spans="1:4" x14ac:dyDescent="0.2">
      <c r="A325" s="15">
        <v>17524</v>
      </c>
      <c r="B325" s="16" t="s">
        <v>31</v>
      </c>
      <c r="C325" s="16" t="s">
        <v>322</v>
      </c>
      <c r="D325" s="16">
        <v>43686000</v>
      </c>
    </row>
    <row r="326" spans="1:4" x14ac:dyDescent="0.2">
      <c r="A326" s="15">
        <v>17541</v>
      </c>
      <c r="B326" s="16" t="s">
        <v>31</v>
      </c>
      <c r="C326" s="16" t="s">
        <v>323</v>
      </c>
      <c r="D326" s="16">
        <v>77938226</v>
      </c>
    </row>
    <row r="327" spans="1:4" x14ac:dyDescent="0.2">
      <c r="A327" s="15">
        <v>17614</v>
      </c>
      <c r="B327" s="16" t="s">
        <v>31</v>
      </c>
      <c r="C327" s="16" t="s">
        <v>324</v>
      </c>
      <c r="D327" s="16">
        <v>136905002</v>
      </c>
    </row>
    <row r="328" spans="1:4" x14ac:dyDescent="0.2">
      <c r="A328" s="15">
        <v>17616</v>
      </c>
      <c r="B328" s="16" t="s">
        <v>31</v>
      </c>
      <c r="C328" s="16" t="s">
        <v>325</v>
      </c>
      <c r="D328" s="16">
        <v>36910006</v>
      </c>
    </row>
    <row r="329" spans="1:4" x14ac:dyDescent="0.2">
      <c r="A329" s="15">
        <v>17653</v>
      </c>
      <c r="B329" s="16" t="s">
        <v>31</v>
      </c>
      <c r="C329" s="16" t="s">
        <v>326</v>
      </c>
      <c r="D329" s="16">
        <v>47686782</v>
      </c>
    </row>
    <row r="330" spans="1:4" x14ac:dyDescent="0.2">
      <c r="A330" s="15">
        <v>17662</v>
      </c>
      <c r="B330" s="16" t="s">
        <v>31</v>
      </c>
      <c r="C330" s="16" t="s">
        <v>327</v>
      </c>
      <c r="D330" s="16">
        <v>87820972</v>
      </c>
    </row>
    <row r="331" spans="1:4" x14ac:dyDescent="0.2">
      <c r="A331" s="15">
        <v>17665</v>
      </c>
      <c r="B331" s="16" t="s">
        <v>31</v>
      </c>
      <c r="C331" s="16" t="s">
        <v>328</v>
      </c>
      <c r="D331" s="16">
        <v>17775674</v>
      </c>
    </row>
    <row r="332" spans="1:4" x14ac:dyDescent="0.2">
      <c r="A332" s="15">
        <v>17777</v>
      </c>
      <c r="B332" s="16" t="s">
        <v>31</v>
      </c>
      <c r="C332" s="16" t="s">
        <v>329</v>
      </c>
      <c r="D332" s="16">
        <v>66667246</v>
      </c>
    </row>
    <row r="333" spans="1:4" x14ac:dyDescent="0.2">
      <c r="A333" s="15">
        <v>17867</v>
      </c>
      <c r="B333" s="16" t="s">
        <v>31</v>
      </c>
      <c r="C333" s="16" t="s">
        <v>330</v>
      </c>
      <c r="D333" s="16">
        <v>33156268</v>
      </c>
    </row>
    <row r="334" spans="1:4" x14ac:dyDescent="0.2">
      <c r="A334" s="15">
        <v>17873</v>
      </c>
      <c r="B334" s="16" t="s">
        <v>31</v>
      </c>
      <c r="C334" s="16" t="s">
        <v>331</v>
      </c>
      <c r="D334" s="16">
        <v>93043824</v>
      </c>
    </row>
    <row r="335" spans="1:4" x14ac:dyDescent="0.2">
      <c r="A335" s="15">
        <v>17877</v>
      </c>
      <c r="B335" s="16" t="s">
        <v>31</v>
      </c>
      <c r="C335" s="16" t="s">
        <v>332</v>
      </c>
      <c r="D335" s="16">
        <v>39342678</v>
      </c>
    </row>
    <row r="336" spans="1:4" x14ac:dyDescent="0.2">
      <c r="A336" s="15">
        <v>18029</v>
      </c>
      <c r="B336" s="16" t="s">
        <v>333</v>
      </c>
      <c r="C336" s="16" t="s">
        <v>334</v>
      </c>
      <c r="D336" s="16">
        <v>26218922</v>
      </c>
    </row>
    <row r="337" spans="1:4" x14ac:dyDescent="0.2">
      <c r="A337" s="15">
        <v>18094</v>
      </c>
      <c r="B337" s="16" t="s">
        <v>333</v>
      </c>
      <c r="C337" s="16" t="s">
        <v>335</v>
      </c>
      <c r="D337" s="16">
        <v>61690942</v>
      </c>
    </row>
    <row r="338" spans="1:4" x14ac:dyDescent="0.2">
      <c r="A338" s="15">
        <v>18150</v>
      </c>
      <c r="B338" s="16" t="s">
        <v>333</v>
      </c>
      <c r="C338" s="16" t="s">
        <v>336</v>
      </c>
      <c r="D338" s="16">
        <v>198862764</v>
      </c>
    </row>
    <row r="339" spans="1:4" x14ac:dyDescent="0.2">
      <c r="A339" s="15">
        <v>18205</v>
      </c>
      <c r="B339" s="16" t="s">
        <v>333</v>
      </c>
      <c r="C339" s="16" t="s">
        <v>337</v>
      </c>
      <c r="D339" s="16">
        <v>55447712</v>
      </c>
    </row>
    <row r="340" spans="1:4" x14ac:dyDescent="0.2">
      <c r="A340" s="15">
        <v>18247</v>
      </c>
      <c r="B340" s="16" t="s">
        <v>333</v>
      </c>
      <c r="C340" s="16" t="s">
        <v>338</v>
      </c>
      <c r="D340" s="16">
        <v>95996766</v>
      </c>
    </row>
    <row r="341" spans="1:4" x14ac:dyDescent="0.2">
      <c r="A341" s="15">
        <v>18256</v>
      </c>
      <c r="B341" s="16" t="s">
        <v>333</v>
      </c>
      <c r="C341" s="16" t="s">
        <v>339</v>
      </c>
      <c r="D341" s="16">
        <v>82843712</v>
      </c>
    </row>
    <row r="342" spans="1:4" x14ac:dyDescent="0.2">
      <c r="A342" s="15">
        <v>18410</v>
      </c>
      <c r="B342" s="16" t="s">
        <v>333</v>
      </c>
      <c r="C342" s="16" t="s">
        <v>340</v>
      </c>
      <c r="D342" s="16">
        <v>132614696</v>
      </c>
    </row>
    <row r="343" spans="1:4" x14ac:dyDescent="0.2">
      <c r="A343" s="15">
        <v>18460</v>
      </c>
      <c r="B343" s="16" t="s">
        <v>333</v>
      </c>
      <c r="C343" s="16" t="s">
        <v>341</v>
      </c>
      <c r="D343" s="16">
        <v>72575724</v>
      </c>
    </row>
    <row r="344" spans="1:4" x14ac:dyDescent="0.2">
      <c r="A344" s="15">
        <v>18479</v>
      </c>
      <c r="B344" s="16" t="s">
        <v>333</v>
      </c>
      <c r="C344" s="16" t="s">
        <v>342</v>
      </c>
      <c r="D344" s="16">
        <v>17182838</v>
      </c>
    </row>
    <row r="345" spans="1:4" x14ac:dyDescent="0.2">
      <c r="A345" s="15">
        <v>18592</v>
      </c>
      <c r="B345" s="16" t="s">
        <v>333</v>
      </c>
      <c r="C345" s="16" t="s">
        <v>343</v>
      </c>
      <c r="D345" s="16">
        <v>198854254</v>
      </c>
    </row>
    <row r="346" spans="1:4" x14ac:dyDescent="0.2">
      <c r="A346" s="15">
        <v>18610</v>
      </c>
      <c r="B346" s="16" t="s">
        <v>333</v>
      </c>
      <c r="C346" s="16" t="s">
        <v>344</v>
      </c>
      <c r="D346" s="16">
        <v>87361642</v>
      </c>
    </row>
    <row r="347" spans="1:4" x14ac:dyDescent="0.2">
      <c r="A347" s="15">
        <v>18753</v>
      </c>
      <c r="B347" s="16" t="s">
        <v>333</v>
      </c>
      <c r="C347" s="16" t="s">
        <v>345</v>
      </c>
      <c r="D347" s="16">
        <v>336356706</v>
      </c>
    </row>
    <row r="348" spans="1:4" x14ac:dyDescent="0.2">
      <c r="A348" s="15">
        <v>18756</v>
      </c>
      <c r="B348" s="16" t="s">
        <v>333</v>
      </c>
      <c r="C348" s="16" t="s">
        <v>346</v>
      </c>
      <c r="D348" s="16">
        <v>115653336</v>
      </c>
    </row>
    <row r="349" spans="1:4" x14ac:dyDescent="0.2">
      <c r="A349" s="15">
        <v>18785</v>
      </c>
      <c r="B349" s="16" t="s">
        <v>333</v>
      </c>
      <c r="C349" s="16" t="s">
        <v>347</v>
      </c>
      <c r="D349" s="16">
        <v>50001270</v>
      </c>
    </row>
    <row r="350" spans="1:4" x14ac:dyDescent="0.2">
      <c r="A350" s="15">
        <v>18860</v>
      </c>
      <c r="B350" s="16" t="s">
        <v>333</v>
      </c>
      <c r="C350" s="16" t="s">
        <v>116</v>
      </c>
      <c r="D350" s="16">
        <v>50232750</v>
      </c>
    </row>
    <row r="351" spans="1:4" x14ac:dyDescent="0.2">
      <c r="A351" s="15">
        <v>19022</v>
      </c>
      <c r="B351" s="16" t="s">
        <v>348</v>
      </c>
      <c r="C351" s="16" t="s">
        <v>349</v>
      </c>
      <c r="D351" s="16">
        <v>117505918</v>
      </c>
    </row>
    <row r="352" spans="1:4" x14ac:dyDescent="0.2">
      <c r="A352" s="15">
        <v>19050</v>
      </c>
      <c r="B352" s="16" t="s">
        <v>348</v>
      </c>
      <c r="C352" s="16" t="s">
        <v>20</v>
      </c>
      <c r="D352" s="16">
        <v>215090930</v>
      </c>
    </row>
    <row r="353" spans="1:4" x14ac:dyDescent="0.2">
      <c r="A353" s="15">
        <v>19075</v>
      </c>
      <c r="B353" s="16" t="s">
        <v>348</v>
      </c>
      <c r="C353" s="16" t="s">
        <v>350</v>
      </c>
      <c r="D353" s="16">
        <v>120729178</v>
      </c>
    </row>
    <row r="354" spans="1:4" x14ac:dyDescent="0.2">
      <c r="A354" s="15">
        <v>19100</v>
      </c>
      <c r="B354" s="16" t="s">
        <v>348</v>
      </c>
      <c r="C354" s="16" t="s">
        <v>26</v>
      </c>
      <c r="D354" s="16">
        <v>221684782</v>
      </c>
    </row>
    <row r="355" spans="1:4" x14ac:dyDescent="0.2">
      <c r="A355" s="15">
        <v>19110</v>
      </c>
      <c r="B355" s="16" t="s">
        <v>348</v>
      </c>
      <c r="C355" s="16" t="s">
        <v>351</v>
      </c>
      <c r="D355" s="16">
        <v>142651126</v>
      </c>
    </row>
    <row r="356" spans="1:4" x14ac:dyDescent="0.2">
      <c r="A356" s="15">
        <v>19130</v>
      </c>
      <c r="B356" s="16" t="s">
        <v>348</v>
      </c>
      <c r="C356" s="16" t="s">
        <v>352</v>
      </c>
      <c r="D356" s="16">
        <v>196338278</v>
      </c>
    </row>
    <row r="357" spans="1:4" x14ac:dyDescent="0.2">
      <c r="A357" s="15">
        <v>19137</v>
      </c>
      <c r="B357" s="16" t="s">
        <v>348</v>
      </c>
      <c r="C357" s="16" t="s">
        <v>353</v>
      </c>
      <c r="D357" s="16">
        <v>236689654</v>
      </c>
    </row>
    <row r="358" spans="1:4" x14ac:dyDescent="0.2">
      <c r="A358" s="15">
        <v>19142</v>
      </c>
      <c r="B358" s="16" t="s">
        <v>348</v>
      </c>
      <c r="C358" s="16" t="s">
        <v>354</v>
      </c>
      <c r="D358" s="16">
        <v>118795770</v>
      </c>
    </row>
    <row r="359" spans="1:4" x14ac:dyDescent="0.2">
      <c r="A359" s="15">
        <v>19212</v>
      </c>
      <c r="B359" s="16" t="s">
        <v>348</v>
      </c>
      <c r="C359" s="16" t="s">
        <v>355</v>
      </c>
      <c r="D359" s="16">
        <v>120294110</v>
      </c>
    </row>
    <row r="360" spans="1:4" x14ac:dyDescent="0.2">
      <c r="A360" s="15">
        <v>19256</v>
      </c>
      <c r="B360" s="16" t="s">
        <v>348</v>
      </c>
      <c r="C360" s="16" t="s">
        <v>356</v>
      </c>
      <c r="D360" s="16">
        <v>249931598</v>
      </c>
    </row>
    <row r="361" spans="1:4" x14ac:dyDescent="0.2">
      <c r="A361" s="15">
        <v>19290</v>
      </c>
      <c r="B361" s="16" t="s">
        <v>348</v>
      </c>
      <c r="C361" s="16" t="s">
        <v>357</v>
      </c>
      <c r="D361" s="16">
        <v>26224524</v>
      </c>
    </row>
    <row r="362" spans="1:4" x14ac:dyDescent="0.2">
      <c r="A362" s="15">
        <v>19300</v>
      </c>
      <c r="B362" s="16" t="s">
        <v>348</v>
      </c>
      <c r="C362" s="16" t="s">
        <v>358</v>
      </c>
      <c r="D362" s="16">
        <v>49873810</v>
      </c>
    </row>
    <row r="363" spans="1:4" x14ac:dyDescent="0.2">
      <c r="A363" s="15">
        <v>19318</v>
      </c>
      <c r="B363" s="16" t="s">
        <v>348</v>
      </c>
      <c r="C363" s="16" t="s">
        <v>359</v>
      </c>
      <c r="D363" s="16">
        <v>263204312</v>
      </c>
    </row>
    <row r="364" spans="1:4" x14ac:dyDescent="0.2">
      <c r="A364" s="15">
        <v>19355</v>
      </c>
      <c r="B364" s="16" t="s">
        <v>348</v>
      </c>
      <c r="C364" s="16" t="s">
        <v>360</v>
      </c>
      <c r="D364" s="16">
        <v>173329046</v>
      </c>
    </row>
    <row r="365" spans="1:4" x14ac:dyDescent="0.2">
      <c r="A365" s="15">
        <v>19364</v>
      </c>
      <c r="B365" s="16" t="s">
        <v>348</v>
      </c>
      <c r="C365" s="16" t="s">
        <v>361</v>
      </c>
      <c r="D365" s="16">
        <v>98466688</v>
      </c>
    </row>
    <row r="366" spans="1:4" x14ac:dyDescent="0.2">
      <c r="A366" s="15">
        <v>19392</v>
      </c>
      <c r="B366" s="16" t="s">
        <v>348</v>
      </c>
      <c r="C366" s="16" t="s">
        <v>362</v>
      </c>
      <c r="D366" s="16">
        <v>58634004</v>
      </c>
    </row>
    <row r="367" spans="1:4" x14ac:dyDescent="0.2">
      <c r="A367" s="15">
        <v>19397</v>
      </c>
      <c r="B367" s="16" t="s">
        <v>348</v>
      </c>
      <c r="C367" s="16" t="s">
        <v>363</v>
      </c>
      <c r="D367" s="16">
        <v>121722052</v>
      </c>
    </row>
    <row r="368" spans="1:4" x14ac:dyDescent="0.2">
      <c r="A368" s="15">
        <v>19418</v>
      </c>
      <c r="B368" s="16" t="s">
        <v>348</v>
      </c>
      <c r="C368" s="16" t="s">
        <v>364</v>
      </c>
      <c r="D368" s="16">
        <v>122559460</v>
      </c>
    </row>
    <row r="369" spans="1:4" x14ac:dyDescent="0.2">
      <c r="A369" s="15">
        <v>19450</v>
      </c>
      <c r="B369" s="16" t="s">
        <v>348</v>
      </c>
      <c r="C369" s="16" t="s">
        <v>365</v>
      </c>
      <c r="D369" s="16">
        <v>103762132</v>
      </c>
    </row>
    <row r="370" spans="1:4" x14ac:dyDescent="0.2">
      <c r="A370" s="15">
        <v>19455</v>
      </c>
      <c r="B370" s="16" t="s">
        <v>348</v>
      </c>
      <c r="C370" s="16" t="s">
        <v>366</v>
      </c>
      <c r="D370" s="16">
        <v>115174526</v>
      </c>
    </row>
    <row r="371" spans="1:4" x14ac:dyDescent="0.2">
      <c r="A371" s="15">
        <v>19473</v>
      </c>
      <c r="B371" s="16" t="s">
        <v>348</v>
      </c>
      <c r="C371" s="16" t="s">
        <v>165</v>
      </c>
      <c r="D371" s="16">
        <v>166553674</v>
      </c>
    </row>
    <row r="372" spans="1:4" x14ac:dyDescent="0.2">
      <c r="A372" s="15">
        <v>19513</v>
      </c>
      <c r="B372" s="16" t="s">
        <v>348</v>
      </c>
      <c r="C372" s="16" t="s">
        <v>367</v>
      </c>
      <c r="D372" s="16">
        <v>25681846</v>
      </c>
    </row>
    <row r="373" spans="1:4" x14ac:dyDescent="0.2">
      <c r="A373" s="15">
        <v>19517</v>
      </c>
      <c r="B373" s="16" t="s">
        <v>348</v>
      </c>
      <c r="C373" s="16" t="s">
        <v>249</v>
      </c>
      <c r="D373" s="16">
        <v>235293080</v>
      </c>
    </row>
    <row r="374" spans="1:4" x14ac:dyDescent="0.2">
      <c r="A374" s="15">
        <v>19532</v>
      </c>
      <c r="B374" s="16" t="s">
        <v>348</v>
      </c>
      <c r="C374" s="16" t="s">
        <v>368</v>
      </c>
      <c r="D374" s="16">
        <v>137047398</v>
      </c>
    </row>
    <row r="375" spans="1:4" x14ac:dyDescent="0.2">
      <c r="A375" s="15">
        <v>19533</v>
      </c>
      <c r="B375" s="16" t="s">
        <v>348</v>
      </c>
      <c r="C375" s="16" t="s">
        <v>369</v>
      </c>
      <c r="D375" s="16">
        <v>104001248</v>
      </c>
    </row>
    <row r="376" spans="1:4" x14ac:dyDescent="0.2">
      <c r="A376" s="15">
        <v>19548</v>
      </c>
      <c r="B376" s="16" t="s">
        <v>348</v>
      </c>
      <c r="C376" s="16" t="s">
        <v>370</v>
      </c>
      <c r="D376" s="16">
        <v>141876748</v>
      </c>
    </row>
    <row r="377" spans="1:4" x14ac:dyDescent="0.2">
      <c r="A377" s="15">
        <v>19573</v>
      </c>
      <c r="B377" s="16" t="s">
        <v>348</v>
      </c>
      <c r="C377" s="16" t="s">
        <v>371</v>
      </c>
      <c r="D377" s="16">
        <v>112979880</v>
      </c>
    </row>
    <row r="378" spans="1:4" x14ac:dyDescent="0.2">
      <c r="A378" s="15">
        <v>19585</v>
      </c>
      <c r="B378" s="16" t="s">
        <v>348</v>
      </c>
      <c r="C378" s="16" t="s">
        <v>372</v>
      </c>
      <c r="D378" s="16">
        <v>65724964</v>
      </c>
    </row>
    <row r="379" spans="1:4" x14ac:dyDescent="0.2">
      <c r="A379" s="15">
        <v>19622</v>
      </c>
      <c r="B379" s="16" t="s">
        <v>348</v>
      </c>
      <c r="C379" s="16" t="s">
        <v>373</v>
      </c>
      <c r="D379" s="16">
        <v>58635794</v>
      </c>
    </row>
    <row r="380" spans="1:4" x14ac:dyDescent="0.2">
      <c r="A380" s="15">
        <v>19693</v>
      </c>
      <c r="B380" s="16" t="s">
        <v>348</v>
      </c>
      <c r="C380" s="16" t="s">
        <v>374</v>
      </c>
      <c r="D380" s="16">
        <v>57889620</v>
      </c>
    </row>
    <row r="381" spans="1:4" x14ac:dyDescent="0.2">
      <c r="A381" s="15">
        <v>19698</v>
      </c>
      <c r="B381" s="16" t="s">
        <v>348</v>
      </c>
      <c r="C381" s="16" t="s">
        <v>375</v>
      </c>
      <c r="D381" s="16">
        <v>321950302</v>
      </c>
    </row>
    <row r="382" spans="1:4" x14ac:dyDescent="0.2">
      <c r="A382" s="15">
        <v>19701</v>
      </c>
      <c r="B382" s="16" t="s">
        <v>348</v>
      </c>
      <c r="C382" s="16" t="s">
        <v>179</v>
      </c>
      <c r="D382" s="16">
        <v>53187586</v>
      </c>
    </row>
    <row r="383" spans="1:4" x14ac:dyDescent="0.2">
      <c r="A383" s="15">
        <v>19743</v>
      </c>
      <c r="B383" s="16" t="s">
        <v>348</v>
      </c>
      <c r="C383" s="16" t="s">
        <v>376</v>
      </c>
      <c r="D383" s="16">
        <v>154344122</v>
      </c>
    </row>
    <row r="384" spans="1:4" x14ac:dyDescent="0.2">
      <c r="A384" s="15">
        <v>19760</v>
      </c>
      <c r="B384" s="16" t="s">
        <v>348</v>
      </c>
      <c r="C384" s="16" t="s">
        <v>377</v>
      </c>
      <c r="D384" s="16">
        <v>52443736</v>
      </c>
    </row>
    <row r="385" spans="1:4" x14ac:dyDescent="0.2">
      <c r="A385" s="15">
        <v>19780</v>
      </c>
      <c r="B385" s="16" t="s">
        <v>348</v>
      </c>
      <c r="C385" s="16" t="s">
        <v>378</v>
      </c>
      <c r="D385" s="16">
        <v>109218574</v>
      </c>
    </row>
    <row r="386" spans="1:4" x14ac:dyDescent="0.2">
      <c r="A386" s="15">
        <v>19785</v>
      </c>
      <c r="B386" s="16" t="s">
        <v>348</v>
      </c>
      <c r="C386" s="16" t="s">
        <v>379</v>
      </c>
      <c r="D386" s="16">
        <v>46554482</v>
      </c>
    </row>
    <row r="387" spans="1:4" x14ac:dyDescent="0.2">
      <c r="A387" s="15">
        <v>19807</v>
      </c>
      <c r="B387" s="16" t="s">
        <v>348</v>
      </c>
      <c r="C387" s="16" t="s">
        <v>380</v>
      </c>
      <c r="D387" s="16">
        <v>103405844</v>
      </c>
    </row>
    <row r="388" spans="1:4" x14ac:dyDescent="0.2">
      <c r="A388" s="15">
        <v>19809</v>
      </c>
      <c r="B388" s="16" t="s">
        <v>348</v>
      </c>
      <c r="C388" s="16" t="s">
        <v>381</v>
      </c>
      <c r="D388" s="16">
        <v>193233970</v>
      </c>
    </row>
    <row r="389" spans="1:4" x14ac:dyDescent="0.2">
      <c r="A389" s="15">
        <v>19821</v>
      </c>
      <c r="B389" s="16" t="s">
        <v>348</v>
      </c>
      <c r="C389" s="16" t="s">
        <v>382</v>
      </c>
      <c r="D389" s="16">
        <v>160875118</v>
      </c>
    </row>
    <row r="390" spans="1:4" x14ac:dyDescent="0.2">
      <c r="A390" s="15">
        <v>19824</v>
      </c>
      <c r="B390" s="16" t="s">
        <v>348</v>
      </c>
      <c r="C390" s="16" t="s">
        <v>383</v>
      </c>
      <c r="D390" s="16">
        <v>105275598</v>
      </c>
    </row>
    <row r="391" spans="1:4" x14ac:dyDescent="0.2">
      <c r="A391" s="15">
        <v>19845</v>
      </c>
      <c r="B391" s="16" t="s">
        <v>348</v>
      </c>
      <c r="C391" s="16" t="s">
        <v>384</v>
      </c>
      <c r="D391" s="16">
        <v>37140498</v>
      </c>
    </row>
    <row r="392" spans="1:4" x14ac:dyDescent="0.2">
      <c r="A392" s="15">
        <v>20011</v>
      </c>
      <c r="B392" s="16" t="s">
        <v>385</v>
      </c>
      <c r="C392" s="16" t="s">
        <v>386</v>
      </c>
      <c r="D392" s="16">
        <v>341180780</v>
      </c>
    </row>
    <row r="393" spans="1:4" x14ac:dyDescent="0.2">
      <c r="A393" s="15">
        <v>20013</v>
      </c>
      <c r="B393" s="16" t="s">
        <v>385</v>
      </c>
      <c r="C393" s="16" t="s">
        <v>387</v>
      </c>
      <c r="D393" s="16">
        <v>304740024</v>
      </c>
    </row>
    <row r="394" spans="1:4" x14ac:dyDescent="0.2">
      <c r="A394" s="15">
        <v>20032</v>
      </c>
      <c r="B394" s="16" t="s">
        <v>385</v>
      </c>
      <c r="C394" s="16" t="s">
        <v>388</v>
      </c>
      <c r="D394" s="16">
        <v>132223024</v>
      </c>
    </row>
    <row r="395" spans="1:4" x14ac:dyDescent="0.2">
      <c r="A395" s="15">
        <v>20045</v>
      </c>
      <c r="B395" s="16" t="s">
        <v>385</v>
      </c>
      <c r="C395" s="16" t="s">
        <v>389</v>
      </c>
      <c r="D395" s="16">
        <v>129369608</v>
      </c>
    </row>
    <row r="396" spans="1:4" x14ac:dyDescent="0.2">
      <c r="A396" s="15">
        <v>20060</v>
      </c>
      <c r="B396" s="16" t="s">
        <v>385</v>
      </c>
      <c r="C396" s="16" t="s">
        <v>390</v>
      </c>
      <c r="D396" s="16">
        <v>160683244</v>
      </c>
    </row>
    <row r="397" spans="1:4" x14ac:dyDescent="0.2">
      <c r="A397" s="15">
        <v>20175</v>
      </c>
      <c r="B397" s="16" t="s">
        <v>385</v>
      </c>
      <c r="C397" s="16" t="s">
        <v>391</v>
      </c>
      <c r="D397" s="16">
        <v>247609884</v>
      </c>
    </row>
    <row r="398" spans="1:4" x14ac:dyDescent="0.2">
      <c r="A398" s="15">
        <v>20178</v>
      </c>
      <c r="B398" s="16" t="s">
        <v>385</v>
      </c>
      <c r="C398" s="16" t="s">
        <v>392</v>
      </c>
      <c r="D398" s="16">
        <v>127933054</v>
      </c>
    </row>
    <row r="399" spans="1:4" x14ac:dyDescent="0.2">
      <c r="A399" s="15">
        <v>20228</v>
      </c>
      <c r="B399" s="16" t="s">
        <v>385</v>
      </c>
      <c r="C399" s="16" t="s">
        <v>393</v>
      </c>
      <c r="D399" s="16">
        <v>162818362</v>
      </c>
    </row>
    <row r="400" spans="1:4" x14ac:dyDescent="0.2">
      <c r="A400" s="15">
        <v>20238</v>
      </c>
      <c r="B400" s="16" t="s">
        <v>385</v>
      </c>
      <c r="C400" s="16" t="s">
        <v>394</v>
      </c>
      <c r="D400" s="16">
        <v>170051296</v>
      </c>
    </row>
    <row r="401" spans="1:4" x14ac:dyDescent="0.2">
      <c r="A401" s="15">
        <v>20250</v>
      </c>
      <c r="B401" s="16" t="s">
        <v>385</v>
      </c>
      <c r="C401" s="16" t="s">
        <v>395</v>
      </c>
      <c r="D401" s="16">
        <v>183395234</v>
      </c>
    </row>
    <row r="402" spans="1:4" x14ac:dyDescent="0.2">
      <c r="A402" s="15">
        <v>20295</v>
      </c>
      <c r="B402" s="16" t="s">
        <v>385</v>
      </c>
      <c r="C402" s="16" t="s">
        <v>396</v>
      </c>
      <c r="D402" s="16">
        <v>50709406</v>
      </c>
    </row>
    <row r="403" spans="1:4" x14ac:dyDescent="0.2">
      <c r="A403" s="15">
        <v>20310</v>
      </c>
      <c r="B403" s="16" t="s">
        <v>385</v>
      </c>
      <c r="C403" s="16" t="s">
        <v>397</v>
      </c>
      <c r="D403" s="16">
        <v>29619008</v>
      </c>
    </row>
    <row r="404" spans="1:4" x14ac:dyDescent="0.2">
      <c r="A404" s="15">
        <v>20383</v>
      </c>
      <c r="B404" s="16" t="s">
        <v>385</v>
      </c>
      <c r="C404" s="16" t="s">
        <v>398</v>
      </c>
      <c r="D404" s="16">
        <v>77991698</v>
      </c>
    </row>
    <row r="405" spans="1:4" x14ac:dyDescent="0.2">
      <c r="A405" s="15">
        <v>20400</v>
      </c>
      <c r="B405" s="16" t="s">
        <v>385</v>
      </c>
      <c r="C405" s="16" t="s">
        <v>399</v>
      </c>
      <c r="D405" s="16">
        <v>144377018</v>
      </c>
    </row>
    <row r="406" spans="1:4" x14ac:dyDescent="0.2">
      <c r="A406" s="15">
        <v>20443</v>
      </c>
      <c r="B406" s="16" t="s">
        <v>385</v>
      </c>
      <c r="C406" s="16" t="s">
        <v>400</v>
      </c>
      <c r="D406" s="16">
        <v>51247440</v>
      </c>
    </row>
    <row r="407" spans="1:4" x14ac:dyDescent="0.2">
      <c r="A407" s="15">
        <v>20517</v>
      </c>
      <c r="B407" s="16" t="s">
        <v>385</v>
      </c>
      <c r="C407" s="16" t="s">
        <v>401</v>
      </c>
      <c r="D407" s="16">
        <v>79460060</v>
      </c>
    </row>
    <row r="408" spans="1:4" x14ac:dyDescent="0.2">
      <c r="A408" s="15">
        <v>20550</v>
      </c>
      <c r="B408" s="16" t="s">
        <v>385</v>
      </c>
      <c r="C408" s="16" t="s">
        <v>402</v>
      </c>
      <c r="D408" s="16">
        <v>91524188</v>
      </c>
    </row>
    <row r="409" spans="1:4" x14ac:dyDescent="0.2">
      <c r="A409" s="15">
        <v>20570</v>
      </c>
      <c r="B409" s="16" t="s">
        <v>385</v>
      </c>
      <c r="C409" s="16" t="s">
        <v>403</v>
      </c>
      <c r="D409" s="16">
        <v>179425752</v>
      </c>
    </row>
    <row r="410" spans="1:4" x14ac:dyDescent="0.2">
      <c r="A410" s="15">
        <v>20614</v>
      </c>
      <c r="B410" s="16" t="s">
        <v>385</v>
      </c>
      <c r="C410" s="16" t="s">
        <v>404</v>
      </c>
      <c r="D410" s="16">
        <v>84465466</v>
      </c>
    </row>
    <row r="411" spans="1:4" x14ac:dyDescent="0.2">
      <c r="A411" s="15">
        <v>20621</v>
      </c>
      <c r="B411" s="16" t="s">
        <v>385</v>
      </c>
      <c r="C411" s="16" t="s">
        <v>405</v>
      </c>
      <c r="D411" s="16">
        <v>133420296</v>
      </c>
    </row>
    <row r="412" spans="1:4" x14ac:dyDescent="0.2">
      <c r="A412" s="15">
        <v>20710</v>
      </c>
      <c r="B412" s="16" t="s">
        <v>385</v>
      </c>
      <c r="C412" s="16" t="s">
        <v>406</v>
      </c>
      <c r="D412" s="16">
        <v>84019694</v>
      </c>
    </row>
    <row r="413" spans="1:4" x14ac:dyDescent="0.2">
      <c r="A413" s="15">
        <v>20750</v>
      </c>
      <c r="B413" s="16" t="s">
        <v>385</v>
      </c>
      <c r="C413" s="16" t="s">
        <v>407</v>
      </c>
      <c r="D413" s="16">
        <v>68361392</v>
      </c>
    </row>
    <row r="414" spans="1:4" x14ac:dyDescent="0.2">
      <c r="A414" s="15">
        <v>20770</v>
      </c>
      <c r="B414" s="16" t="s">
        <v>385</v>
      </c>
      <c r="C414" s="16" t="s">
        <v>408</v>
      </c>
      <c r="D414" s="16">
        <v>99141496</v>
      </c>
    </row>
    <row r="415" spans="1:4" x14ac:dyDescent="0.2">
      <c r="A415" s="15">
        <v>20787</v>
      </c>
      <c r="B415" s="16" t="s">
        <v>385</v>
      </c>
      <c r="C415" s="16" t="s">
        <v>409</v>
      </c>
      <c r="D415" s="16">
        <v>99247360</v>
      </c>
    </row>
    <row r="416" spans="1:4" x14ac:dyDescent="0.2">
      <c r="A416" s="15">
        <v>23068</v>
      </c>
      <c r="B416" s="16" t="s">
        <v>154</v>
      </c>
      <c r="C416" s="16" t="s">
        <v>410</v>
      </c>
      <c r="D416" s="16">
        <v>276851924</v>
      </c>
    </row>
    <row r="417" spans="1:4" x14ac:dyDescent="0.2">
      <c r="A417" s="15">
        <v>23079</v>
      </c>
      <c r="B417" s="16" t="s">
        <v>154</v>
      </c>
      <c r="C417" s="16" t="s">
        <v>198</v>
      </c>
      <c r="D417" s="16">
        <v>120573896</v>
      </c>
    </row>
    <row r="418" spans="1:4" x14ac:dyDescent="0.2">
      <c r="A418" s="15">
        <v>23090</v>
      </c>
      <c r="B418" s="16" t="s">
        <v>154</v>
      </c>
      <c r="C418" s="16" t="s">
        <v>411</v>
      </c>
      <c r="D418" s="16">
        <v>138431920</v>
      </c>
    </row>
    <row r="419" spans="1:4" x14ac:dyDescent="0.2">
      <c r="A419" s="15">
        <v>23162</v>
      </c>
      <c r="B419" s="16" t="s">
        <v>154</v>
      </c>
      <c r="C419" s="16" t="s">
        <v>412</v>
      </c>
      <c r="D419" s="16">
        <v>331075892</v>
      </c>
    </row>
    <row r="420" spans="1:4" x14ac:dyDescent="0.2">
      <c r="A420" s="15">
        <v>23168</v>
      </c>
      <c r="B420" s="16" t="s">
        <v>154</v>
      </c>
      <c r="C420" s="16" t="s">
        <v>413</v>
      </c>
      <c r="D420" s="16">
        <v>72382454</v>
      </c>
    </row>
    <row r="421" spans="1:4" x14ac:dyDescent="0.2">
      <c r="A421" s="15">
        <v>23182</v>
      </c>
      <c r="B421" s="16" t="s">
        <v>154</v>
      </c>
      <c r="C421" s="16" t="s">
        <v>414</v>
      </c>
      <c r="D421" s="16">
        <v>209078910</v>
      </c>
    </row>
    <row r="422" spans="1:4" x14ac:dyDescent="0.2">
      <c r="A422" s="15">
        <v>23189</v>
      </c>
      <c r="B422" s="16" t="s">
        <v>154</v>
      </c>
      <c r="C422" s="16" t="s">
        <v>415</v>
      </c>
      <c r="D422" s="16">
        <v>291042344</v>
      </c>
    </row>
    <row r="423" spans="1:4" x14ac:dyDescent="0.2">
      <c r="A423" s="15">
        <v>23300</v>
      </c>
      <c r="B423" s="16" t="s">
        <v>154</v>
      </c>
      <c r="C423" s="16" t="s">
        <v>416</v>
      </c>
      <c r="D423" s="16">
        <v>76050796</v>
      </c>
    </row>
    <row r="424" spans="1:4" x14ac:dyDescent="0.2">
      <c r="A424" s="15">
        <v>23350</v>
      </c>
      <c r="B424" s="16" t="s">
        <v>154</v>
      </c>
      <c r="C424" s="16" t="s">
        <v>417</v>
      </c>
      <c r="D424" s="16">
        <v>46619414</v>
      </c>
    </row>
    <row r="425" spans="1:4" x14ac:dyDescent="0.2">
      <c r="A425" s="15">
        <v>23419</v>
      </c>
      <c r="B425" s="16" t="s">
        <v>154</v>
      </c>
      <c r="C425" s="16" t="s">
        <v>418</v>
      </c>
      <c r="D425" s="16">
        <v>136571424</v>
      </c>
    </row>
    <row r="426" spans="1:4" x14ac:dyDescent="0.2">
      <c r="A426" s="15">
        <v>23464</v>
      </c>
      <c r="B426" s="16" t="s">
        <v>154</v>
      </c>
      <c r="C426" s="16" t="s">
        <v>419</v>
      </c>
      <c r="D426" s="16">
        <v>83177750</v>
      </c>
    </row>
    <row r="427" spans="1:4" x14ac:dyDescent="0.2">
      <c r="A427" s="15">
        <v>23466</v>
      </c>
      <c r="B427" s="16" t="s">
        <v>154</v>
      </c>
      <c r="C427" s="16" t="s">
        <v>420</v>
      </c>
      <c r="D427" s="16">
        <v>332400802</v>
      </c>
    </row>
    <row r="428" spans="1:4" x14ac:dyDescent="0.2">
      <c r="A428" s="15">
        <v>23500</v>
      </c>
      <c r="B428" s="16" t="s">
        <v>154</v>
      </c>
      <c r="C428" s="16" t="s">
        <v>421</v>
      </c>
      <c r="D428" s="16">
        <v>183460978</v>
      </c>
    </row>
    <row r="429" spans="1:4" x14ac:dyDescent="0.2">
      <c r="A429" s="15">
        <v>23555</v>
      </c>
      <c r="B429" s="16" t="s">
        <v>154</v>
      </c>
      <c r="C429" s="16" t="s">
        <v>422</v>
      </c>
      <c r="D429" s="16">
        <v>342466278</v>
      </c>
    </row>
    <row r="430" spans="1:4" x14ac:dyDescent="0.2">
      <c r="A430" s="15">
        <v>23570</v>
      </c>
      <c r="B430" s="16" t="s">
        <v>154</v>
      </c>
      <c r="C430" s="16" t="s">
        <v>423</v>
      </c>
      <c r="D430" s="16">
        <v>187587838</v>
      </c>
    </row>
    <row r="431" spans="1:4" x14ac:dyDescent="0.2">
      <c r="A431" s="15">
        <v>23574</v>
      </c>
      <c r="B431" s="16" t="s">
        <v>154</v>
      </c>
      <c r="C431" s="16" t="s">
        <v>424</v>
      </c>
      <c r="D431" s="16">
        <v>177861996</v>
      </c>
    </row>
    <row r="432" spans="1:4" x14ac:dyDescent="0.2">
      <c r="A432" s="15">
        <v>23580</v>
      </c>
      <c r="B432" s="16" t="s">
        <v>154</v>
      </c>
      <c r="C432" s="16" t="s">
        <v>425</v>
      </c>
      <c r="D432" s="16">
        <v>245191240</v>
      </c>
    </row>
    <row r="433" spans="1:4" x14ac:dyDescent="0.2">
      <c r="A433" s="15">
        <v>23586</v>
      </c>
      <c r="B433" s="16" t="s">
        <v>154</v>
      </c>
      <c r="C433" s="16" t="s">
        <v>426</v>
      </c>
      <c r="D433" s="16">
        <v>93730610</v>
      </c>
    </row>
    <row r="434" spans="1:4" s="17" customFormat="1" x14ac:dyDescent="0.2">
      <c r="A434" s="15">
        <v>23670</v>
      </c>
      <c r="B434" s="16" t="s">
        <v>154</v>
      </c>
      <c r="C434" s="16" t="s">
        <v>427</v>
      </c>
      <c r="D434" s="16">
        <v>247313390</v>
      </c>
    </row>
    <row r="435" spans="1:4" x14ac:dyDescent="0.2">
      <c r="A435" s="15">
        <v>23672</v>
      </c>
      <c r="B435" s="16" t="s">
        <v>154</v>
      </c>
      <c r="C435" s="16" t="s">
        <v>428</v>
      </c>
      <c r="D435" s="16">
        <v>127858062</v>
      </c>
    </row>
    <row r="436" spans="1:4" x14ac:dyDescent="0.2">
      <c r="A436" s="15">
        <v>23675</v>
      </c>
      <c r="B436" s="16" t="s">
        <v>154</v>
      </c>
      <c r="C436" s="16" t="s">
        <v>429</v>
      </c>
      <c r="D436" s="16">
        <v>186241038</v>
      </c>
    </row>
    <row r="437" spans="1:4" x14ac:dyDescent="0.2">
      <c r="A437" s="15">
        <v>23678</v>
      </c>
      <c r="B437" s="16" t="s">
        <v>154</v>
      </c>
      <c r="C437" s="16" t="s">
        <v>90</v>
      </c>
      <c r="D437" s="16">
        <v>147971130</v>
      </c>
    </row>
    <row r="438" spans="1:4" s="17" customFormat="1" x14ac:dyDescent="0.2">
      <c r="A438" s="15">
        <v>23682</v>
      </c>
      <c r="B438" s="16" t="s">
        <v>154</v>
      </c>
      <c r="C438" s="16" t="s">
        <v>430</v>
      </c>
      <c r="D438" s="16">
        <v>87029492</v>
      </c>
    </row>
    <row r="439" spans="1:4" x14ac:dyDescent="0.2">
      <c r="A439" s="15">
        <v>23686</v>
      </c>
      <c r="B439" s="16" t="s">
        <v>154</v>
      </c>
      <c r="C439" s="16" t="s">
        <v>431</v>
      </c>
      <c r="D439" s="16">
        <v>207227988</v>
      </c>
    </row>
    <row r="440" spans="1:4" s="17" customFormat="1" x14ac:dyDescent="0.2">
      <c r="A440" s="15">
        <v>23807</v>
      </c>
      <c r="B440" s="16" t="s">
        <v>154</v>
      </c>
      <c r="C440" s="16" t="s">
        <v>432</v>
      </c>
      <c r="D440" s="16">
        <v>639588416</v>
      </c>
    </row>
    <row r="441" spans="1:4" x14ac:dyDescent="0.2">
      <c r="A441" s="15">
        <v>23815</v>
      </c>
      <c r="B441" s="16" t="s">
        <v>154</v>
      </c>
      <c r="C441" s="16" t="s">
        <v>433</v>
      </c>
      <c r="D441" s="16">
        <v>248436116</v>
      </c>
    </row>
    <row r="442" spans="1:4" x14ac:dyDescent="0.2">
      <c r="A442" s="15">
        <v>23855</v>
      </c>
      <c r="B442" s="16" t="s">
        <v>154</v>
      </c>
      <c r="C442" s="16" t="s">
        <v>434</v>
      </c>
      <c r="D442" s="16">
        <v>244872594</v>
      </c>
    </row>
    <row r="443" spans="1:4" x14ac:dyDescent="0.2">
      <c r="A443" s="15">
        <v>25001</v>
      </c>
      <c r="B443" s="16" t="s">
        <v>435</v>
      </c>
      <c r="C443" s="16" t="s">
        <v>436</v>
      </c>
      <c r="D443" s="16">
        <v>25491162</v>
      </c>
    </row>
    <row r="444" spans="1:4" x14ac:dyDescent="0.2">
      <c r="A444" s="15">
        <v>25019</v>
      </c>
      <c r="B444" s="16" t="s">
        <v>435</v>
      </c>
      <c r="C444" s="16" t="s">
        <v>437</v>
      </c>
      <c r="D444" s="16">
        <v>14655260</v>
      </c>
    </row>
    <row r="445" spans="1:4" x14ac:dyDescent="0.2">
      <c r="A445" s="15">
        <v>25035</v>
      </c>
      <c r="B445" s="16" t="s">
        <v>435</v>
      </c>
      <c r="C445" s="16" t="s">
        <v>438</v>
      </c>
      <c r="D445" s="16">
        <v>32309122</v>
      </c>
    </row>
    <row r="446" spans="1:4" x14ac:dyDescent="0.2">
      <c r="A446" s="15">
        <v>25040</v>
      </c>
      <c r="B446" s="16" t="s">
        <v>435</v>
      </c>
      <c r="C446" s="16" t="s">
        <v>439</v>
      </c>
      <c r="D446" s="16">
        <v>48278268</v>
      </c>
    </row>
    <row r="447" spans="1:4" x14ac:dyDescent="0.2">
      <c r="A447" s="15">
        <v>25053</v>
      </c>
      <c r="B447" s="16" t="s">
        <v>435</v>
      </c>
      <c r="C447" s="16" t="s">
        <v>440</v>
      </c>
      <c r="D447" s="16">
        <v>37922420</v>
      </c>
    </row>
    <row r="448" spans="1:4" x14ac:dyDescent="0.2">
      <c r="A448" s="15">
        <v>25086</v>
      </c>
      <c r="B448" s="16" t="s">
        <v>435</v>
      </c>
      <c r="C448" s="16" t="s">
        <v>441</v>
      </c>
      <c r="D448" s="16">
        <v>9617558</v>
      </c>
    </row>
    <row r="449" spans="1:4" x14ac:dyDescent="0.2">
      <c r="A449" s="15">
        <v>25095</v>
      </c>
      <c r="B449" s="16" t="s">
        <v>435</v>
      </c>
      <c r="C449" s="16" t="s">
        <v>442</v>
      </c>
      <c r="D449" s="16">
        <v>10303540</v>
      </c>
    </row>
    <row r="450" spans="1:4" x14ac:dyDescent="0.2">
      <c r="A450" s="15">
        <v>25099</v>
      </c>
      <c r="B450" s="16" t="s">
        <v>435</v>
      </c>
      <c r="C450" s="16" t="s">
        <v>443</v>
      </c>
      <c r="D450" s="16">
        <v>20376540</v>
      </c>
    </row>
    <row r="451" spans="1:4" x14ac:dyDescent="0.2">
      <c r="A451" s="15">
        <v>25120</v>
      </c>
      <c r="B451" s="16" t="s">
        <v>435</v>
      </c>
      <c r="C451" s="16" t="s">
        <v>444</v>
      </c>
      <c r="D451" s="16">
        <v>21611272</v>
      </c>
    </row>
    <row r="452" spans="1:4" x14ac:dyDescent="0.2">
      <c r="A452" s="15">
        <v>25123</v>
      </c>
      <c r="B452" s="16" t="s">
        <v>435</v>
      </c>
      <c r="C452" s="16" t="s">
        <v>445</v>
      </c>
      <c r="D452" s="16">
        <v>21894606</v>
      </c>
    </row>
    <row r="453" spans="1:4" x14ac:dyDescent="0.2">
      <c r="A453" s="15">
        <v>25126</v>
      </c>
      <c r="B453" s="16" t="s">
        <v>435</v>
      </c>
      <c r="C453" s="16" t="s">
        <v>446</v>
      </c>
      <c r="D453" s="16">
        <v>95638752</v>
      </c>
    </row>
    <row r="454" spans="1:4" x14ac:dyDescent="0.2">
      <c r="A454" s="15">
        <v>25148</v>
      </c>
      <c r="B454" s="16" t="s">
        <v>435</v>
      </c>
      <c r="C454" s="16" t="s">
        <v>447</v>
      </c>
      <c r="D454" s="16">
        <v>81571604</v>
      </c>
    </row>
    <row r="455" spans="1:4" x14ac:dyDescent="0.2">
      <c r="A455" s="15">
        <v>25151</v>
      </c>
      <c r="B455" s="16" t="s">
        <v>435</v>
      </c>
      <c r="C455" s="16" t="s">
        <v>448</v>
      </c>
      <c r="D455" s="16">
        <v>59521126</v>
      </c>
    </row>
    <row r="456" spans="1:4" x14ac:dyDescent="0.2">
      <c r="A456" s="15">
        <v>25154</v>
      </c>
      <c r="B456" s="16" t="s">
        <v>435</v>
      </c>
      <c r="C456" s="16" t="s">
        <v>449</v>
      </c>
      <c r="D456" s="16">
        <v>32752908</v>
      </c>
    </row>
    <row r="457" spans="1:4" x14ac:dyDescent="0.2">
      <c r="A457" s="15">
        <v>25168</v>
      </c>
      <c r="B457" s="16" t="s">
        <v>435</v>
      </c>
      <c r="C457" s="16" t="s">
        <v>450</v>
      </c>
      <c r="D457" s="16">
        <v>16498094</v>
      </c>
    </row>
    <row r="458" spans="1:4" x14ac:dyDescent="0.2">
      <c r="A458" s="15">
        <v>25178</v>
      </c>
      <c r="B458" s="16" t="s">
        <v>435</v>
      </c>
      <c r="C458" s="16" t="s">
        <v>451</v>
      </c>
      <c r="D458" s="16">
        <v>20191458</v>
      </c>
    </row>
    <row r="459" spans="1:4" x14ac:dyDescent="0.2">
      <c r="A459" s="15">
        <v>25181</v>
      </c>
      <c r="B459" s="16" t="s">
        <v>435</v>
      </c>
      <c r="C459" s="16" t="s">
        <v>452</v>
      </c>
      <c r="D459" s="16">
        <v>31078884</v>
      </c>
    </row>
    <row r="460" spans="1:4" x14ac:dyDescent="0.2">
      <c r="A460" s="15">
        <v>25183</v>
      </c>
      <c r="B460" s="16" t="s">
        <v>435</v>
      </c>
      <c r="C460" s="16" t="s">
        <v>453</v>
      </c>
      <c r="D460" s="16">
        <v>77025114</v>
      </c>
    </row>
    <row r="461" spans="1:4" x14ac:dyDescent="0.2">
      <c r="A461" s="15">
        <v>25200</v>
      </c>
      <c r="B461" s="16" t="s">
        <v>435</v>
      </c>
      <c r="C461" s="16" t="s">
        <v>454</v>
      </c>
      <c r="D461" s="16">
        <v>38019430</v>
      </c>
    </row>
    <row r="462" spans="1:4" x14ac:dyDescent="0.2">
      <c r="A462" s="15">
        <v>25214</v>
      </c>
      <c r="B462" s="16" t="s">
        <v>435</v>
      </c>
      <c r="C462" s="16" t="s">
        <v>455</v>
      </c>
      <c r="D462" s="16">
        <v>34501672</v>
      </c>
    </row>
    <row r="463" spans="1:4" x14ac:dyDescent="0.2">
      <c r="A463" s="15">
        <v>25224</v>
      </c>
      <c r="B463" s="16" t="s">
        <v>435</v>
      </c>
      <c r="C463" s="16" t="s">
        <v>456</v>
      </c>
      <c r="D463" s="16">
        <v>32641340</v>
      </c>
    </row>
    <row r="464" spans="1:4" x14ac:dyDescent="0.2">
      <c r="A464" s="15">
        <v>25245</v>
      </c>
      <c r="B464" s="16" t="s">
        <v>435</v>
      </c>
      <c r="C464" s="16" t="s">
        <v>457</v>
      </c>
      <c r="D464" s="16">
        <v>56278136</v>
      </c>
    </row>
    <row r="465" spans="1:4" x14ac:dyDescent="0.2">
      <c r="A465" s="15">
        <v>25258</v>
      </c>
      <c r="B465" s="16" t="s">
        <v>435</v>
      </c>
      <c r="C465" s="16" t="s">
        <v>158</v>
      </c>
      <c r="D465" s="16">
        <v>25541264</v>
      </c>
    </row>
    <row r="466" spans="1:4" x14ac:dyDescent="0.2">
      <c r="A466" s="15">
        <v>25260</v>
      </c>
      <c r="B466" s="16" t="s">
        <v>435</v>
      </c>
      <c r="C466" s="16" t="s">
        <v>458</v>
      </c>
      <c r="D466" s="16">
        <v>30024740</v>
      </c>
    </row>
    <row r="467" spans="1:4" x14ac:dyDescent="0.2">
      <c r="A467" s="15">
        <v>25279</v>
      </c>
      <c r="B467" s="16" t="s">
        <v>435</v>
      </c>
      <c r="C467" s="16" t="s">
        <v>459</v>
      </c>
      <c r="D467" s="16">
        <v>43634150</v>
      </c>
    </row>
    <row r="468" spans="1:4" x14ac:dyDescent="0.2">
      <c r="A468" s="15">
        <v>25281</v>
      </c>
      <c r="B468" s="16" t="s">
        <v>435</v>
      </c>
      <c r="C468" s="16" t="s">
        <v>460</v>
      </c>
      <c r="D468" s="16">
        <v>32136638</v>
      </c>
    </row>
    <row r="469" spans="1:4" x14ac:dyDescent="0.2">
      <c r="A469" s="15">
        <v>25286</v>
      </c>
      <c r="B469" s="16" t="s">
        <v>435</v>
      </c>
      <c r="C469" s="16" t="s">
        <v>461</v>
      </c>
      <c r="D469" s="16">
        <v>101078566</v>
      </c>
    </row>
    <row r="470" spans="1:4" x14ac:dyDescent="0.2">
      <c r="A470" s="15">
        <v>25288</v>
      </c>
      <c r="B470" s="16" t="s">
        <v>435</v>
      </c>
      <c r="C470" s="16" t="s">
        <v>462</v>
      </c>
      <c r="D470" s="16">
        <v>18092328</v>
      </c>
    </row>
    <row r="471" spans="1:4" x14ac:dyDescent="0.2">
      <c r="A471" s="15">
        <v>25293</v>
      </c>
      <c r="B471" s="16" t="s">
        <v>435</v>
      </c>
      <c r="C471" s="16" t="s">
        <v>463</v>
      </c>
      <c r="D471" s="16">
        <v>25659842</v>
      </c>
    </row>
    <row r="472" spans="1:4" x14ac:dyDescent="0.2">
      <c r="A472" s="15">
        <v>25295</v>
      </c>
      <c r="B472" s="16" t="s">
        <v>435</v>
      </c>
      <c r="C472" s="16" t="s">
        <v>464</v>
      </c>
      <c r="D472" s="16">
        <v>24490744</v>
      </c>
    </row>
    <row r="473" spans="1:4" x14ac:dyDescent="0.2">
      <c r="A473" s="15">
        <v>25297</v>
      </c>
      <c r="B473" s="16" t="s">
        <v>435</v>
      </c>
      <c r="C473" s="16" t="s">
        <v>465</v>
      </c>
      <c r="D473" s="16">
        <v>40007790</v>
      </c>
    </row>
    <row r="474" spans="1:4" x14ac:dyDescent="0.2">
      <c r="A474" s="15">
        <v>25299</v>
      </c>
      <c r="B474" s="16" t="s">
        <v>435</v>
      </c>
      <c r="C474" s="16" t="s">
        <v>466</v>
      </c>
      <c r="D474" s="16">
        <v>11650846</v>
      </c>
    </row>
    <row r="475" spans="1:4" x14ac:dyDescent="0.2">
      <c r="A475" s="15">
        <v>25312</v>
      </c>
      <c r="B475" s="16" t="s">
        <v>435</v>
      </c>
      <c r="C475" s="16" t="s">
        <v>56</v>
      </c>
      <c r="D475" s="16">
        <v>16682508</v>
      </c>
    </row>
    <row r="476" spans="1:4" x14ac:dyDescent="0.2">
      <c r="A476" s="15">
        <v>25317</v>
      </c>
      <c r="B476" s="16" t="s">
        <v>435</v>
      </c>
      <c r="C476" s="16" t="s">
        <v>467</v>
      </c>
      <c r="D476" s="16">
        <v>47103048</v>
      </c>
    </row>
    <row r="477" spans="1:4" x14ac:dyDescent="0.2">
      <c r="A477" s="15">
        <v>25320</v>
      </c>
      <c r="B477" s="16" t="s">
        <v>435</v>
      </c>
      <c r="C477" s="16" t="s">
        <v>468</v>
      </c>
      <c r="D477" s="16">
        <v>87369736</v>
      </c>
    </row>
    <row r="478" spans="1:4" x14ac:dyDescent="0.2">
      <c r="A478" s="15">
        <v>25322</v>
      </c>
      <c r="B478" s="16" t="s">
        <v>435</v>
      </c>
      <c r="C478" s="16" t="s">
        <v>469</v>
      </c>
      <c r="D478" s="16">
        <v>40754070</v>
      </c>
    </row>
    <row r="479" spans="1:4" x14ac:dyDescent="0.2">
      <c r="A479" s="15">
        <v>25324</v>
      </c>
      <c r="B479" s="16" t="s">
        <v>435</v>
      </c>
      <c r="C479" s="16" t="s">
        <v>470</v>
      </c>
      <c r="D479" s="16">
        <v>10569462</v>
      </c>
    </row>
    <row r="480" spans="1:4" x14ac:dyDescent="0.2">
      <c r="A480" s="15">
        <v>25326</v>
      </c>
      <c r="B480" s="16" t="s">
        <v>435</v>
      </c>
      <c r="C480" s="16" t="s">
        <v>471</v>
      </c>
      <c r="D480" s="16">
        <v>19696894</v>
      </c>
    </row>
    <row r="481" spans="1:4" x14ac:dyDescent="0.2">
      <c r="A481" s="15">
        <v>25328</v>
      </c>
      <c r="B481" s="16" t="s">
        <v>435</v>
      </c>
      <c r="C481" s="16" t="s">
        <v>472</v>
      </c>
      <c r="D481" s="16">
        <v>13995736</v>
      </c>
    </row>
    <row r="482" spans="1:4" x14ac:dyDescent="0.2">
      <c r="A482" s="15">
        <v>25335</v>
      </c>
      <c r="B482" s="16" t="s">
        <v>435</v>
      </c>
      <c r="C482" s="16" t="s">
        <v>473</v>
      </c>
      <c r="D482" s="16">
        <v>25162588</v>
      </c>
    </row>
    <row r="483" spans="1:4" x14ac:dyDescent="0.2">
      <c r="A483" s="15">
        <v>25339</v>
      </c>
      <c r="B483" s="16" t="s">
        <v>435</v>
      </c>
      <c r="C483" s="16" t="s">
        <v>474</v>
      </c>
      <c r="D483" s="16">
        <v>22662356</v>
      </c>
    </row>
    <row r="484" spans="1:4" x14ac:dyDescent="0.2">
      <c r="A484" s="15">
        <v>25368</v>
      </c>
      <c r="B484" s="16" t="s">
        <v>435</v>
      </c>
      <c r="C484" s="16" t="s">
        <v>475</v>
      </c>
      <c r="D484" s="16">
        <v>13296484</v>
      </c>
    </row>
    <row r="485" spans="1:4" x14ac:dyDescent="0.2">
      <c r="A485" s="15">
        <v>25372</v>
      </c>
      <c r="B485" s="16" t="s">
        <v>435</v>
      </c>
      <c r="C485" s="16" t="s">
        <v>476</v>
      </c>
      <c r="D485" s="16">
        <v>28183022</v>
      </c>
    </row>
    <row r="486" spans="1:4" x14ac:dyDescent="0.2">
      <c r="A486" s="15">
        <v>25377</v>
      </c>
      <c r="B486" s="16" t="s">
        <v>435</v>
      </c>
      <c r="C486" s="16" t="s">
        <v>477</v>
      </c>
      <c r="D486" s="16">
        <v>40851498</v>
      </c>
    </row>
    <row r="487" spans="1:4" x14ac:dyDescent="0.2">
      <c r="A487" s="15">
        <v>25386</v>
      </c>
      <c r="B487" s="16" t="s">
        <v>435</v>
      </c>
      <c r="C487" s="16" t="s">
        <v>478</v>
      </c>
      <c r="D487" s="16">
        <v>61506734</v>
      </c>
    </row>
    <row r="488" spans="1:4" x14ac:dyDescent="0.2">
      <c r="A488" s="15">
        <v>25394</v>
      </c>
      <c r="B488" s="16" t="s">
        <v>435</v>
      </c>
      <c r="C488" s="16" t="s">
        <v>479</v>
      </c>
      <c r="D488" s="16">
        <v>45568820</v>
      </c>
    </row>
    <row r="489" spans="1:4" x14ac:dyDescent="0.2">
      <c r="A489" s="15">
        <v>25398</v>
      </c>
      <c r="B489" s="16" t="s">
        <v>435</v>
      </c>
      <c r="C489" s="16" t="s">
        <v>480</v>
      </c>
      <c r="D489" s="16">
        <v>35240082</v>
      </c>
    </row>
    <row r="490" spans="1:4" x14ac:dyDescent="0.2">
      <c r="A490" s="15">
        <v>25402</v>
      </c>
      <c r="B490" s="16" t="s">
        <v>435</v>
      </c>
      <c r="C490" s="16" t="s">
        <v>363</v>
      </c>
      <c r="D490" s="16">
        <v>52128350</v>
      </c>
    </row>
    <row r="491" spans="1:4" x14ac:dyDescent="0.2">
      <c r="A491" s="15">
        <v>25407</v>
      </c>
      <c r="B491" s="16" t="s">
        <v>435</v>
      </c>
      <c r="C491" s="16" t="s">
        <v>481</v>
      </c>
      <c r="D491" s="16">
        <v>37926312</v>
      </c>
    </row>
    <row r="492" spans="1:4" x14ac:dyDescent="0.2">
      <c r="A492" s="15">
        <v>25426</v>
      </c>
      <c r="B492" s="16" t="s">
        <v>435</v>
      </c>
      <c r="C492" s="16" t="s">
        <v>482</v>
      </c>
      <c r="D492" s="16">
        <v>32358248</v>
      </c>
    </row>
    <row r="493" spans="1:4" x14ac:dyDescent="0.2">
      <c r="A493" s="15">
        <v>25430</v>
      </c>
      <c r="B493" s="16" t="s">
        <v>435</v>
      </c>
      <c r="C493" s="16" t="s">
        <v>483</v>
      </c>
      <c r="D493" s="16">
        <v>112724142</v>
      </c>
    </row>
    <row r="494" spans="1:4" x14ac:dyDescent="0.2">
      <c r="A494" s="15">
        <v>25436</v>
      </c>
      <c r="B494" s="16" t="s">
        <v>435</v>
      </c>
      <c r="C494" s="16" t="s">
        <v>484</v>
      </c>
      <c r="D494" s="16">
        <v>15585428</v>
      </c>
    </row>
    <row r="495" spans="1:4" x14ac:dyDescent="0.2">
      <c r="A495" s="15">
        <v>25438</v>
      </c>
      <c r="B495" s="16" t="s">
        <v>435</v>
      </c>
      <c r="C495" s="16" t="s">
        <v>485</v>
      </c>
      <c r="D495" s="16">
        <v>49055546</v>
      </c>
    </row>
    <row r="496" spans="1:4" x14ac:dyDescent="0.2">
      <c r="A496" s="15">
        <v>25483</v>
      </c>
      <c r="B496" s="16" t="s">
        <v>435</v>
      </c>
      <c r="C496" s="16" t="s">
        <v>486</v>
      </c>
      <c r="D496" s="16">
        <v>8833494</v>
      </c>
    </row>
    <row r="497" spans="1:4" x14ac:dyDescent="0.2">
      <c r="A497" s="15">
        <v>25486</v>
      </c>
      <c r="B497" s="16" t="s">
        <v>435</v>
      </c>
      <c r="C497" s="16" t="s">
        <v>487</v>
      </c>
      <c r="D497" s="16">
        <v>30009938</v>
      </c>
    </row>
    <row r="498" spans="1:4" x14ac:dyDescent="0.2">
      <c r="A498" s="15">
        <v>25488</v>
      </c>
      <c r="B498" s="16" t="s">
        <v>435</v>
      </c>
      <c r="C498" s="16" t="s">
        <v>488</v>
      </c>
      <c r="D498" s="16">
        <v>24102840</v>
      </c>
    </row>
    <row r="499" spans="1:4" x14ac:dyDescent="0.2">
      <c r="A499" s="15">
        <v>25489</v>
      </c>
      <c r="B499" s="16" t="s">
        <v>435</v>
      </c>
      <c r="C499" s="16" t="s">
        <v>489</v>
      </c>
      <c r="D499" s="16">
        <v>12484138</v>
      </c>
    </row>
    <row r="500" spans="1:4" x14ac:dyDescent="0.2">
      <c r="A500" s="15">
        <v>25491</v>
      </c>
      <c r="B500" s="16" t="s">
        <v>435</v>
      </c>
      <c r="C500" s="16" t="s">
        <v>490</v>
      </c>
      <c r="D500" s="16">
        <v>22114892</v>
      </c>
    </row>
    <row r="501" spans="1:4" x14ac:dyDescent="0.2">
      <c r="A501" s="15">
        <v>25506</v>
      </c>
      <c r="B501" s="16" t="s">
        <v>435</v>
      </c>
      <c r="C501" s="16" t="s">
        <v>491</v>
      </c>
      <c r="D501" s="16">
        <v>16770702</v>
      </c>
    </row>
    <row r="502" spans="1:4" x14ac:dyDescent="0.2">
      <c r="A502" s="15">
        <v>25513</v>
      </c>
      <c r="B502" s="16" t="s">
        <v>435</v>
      </c>
      <c r="C502" s="16" t="s">
        <v>492</v>
      </c>
      <c r="D502" s="16">
        <v>87956194</v>
      </c>
    </row>
    <row r="503" spans="1:4" x14ac:dyDescent="0.2">
      <c r="A503" s="15">
        <v>25518</v>
      </c>
      <c r="B503" s="16" t="s">
        <v>435</v>
      </c>
      <c r="C503" s="16" t="s">
        <v>493</v>
      </c>
      <c r="D503" s="16">
        <v>40181750</v>
      </c>
    </row>
    <row r="504" spans="1:4" x14ac:dyDescent="0.2">
      <c r="A504" s="15">
        <v>25524</v>
      </c>
      <c r="B504" s="16" t="s">
        <v>435</v>
      </c>
      <c r="C504" s="16" t="s">
        <v>494</v>
      </c>
      <c r="D504" s="16">
        <v>16855730</v>
      </c>
    </row>
    <row r="505" spans="1:4" x14ac:dyDescent="0.2">
      <c r="A505" s="15">
        <v>25530</v>
      </c>
      <c r="B505" s="16" t="s">
        <v>435</v>
      </c>
      <c r="C505" s="16" t="s">
        <v>495</v>
      </c>
      <c r="D505" s="16">
        <v>42138120</v>
      </c>
    </row>
    <row r="506" spans="1:4" x14ac:dyDescent="0.2">
      <c r="A506" s="15">
        <v>25535</v>
      </c>
      <c r="B506" s="16" t="s">
        <v>435</v>
      </c>
      <c r="C506" s="16" t="s">
        <v>496</v>
      </c>
      <c r="D506" s="16">
        <v>44205172</v>
      </c>
    </row>
    <row r="507" spans="1:4" x14ac:dyDescent="0.2">
      <c r="A507" s="15">
        <v>25572</v>
      </c>
      <c r="B507" s="16" t="s">
        <v>435</v>
      </c>
      <c r="C507" s="16" t="s">
        <v>497</v>
      </c>
      <c r="D507" s="16">
        <v>39934588</v>
      </c>
    </row>
    <row r="508" spans="1:4" x14ac:dyDescent="0.2">
      <c r="A508" s="15">
        <v>25580</v>
      </c>
      <c r="B508" s="16" t="s">
        <v>435</v>
      </c>
      <c r="C508" s="16" t="s">
        <v>498</v>
      </c>
      <c r="D508" s="16">
        <v>15166192</v>
      </c>
    </row>
    <row r="509" spans="1:4" x14ac:dyDescent="0.2">
      <c r="A509" s="15">
        <v>25592</v>
      </c>
      <c r="B509" s="16" t="s">
        <v>435</v>
      </c>
      <c r="C509" s="16" t="s">
        <v>499</v>
      </c>
      <c r="D509" s="16">
        <v>19411786</v>
      </c>
    </row>
    <row r="510" spans="1:4" x14ac:dyDescent="0.2">
      <c r="A510" s="15">
        <v>25594</v>
      </c>
      <c r="B510" s="16" t="s">
        <v>435</v>
      </c>
      <c r="C510" s="16" t="s">
        <v>500</v>
      </c>
      <c r="D510" s="16">
        <v>32681204</v>
      </c>
    </row>
    <row r="511" spans="1:4" x14ac:dyDescent="0.2">
      <c r="A511" s="15">
        <v>25596</v>
      </c>
      <c r="B511" s="16" t="s">
        <v>435</v>
      </c>
      <c r="C511" s="16" t="s">
        <v>501</v>
      </c>
      <c r="D511" s="16">
        <v>32088738</v>
      </c>
    </row>
    <row r="512" spans="1:4" x14ac:dyDescent="0.2">
      <c r="A512" s="15">
        <v>25599</v>
      </c>
      <c r="B512" s="16" t="s">
        <v>435</v>
      </c>
      <c r="C512" s="16" t="s">
        <v>502</v>
      </c>
      <c r="D512" s="16">
        <v>24341830</v>
      </c>
    </row>
    <row r="513" spans="1:4" x14ac:dyDescent="0.2">
      <c r="A513" s="15">
        <v>25612</v>
      </c>
      <c r="B513" s="16" t="s">
        <v>435</v>
      </c>
      <c r="C513" s="16" t="s">
        <v>503</v>
      </c>
      <c r="D513" s="16">
        <v>29269546</v>
      </c>
    </row>
    <row r="514" spans="1:4" x14ac:dyDescent="0.2">
      <c r="A514" s="15">
        <v>25645</v>
      </c>
      <c r="B514" s="16" t="s">
        <v>435</v>
      </c>
      <c r="C514" s="16" t="s">
        <v>504</v>
      </c>
      <c r="D514" s="16">
        <v>37002036</v>
      </c>
    </row>
    <row r="515" spans="1:4" x14ac:dyDescent="0.2">
      <c r="A515" s="15">
        <v>25649</v>
      </c>
      <c r="B515" s="16" t="s">
        <v>435</v>
      </c>
      <c r="C515" s="16" t="s">
        <v>505</v>
      </c>
      <c r="D515" s="16">
        <v>38923822</v>
      </c>
    </row>
    <row r="516" spans="1:4" x14ac:dyDescent="0.2">
      <c r="A516" s="15">
        <v>25653</v>
      </c>
      <c r="B516" s="16" t="s">
        <v>435</v>
      </c>
      <c r="C516" s="16" t="s">
        <v>506</v>
      </c>
      <c r="D516" s="16">
        <v>25263738</v>
      </c>
    </row>
    <row r="517" spans="1:4" x14ac:dyDescent="0.2">
      <c r="A517" s="15">
        <v>25658</v>
      </c>
      <c r="B517" s="16" t="s">
        <v>435</v>
      </c>
      <c r="C517" s="16" t="s">
        <v>91</v>
      </c>
      <c r="D517" s="16">
        <v>20644766</v>
      </c>
    </row>
    <row r="518" spans="1:4" x14ac:dyDescent="0.2">
      <c r="A518" s="15">
        <v>25662</v>
      </c>
      <c r="B518" s="16" t="s">
        <v>435</v>
      </c>
      <c r="C518" s="16" t="s">
        <v>507</v>
      </c>
      <c r="D518" s="16">
        <v>40313350</v>
      </c>
    </row>
    <row r="519" spans="1:4" x14ac:dyDescent="0.2">
      <c r="A519" s="15">
        <v>25718</v>
      </c>
      <c r="B519" s="16" t="s">
        <v>435</v>
      </c>
      <c r="C519" s="16" t="s">
        <v>508</v>
      </c>
      <c r="D519" s="16">
        <v>29576436</v>
      </c>
    </row>
    <row r="520" spans="1:4" x14ac:dyDescent="0.2">
      <c r="A520" s="15">
        <v>25736</v>
      </c>
      <c r="B520" s="16" t="s">
        <v>435</v>
      </c>
      <c r="C520" s="16" t="s">
        <v>509</v>
      </c>
      <c r="D520" s="16">
        <v>24005602</v>
      </c>
    </row>
    <row r="521" spans="1:4" x14ac:dyDescent="0.2">
      <c r="A521" s="15">
        <v>25740</v>
      </c>
      <c r="B521" s="16" t="s">
        <v>435</v>
      </c>
      <c r="C521" s="16" t="s">
        <v>510</v>
      </c>
      <c r="D521" s="16">
        <v>64010286</v>
      </c>
    </row>
    <row r="522" spans="1:4" x14ac:dyDescent="0.2">
      <c r="A522" s="15">
        <v>25743</v>
      </c>
      <c r="B522" s="16" t="s">
        <v>435</v>
      </c>
      <c r="C522" s="16" t="s">
        <v>511</v>
      </c>
      <c r="D522" s="16">
        <v>52644738</v>
      </c>
    </row>
    <row r="523" spans="1:4" x14ac:dyDescent="0.2">
      <c r="A523" s="15">
        <v>25745</v>
      </c>
      <c r="B523" s="16" t="s">
        <v>435</v>
      </c>
      <c r="C523" s="16" t="s">
        <v>512</v>
      </c>
      <c r="D523" s="16">
        <v>30384976</v>
      </c>
    </row>
    <row r="524" spans="1:4" x14ac:dyDescent="0.2">
      <c r="A524" s="15">
        <v>25758</v>
      </c>
      <c r="B524" s="16" t="s">
        <v>435</v>
      </c>
      <c r="C524" s="16" t="s">
        <v>513</v>
      </c>
      <c r="D524" s="16">
        <v>44532542</v>
      </c>
    </row>
    <row r="525" spans="1:4" x14ac:dyDescent="0.2">
      <c r="A525" s="15">
        <v>25769</v>
      </c>
      <c r="B525" s="16" t="s">
        <v>435</v>
      </c>
      <c r="C525" s="16" t="s">
        <v>514</v>
      </c>
      <c r="D525" s="16">
        <v>29816740</v>
      </c>
    </row>
    <row r="526" spans="1:4" x14ac:dyDescent="0.2">
      <c r="A526" s="15">
        <v>25772</v>
      </c>
      <c r="B526" s="16" t="s">
        <v>435</v>
      </c>
      <c r="C526" s="16" t="s">
        <v>515</v>
      </c>
      <c r="D526" s="16">
        <v>34863052</v>
      </c>
    </row>
    <row r="527" spans="1:4" x14ac:dyDescent="0.2">
      <c r="A527" s="15">
        <v>25777</v>
      </c>
      <c r="B527" s="16" t="s">
        <v>435</v>
      </c>
      <c r="C527" s="16" t="s">
        <v>516</v>
      </c>
      <c r="D527" s="16">
        <v>23110230</v>
      </c>
    </row>
    <row r="528" spans="1:4" x14ac:dyDescent="0.2">
      <c r="A528" s="15">
        <v>25779</v>
      </c>
      <c r="B528" s="16" t="s">
        <v>435</v>
      </c>
      <c r="C528" s="16" t="s">
        <v>517</v>
      </c>
      <c r="D528" s="16">
        <v>24202554</v>
      </c>
    </row>
    <row r="529" spans="1:4" x14ac:dyDescent="0.2">
      <c r="A529" s="15">
        <v>25781</v>
      </c>
      <c r="B529" s="16" t="s">
        <v>435</v>
      </c>
      <c r="C529" s="16" t="s">
        <v>518</v>
      </c>
      <c r="D529" s="16">
        <v>18989036</v>
      </c>
    </row>
    <row r="530" spans="1:4" x14ac:dyDescent="0.2">
      <c r="A530" s="15">
        <v>25785</v>
      </c>
      <c r="B530" s="16" t="s">
        <v>435</v>
      </c>
      <c r="C530" s="16" t="s">
        <v>519</v>
      </c>
      <c r="D530" s="16">
        <v>36317940</v>
      </c>
    </row>
    <row r="531" spans="1:4" x14ac:dyDescent="0.2">
      <c r="A531" s="15">
        <v>25793</v>
      </c>
      <c r="B531" s="16" t="s">
        <v>435</v>
      </c>
      <c r="C531" s="16" t="s">
        <v>520</v>
      </c>
      <c r="D531" s="16">
        <v>30643408</v>
      </c>
    </row>
    <row r="532" spans="1:4" x14ac:dyDescent="0.2">
      <c r="A532" s="15">
        <v>25797</v>
      </c>
      <c r="B532" s="16" t="s">
        <v>435</v>
      </c>
      <c r="C532" s="16" t="s">
        <v>521</v>
      </c>
      <c r="D532" s="16">
        <v>21853292</v>
      </c>
    </row>
    <row r="533" spans="1:4" x14ac:dyDescent="0.2">
      <c r="A533" s="15">
        <v>25799</v>
      </c>
      <c r="B533" s="16" t="s">
        <v>435</v>
      </c>
      <c r="C533" s="16" t="s">
        <v>522</v>
      </c>
      <c r="D533" s="16">
        <v>33715526</v>
      </c>
    </row>
    <row r="534" spans="1:4" x14ac:dyDescent="0.2">
      <c r="A534" s="15">
        <v>25805</v>
      </c>
      <c r="B534" s="16" t="s">
        <v>435</v>
      </c>
      <c r="C534" s="16" t="s">
        <v>523</v>
      </c>
      <c r="D534" s="16">
        <v>20762122</v>
      </c>
    </row>
    <row r="535" spans="1:4" x14ac:dyDescent="0.2">
      <c r="A535" s="15">
        <v>25807</v>
      </c>
      <c r="B535" s="16" t="s">
        <v>435</v>
      </c>
      <c r="C535" s="16" t="s">
        <v>524</v>
      </c>
      <c r="D535" s="16">
        <v>11384956</v>
      </c>
    </row>
    <row r="536" spans="1:4" x14ac:dyDescent="0.2">
      <c r="A536" s="15">
        <v>25815</v>
      </c>
      <c r="B536" s="16" t="s">
        <v>435</v>
      </c>
      <c r="C536" s="16" t="s">
        <v>525</v>
      </c>
      <c r="D536" s="16">
        <v>45316166</v>
      </c>
    </row>
    <row r="537" spans="1:4" x14ac:dyDescent="0.2">
      <c r="A537" s="15">
        <v>25817</v>
      </c>
      <c r="B537" s="16" t="s">
        <v>435</v>
      </c>
      <c r="C537" s="16" t="s">
        <v>526</v>
      </c>
      <c r="D537" s="16">
        <v>66500276</v>
      </c>
    </row>
    <row r="538" spans="1:4" x14ac:dyDescent="0.2">
      <c r="A538" s="15">
        <v>25823</v>
      </c>
      <c r="B538" s="16" t="s">
        <v>435</v>
      </c>
      <c r="C538" s="16" t="s">
        <v>527</v>
      </c>
      <c r="D538" s="16">
        <v>30566496</v>
      </c>
    </row>
    <row r="539" spans="1:4" x14ac:dyDescent="0.2">
      <c r="A539" s="15">
        <v>25839</v>
      </c>
      <c r="B539" s="16" t="s">
        <v>435</v>
      </c>
      <c r="C539" s="16" t="s">
        <v>528</v>
      </c>
      <c r="D539" s="16">
        <v>60828200</v>
      </c>
    </row>
    <row r="540" spans="1:4" x14ac:dyDescent="0.2">
      <c r="A540" s="15">
        <v>25841</v>
      </c>
      <c r="B540" s="16" t="s">
        <v>435</v>
      </c>
      <c r="C540" s="16" t="s">
        <v>529</v>
      </c>
      <c r="D540" s="16">
        <v>23946832</v>
      </c>
    </row>
    <row r="541" spans="1:4" x14ac:dyDescent="0.2">
      <c r="A541" s="15">
        <v>25843</v>
      </c>
      <c r="B541" s="16" t="s">
        <v>435</v>
      </c>
      <c r="C541" s="16" t="s">
        <v>530</v>
      </c>
      <c r="D541" s="16">
        <v>79127658</v>
      </c>
    </row>
    <row r="542" spans="1:4" x14ac:dyDescent="0.2">
      <c r="A542" s="15">
        <v>25845</v>
      </c>
      <c r="B542" s="16" t="s">
        <v>435</v>
      </c>
      <c r="C542" s="16" t="s">
        <v>531</v>
      </c>
      <c r="D542" s="16">
        <v>23340466</v>
      </c>
    </row>
    <row r="543" spans="1:4" x14ac:dyDescent="0.2">
      <c r="A543" s="15">
        <v>25851</v>
      </c>
      <c r="B543" s="16" t="s">
        <v>435</v>
      </c>
      <c r="C543" s="16" t="s">
        <v>532</v>
      </c>
      <c r="D543" s="16">
        <v>15242362</v>
      </c>
    </row>
    <row r="544" spans="1:4" x14ac:dyDescent="0.2">
      <c r="A544" s="15">
        <v>25862</v>
      </c>
      <c r="B544" s="16" t="s">
        <v>435</v>
      </c>
      <c r="C544" s="16" t="s">
        <v>533</v>
      </c>
      <c r="D544" s="16">
        <v>32871734</v>
      </c>
    </row>
    <row r="545" spans="1:4" x14ac:dyDescent="0.2">
      <c r="A545" s="15">
        <v>25867</v>
      </c>
      <c r="B545" s="16" t="s">
        <v>435</v>
      </c>
      <c r="C545" s="16" t="s">
        <v>534</v>
      </c>
      <c r="D545" s="16">
        <v>14774974</v>
      </c>
    </row>
    <row r="546" spans="1:4" x14ac:dyDescent="0.2">
      <c r="A546" s="15">
        <v>25871</v>
      </c>
      <c r="B546" s="16" t="s">
        <v>435</v>
      </c>
      <c r="C546" s="16" t="s">
        <v>535</v>
      </c>
      <c r="D546" s="16">
        <v>12268582</v>
      </c>
    </row>
    <row r="547" spans="1:4" x14ac:dyDescent="0.2">
      <c r="A547" s="15">
        <v>25873</v>
      </c>
      <c r="B547" s="16" t="s">
        <v>435</v>
      </c>
      <c r="C547" s="16" t="s">
        <v>536</v>
      </c>
      <c r="D547" s="16">
        <v>64144378</v>
      </c>
    </row>
    <row r="548" spans="1:4" x14ac:dyDescent="0.2">
      <c r="A548" s="15">
        <v>25875</v>
      </c>
      <c r="B548" s="16" t="s">
        <v>435</v>
      </c>
      <c r="C548" s="16" t="s">
        <v>537</v>
      </c>
      <c r="D548" s="16">
        <v>72587602</v>
      </c>
    </row>
    <row r="549" spans="1:4" x14ac:dyDescent="0.2">
      <c r="A549" s="15">
        <v>25878</v>
      </c>
      <c r="B549" s="16" t="s">
        <v>435</v>
      </c>
      <c r="C549" s="16" t="s">
        <v>538</v>
      </c>
      <c r="D549" s="16">
        <v>66613828</v>
      </c>
    </row>
    <row r="550" spans="1:4" x14ac:dyDescent="0.2">
      <c r="A550" s="15">
        <v>25885</v>
      </c>
      <c r="B550" s="16" t="s">
        <v>435</v>
      </c>
      <c r="C550" s="16" t="s">
        <v>539</v>
      </c>
      <c r="D550" s="16">
        <v>111617596</v>
      </c>
    </row>
    <row r="551" spans="1:4" x14ac:dyDescent="0.2">
      <c r="A551" s="15">
        <v>25898</v>
      </c>
      <c r="B551" s="16" t="s">
        <v>435</v>
      </c>
      <c r="C551" s="16" t="s">
        <v>540</v>
      </c>
      <c r="D551" s="16">
        <v>18199274</v>
      </c>
    </row>
    <row r="552" spans="1:4" x14ac:dyDescent="0.2">
      <c r="A552" s="15">
        <v>27006</v>
      </c>
      <c r="B552" s="16" t="s">
        <v>541</v>
      </c>
      <c r="C552" s="16" t="s">
        <v>542</v>
      </c>
      <c r="D552" s="16">
        <v>62876786</v>
      </c>
    </row>
    <row r="553" spans="1:4" x14ac:dyDescent="0.2">
      <c r="A553" s="15">
        <v>27025</v>
      </c>
      <c r="B553" s="16" t="s">
        <v>541</v>
      </c>
      <c r="C553" s="16" t="s">
        <v>543</v>
      </c>
      <c r="D553" s="16">
        <v>222312610</v>
      </c>
    </row>
    <row r="554" spans="1:4" x14ac:dyDescent="0.2">
      <c r="A554" s="15">
        <v>27050</v>
      </c>
      <c r="B554" s="16" t="s">
        <v>541</v>
      </c>
      <c r="C554" s="16" t="s">
        <v>544</v>
      </c>
      <c r="D554" s="16">
        <v>39134816</v>
      </c>
    </row>
    <row r="555" spans="1:4" x14ac:dyDescent="0.2">
      <c r="A555" s="15">
        <v>27073</v>
      </c>
      <c r="B555" s="16" t="s">
        <v>541</v>
      </c>
      <c r="C555" s="16" t="s">
        <v>545</v>
      </c>
      <c r="D555" s="16">
        <v>114323968</v>
      </c>
    </row>
    <row r="556" spans="1:4" x14ac:dyDescent="0.2">
      <c r="A556" s="15">
        <v>27075</v>
      </c>
      <c r="B556" s="16" t="s">
        <v>541</v>
      </c>
      <c r="C556" s="16" t="s">
        <v>546</v>
      </c>
      <c r="D556" s="16">
        <v>35297580</v>
      </c>
    </row>
    <row r="557" spans="1:4" x14ac:dyDescent="0.2">
      <c r="A557" s="15">
        <v>27077</v>
      </c>
      <c r="B557" s="16" t="s">
        <v>541</v>
      </c>
      <c r="C557" s="16" t="s">
        <v>547</v>
      </c>
      <c r="D557" s="16">
        <v>156108978</v>
      </c>
    </row>
    <row r="558" spans="1:4" x14ac:dyDescent="0.2">
      <c r="A558" s="15">
        <v>27099</v>
      </c>
      <c r="B558" s="16" t="s">
        <v>541</v>
      </c>
      <c r="C558" s="16" t="s">
        <v>548</v>
      </c>
      <c r="D558" s="16">
        <v>116991710</v>
      </c>
    </row>
    <row r="559" spans="1:4" x14ac:dyDescent="0.2">
      <c r="A559" s="15">
        <v>27135</v>
      </c>
      <c r="B559" s="16" t="s">
        <v>541</v>
      </c>
      <c r="C559" s="16" t="s">
        <v>549</v>
      </c>
      <c r="D559" s="16">
        <v>30278792</v>
      </c>
    </row>
    <row r="560" spans="1:4" x14ac:dyDescent="0.2">
      <c r="A560" s="15">
        <v>27150</v>
      </c>
      <c r="B560" s="16" t="s">
        <v>541</v>
      </c>
      <c r="C560" s="16" t="s">
        <v>550</v>
      </c>
      <c r="D560" s="16">
        <v>89479822</v>
      </c>
    </row>
    <row r="561" spans="1:4" x14ac:dyDescent="0.2">
      <c r="A561" s="15">
        <v>27160</v>
      </c>
      <c r="B561" s="16" t="s">
        <v>541</v>
      </c>
      <c r="C561" s="16" t="s">
        <v>551</v>
      </c>
      <c r="D561" s="16">
        <v>33069828</v>
      </c>
    </row>
    <row r="562" spans="1:4" x14ac:dyDescent="0.2">
      <c r="A562" s="15">
        <v>27205</v>
      </c>
      <c r="B562" s="16" t="s">
        <v>541</v>
      </c>
      <c r="C562" s="16" t="s">
        <v>552</v>
      </c>
      <c r="D562" s="16">
        <v>78601120</v>
      </c>
    </row>
    <row r="563" spans="1:4" x14ac:dyDescent="0.2">
      <c r="A563" s="15">
        <v>27245</v>
      </c>
      <c r="B563" s="16" t="s">
        <v>541</v>
      </c>
      <c r="C563" s="16" t="s">
        <v>553</v>
      </c>
      <c r="D563" s="16">
        <v>38711622</v>
      </c>
    </row>
    <row r="564" spans="1:4" x14ac:dyDescent="0.2">
      <c r="A564" s="15">
        <v>27250</v>
      </c>
      <c r="B564" s="16" t="s">
        <v>541</v>
      </c>
      <c r="C564" s="16" t="s">
        <v>554</v>
      </c>
      <c r="D564" s="16">
        <v>114992222</v>
      </c>
    </row>
    <row r="565" spans="1:4" x14ac:dyDescent="0.2">
      <c r="A565" s="15">
        <v>27361</v>
      </c>
      <c r="B565" s="16" t="s">
        <v>541</v>
      </c>
      <c r="C565" s="16" t="s">
        <v>555</v>
      </c>
      <c r="D565" s="16">
        <v>229074466</v>
      </c>
    </row>
    <row r="566" spans="1:4" x14ac:dyDescent="0.2">
      <c r="A566" s="15">
        <v>27372</v>
      </c>
      <c r="B566" s="16" t="s">
        <v>541</v>
      </c>
      <c r="C566" s="16" t="s">
        <v>556</v>
      </c>
      <c r="D566" s="16">
        <v>35785288</v>
      </c>
    </row>
    <row r="567" spans="1:4" x14ac:dyDescent="0.2">
      <c r="A567" s="15">
        <v>27413</v>
      </c>
      <c r="B567" s="16" t="s">
        <v>541</v>
      </c>
      <c r="C567" s="16" t="s">
        <v>557</v>
      </c>
      <c r="D567" s="16">
        <v>78208504</v>
      </c>
    </row>
    <row r="568" spans="1:4" x14ac:dyDescent="0.2">
      <c r="A568" s="15">
        <v>27425</v>
      </c>
      <c r="B568" s="16" t="s">
        <v>541</v>
      </c>
      <c r="C568" s="16" t="s">
        <v>558</v>
      </c>
      <c r="D568" s="16">
        <v>71562120</v>
      </c>
    </row>
    <row r="569" spans="1:4" x14ac:dyDescent="0.2">
      <c r="A569" s="15">
        <v>27430</v>
      </c>
      <c r="B569" s="16" t="s">
        <v>541</v>
      </c>
      <c r="C569" s="16" t="s">
        <v>559</v>
      </c>
      <c r="D569" s="16">
        <v>123893608</v>
      </c>
    </row>
    <row r="570" spans="1:4" x14ac:dyDescent="0.2">
      <c r="A570" s="15">
        <v>27450</v>
      </c>
      <c r="B570" s="16" t="s">
        <v>541</v>
      </c>
      <c r="C570" s="16" t="s">
        <v>560</v>
      </c>
      <c r="D570" s="16">
        <v>51356006</v>
      </c>
    </row>
    <row r="571" spans="1:4" x14ac:dyDescent="0.2">
      <c r="A571" s="15">
        <v>27491</v>
      </c>
      <c r="B571" s="16" t="s">
        <v>541</v>
      </c>
      <c r="C571" s="16" t="s">
        <v>561</v>
      </c>
      <c r="D571" s="16">
        <v>56912186</v>
      </c>
    </row>
    <row r="572" spans="1:4" x14ac:dyDescent="0.2">
      <c r="A572" s="15">
        <v>27495</v>
      </c>
      <c r="B572" s="16" t="s">
        <v>541</v>
      </c>
      <c r="C572" s="16" t="s">
        <v>562</v>
      </c>
      <c r="D572" s="16">
        <v>40488732</v>
      </c>
    </row>
    <row r="573" spans="1:4" x14ac:dyDescent="0.2">
      <c r="A573" s="15">
        <v>27580</v>
      </c>
      <c r="B573" s="16" t="s">
        <v>541</v>
      </c>
      <c r="C573" s="16" t="s">
        <v>563</v>
      </c>
      <c r="D573" s="16">
        <v>47151268</v>
      </c>
    </row>
    <row r="574" spans="1:4" x14ac:dyDescent="0.2">
      <c r="A574" s="15">
        <v>27600</v>
      </c>
      <c r="B574" s="16" t="s">
        <v>541</v>
      </c>
      <c r="C574" s="16" t="s">
        <v>564</v>
      </c>
      <c r="D574" s="16">
        <v>60030898</v>
      </c>
    </row>
    <row r="575" spans="1:4" x14ac:dyDescent="0.2">
      <c r="A575" s="15">
        <v>27615</v>
      </c>
      <c r="B575" s="16" t="s">
        <v>541</v>
      </c>
      <c r="C575" s="16" t="s">
        <v>565</v>
      </c>
      <c r="D575" s="16">
        <v>244279842</v>
      </c>
    </row>
    <row r="576" spans="1:4" x14ac:dyDescent="0.2">
      <c r="A576" s="15">
        <v>27660</v>
      </c>
      <c r="B576" s="16" t="s">
        <v>541</v>
      </c>
      <c r="C576" s="16" t="s">
        <v>566</v>
      </c>
      <c r="D576" s="16">
        <v>27081788</v>
      </c>
    </row>
    <row r="577" spans="1:4" x14ac:dyDescent="0.2">
      <c r="A577" s="15">
        <v>27745</v>
      </c>
      <c r="B577" s="16" t="s">
        <v>541</v>
      </c>
      <c r="C577" s="16" t="s">
        <v>567</v>
      </c>
      <c r="D577" s="16">
        <v>22612350</v>
      </c>
    </row>
    <row r="578" spans="1:4" x14ac:dyDescent="0.2">
      <c r="A578" s="15">
        <v>27787</v>
      </c>
      <c r="B578" s="16" t="s">
        <v>541</v>
      </c>
      <c r="C578" s="16" t="s">
        <v>568</v>
      </c>
      <c r="D578" s="16">
        <v>156727884</v>
      </c>
    </row>
    <row r="579" spans="1:4" x14ac:dyDescent="0.2">
      <c r="A579" s="15">
        <v>27800</v>
      </c>
      <c r="B579" s="16" t="s">
        <v>541</v>
      </c>
      <c r="C579" s="16" t="s">
        <v>569</v>
      </c>
      <c r="D579" s="16">
        <v>69036400</v>
      </c>
    </row>
    <row r="580" spans="1:4" x14ac:dyDescent="0.2">
      <c r="A580" s="15">
        <v>27810</v>
      </c>
      <c r="B580" s="16" t="s">
        <v>541</v>
      </c>
      <c r="C580" s="16" t="s">
        <v>570</v>
      </c>
      <c r="D580" s="16">
        <v>28691326</v>
      </c>
    </row>
    <row r="581" spans="1:4" x14ac:dyDescent="0.2">
      <c r="A581" s="15">
        <v>41006</v>
      </c>
      <c r="B581" s="16" t="s">
        <v>571</v>
      </c>
      <c r="C581" s="16" t="s">
        <v>572</v>
      </c>
      <c r="D581" s="16">
        <v>195676264</v>
      </c>
    </row>
    <row r="582" spans="1:4" x14ac:dyDescent="0.2">
      <c r="A582" s="15">
        <v>41013</v>
      </c>
      <c r="B582" s="16" t="s">
        <v>571</v>
      </c>
      <c r="C582" s="16" t="s">
        <v>573</v>
      </c>
      <c r="D582" s="16">
        <v>39977308</v>
      </c>
    </row>
    <row r="583" spans="1:4" x14ac:dyDescent="0.2">
      <c r="A583" s="15">
        <v>41016</v>
      </c>
      <c r="B583" s="16" t="s">
        <v>571</v>
      </c>
      <c r="C583" s="16" t="s">
        <v>574</v>
      </c>
      <c r="D583" s="16">
        <v>66627106</v>
      </c>
    </row>
    <row r="584" spans="1:4" x14ac:dyDescent="0.2">
      <c r="A584" s="15">
        <v>41020</v>
      </c>
      <c r="B584" s="16" t="s">
        <v>571</v>
      </c>
      <c r="C584" s="16" t="s">
        <v>575</v>
      </c>
      <c r="D584" s="16">
        <v>110512640</v>
      </c>
    </row>
    <row r="585" spans="1:4" x14ac:dyDescent="0.2">
      <c r="A585" s="15">
        <v>41026</v>
      </c>
      <c r="B585" s="16" t="s">
        <v>571</v>
      </c>
      <c r="C585" s="16" t="s">
        <v>576</v>
      </c>
      <c r="D585" s="16">
        <v>13554388</v>
      </c>
    </row>
    <row r="586" spans="1:4" x14ac:dyDescent="0.2">
      <c r="A586" s="15">
        <v>41078</v>
      </c>
      <c r="B586" s="16" t="s">
        <v>571</v>
      </c>
      <c r="C586" s="16" t="s">
        <v>577</v>
      </c>
      <c r="D586" s="16">
        <v>59521080</v>
      </c>
    </row>
    <row r="587" spans="1:4" x14ac:dyDescent="0.2">
      <c r="A587" s="15">
        <v>41132</v>
      </c>
      <c r="B587" s="16" t="s">
        <v>571</v>
      </c>
      <c r="C587" s="16" t="s">
        <v>578</v>
      </c>
      <c r="D587" s="16">
        <v>79476924</v>
      </c>
    </row>
    <row r="588" spans="1:4" x14ac:dyDescent="0.2">
      <c r="A588" s="15">
        <v>41206</v>
      </c>
      <c r="B588" s="16" t="s">
        <v>571</v>
      </c>
      <c r="C588" s="16" t="s">
        <v>579</v>
      </c>
      <c r="D588" s="16">
        <v>57174996</v>
      </c>
    </row>
    <row r="589" spans="1:4" x14ac:dyDescent="0.2">
      <c r="A589" s="15">
        <v>41244</v>
      </c>
      <c r="B589" s="16" t="s">
        <v>571</v>
      </c>
      <c r="C589" s="16" t="s">
        <v>580</v>
      </c>
      <c r="D589" s="16">
        <v>16031020</v>
      </c>
    </row>
    <row r="590" spans="1:4" x14ac:dyDescent="0.2">
      <c r="A590" s="15">
        <v>41298</v>
      </c>
      <c r="B590" s="16" t="s">
        <v>571</v>
      </c>
      <c r="C590" s="16" t="s">
        <v>581</v>
      </c>
      <c r="D590" s="16">
        <v>241478344</v>
      </c>
    </row>
    <row r="591" spans="1:4" x14ac:dyDescent="0.2">
      <c r="A591" s="15">
        <v>41306</v>
      </c>
      <c r="B591" s="16" t="s">
        <v>571</v>
      </c>
      <c r="C591" s="16" t="s">
        <v>582</v>
      </c>
      <c r="D591" s="16">
        <v>80212710</v>
      </c>
    </row>
    <row r="592" spans="1:4" x14ac:dyDescent="0.2">
      <c r="A592" s="15">
        <v>41319</v>
      </c>
      <c r="B592" s="16" t="s">
        <v>571</v>
      </c>
      <c r="C592" s="16" t="s">
        <v>57</v>
      </c>
      <c r="D592" s="16">
        <v>78650930</v>
      </c>
    </row>
    <row r="593" spans="1:4" x14ac:dyDescent="0.2">
      <c r="A593" s="15">
        <v>41349</v>
      </c>
      <c r="B593" s="16" t="s">
        <v>571</v>
      </c>
      <c r="C593" s="16" t="s">
        <v>583</v>
      </c>
      <c r="D593" s="16">
        <v>18715704</v>
      </c>
    </row>
    <row r="594" spans="1:4" x14ac:dyDescent="0.2">
      <c r="A594" s="15">
        <v>41357</v>
      </c>
      <c r="B594" s="16" t="s">
        <v>571</v>
      </c>
      <c r="C594" s="16" t="s">
        <v>584</v>
      </c>
      <c r="D594" s="16">
        <v>54250074</v>
      </c>
    </row>
    <row r="595" spans="1:4" x14ac:dyDescent="0.2">
      <c r="A595" s="15">
        <v>41359</v>
      </c>
      <c r="B595" s="16" t="s">
        <v>571</v>
      </c>
      <c r="C595" s="16" t="s">
        <v>585</v>
      </c>
      <c r="D595" s="16">
        <v>122876522</v>
      </c>
    </row>
    <row r="596" spans="1:4" x14ac:dyDescent="0.2">
      <c r="A596" s="15">
        <v>41378</v>
      </c>
      <c r="B596" s="16" t="s">
        <v>571</v>
      </c>
      <c r="C596" s="16" t="s">
        <v>586</v>
      </c>
      <c r="D596" s="16">
        <v>70479664</v>
      </c>
    </row>
    <row r="597" spans="1:4" x14ac:dyDescent="0.2">
      <c r="A597" s="15">
        <v>41396</v>
      </c>
      <c r="B597" s="16" t="s">
        <v>571</v>
      </c>
      <c r="C597" s="16" t="s">
        <v>587</v>
      </c>
      <c r="D597" s="16">
        <v>294469430</v>
      </c>
    </row>
    <row r="598" spans="1:4" x14ac:dyDescent="0.2">
      <c r="A598" s="15">
        <v>41483</v>
      </c>
      <c r="B598" s="16" t="s">
        <v>571</v>
      </c>
      <c r="C598" s="16" t="s">
        <v>588</v>
      </c>
      <c r="D598" s="16">
        <v>32208012</v>
      </c>
    </row>
    <row r="599" spans="1:4" x14ac:dyDescent="0.2">
      <c r="A599" s="15">
        <v>41503</v>
      </c>
      <c r="B599" s="16" t="s">
        <v>571</v>
      </c>
      <c r="C599" s="16" t="s">
        <v>589</v>
      </c>
      <c r="D599" s="16">
        <v>64869420</v>
      </c>
    </row>
    <row r="600" spans="1:4" x14ac:dyDescent="0.2">
      <c r="A600" s="15">
        <v>41518</v>
      </c>
      <c r="B600" s="16" t="s">
        <v>571</v>
      </c>
      <c r="C600" s="16" t="s">
        <v>590</v>
      </c>
      <c r="D600" s="16">
        <v>27694224</v>
      </c>
    </row>
    <row r="601" spans="1:4" x14ac:dyDescent="0.2">
      <c r="A601" s="15">
        <v>41524</v>
      </c>
      <c r="B601" s="16" t="s">
        <v>571</v>
      </c>
      <c r="C601" s="16" t="s">
        <v>591</v>
      </c>
      <c r="D601" s="16">
        <v>94474888</v>
      </c>
    </row>
    <row r="602" spans="1:4" x14ac:dyDescent="0.2">
      <c r="A602" s="15">
        <v>41530</v>
      </c>
      <c r="B602" s="16" t="s">
        <v>571</v>
      </c>
      <c r="C602" s="16" t="s">
        <v>322</v>
      </c>
      <c r="D602" s="16">
        <v>62468982</v>
      </c>
    </row>
    <row r="603" spans="1:4" x14ac:dyDescent="0.2">
      <c r="A603" s="15">
        <v>41548</v>
      </c>
      <c r="B603" s="16" t="s">
        <v>571</v>
      </c>
      <c r="C603" s="16" t="s">
        <v>592</v>
      </c>
      <c r="D603" s="16">
        <v>64983282</v>
      </c>
    </row>
    <row r="604" spans="1:4" x14ac:dyDescent="0.2">
      <c r="A604" s="15">
        <v>41615</v>
      </c>
      <c r="B604" s="16" t="s">
        <v>571</v>
      </c>
      <c r="C604" s="16" t="s">
        <v>593</v>
      </c>
      <c r="D604" s="16">
        <v>73082332</v>
      </c>
    </row>
    <row r="605" spans="1:4" x14ac:dyDescent="0.2">
      <c r="A605" s="15">
        <v>41660</v>
      </c>
      <c r="B605" s="16" t="s">
        <v>571</v>
      </c>
      <c r="C605" s="16" t="s">
        <v>594</v>
      </c>
      <c r="D605" s="16">
        <v>67156524</v>
      </c>
    </row>
    <row r="606" spans="1:4" x14ac:dyDescent="0.2">
      <c r="A606" s="15">
        <v>41668</v>
      </c>
      <c r="B606" s="16" t="s">
        <v>571</v>
      </c>
      <c r="C606" s="16" t="s">
        <v>595</v>
      </c>
      <c r="D606" s="16">
        <v>144081084</v>
      </c>
    </row>
    <row r="607" spans="1:4" x14ac:dyDescent="0.2">
      <c r="A607" s="15">
        <v>41676</v>
      </c>
      <c r="B607" s="16" t="s">
        <v>571</v>
      </c>
      <c r="C607" s="16" t="s">
        <v>273</v>
      </c>
      <c r="D607" s="16">
        <v>53992280</v>
      </c>
    </row>
    <row r="608" spans="1:4" x14ac:dyDescent="0.2">
      <c r="A608" s="15">
        <v>41770</v>
      </c>
      <c r="B608" s="16" t="s">
        <v>571</v>
      </c>
      <c r="C608" s="16" t="s">
        <v>596</v>
      </c>
      <c r="D608" s="16">
        <v>96753790</v>
      </c>
    </row>
    <row r="609" spans="1:4" x14ac:dyDescent="0.2">
      <c r="A609" s="15">
        <v>41791</v>
      </c>
      <c r="B609" s="16" t="s">
        <v>571</v>
      </c>
      <c r="C609" s="16" t="s">
        <v>597</v>
      </c>
      <c r="D609" s="16">
        <v>96226878</v>
      </c>
    </row>
    <row r="610" spans="1:4" x14ac:dyDescent="0.2">
      <c r="A610" s="15">
        <v>41797</v>
      </c>
      <c r="B610" s="16" t="s">
        <v>571</v>
      </c>
      <c r="C610" s="16" t="s">
        <v>598</v>
      </c>
      <c r="D610" s="16">
        <v>39525732</v>
      </c>
    </row>
    <row r="611" spans="1:4" x14ac:dyDescent="0.2">
      <c r="A611" s="15">
        <v>41799</v>
      </c>
      <c r="B611" s="16" t="s">
        <v>571</v>
      </c>
      <c r="C611" s="16" t="s">
        <v>599</v>
      </c>
      <c r="D611" s="16">
        <v>64133118</v>
      </c>
    </row>
    <row r="612" spans="1:4" x14ac:dyDescent="0.2">
      <c r="A612" s="15">
        <v>41801</v>
      </c>
      <c r="B612" s="16" t="s">
        <v>571</v>
      </c>
      <c r="C612" s="16" t="s">
        <v>600</v>
      </c>
      <c r="D612" s="16">
        <v>34287122</v>
      </c>
    </row>
    <row r="613" spans="1:4" x14ac:dyDescent="0.2">
      <c r="A613" s="15">
        <v>41807</v>
      </c>
      <c r="B613" s="16" t="s">
        <v>571</v>
      </c>
      <c r="C613" s="16" t="s">
        <v>601</v>
      </c>
      <c r="D613" s="16">
        <v>78728534</v>
      </c>
    </row>
    <row r="614" spans="1:4" x14ac:dyDescent="0.2">
      <c r="A614" s="15">
        <v>41872</v>
      </c>
      <c r="B614" s="16" t="s">
        <v>571</v>
      </c>
      <c r="C614" s="16" t="s">
        <v>602</v>
      </c>
      <c r="D614" s="16">
        <v>23805466</v>
      </c>
    </row>
    <row r="615" spans="1:4" x14ac:dyDescent="0.2">
      <c r="A615" s="15">
        <v>41885</v>
      </c>
      <c r="B615" s="16" t="s">
        <v>571</v>
      </c>
      <c r="C615" s="16" t="s">
        <v>603</v>
      </c>
      <c r="D615" s="16">
        <v>22362638</v>
      </c>
    </row>
    <row r="616" spans="1:4" x14ac:dyDescent="0.2">
      <c r="A616" s="15">
        <v>44035</v>
      </c>
      <c r="B616" s="16" t="s">
        <v>604</v>
      </c>
      <c r="C616" s="16" t="s">
        <v>334</v>
      </c>
      <c r="D616" s="16">
        <v>104684600</v>
      </c>
    </row>
    <row r="617" spans="1:4" x14ac:dyDescent="0.2">
      <c r="A617" s="15">
        <v>44078</v>
      </c>
      <c r="B617" s="16" t="s">
        <v>604</v>
      </c>
      <c r="C617" s="16" t="s">
        <v>605</v>
      </c>
      <c r="D617" s="16">
        <v>122797332</v>
      </c>
    </row>
    <row r="618" spans="1:4" x14ac:dyDescent="0.2">
      <c r="A618" s="15">
        <v>44090</v>
      </c>
      <c r="B618" s="16" t="s">
        <v>604</v>
      </c>
      <c r="C618" s="16" t="s">
        <v>606</v>
      </c>
      <c r="D618" s="16">
        <v>150780924</v>
      </c>
    </row>
    <row r="619" spans="1:4" x14ac:dyDescent="0.2">
      <c r="A619" s="15">
        <v>44098</v>
      </c>
      <c r="B619" s="16" t="s">
        <v>604</v>
      </c>
      <c r="C619" s="16" t="s">
        <v>607</v>
      </c>
      <c r="D619" s="16">
        <v>39790184</v>
      </c>
    </row>
    <row r="620" spans="1:4" x14ac:dyDescent="0.2">
      <c r="A620" s="15">
        <v>44110</v>
      </c>
      <c r="B620" s="16" t="s">
        <v>604</v>
      </c>
      <c r="C620" s="16" t="s">
        <v>608</v>
      </c>
      <c r="D620" s="16">
        <v>19868916</v>
      </c>
    </row>
    <row r="621" spans="1:4" x14ac:dyDescent="0.2">
      <c r="A621" s="15">
        <v>44279</v>
      </c>
      <c r="B621" s="16" t="s">
        <v>604</v>
      </c>
      <c r="C621" s="16" t="s">
        <v>609</v>
      </c>
      <c r="D621" s="16">
        <v>104595606</v>
      </c>
    </row>
    <row r="622" spans="1:4" x14ac:dyDescent="0.2">
      <c r="A622" s="15">
        <v>44378</v>
      </c>
      <c r="B622" s="16" t="s">
        <v>604</v>
      </c>
      <c r="C622" s="16" t="s">
        <v>610</v>
      </c>
      <c r="D622" s="16">
        <v>69327100</v>
      </c>
    </row>
    <row r="623" spans="1:4" x14ac:dyDescent="0.2">
      <c r="A623" s="15">
        <v>44420</v>
      </c>
      <c r="B623" s="16" t="s">
        <v>604</v>
      </c>
      <c r="C623" s="16" t="s">
        <v>611</v>
      </c>
      <c r="D623" s="16">
        <v>13431890</v>
      </c>
    </row>
    <row r="624" spans="1:4" x14ac:dyDescent="0.2">
      <c r="A624" s="15">
        <v>44560</v>
      </c>
      <c r="B624" s="16" t="s">
        <v>604</v>
      </c>
      <c r="C624" s="16" t="s">
        <v>400</v>
      </c>
      <c r="D624" s="16">
        <v>427978524</v>
      </c>
    </row>
    <row r="625" spans="1:4" x14ac:dyDescent="0.2">
      <c r="A625" s="15">
        <v>44650</v>
      </c>
      <c r="B625" s="16" t="s">
        <v>604</v>
      </c>
      <c r="C625" s="16" t="s">
        <v>612</v>
      </c>
      <c r="D625" s="16">
        <v>115350416</v>
      </c>
    </row>
    <row r="626" spans="1:4" x14ac:dyDescent="0.2">
      <c r="A626" s="15">
        <v>44855</v>
      </c>
      <c r="B626" s="16" t="s">
        <v>604</v>
      </c>
      <c r="C626" s="16" t="s">
        <v>613</v>
      </c>
      <c r="D626" s="16">
        <v>38052432</v>
      </c>
    </row>
    <row r="627" spans="1:4" x14ac:dyDescent="0.2">
      <c r="A627" s="15">
        <v>44874</v>
      </c>
      <c r="B627" s="16" t="s">
        <v>604</v>
      </c>
      <c r="C627" s="16" t="s">
        <v>187</v>
      </c>
      <c r="D627" s="16">
        <v>77957534</v>
      </c>
    </row>
    <row r="628" spans="1:4" x14ac:dyDescent="0.2">
      <c r="A628" s="15">
        <v>47030</v>
      </c>
      <c r="B628" s="16" t="s">
        <v>614</v>
      </c>
      <c r="C628" s="16" t="s">
        <v>615</v>
      </c>
      <c r="D628" s="16">
        <v>76348164</v>
      </c>
    </row>
    <row r="629" spans="1:4" x14ac:dyDescent="0.2">
      <c r="A629" s="15">
        <v>47053</v>
      </c>
      <c r="B629" s="16" t="s">
        <v>614</v>
      </c>
      <c r="C629" s="16" t="s">
        <v>616</v>
      </c>
      <c r="D629" s="16">
        <v>180632252</v>
      </c>
    </row>
    <row r="630" spans="1:4" x14ac:dyDescent="0.2">
      <c r="A630" s="15">
        <v>47058</v>
      </c>
      <c r="B630" s="16" t="s">
        <v>614</v>
      </c>
      <c r="C630" s="16" t="s">
        <v>617</v>
      </c>
      <c r="D630" s="16">
        <v>142631304</v>
      </c>
    </row>
    <row r="631" spans="1:4" x14ac:dyDescent="0.2">
      <c r="A631" s="15">
        <v>47161</v>
      </c>
      <c r="B631" s="16" t="s">
        <v>614</v>
      </c>
      <c r="C631" s="16" t="s">
        <v>618</v>
      </c>
      <c r="D631" s="16">
        <v>29711754</v>
      </c>
    </row>
    <row r="632" spans="1:4" x14ac:dyDescent="0.2">
      <c r="A632" s="15">
        <v>47170</v>
      </c>
      <c r="B632" s="16" t="s">
        <v>614</v>
      </c>
      <c r="C632" s="16" t="s">
        <v>619</v>
      </c>
      <c r="D632" s="16">
        <v>86889536</v>
      </c>
    </row>
    <row r="633" spans="1:4" x14ac:dyDescent="0.2">
      <c r="A633" s="15">
        <v>47205</v>
      </c>
      <c r="B633" s="16" t="s">
        <v>614</v>
      </c>
      <c r="C633" s="16" t="s">
        <v>44</v>
      </c>
      <c r="D633" s="16">
        <v>53266912</v>
      </c>
    </row>
    <row r="634" spans="1:4" x14ac:dyDescent="0.2">
      <c r="A634" s="15">
        <v>47245</v>
      </c>
      <c r="B634" s="16" t="s">
        <v>614</v>
      </c>
      <c r="C634" s="16" t="s">
        <v>620</v>
      </c>
      <c r="D634" s="16">
        <v>312472850</v>
      </c>
    </row>
    <row r="635" spans="1:4" x14ac:dyDescent="0.2">
      <c r="A635" s="15">
        <v>47258</v>
      </c>
      <c r="B635" s="16" t="s">
        <v>614</v>
      </c>
      <c r="C635" s="16" t="s">
        <v>621</v>
      </c>
      <c r="D635" s="16">
        <v>80034908</v>
      </c>
    </row>
    <row r="636" spans="1:4" x14ac:dyDescent="0.2">
      <c r="A636" s="15">
        <v>47268</v>
      </c>
      <c r="B636" s="16" t="s">
        <v>614</v>
      </c>
      <c r="C636" s="16" t="s">
        <v>622</v>
      </c>
      <c r="D636" s="16">
        <v>105859694</v>
      </c>
    </row>
    <row r="637" spans="1:4" x14ac:dyDescent="0.2">
      <c r="A637" s="15">
        <v>47288</v>
      </c>
      <c r="B637" s="16" t="s">
        <v>614</v>
      </c>
      <c r="C637" s="16" t="s">
        <v>623</v>
      </c>
      <c r="D637" s="16">
        <v>223101700</v>
      </c>
    </row>
    <row r="638" spans="1:4" x14ac:dyDescent="0.2">
      <c r="A638" s="15">
        <v>47318</v>
      </c>
      <c r="B638" s="16" t="s">
        <v>614</v>
      </c>
      <c r="C638" s="16" t="s">
        <v>624</v>
      </c>
      <c r="D638" s="16">
        <v>147197600</v>
      </c>
    </row>
    <row r="639" spans="1:4" x14ac:dyDescent="0.2">
      <c r="A639" s="15">
        <v>47460</v>
      </c>
      <c r="B639" s="16" t="s">
        <v>614</v>
      </c>
      <c r="C639" s="16" t="s">
        <v>625</v>
      </c>
      <c r="D639" s="16">
        <v>137334100</v>
      </c>
    </row>
    <row r="640" spans="1:4" x14ac:dyDescent="0.2">
      <c r="A640" s="15">
        <v>47541</v>
      </c>
      <c r="B640" s="16" t="s">
        <v>614</v>
      </c>
      <c r="C640" s="16" t="s">
        <v>626</v>
      </c>
      <c r="D640" s="16">
        <v>35430536</v>
      </c>
    </row>
    <row r="641" spans="1:4" x14ac:dyDescent="0.2">
      <c r="A641" s="15">
        <v>47545</v>
      </c>
      <c r="B641" s="16" t="s">
        <v>614</v>
      </c>
      <c r="C641" s="16" t="s">
        <v>627</v>
      </c>
      <c r="D641" s="16">
        <v>96374066</v>
      </c>
    </row>
    <row r="642" spans="1:4" x14ac:dyDescent="0.2">
      <c r="A642" s="15">
        <v>47551</v>
      </c>
      <c r="B642" s="16" t="s">
        <v>614</v>
      </c>
      <c r="C642" s="16" t="s">
        <v>628</v>
      </c>
      <c r="D642" s="16">
        <v>136234702</v>
      </c>
    </row>
    <row r="643" spans="1:4" x14ac:dyDescent="0.2">
      <c r="A643" s="15">
        <v>47555</v>
      </c>
      <c r="B643" s="16" t="s">
        <v>614</v>
      </c>
      <c r="C643" s="16" t="s">
        <v>629</v>
      </c>
      <c r="D643" s="16">
        <v>190421374</v>
      </c>
    </row>
    <row r="644" spans="1:4" x14ac:dyDescent="0.2">
      <c r="A644" s="15">
        <v>47570</v>
      </c>
      <c r="B644" s="16" t="s">
        <v>614</v>
      </c>
      <c r="C644" s="16" t="s">
        <v>630</v>
      </c>
      <c r="D644" s="16">
        <v>85684544</v>
      </c>
    </row>
    <row r="645" spans="1:4" x14ac:dyDescent="0.2">
      <c r="A645" s="15">
        <v>47605</v>
      </c>
      <c r="B645" s="16" t="s">
        <v>614</v>
      </c>
      <c r="C645" s="16" t="s">
        <v>631</v>
      </c>
      <c r="D645" s="16">
        <v>31449242</v>
      </c>
    </row>
    <row r="646" spans="1:4" x14ac:dyDescent="0.2">
      <c r="A646" s="15">
        <v>47660</v>
      </c>
      <c r="B646" s="16" t="s">
        <v>614</v>
      </c>
      <c r="C646" s="16" t="s">
        <v>632</v>
      </c>
      <c r="D646" s="16">
        <v>99471922</v>
      </c>
    </row>
    <row r="647" spans="1:4" x14ac:dyDescent="0.2">
      <c r="A647" s="15">
        <v>47675</v>
      </c>
      <c r="B647" s="16" t="s">
        <v>614</v>
      </c>
      <c r="C647" s="16" t="s">
        <v>326</v>
      </c>
      <c r="D647" s="16">
        <v>40386610</v>
      </c>
    </row>
    <row r="648" spans="1:4" x14ac:dyDescent="0.2">
      <c r="A648" s="15">
        <v>47692</v>
      </c>
      <c r="B648" s="16" t="s">
        <v>614</v>
      </c>
      <c r="C648" s="16" t="s">
        <v>374</v>
      </c>
      <c r="D648" s="16">
        <v>88517412</v>
      </c>
    </row>
    <row r="649" spans="1:4" x14ac:dyDescent="0.2">
      <c r="A649" s="15">
        <v>47703</v>
      </c>
      <c r="B649" s="16" t="s">
        <v>614</v>
      </c>
      <c r="C649" s="16" t="s">
        <v>633</v>
      </c>
      <c r="D649" s="16">
        <v>68800202</v>
      </c>
    </row>
    <row r="650" spans="1:4" x14ac:dyDescent="0.2">
      <c r="A650" s="15">
        <v>47707</v>
      </c>
      <c r="B650" s="16" t="s">
        <v>614</v>
      </c>
      <c r="C650" s="16" t="s">
        <v>634</v>
      </c>
      <c r="D650" s="16">
        <v>135703650</v>
      </c>
    </row>
    <row r="651" spans="1:4" x14ac:dyDescent="0.2">
      <c r="A651" s="15">
        <v>47720</v>
      </c>
      <c r="B651" s="16" t="s">
        <v>614</v>
      </c>
      <c r="C651" s="16" t="s">
        <v>635</v>
      </c>
      <c r="D651" s="16">
        <v>57959906</v>
      </c>
    </row>
    <row r="652" spans="1:4" x14ac:dyDescent="0.2">
      <c r="A652" s="15">
        <v>47745</v>
      </c>
      <c r="B652" s="16" t="s">
        <v>614</v>
      </c>
      <c r="C652" s="16" t="s">
        <v>636</v>
      </c>
      <c r="D652" s="16">
        <v>117681796</v>
      </c>
    </row>
    <row r="653" spans="1:4" x14ac:dyDescent="0.2">
      <c r="A653" s="15">
        <v>47798</v>
      </c>
      <c r="B653" s="16" t="s">
        <v>614</v>
      </c>
      <c r="C653" s="16" t="s">
        <v>637</v>
      </c>
      <c r="D653" s="16">
        <v>66914756</v>
      </c>
    </row>
    <row r="654" spans="1:4" x14ac:dyDescent="0.2">
      <c r="A654" s="15">
        <v>47960</v>
      </c>
      <c r="B654" s="16" t="s">
        <v>614</v>
      </c>
      <c r="C654" s="16" t="s">
        <v>638</v>
      </c>
      <c r="D654" s="16">
        <v>33196878</v>
      </c>
    </row>
    <row r="655" spans="1:4" x14ac:dyDescent="0.2">
      <c r="A655" s="15">
        <v>47980</v>
      </c>
      <c r="B655" s="16" t="s">
        <v>614</v>
      </c>
      <c r="C655" s="16" t="s">
        <v>639</v>
      </c>
      <c r="D655" s="16">
        <v>209780870</v>
      </c>
    </row>
    <row r="656" spans="1:4" x14ac:dyDescent="0.2">
      <c r="A656" s="15">
        <v>50006</v>
      </c>
      <c r="B656" s="16" t="s">
        <v>640</v>
      </c>
      <c r="C656" s="16" t="s">
        <v>641</v>
      </c>
      <c r="D656" s="16">
        <v>161451682</v>
      </c>
    </row>
    <row r="657" spans="1:4" x14ac:dyDescent="0.2">
      <c r="A657" s="15">
        <v>50110</v>
      </c>
      <c r="B657" s="16" t="s">
        <v>640</v>
      </c>
      <c r="C657" s="16" t="s">
        <v>642</v>
      </c>
      <c r="D657" s="16">
        <v>20956368</v>
      </c>
    </row>
    <row r="658" spans="1:4" x14ac:dyDescent="0.2">
      <c r="A658" s="15">
        <v>50124</v>
      </c>
      <c r="B658" s="16" t="s">
        <v>640</v>
      </c>
      <c r="C658" s="16" t="s">
        <v>643</v>
      </c>
      <c r="D658" s="16">
        <v>23539920</v>
      </c>
    </row>
    <row r="659" spans="1:4" x14ac:dyDescent="0.2">
      <c r="A659" s="15">
        <v>50150</v>
      </c>
      <c r="B659" s="16" t="s">
        <v>640</v>
      </c>
      <c r="C659" s="16" t="s">
        <v>644</v>
      </c>
      <c r="D659" s="16">
        <v>28214996</v>
      </c>
    </row>
    <row r="660" spans="1:4" x14ac:dyDescent="0.2">
      <c r="A660" s="15">
        <v>50223</v>
      </c>
      <c r="B660" s="16" t="s">
        <v>640</v>
      </c>
      <c r="C660" s="16" t="s">
        <v>645</v>
      </c>
      <c r="D660" s="16">
        <v>22649636</v>
      </c>
    </row>
    <row r="661" spans="1:4" x14ac:dyDescent="0.2">
      <c r="A661" s="15">
        <v>50226</v>
      </c>
      <c r="B661" s="16" t="s">
        <v>640</v>
      </c>
      <c r="C661" s="16" t="s">
        <v>646</v>
      </c>
      <c r="D661" s="16">
        <v>50856906</v>
      </c>
    </row>
    <row r="662" spans="1:4" x14ac:dyDescent="0.2">
      <c r="A662" s="15">
        <v>50245</v>
      </c>
      <c r="B662" s="16" t="s">
        <v>640</v>
      </c>
      <c r="C662" s="16" t="s">
        <v>647</v>
      </c>
      <c r="D662" s="16">
        <v>10237070</v>
      </c>
    </row>
    <row r="663" spans="1:4" x14ac:dyDescent="0.2">
      <c r="A663" s="15">
        <v>50251</v>
      </c>
      <c r="B663" s="16" t="s">
        <v>640</v>
      </c>
      <c r="C663" s="16" t="s">
        <v>648</v>
      </c>
      <c r="D663" s="16">
        <v>39037056</v>
      </c>
    </row>
    <row r="664" spans="1:4" x14ac:dyDescent="0.2">
      <c r="A664" s="15">
        <v>50270</v>
      </c>
      <c r="B664" s="16" t="s">
        <v>640</v>
      </c>
      <c r="C664" s="16" t="s">
        <v>649</v>
      </c>
      <c r="D664" s="16">
        <v>17769654</v>
      </c>
    </row>
    <row r="665" spans="1:4" x14ac:dyDescent="0.2">
      <c r="A665" s="15">
        <v>50287</v>
      </c>
      <c r="B665" s="16" t="s">
        <v>640</v>
      </c>
      <c r="C665" s="16" t="s">
        <v>650</v>
      </c>
      <c r="D665" s="16">
        <v>61118056</v>
      </c>
    </row>
    <row r="666" spans="1:4" x14ac:dyDescent="0.2">
      <c r="A666" s="15">
        <v>50313</v>
      </c>
      <c r="B666" s="16" t="s">
        <v>640</v>
      </c>
      <c r="C666" s="16" t="s">
        <v>56</v>
      </c>
      <c r="D666" s="16">
        <v>166190716</v>
      </c>
    </row>
    <row r="667" spans="1:4" x14ac:dyDescent="0.2">
      <c r="A667" s="15">
        <v>50318</v>
      </c>
      <c r="B667" s="16" t="s">
        <v>640</v>
      </c>
      <c r="C667" s="16" t="s">
        <v>624</v>
      </c>
      <c r="D667" s="16">
        <v>26426192</v>
      </c>
    </row>
    <row r="668" spans="1:4" x14ac:dyDescent="0.2">
      <c r="A668" s="15">
        <v>50325</v>
      </c>
      <c r="B668" s="16" t="s">
        <v>640</v>
      </c>
      <c r="C668" s="16" t="s">
        <v>651</v>
      </c>
      <c r="D668" s="16">
        <v>70341986</v>
      </c>
    </row>
    <row r="669" spans="1:4" x14ac:dyDescent="0.2">
      <c r="A669" s="15">
        <v>50330</v>
      </c>
      <c r="B669" s="16" t="s">
        <v>640</v>
      </c>
      <c r="C669" s="16" t="s">
        <v>652</v>
      </c>
      <c r="D669" s="16">
        <v>107880986</v>
      </c>
    </row>
    <row r="670" spans="1:4" x14ac:dyDescent="0.2">
      <c r="A670" s="15">
        <v>50350</v>
      </c>
      <c r="B670" s="16" t="s">
        <v>640</v>
      </c>
      <c r="C670" s="16" t="s">
        <v>653</v>
      </c>
      <c r="D670" s="16">
        <v>168385082</v>
      </c>
    </row>
    <row r="671" spans="1:4" x14ac:dyDescent="0.2">
      <c r="A671" s="15">
        <v>50370</v>
      </c>
      <c r="B671" s="16" t="s">
        <v>640</v>
      </c>
      <c r="C671" s="16" t="s">
        <v>654</v>
      </c>
      <c r="D671" s="16">
        <v>57211782</v>
      </c>
    </row>
    <row r="672" spans="1:4" x14ac:dyDescent="0.2">
      <c r="A672" s="15">
        <v>50400</v>
      </c>
      <c r="B672" s="16" t="s">
        <v>640</v>
      </c>
      <c r="C672" s="16" t="s">
        <v>655</v>
      </c>
      <c r="D672" s="16">
        <v>44226772</v>
      </c>
    </row>
    <row r="673" spans="1:4" x14ac:dyDescent="0.2">
      <c r="A673" s="15">
        <v>50450</v>
      </c>
      <c r="B673" s="16" t="s">
        <v>640</v>
      </c>
      <c r="C673" s="16" t="s">
        <v>656</v>
      </c>
      <c r="D673" s="16">
        <v>71057512</v>
      </c>
    </row>
    <row r="674" spans="1:4" x14ac:dyDescent="0.2">
      <c r="A674" s="15">
        <v>50568</v>
      </c>
      <c r="B674" s="16" t="s">
        <v>640</v>
      </c>
      <c r="C674" s="16" t="s">
        <v>657</v>
      </c>
      <c r="D674" s="16">
        <v>218821714</v>
      </c>
    </row>
    <row r="675" spans="1:4" x14ac:dyDescent="0.2">
      <c r="A675" s="15">
        <v>50573</v>
      </c>
      <c r="B675" s="16" t="s">
        <v>640</v>
      </c>
      <c r="C675" s="16" t="s">
        <v>658</v>
      </c>
      <c r="D675" s="16">
        <v>95251818</v>
      </c>
    </row>
    <row r="676" spans="1:4" x14ac:dyDescent="0.2">
      <c r="A676" s="15">
        <v>50577</v>
      </c>
      <c r="B676" s="16" t="s">
        <v>640</v>
      </c>
      <c r="C676" s="16" t="s">
        <v>659</v>
      </c>
      <c r="D676" s="16">
        <v>52827004</v>
      </c>
    </row>
    <row r="677" spans="1:4" x14ac:dyDescent="0.2">
      <c r="A677" s="15">
        <v>50590</v>
      </c>
      <c r="B677" s="16" t="s">
        <v>640</v>
      </c>
      <c r="C677" s="16" t="s">
        <v>343</v>
      </c>
      <c r="D677" s="16">
        <v>101532566</v>
      </c>
    </row>
    <row r="678" spans="1:4" x14ac:dyDescent="0.2">
      <c r="A678" s="15">
        <v>50606</v>
      </c>
      <c r="B678" s="16" t="s">
        <v>640</v>
      </c>
      <c r="C678" s="16" t="s">
        <v>660</v>
      </c>
      <c r="D678" s="16">
        <v>37853854</v>
      </c>
    </row>
    <row r="679" spans="1:4" x14ac:dyDescent="0.2">
      <c r="A679" s="15">
        <v>50680</v>
      </c>
      <c r="B679" s="16" t="s">
        <v>640</v>
      </c>
      <c r="C679" s="16" t="s">
        <v>661</v>
      </c>
      <c r="D679" s="16">
        <v>34407236</v>
      </c>
    </row>
    <row r="680" spans="1:4" x14ac:dyDescent="0.2">
      <c r="A680" s="15">
        <v>50683</v>
      </c>
      <c r="B680" s="16" t="s">
        <v>640</v>
      </c>
      <c r="C680" s="16" t="s">
        <v>662</v>
      </c>
      <c r="D680" s="16">
        <v>44198944</v>
      </c>
    </row>
    <row r="681" spans="1:4" x14ac:dyDescent="0.2">
      <c r="A681" s="15">
        <v>50686</v>
      </c>
      <c r="B681" s="16" t="s">
        <v>640</v>
      </c>
      <c r="C681" s="16" t="s">
        <v>663</v>
      </c>
      <c r="D681" s="16">
        <v>8376840</v>
      </c>
    </row>
    <row r="682" spans="1:4" x14ac:dyDescent="0.2">
      <c r="A682" s="15">
        <v>50689</v>
      </c>
      <c r="B682" s="16" t="s">
        <v>640</v>
      </c>
      <c r="C682" s="16" t="s">
        <v>408</v>
      </c>
      <c r="D682" s="16">
        <v>61425944</v>
      </c>
    </row>
    <row r="683" spans="1:4" x14ac:dyDescent="0.2">
      <c r="A683" s="15">
        <v>50711</v>
      </c>
      <c r="B683" s="16" t="s">
        <v>640</v>
      </c>
      <c r="C683" s="16" t="s">
        <v>664</v>
      </c>
      <c r="D683" s="16">
        <v>106847120</v>
      </c>
    </row>
    <row r="684" spans="1:4" x14ac:dyDescent="0.2">
      <c r="A684" s="15">
        <v>52019</v>
      </c>
      <c r="B684" s="16" t="s">
        <v>486</v>
      </c>
      <c r="C684" s="16" t="s">
        <v>437</v>
      </c>
      <c r="D684" s="16">
        <v>30454332</v>
      </c>
    </row>
    <row r="685" spans="1:4" x14ac:dyDescent="0.2">
      <c r="A685" s="15">
        <v>52022</v>
      </c>
      <c r="B685" s="16" t="s">
        <v>486</v>
      </c>
      <c r="C685" s="16" t="s">
        <v>665</v>
      </c>
      <c r="D685" s="16">
        <v>30388978</v>
      </c>
    </row>
    <row r="686" spans="1:4" x14ac:dyDescent="0.2">
      <c r="A686" s="15">
        <v>52036</v>
      </c>
      <c r="B686" s="16" t="s">
        <v>486</v>
      </c>
      <c r="C686" s="16" t="s">
        <v>666</v>
      </c>
      <c r="D686" s="16">
        <v>35076840</v>
      </c>
    </row>
    <row r="687" spans="1:4" x14ac:dyDescent="0.2">
      <c r="A687" s="15">
        <v>52051</v>
      </c>
      <c r="B687" s="16" t="s">
        <v>486</v>
      </c>
      <c r="C687" s="16" t="s">
        <v>667</v>
      </c>
      <c r="D687" s="16">
        <v>53092238</v>
      </c>
    </row>
    <row r="688" spans="1:4" x14ac:dyDescent="0.2">
      <c r="A688" s="15">
        <v>52079</v>
      </c>
      <c r="B688" s="16" t="s">
        <v>486</v>
      </c>
      <c r="C688" s="16" t="s">
        <v>668</v>
      </c>
      <c r="D688" s="16">
        <v>368731504</v>
      </c>
    </row>
    <row r="689" spans="1:4" x14ac:dyDescent="0.2">
      <c r="A689" s="15">
        <v>52083</v>
      </c>
      <c r="B689" s="16" t="s">
        <v>486</v>
      </c>
      <c r="C689" s="16" t="s">
        <v>193</v>
      </c>
      <c r="D689" s="16">
        <v>20390180</v>
      </c>
    </row>
    <row r="690" spans="1:4" x14ac:dyDescent="0.2">
      <c r="A690" s="15">
        <v>52110</v>
      </c>
      <c r="B690" s="16" t="s">
        <v>486</v>
      </c>
      <c r="C690" s="16" t="s">
        <v>669</v>
      </c>
      <c r="D690" s="16">
        <v>125819902</v>
      </c>
    </row>
    <row r="691" spans="1:4" x14ac:dyDescent="0.2">
      <c r="A691" s="15">
        <v>52203</v>
      </c>
      <c r="B691" s="16" t="s">
        <v>486</v>
      </c>
      <c r="C691" s="16" t="s">
        <v>670</v>
      </c>
      <c r="D691" s="16">
        <v>44971634</v>
      </c>
    </row>
    <row r="692" spans="1:4" x14ac:dyDescent="0.2">
      <c r="A692" s="15">
        <v>52207</v>
      </c>
      <c r="B692" s="16" t="s">
        <v>486</v>
      </c>
      <c r="C692" s="16" t="s">
        <v>671</v>
      </c>
      <c r="D692" s="16">
        <v>44452260</v>
      </c>
    </row>
    <row r="693" spans="1:4" x14ac:dyDescent="0.2">
      <c r="A693" s="15">
        <v>52210</v>
      </c>
      <c r="B693" s="16" t="s">
        <v>486</v>
      </c>
      <c r="C693" s="16" t="s">
        <v>672</v>
      </c>
      <c r="D693" s="16">
        <v>30162454</v>
      </c>
    </row>
    <row r="694" spans="1:4" x14ac:dyDescent="0.2">
      <c r="A694" s="15">
        <v>52215</v>
      </c>
      <c r="B694" s="16" t="s">
        <v>486</v>
      </c>
      <c r="C694" s="16" t="s">
        <v>154</v>
      </c>
      <c r="D694" s="16">
        <v>79868060</v>
      </c>
    </row>
    <row r="695" spans="1:4" x14ac:dyDescent="0.2">
      <c r="A695" s="15">
        <v>52224</v>
      </c>
      <c r="B695" s="16" t="s">
        <v>486</v>
      </c>
      <c r="C695" s="16" t="s">
        <v>673</v>
      </c>
      <c r="D695" s="16">
        <v>34072536</v>
      </c>
    </row>
    <row r="696" spans="1:4" x14ac:dyDescent="0.2">
      <c r="A696" s="15">
        <v>52227</v>
      </c>
      <c r="B696" s="16" t="s">
        <v>486</v>
      </c>
      <c r="C696" s="16" t="s">
        <v>674</v>
      </c>
      <c r="D696" s="16">
        <v>131359246</v>
      </c>
    </row>
    <row r="697" spans="1:4" x14ac:dyDescent="0.2">
      <c r="A697" s="15">
        <v>52233</v>
      </c>
      <c r="B697" s="16" t="s">
        <v>486</v>
      </c>
      <c r="C697" s="16" t="s">
        <v>675</v>
      </c>
      <c r="D697" s="16">
        <v>85144626</v>
      </c>
    </row>
    <row r="698" spans="1:4" x14ac:dyDescent="0.2">
      <c r="A698" s="15">
        <v>52240</v>
      </c>
      <c r="B698" s="16" t="s">
        <v>486</v>
      </c>
      <c r="C698" s="16" t="s">
        <v>676</v>
      </c>
      <c r="D698" s="16">
        <v>49876714</v>
      </c>
    </row>
    <row r="699" spans="1:4" x14ac:dyDescent="0.2">
      <c r="A699" s="15">
        <v>52250</v>
      </c>
      <c r="B699" s="16" t="s">
        <v>486</v>
      </c>
      <c r="C699" s="16" t="s">
        <v>677</v>
      </c>
      <c r="D699" s="16">
        <v>246273848</v>
      </c>
    </row>
    <row r="700" spans="1:4" x14ac:dyDescent="0.2">
      <c r="A700" s="15">
        <v>52254</v>
      </c>
      <c r="B700" s="16" t="s">
        <v>486</v>
      </c>
      <c r="C700" s="16" t="s">
        <v>678</v>
      </c>
      <c r="D700" s="16">
        <v>25938158</v>
      </c>
    </row>
    <row r="701" spans="1:4" x14ac:dyDescent="0.2">
      <c r="A701" s="15">
        <v>52256</v>
      </c>
      <c r="B701" s="16" t="s">
        <v>486</v>
      </c>
      <c r="C701" s="16" t="s">
        <v>679</v>
      </c>
      <c r="D701" s="16">
        <v>50112596</v>
      </c>
    </row>
    <row r="702" spans="1:4" x14ac:dyDescent="0.2">
      <c r="A702" s="15">
        <v>52258</v>
      </c>
      <c r="B702" s="16" t="s">
        <v>486</v>
      </c>
      <c r="C702" s="16" t="s">
        <v>680</v>
      </c>
      <c r="D702" s="16">
        <v>72208422</v>
      </c>
    </row>
    <row r="703" spans="1:4" x14ac:dyDescent="0.2">
      <c r="A703" s="15">
        <v>52260</v>
      </c>
      <c r="B703" s="16" t="s">
        <v>486</v>
      </c>
      <c r="C703" s="16" t="s">
        <v>356</v>
      </c>
      <c r="D703" s="16">
        <v>59049858</v>
      </c>
    </row>
    <row r="704" spans="1:4" x14ac:dyDescent="0.2">
      <c r="A704" s="15">
        <v>52287</v>
      </c>
      <c r="B704" s="16" t="s">
        <v>486</v>
      </c>
      <c r="C704" s="16" t="s">
        <v>681</v>
      </c>
      <c r="D704" s="16">
        <v>36512452</v>
      </c>
    </row>
    <row r="705" spans="1:4" x14ac:dyDescent="0.2">
      <c r="A705" s="15">
        <v>52317</v>
      </c>
      <c r="B705" s="16" t="s">
        <v>486</v>
      </c>
      <c r="C705" s="16" t="s">
        <v>682</v>
      </c>
      <c r="D705" s="16">
        <v>51983518</v>
      </c>
    </row>
    <row r="706" spans="1:4" x14ac:dyDescent="0.2">
      <c r="A706" s="15">
        <v>52320</v>
      </c>
      <c r="B706" s="16" t="s">
        <v>486</v>
      </c>
      <c r="C706" s="16" t="s">
        <v>683</v>
      </c>
      <c r="D706" s="16">
        <v>51558044</v>
      </c>
    </row>
    <row r="707" spans="1:4" x14ac:dyDescent="0.2">
      <c r="A707" s="15">
        <v>52323</v>
      </c>
      <c r="B707" s="16" t="s">
        <v>486</v>
      </c>
      <c r="C707" s="16" t="s">
        <v>684</v>
      </c>
      <c r="D707" s="16">
        <v>27137090</v>
      </c>
    </row>
    <row r="708" spans="1:4" x14ac:dyDescent="0.2">
      <c r="A708" s="15">
        <v>52352</v>
      </c>
      <c r="B708" s="16" t="s">
        <v>486</v>
      </c>
      <c r="C708" s="16" t="s">
        <v>685</v>
      </c>
      <c r="D708" s="16">
        <v>42641812</v>
      </c>
    </row>
    <row r="709" spans="1:4" x14ac:dyDescent="0.2">
      <c r="A709" s="15">
        <v>52354</v>
      </c>
      <c r="B709" s="16" t="s">
        <v>486</v>
      </c>
      <c r="C709" s="16" t="s">
        <v>686</v>
      </c>
      <c r="D709" s="16">
        <v>34778590</v>
      </c>
    </row>
    <row r="710" spans="1:4" x14ac:dyDescent="0.2">
      <c r="A710" s="15">
        <v>52378</v>
      </c>
      <c r="B710" s="16" t="s">
        <v>486</v>
      </c>
      <c r="C710" s="16" t="s">
        <v>687</v>
      </c>
      <c r="D710" s="16">
        <v>99644886</v>
      </c>
    </row>
    <row r="711" spans="1:4" x14ac:dyDescent="0.2">
      <c r="A711" s="15">
        <v>52381</v>
      </c>
      <c r="B711" s="16" t="s">
        <v>486</v>
      </c>
      <c r="C711" s="16" t="s">
        <v>688</v>
      </c>
      <c r="D711" s="16">
        <v>44504042</v>
      </c>
    </row>
    <row r="712" spans="1:4" x14ac:dyDescent="0.2">
      <c r="A712" s="15">
        <v>52385</v>
      </c>
      <c r="B712" s="16" t="s">
        <v>486</v>
      </c>
      <c r="C712" s="16" t="s">
        <v>689</v>
      </c>
      <c r="D712" s="16">
        <v>19190162</v>
      </c>
    </row>
    <row r="713" spans="1:4" x14ac:dyDescent="0.2">
      <c r="A713" s="15">
        <v>52390</v>
      </c>
      <c r="B713" s="16" t="s">
        <v>486</v>
      </c>
      <c r="C713" s="16" t="s">
        <v>690</v>
      </c>
      <c r="D713" s="16">
        <v>61335788</v>
      </c>
    </row>
    <row r="714" spans="1:4" x14ac:dyDescent="0.2">
      <c r="A714" s="15">
        <v>52399</v>
      </c>
      <c r="B714" s="16" t="s">
        <v>486</v>
      </c>
      <c r="C714" s="16" t="s">
        <v>68</v>
      </c>
      <c r="D714" s="16">
        <v>106613452</v>
      </c>
    </row>
    <row r="715" spans="1:4" x14ac:dyDescent="0.2">
      <c r="A715" s="15">
        <v>52405</v>
      </c>
      <c r="B715" s="16" t="s">
        <v>486</v>
      </c>
      <c r="C715" s="16" t="s">
        <v>691</v>
      </c>
      <c r="D715" s="16">
        <v>67958898</v>
      </c>
    </row>
    <row r="716" spans="1:4" x14ac:dyDescent="0.2">
      <c r="A716" s="15">
        <v>52411</v>
      </c>
      <c r="B716" s="16" t="s">
        <v>486</v>
      </c>
      <c r="C716" s="16" t="s">
        <v>692</v>
      </c>
      <c r="D716" s="16">
        <v>51124058</v>
      </c>
    </row>
    <row r="717" spans="1:4" x14ac:dyDescent="0.2">
      <c r="A717" s="15">
        <v>52418</v>
      </c>
      <c r="B717" s="16" t="s">
        <v>486</v>
      </c>
      <c r="C717" s="16" t="s">
        <v>693</v>
      </c>
      <c r="D717" s="16">
        <v>62996254</v>
      </c>
    </row>
    <row r="718" spans="1:4" x14ac:dyDescent="0.2">
      <c r="A718" s="15">
        <v>52427</v>
      </c>
      <c r="B718" s="16" t="s">
        <v>486</v>
      </c>
      <c r="C718" s="16" t="s">
        <v>694</v>
      </c>
      <c r="D718" s="16">
        <v>113753132</v>
      </c>
    </row>
    <row r="719" spans="1:4" x14ac:dyDescent="0.2">
      <c r="A719" s="15">
        <v>52435</v>
      </c>
      <c r="B719" s="16" t="s">
        <v>486</v>
      </c>
      <c r="C719" s="16" t="s">
        <v>695</v>
      </c>
      <c r="D719" s="16">
        <v>34264940</v>
      </c>
    </row>
    <row r="720" spans="1:4" x14ac:dyDescent="0.2">
      <c r="A720" s="15">
        <v>52473</v>
      </c>
      <c r="B720" s="16" t="s">
        <v>486</v>
      </c>
      <c r="C720" s="16" t="s">
        <v>696</v>
      </c>
      <c r="D720" s="16">
        <v>81167902</v>
      </c>
    </row>
    <row r="721" spans="1:4" x14ac:dyDescent="0.2">
      <c r="A721" s="15">
        <v>52480</v>
      </c>
      <c r="B721" s="16" t="s">
        <v>486</v>
      </c>
      <c r="C721" s="16" t="s">
        <v>486</v>
      </c>
      <c r="D721" s="16">
        <v>11414182</v>
      </c>
    </row>
    <row r="722" spans="1:4" x14ac:dyDescent="0.2">
      <c r="A722" s="15">
        <v>52490</v>
      </c>
      <c r="B722" s="16" t="s">
        <v>486</v>
      </c>
      <c r="C722" s="16" t="s">
        <v>697</v>
      </c>
      <c r="D722" s="16">
        <v>180466186</v>
      </c>
    </row>
    <row r="723" spans="1:4" x14ac:dyDescent="0.2">
      <c r="A723" s="15">
        <v>52506</v>
      </c>
      <c r="B723" s="16" t="s">
        <v>486</v>
      </c>
      <c r="C723" s="16" t="s">
        <v>698</v>
      </c>
      <c r="D723" s="16">
        <v>33856706</v>
      </c>
    </row>
    <row r="724" spans="1:4" x14ac:dyDescent="0.2">
      <c r="A724" s="15">
        <v>52520</v>
      </c>
      <c r="B724" s="16" t="s">
        <v>486</v>
      </c>
      <c r="C724" s="16" t="s">
        <v>699</v>
      </c>
      <c r="D724" s="16">
        <v>53462678</v>
      </c>
    </row>
    <row r="725" spans="1:4" x14ac:dyDescent="0.2">
      <c r="A725" s="15">
        <v>52540</v>
      </c>
      <c r="B725" s="16" t="s">
        <v>486</v>
      </c>
      <c r="C725" s="16" t="s">
        <v>700</v>
      </c>
      <c r="D725" s="16">
        <v>76275520</v>
      </c>
    </row>
    <row r="726" spans="1:4" x14ac:dyDescent="0.2">
      <c r="A726" s="15">
        <v>52560</v>
      </c>
      <c r="B726" s="16" t="s">
        <v>486</v>
      </c>
      <c r="C726" s="16" t="s">
        <v>701</v>
      </c>
      <c r="D726" s="16">
        <v>48603262</v>
      </c>
    </row>
    <row r="727" spans="1:4" x14ac:dyDescent="0.2">
      <c r="A727" s="15">
        <v>52565</v>
      </c>
      <c r="B727" s="16" t="s">
        <v>486</v>
      </c>
      <c r="C727" s="16" t="s">
        <v>702</v>
      </c>
      <c r="D727" s="16">
        <v>25588740</v>
      </c>
    </row>
    <row r="728" spans="1:4" x14ac:dyDescent="0.2">
      <c r="A728" s="15">
        <v>52573</v>
      </c>
      <c r="B728" s="16" t="s">
        <v>486</v>
      </c>
      <c r="C728" s="16" t="s">
        <v>703</v>
      </c>
      <c r="D728" s="16">
        <v>36486822</v>
      </c>
    </row>
    <row r="729" spans="1:4" x14ac:dyDescent="0.2">
      <c r="A729" s="15">
        <v>52585</v>
      </c>
      <c r="B729" s="16" t="s">
        <v>486</v>
      </c>
      <c r="C729" s="16" t="s">
        <v>704</v>
      </c>
      <c r="D729" s="16">
        <v>71454032</v>
      </c>
    </row>
    <row r="730" spans="1:4" x14ac:dyDescent="0.2">
      <c r="A730" s="15">
        <v>52612</v>
      </c>
      <c r="B730" s="16" t="s">
        <v>486</v>
      </c>
      <c r="C730" s="16" t="s">
        <v>503</v>
      </c>
      <c r="D730" s="16">
        <v>131463002</v>
      </c>
    </row>
    <row r="731" spans="1:4" x14ac:dyDescent="0.2">
      <c r="A731" s="15">
        <v>52621</v>
      </c>
      <c r="B731" s="16" t="s">
        <v>486</v>
      </c>
      <c r="C731" s="16" t="s">
        <v>705</v>
      </c>
      <c r="D731" s="16">
        <v>141509072</v>
      </c>
    </row>
    <row r="732" spans="1:4" x14ac:dyDescent="0.2">
      <c r="A732" s="15">
        <v>52678</v>
      </c>
      <c r="B732" s="16" t="s">
        <v>486</v>
      </c>
      <c r="C732" s="16" t="s">
        <v>706</v>
      </c>
      <c r="D732" s="16">
        <v>142097304</v>
      </c>
    </row>
    <row r="733" spans="1:4" x14ac:dyDescent="0.2">
      <c r="A733" s="15">
        <v>52683</v>
      </c>
      <c r="B733" s="16" t="s">
        <v>486</v>
      </c>
      <c r="C733" s="16" t="s">
        <v>707</v>
      </c>
      <c r="D733" s="16">
        <v>67209950</v>
      </c>
    </row>
    <row r="734" spans="1:4" x14ac:dyDescent="0.2">
      <c r="A734" s="15">
        <v>52685</v>
      </c>
      <c r="B734" s="16" t="s">
        <v>486</v>
      </c>
      <c r="C734" s="16" t="s">
        <v>505</v>
      </c>
      <c r="D734" s="16">
        <v>36450028</v>
      </c>
    </row>
    <row r="735" spans="1:4" x14ac:dyDescent="0.2">
      <c r="A735" s="15">
        <v>52687</v>
      </c>
      <c r="B735" s="16" t="s">
        <v>486</v>
      </c>
      <c r="C735" s="16" t="s">
        <v>708</v>
      </c>
      <c r="D735" s="16">
        <v>99063842</v>
      </c>
    </row>
    <row r="736" spans="1:4" x14ac:dyDescent="0.2">
      <c r="A736" s="15">
        <v>52693</v>
      </c>
      <c r="B736" s="16" t="s">
        <v>486</v>
      </c>
      <c r="C736" s="16" t="s">
        <v>177</v>
      </c>
      <c r="D736" s="16">
        <v>52144164</v>
      </c>
    </row>
    <row r="737" spans="1:4" x14ac:dyDescent="0.2">
      <c r="A737" s="15">
        <v>52694</v>
      </c>
      <c r="B737" s="16" t="s">
        <v>486</v>
      </c>
      <c r="C737" s="16" t="s">
        <v>709</v>
      </c>
      <c r="D737" s="16">
        <v>32978546</v>
      </c>
    </row>
    <row r="738" spans="1:4" x14ac:dyDescent="0.2">
      <c r="A738" s="15">
        <v>52696</v>
      </c>
      <c r="B738" s="16" t="s">
        <v>486</v>
      </c>
      <c r="C738" s="16" t="s">
        <v>101</v>
      </c>
      <c r="D738" s="16">
        <v>148085842</v>
      </c>
    </row>
    <row r="739" spans="1:4" x14ac:dyDescent="0.2">
      <c r="A739" s="15">
        <v>52699</v>
      </c>
      <c r="B739" s="16" t="s">
        <v>486</v>
      </c>
      <c r="C739" s="16" t="s">
        <v>710</v>
      </c>
      <c r="D739" s="16">
        <v>59025570</v>
      </c>
    </row>
    <row r="740" spans="1:4" x14ac:dyDescent="0.2">
      <c r="A740" s="15">
        <v>52720</v>
      </c>
      <c r="B740" s="16" t="s">
        <v>486</v>
      </c>
      <c r="C740" s="16" t="s">
        <v>711</v>
      </c>
      <c r="D740" s="16">
        <v>22244240</v>
      </c>
    </row>
    <row r="741" spans="1:4" x14ac:dyDescent="0.2">
      <c r="A741" s="15">
        <v>52786</v>
      </c>
      <c r="B741" s="16" t="s">
        <v>486</v>
      </c>
      <c r="C741" s="16" t="s">
        <v>712</v>
      </c>
      <c r="D741" s="16">
        <v>88450092</v>
      </c>
    </row>
    <row r="742" spans="1:4" x14ac:dyDescent="0.2">
      <c r="A742" s="15">
        <v>52788</v>
      </c>
      <c r="B742" s="16" t="s">
        <v>486</v>
      </c>
      <c r="C742" s="16" t="s">
        <v>713</v>
      </c>
      <c r="D742" s="16">
        <v>51550824</v>
      </c>
    </row>
    <row r="743" spans="1:4" x14ac:dyDescent="0.2">
      <c r="A743" s="15">
        <v>52838</v>
      </c>
      <c r="B743" s="16" t="s">
        <v>486</v>
      </c>
      <c r="C743" s="16" t="s">
        <v>714</v>
      </c>
      <c r="D743" s="16">
        <v>162479762</v>
      </c>
    </row>
    <row r="744" spans="1:4" x14ac:dyDescent="0.2">
      <c r="A744" s="15">
        <v>52885</v>
      </c>
      <c r="B744" s="16" t="s">
        <v>486</v>
      </c>
      <c r="C744" s="16" t="s">
        <v>715</v>
      </c>
      <c r="D744" s="16">
        <v>53599626</v>
      </c>
    </row>
    <row r="745" spans="1:4" x14ac:dyDescent="0.2">
      <c r="A745" s="15">
        <v>54003</v>
      </c>
      <c r="B745" s="16" t="s">
        <v>716</v>
      </c>
      <c r="C745" s="16" t="s">
        <v>717</v>
      </c>
      <c r="D745" s="16">
        <v>169084052</v>
      </c>
    </row>
    <row r="746" spans="1:4" x14ac:dyDescent="0.2">
      <c r="A746" s="15">
        <v>54051</v>
      </c>
      <c r="B746" s="16" t="s">
        <v>716</v>
      </c>
      <c r="C746" s="16" t="s">
        <v>718</v>
      </c>
      <c r="D746" s="16">
        <v>50077266</v>
      </c>
    </row>
    <row r="747" spans="1:4" x14ac:dyDescent="0.2">
      <c r="A747" s="15">
        <v>54099</v>
      </c>
      <c r="B747" s="16" t="s">
        <v>716</v>
      </c>
      <c r="C747" s="16" t="s">
        <v>719</v>
      </c>
      <c r="D747" s="16">
        <v>26171610</v>
      </c>
    </row>
    <row r="748" spans="1:4" x14ac:dyDescent="0.2">
      <c r="A748" s="15">
        <v>54109</v>
      </c>
      <c r="B748" s="16" t="s">
        <v>716</v>
      </c>
      <c r="C748" s="16" t="s">
        <v>720</v>
      </c>
      <c r="D748" s="16">
        <v>39270586</v>
      </c>
    </row>
    <row r="749" spans="1:4" x14ac:dyDescent="0.2">
      <c r="A749" s="15">
        <v>54125</v>
      </c>
      <c r="B749" s="16" t="s">
        <v>716</v>
      </c>
      <c r="C749" s="16" t="s">
        <v>721</v>
      </c>
      <c r="D749" s="16">
        <v>16410706</v>
      </c>
    </row>
    <row r="750" spans="1:4" x14ac:dyDescent="0.2">
      <c r="A750" s="15">
        <v>54128</v>
      </c>
      <c r="B750" s="16" t="s">
        <v>716</v>
      </c>
      <c r="C750" s="16" t="s">
        <v>722</v>
      </c>
      <c r="D750" s="16">
        <v>66776442</v>
      </c>
    </row>
    <row r="751" spans="1:4" x14ac:dyDescent="0.2">
      <c r="A751" s="15">
        <v>54172</v>
      </c>
      <c r="B751" s="16" t="s">
        <v>716</v>
      </c>
      <c r="C751" s="16" t="s">
        <v>723</v>
      </c>
      <c r="D751" s="16">
        <v>48241922</v>
      </c>
    </row>
    <row r="752" spans="1:4" x14ac:dyDescent="0.2">
      <c r="A752" s="15">
        <v>54174</v>
      </c>
      <c r="B752" s="16" t="s">
        <v>716</v>
      </c>
      <c r="C752" s="16" t="s">
        <v>724</v>
      </c>
      <c r="D752" s="16">
        <v>54664798</v>
      </c>
    </row>
    <row r="753" spans="1:4" x14ac:dyDescent="0.2">
      <c r="A753" s="15">
        <v>54206</v>
      </c>
      <c r="B753" s="16" t="s">
        <v>716</v>
      </c>
      <c r="C753" s="16" t="s">
        <v>725</v>
      </c>
      <c r="D753" s="16">
        <v>115896956</v>
      </c>
    </row>
    <row r="754" spans="1:4" x14ac:dyDescent="0.2">
      <c r="A754" s="15">
        <v>54223</v>
      </c>
      <c r="B754" s="16" t="s">
        <v>716</v>
      </c>
      <c r="C754" s="16" t="s">
        <v>726</v>
      </c>
      <c r="D754" s="16">
        <v>57036432</v>
      </c>
    </row>
    <row r="755" spans="1:4" x14ac:dyDescent="0.2">
      <c r="A755" s="15">
        <v>54239</v>
      </c>
      <c r="B755" s="16" t="s">
        <v>716</v>
      </c>
      <c r="C755" s="16" t="s">
        <v>727</v>
      </c>
      <c r="D755" s="16">
        <v>17205354</v>
      </c>
    </row>
    <row r="756" spans="1:4" x14ac:dyDescent="0.2">
      <c r="A756" s="15">
        <v>54245</v>
      </c>
      <c r="B756" s="16" t="s">
        <v>716</v>
      </c>
      <c r="C756" s="16" t="s">
        <v>553</v>
      </c>
      <c r="D756" s="16">
        <v>109268120</v>
      </c>
    </row>
    <row r="757" spans="1:4" x14ac:dyDescent="0.2">
      <c r="A757" s="15">
        <v>54250</v>
      </c>
      <c r="B757" s="16" t="s">
        <v>716</v>
      </c>
      <c r="C757" s="16" t="s">
        <v>728</v>
      </c>
      <c r="D757" s="16">
        <v>127115824</v>
      </c>
    </row>
    <row r="758" spans="1:4" x14ac:dyDescent="0.2">
      <c r="A758" s="15">
        <v>54261</v>
      </c>
      <c r="B758" s="16" t="s">
        <v>716</v>
      </c>
      <c r="C758" s="16" t="s">
        <v>729</v>
      </c>
      <c r="D758" s="16">
        <v>96505948</v>
      </c>
    </row>
    <row r="759" spans="1:4" x14ac:dyDescent="0.2">
      <c r="A759" s="15">
        <v>54313</v>
      </c>
      <c r="B759" s="16" t="s">
        <v>716</v>
      </c>
      <c r="C759" s="16" t="s">
        <v>730</v>
      </c>
      <c r="D759" s="16">
        <v>24628516</v>
      </c>
    </row>
    <row r="760" spans="1:4" x14ac:dyDescent="0.2">
      <c r="A760" s="15">
        <v>54344</v>
      </c>
      <c r="B760" s="16" t="s">
        <v>716</v>
      </c>
      <c r="C760" s="16" t="s">
        <v>731</v>
      </c>
      <c r="D760" s="16">
        <v>87439460</v>
      </c>
    </row>
    <row r="761" spans="1:4" x14ac:dyDescent="0.2">
      <c r="A761" s="15">
        <v>54347</v>
      </c>
      <c r="B761" s="16" t="s">
        <v>716</v>
      </c>
      <c r="C761" s="16" t="s">
        <v>732</v>
      </c>
      <c r="D761" s="16">
        <v>10975906</v>
      </c>
    </row>
    <row r="762" spans="1:4" x14ac:dyDescent="0.2">
      <c r="A762" s="15">
        <v>54377</v>
      </c>
      <c r="B762" s="16" t="s">
        <v>716</v>
      </c>
      <c r="C762" s="16" t="s">
        <v>733</v>
      </c>
      <c r="D762" s="16">
        <v>31507236</v>
      </c>
    </row>
    <row r="763" spans="1:4" x14ac:dyDescent="0.2">
      <c r="A763" s="15">
        <v>54385</v>
      </c>
      <c r="B763" s="16" t="s">
        <v>716</v>
      </c>
      <c r="C763" s="16" t="s">
        <v>734</v>
      </c>
      <c r="D763" s="16">
        <v>83210846</v>
      </c>
    </row>
    <row r="764" spans="1:4" x14ac:dyDescent="0.2">
      <c r="A764" s="15">
        <v>54398</v>
      </c>
      <c r="B764" s="16" t="s">
        <v>716</v>
      </c>
      <c r="C764" s="16" t="s">
        <v>735</v>
      </c>
      <c r="D764" s="16">
        <v>48139640</v>
      </c>
    </row>
    <row r="765" spans="1:4" x14ac:dyDescent="0.2">
      <c r="A765" s="15">
        <v>54405</v>
      </c>
      <c r="B765" s="16" t="s">
        <v>716</v>
      </c>
      <c r="C765" s="16" t="s">
        <v>736</v>
      </c>
      <c r="D765" s="16">
        <v>119389052</v>
      </c>
    </row>
    <row r="766" spans="1:4" x14ac:dyDescent="0.2">
      <c r="A766" s="15">
        <v>54418</v>
      </c>
      <c r="B766" s="16" t="s">
        <v>716</v>
      </c>
      <c r="C766" s="16" t="s">
        <v>737</v>
      </c>
      <c r="D766" s="16">
        <v>17122382</v>
      </c>
    </row>
    <row r="767" spans="1:4" x14ac:dyDescent="0.2">
      <c r="A767" s="15">
        <v>54480</v>
      </c>
      <c r="B767" s="16" t="s">
        <v>716</v>
      </c>
      <c r="C767" s="16" t="s">
        <v>738</v>
      </c>
      <c r="D767" s="16">
        <v>18602928</v>
      </c>
    </row>
    <row r="768" spans="1:4" x14ac:dyDescent="0.2">
      <c r="A768" s="15">
        <v>54498</v>
      </c>
      <c r="B768" s="16" t="s">
        <v>716</v>
      </c>
      <c r="C768" s="16" t="s">
        <v>739</v>
      </c>
      <c r="D768" s="16">
        <v>232836650</v>
      </c>
    </row>
    <row r="769" spans="1:4" x14ac:dyDescent="0.2">
      <c r="A769" s="15">
        <v>54518</v>
      </c>
      <c r="B769" s="16" t="s">
        <v>716</v>
      </c>
      <c r="C769" s="16" t="s">
        <v>740</v>
      </c>
      <c r="D769" s="16">
        <v>112951540</v>
      </c>
    </row>
    <row r="770" spans="1:4" x14ac:dyDescent="0.2">
      <c r="A770" s="15">
        <v>54520</v>
      </c>
      <c r="B770" s="16" t="s">
        <v>716</v>
      </c>
      <c r="C770" s="16" t="s">
        <v>741</v>
      </c>
      <c r="D770" s="16">
        <v>27353132</v>
      </c>
    </row>
    <row r="771" spans="1:4" x14ac:dyDescent="0.2">
      <c r="A771" s="15">
        <v>54553</v>
      </c>
      <c r="B771" s="16" t="s">
        <v>716</v>
      </c>
      <c r="C771" s="16" t="s">
        <v>742</v>
      </c>
      <c r="D771" s="16">
        <v>29507378</v>
      </c>
    </row>
    <row r="772" spans="1:4" x14ac:dyDescent="0.2">
      <c r="A772" s="15">
        <v>54599</v>
      </c>
      <c r="B772" s="16" t="s">
        <v>716</v>
      </c>
      <c r="C772" s="16" t="s">
        <v>743</v>
      </c>
      <c r="D772" s="16">
        <v>19165420</v>
      </c>
    </row>
    <row r="773" spans="1:4" x14ac:dyDescent="0.2">
      <c r="A773" s="15">
        <v>54660</v>
      </c>
      <c r="B773" s="16" t="s">
        <v>716</v>
      </c>
      <c r="C773" s="16" t="s">
        <v>744</v>
      </c>
      <c r="D773" s="16">
        <v>53398098</v>
      </c>
    </row>
    <row r="774" spans="1:4" x14ac:dyDescent="0.2">
      <c r="A774" s="15">
        <v>54670</v>
      </c>
      <c r="B774" s="16" t="s">
        <v>716</v>
      </c>
      <c r="C774" s="16" t="s">
        <v>745</v>
      </c>
      <c r="D774" s="16">
        <v>96720966</v>
      </c>
    </row>
    <row r="775" spans="1:4" x14ac:dyDescent="0.2">
      <c r="A775" s="15">
        <v>54673</v>
      </c>
      <c r="B775" s="16" t="s">
        <v>716</v>
      </c>
      <c r="C775" s="16" t="s">
        <v>506</v>
      </c>
      <c r="D775" s="16">
        <v>19258548</v>
      </c>
    </row>
    <row r="776" spans="1:4" x14ac:dyDescent="0.2">
      <c r="A776" s="15">
        <v>54680</v>
      </c>
      <c r="B776" s="16" t="s">
        <v>716</v>
      </c>
      <c r="C776" s="16" t="s">
        <v>746</v>
      </c>
      <c r="D776" s="16">
        <v>14120010</v>
      </c>
    </row>
    <row r="777" spans="1:4" x14ac:dyDescent="0.2">
      <c r="A777" s="15">
        <v>54720</v>
      </c>
      <c r="B777" s="16" t="s">
        <v>716</v>
      </c>
      <c r="C777" s="16" t="s">
        <v>747</v>
      </c>
      <c r="D777" s="16">
        <v>146891086</v>
      </c>
    </row>
    <row r="778" spans="1:4" x14ac:dyDescent="0.2">
      <c r="A778" s="15">
        <v>54743</v>
      </c>
      <c r="B778" s="16" t="s">
        <v>716</v>
      </c>
      <c r="C778" s="16" t="s">
        <v>748</v>
      </c>
      <c r="D778" s="16">
        <v>23044352</v>
      </c>
    </row>
    <row r="779" spans="1:4" x14ac:dyDescent="0.2">
      <c r="A779" s="15">
        <v>54800</v>
      </c>
      <c r="B779" s="16" t="s">
        <v>716</v>
      </c>
      <c r="C779" s="16" t="s">
        <v>749</v>
      </c>
      <c r="D779" s="16">
        <v>114499024</v>
      </c>
    </row>
    <row r="780" spans="1:4" x14ac:dyDescent="0.2">
      <c r="A780" s="15">
        <v>54810</v>
      </c>
      <c r="B780" s="16" t="s">
        <v>716</v>
      </c>
      <c r="C780" s="16" t="s">
        <v>750</v>
      </c>
      <c r="D780" s="16">
        <v>281497254</v>
      </c>
    </row>
    <row r="781" spans="1:4" x14ac:dyDescent="0.2">
      <c r="A781" s="15">
        <v>54820</v>
      </c>
      <c r="B781" s="16" t="s">
        <v>716</v>
      </c>
      <c r="C781" s="16" t="s">
        <v>112</v>
      </c>
      <c r="D781" s="16">
        <v>96340266</v>
      </c>
    </row>
    <row r="782" spans="1:4" x14ac:dyDescent="0.2">
      <c r="A782" s="15">
        <v>54871</v>
      </c>
      <c r="B782" s="16" t="s">
        <v>716</v>
      </c>
      <c r="C782" s="16" t="s">
        <v>751</v>
      </c>
      <c r="D782" s="16">
        <v>37861272</v>
      </c>
    </row>
    <row r="783" spans="1:4" x14ac:dyDescent="0.2">
      <c r="A783" s="15">
        <v>54874</v>
      </c>
      <c r="B783" s="16" t="s">
        <v>716</v>
      </c>
      <c r="C783" s="16" t="s">
        <v>752</v>
      </c>
      <c r="D783" s="16">
        <v>150630772</v>
      </c>
    </row>
    <row r="784" spans="1:4" x14ac:dyDescent="0.2">
      <c r="A784" s="15">
        <v>63111</v>
      </c>
      <c r="B784" s="16" t="s">
        <v>753</v>
      </c>
      <c r="C784" s="16" t="s">
        <v>198</v>
      </c>
      <c r="D784" s="16">
        <v>10822318</v>
      </c>
    </row>
    <row r="785" spans="1:4" x14ac:dyDescent="0.2">
      <c r="A785" s="15">
        <v>63130</v>
      </c>
      <c r="B785" s="16" t="s">
        <v>753</v>
      </c>
      <c r="C785" s="16" t="s">
        <v>754</v>
      </c>
      <c r="D785" s="16">
        <v>182556274</v>
      </c>
    </row>
    <row r="786" spans="1:4" x14ac:dyDescent="0.2">
      <c r="A786" s="15">
        <v>63190</v>
      </c>
      <c r="B786" s="16" t="s">
        <v>753</v>
      </c>
      <c r="C786" s="16" t="s">
        <v>755</v>
      </c>
      <c r="D786" s="16">
        <v>65695086</v>
      </c>
    </row>
    <row r="787" spans="1:4" x14ac:dyDescent="0.2">
      <c r="A787" s="15">
        <v>63212</v>
      </c>
      <c r="B787" s="16" t="s">
        <v>753</v>
      </c>
      <c r="C787" s="16" t="s">
        <v>154</v>
      </c>
      <c r="D787" s="16">
        <v>19219818</v>
      </c>
    </row>
    <row r="788" spans="1:4" x14ac:dyDescent="0.2">
      <c r="A788" s="15">
        <v>63272</v>
      </c>
      <c r="B788" s="16" t="s">
        <v>753</v>
      </c>
      <c r="C788" s="16" t="s">
        <v>756</v>
      </c>
      <c r="D788" s="16">
        <v>33592346</v>
      </c>
    </row>
    <row r="789" spans="1:4" x14ac:dyDescent="0.2">
      <c r="A789" s="15">
        <v>63302</v>
      </c>
      <c r="B789" s="16" t="s">
        <v>753</v>
      </c>
      <c r="C789" s="16" t="s">
        <v>757</v>
      </c>
      <c r="D789" s="16">
        <v>29275732</v>
      </c>
    </row>
    <row r="790" spans="1:4" x14ac:dyDescent="0.2">
      <c r="A790" s="15">
        <v>63401</v>
      </c>
      <c r="B790" s="16" t="s">
        <v>753</v>
      </c>
      <c r="C790" s="16" t="s">
        <v>758</v>
      </c>
      <c r="D790" s="16">
        <v>90967174</v>
      </c>
    </row>
    <row r="791" spans="1:4" x14ac:dyDescent="0.2">
      <c r="A791" s="15">
        <v>63470</v>
      </c>
      <c r="B791" s="16" t="s">
        <v>753</v>
      </c>
      <c r="C791" s="16" t="s">
        <v>759</v>
      </c>
      <c r="D791" s="16">
        <v>104909834</v>
      </c>
    </row>
    <row r="792" spans="1:4" x14ac:dyDescent="0.2">
      <c r="A792" s="15">
        <v>63548</v>
      </c>
      <c r="B792" s="16" t="s">
        <v>753</v>
      </c>
      <c r="C792" s="16" t="s">
        <v>760</v>
      </c>
      <c r="D792" s="16">
        <v>29414722</v>
      </c>
    </row>
    <row r="793" spans="1:4" x14ac:dyDescent="0.2">
      <c r="A793" s="15">
        <v>63594</v>
      </c>
      <c r="B793" s="16" t="s">
        <v>753</v>
      </c>
      <c r="C793" s="16" t="s">
        <v>761</v>
      </c>
      <c r="D793" s="16">
        <v>87273508</v>
      </c>
    </row>
    <row r="794" spans="1:4" x14ac:dyDescent="0.2">
      <c r="A794" s="15">
        <v>63690</v>
      </c>
      <c r="B794" s="16" t="s">
        <v>753</v>
      </c>
      <c r="C794" s="16" t="s">
        <v>762</v>
      </c>
      <c r="D794" s="16">
        <v>19416784</v>
      </c>
    </row>
    <row r="795" spans="1:4" x14ac:dyDescent="0.2">
      <c r="A795" s="15">
        <v>66045</v>
      </c>
      <c r="B795" s="16" t="s">
        <v>325</v>
      </c>
      <c r="C795" s="16" t="s">
        <v>763</v>
      </c>
      <c r="D795" s="16">
        <v>40606224</v>
      </c>
    </row>
    <row r="796" spans="1:4" x14ac:dyDescent="0.2">
      <c r="A796" s="15">
        <v>66075</v>
      </c>
      <c r="B796" s="16" t="s">
        <v>325</v>
      </c>
      <c r="C796" s="16" t="s">
        <v>350</v>
      </c>
      <c r="D796" s="16">
        <v>23960446</v>
      </c>
    </row>
    <row r="797" spans="1:4" x14ac:dyDescent="0.2">
      <c r="A797" s="15">
        <v>66088</v>
      </c>
      <c r="B797" s="16" t="s">
        <v>325</v>
      </c>
      <c r="C797" s="16" t="s">
        <v>764</v>
      </c>
      <c r="D797" s="16">
        <v>68453410</v>
      </c>
    </row>
    <row r="798" spans="1:4" x14ac:dyDescent="0.2">
      <c r="A798" s="15">
        <v>66318</v>
      </c>
      <c r="B798" s="16" t="s">
        <v>325</v>
      </c>
      <c r="C798" s="16" t="s">
        <v>765</v>
      </c>
      <c r="D798" s="16">
        <v>43777830</v>
      </c>
    </row>
    <row r="799" spans="1:4" x14ac:dyDescent="0.2">
      <c r="A799" s="15">
        <v>66383</v>
      </c>
      <c r="B799" s="16" t="s">
        <v>325</v>
      </c>
      <c r="C799" s="16" t="s">
        <v>766</v>
      </c>
      <c r="D799" s="16">
        <v>26946136</v>
      </c>
    </row>
    <row r="800" spans="1:4" x14ac:dyDescent="0.2">
      <c r="A800" s="15">
        <v>66400</v>
      </c>
      <c r="B800" s="16" t="s">
        <v>325</v>
      </c>
      <c r="C800" s="16" t="s">
        <v>767</v>
      </c>
      <c r="D800" s="16">
        <v>81862460</v>
      </c>
    </row>
    <row r="801" spans="1:4" x14ac:dyDescent="0.2">
      <c r="A801" s="15">
        <v>66440</v>
      </c>
      <c r="B801" s="16" t="s">
        <v>325</v>
      </c>
      <c r="C801" s="16" t="s">
        <v>768</v>
      </c>
      <c r="D801" s="16">
        <v>50118008</v>
      </c>
    </row>
    <row r="802" spans="1:4" x14ac:dyDescent="0.2">
      <c r="A802" s="15">
        <v>66456</v>
      </c>
      <c r="B802" s="16" t="s">
        <v>325</v>
      </c>
      <c r="C802" s="16" t="s">
        <v>769</v>
      </c>
      <c r="D802" s="16">
        <v>78636580</v>
      </c>
    </row>
    <row r="803" spans="1:4" x14ac:dyDescent="0.2">
      <c r="A803" s="15">
        <v>66572</v>
      </c>
      <c r="B803" s="16" t="s">
        <v>325</v>
      </c>
      <c r="C803" s="16" t="s">
        <v>770</v>
      </c>
      <c r="D803" s="16">
        <v>101958722</v>
      </c>
    </row>
    <row r="804" spans="1:4" x14ac:dyDescent="0.2">
      <c r="A804" s="15">
        <v>66594</v>
      </c>
      <c r="B804" s="16" t="s">
        <v>325</v>
      </c>
      <c r="C804" s="16" t="s">
        <v>771</v>
      </c>
      <c r="D804" s="16">
        <v>120374664</v>
      </c>
    </row>
    <row r="805" spans="1:4" x14ac:dyDescent="0.2">
      <c r="A805" s="15">
        <v>66682</v>
      </c>
      <c r="B805" s="16" t="s">
        <v>325</v>
      </c>
      <c r="C805" s="16" t="s">
        <v>772</v>
      </c>
      <c r="D805" s="16">
        <v>164490844</v>
      </c>
    </row>
    <row r="806" spans="1:4" x14ac:dyDescent="0.2">
      <c r="A806" s="15">
        <v>66687</v>
      </c>
      <c r="B806" s="16" t="s">
        <v>325</v>
      </c>
      <c r="C806" s="16" t="s">
        <v>773</v>
      </c>
      <c r="D806" s="16">
        <v>36224758</v>
      </c>
    </row>
    <row r="807" spans="1:4" x14ac:dyDescent="0.2">
      <c r="A807" s="15">
        <v>68013</v>
      </c>
      <c r="B807" s="16" t="s">
        <v>774</v>
      </c>
      <c r="C807" s="16" t="s">
        <v>775</v>
      </c>
      <c r="D807" s="16">
        <v>8330504</v>
      </c>
    </row>
    <row r="808" spans="1:4" x14ac:dyDescent="0.2">
      <c r="A808" s="15">
        <v>68020</v>
      </c>
      <c r="B808" s="16" t="s">
        <v>774</v>
      </c>
      <c r="C808" s="16" t="s">
        <v>334</v>
      </c>
      <c r="D808" s="16">
        <v>21015046</v>
      </c>
    </row>
    <row r="809" spans="1:4" x14ac:dyDescent="0.2">
      <c r="A809" s="15">
        <v>68051</v>
      </c>
      <c r="B809" s="16" t="s">
        <v>774</v>
      </c>
      <c r="C809" s="16" t="s">
        <v>776</v>
      </c>
      <c r="D809" s="16">
        <v>38220078</v>
      </c>
    </row>
    <row r="810" spans="1:4" x14ac:dyDescent="0.2">
      <c r="A810" s="15">
        <v>68077</v>
      </c>
      <c r="B810" s="16" t="s">
        <v>774</v>
      </c>
      <c r="C810" s="16" t="s">
        <v>22</v>
      </c>
      <c r="D810" s="16">
        <v>52528306</v>
      </c>
    </row>
    <row r="811" spans="1:4" x14ac:dyDescent="0.2">
      <c r="A811" s="15">
        <v>68079</v>
      </c>
      <c r="B811" s="16" t="s">
        <v>774</v>
      </c>
      <c r="C811" s="16" t="s">
        <v>777</v>
      </c>
      <c r="D811" s="16">
        <v>24932812</v>
      </c>
    </row>
    <row r="812" spans="1:4" x14ac:dyDescent="0.2">
      <c r="A812" s="15">
        <v>68092</v>
      </c>
      <c r="B812" s="16" t="s">
        <v>774</v>
      </c>
      <c r="C812" s="16" t="s">
        <v>25</v>
      </c>
      <c r="D812" s="16">
        <v>31715372</v>
      </c>
    </row>
    <row r="813" spans="1:4" x14ac:dyDescent="0.2">
      <c r="A813" s="15">
        <v>68101</v>
      </c>
      <c r="B813" s="16" t="s">
        <v>774</v>
      </c>
      <c r="C813" s="16" t="s">
        <v>26</v>
      </c>
      <c r="D813" s="16">
        <v>78483374</v>
      </c>
    </row>
    <row r="814" spans="1:4" x14ac:dyDescent="0.2">
      <c r="A814" s="15">
        <v>68121</v>
      </c>
      <c r="B814" s="16" t="s">
        <v>774</v>
      </c>
      <c r="C814" s="16" t="s">
        <v>444</v>
      </c>
      <c r="D814" s="16">
        <v>7916566</v>
      </c>
    </row>
    <row r="815" spans="1:4" x14ac:dyDescent="0.2">
      <c r="A815" s="15">
        <v>68132</v>
      </c>
      <c r="B815" s="16" t="s">
        <v>774</v>
      </c>
      <c r="C815" s="16" t="s">
        <v>778</v>
      </c>
      <c r="D815" s="16">
        <v>5849182</v>
      </c>
    </row>
    <row r="816" spans="1:4" x14ac:dyDescent="0.2">
      <c r="A816" s="15">
        <v>68147</v>
      </c>
      <c r="B816" s="16" t="s">
        <v>774</v>
      </c>
      <c r="C816" s="16" t="s">
        <v>779</v>
      </c>
      <c r="D816" s="16">
        <v>25177728</v>
      </c>
    </row>
    <row r="817" spans="1:4" x14ac:dyDescent="0.2">
      <c r="A817" s="15">
        <v>68152</v>
      </c>
      <c r="B817" s="16" t="s">
        <v>774</v>
      </c>
      <c r="C817" s="16" t="s">
        <v>780</v>
      </c>
      <c r="D817" s="16">
        <v>33826440</v>
      </c>
    </row>
    <row r="818" spans="1:4" x14ac:dyDescent="0.2">
      <c r="A818" s="15">
        <v>68160</v>
      </c>
      <c r="B818" s="16" t="s">
        <v>774</v>
      </c>
      <c r="C818" s="16" t="s">
        <v>781</v>
      </c>
      <c r="D818" s="16">
        <v>11927748</v>
      </c>
    </row>
    <row r="819" spans="1:4" x14ac:dyDescent="0.2">
      <c r="A819" s="15">
        <v>68162</v>
      </c>
      <c r="B819" s="16" t="s">
        <v>774</v>
      </c>
      <c r="C819" s="16" t="s">
        <v>782</v>
      </c>
      <c r="D819" s="16">
        <v>33832210</v>
      </c>
    </row>
    <row r="820" spans="1:4" x14ac:dyDescent="0.2">
      <c r="A820" s="15">
        <v>68167</v>
      </c>
      <c r="B820" s="16" t="s">
        <v>774</v>
      </c>
      <c r="C820" s="16" t="s">
        <v>783</v>
      </c>
      <c r="D820" s="16">
        <v>46267234</v>
      </c>
    </row>
    <row r="821" spans="1:4" x14ac:dyDescent="0.2">
      <c r="A821" s="15">
        <v>68169</v>
      </c>
      <c r="B821" s="16" t="s">
        <v>774</v>
      </c>
      <c r="C821" s="16" t="s">
        <v>784</v>
      </c>
      <c r="D821" s="16">
        <v>11477242</v>
      </c>
    </row>
    <row r="822" spans="1:4" x14ac:dyDescent="0.2">
      <c r="A822" s="15">
        <v>68176</v>
      </c>
      <c r="B822" s="16" t="s">
        <v>774</v>
      </c>
      <c r="C822" s="16" t="s">
        <v>413</v>
      </c>
      <c r="D822" s="16">
        <v>14079540</v>
      </c>
    </row>
    <row r="823" spans="1:4" x14ac:dyDescent="0.2">
      <c r="A823" s="15">
        <v>68179</v>
      </c>
      <c r="B823" s="16" t="s">
        <v>774</v>
      </c>
      <c r="C823" s="16" t="s">
        <v>785</v>
      </c>
      <c r="D823" s="16">
        <v>18015268</v>
      </c>
    </row>
    <row r="824" spans="1:4" x14ac:dyDescent="0.2">
      <c r="A824" s="15">
        <v>68190</v>
      </c>
      <c r="B824" s="16" t="s">
        <v>774</v>
      </c>
      <c r="C824" s="16" t="s">
        <v>786</v>
      </c>
      <c r="D824" s="16">
        <v>157031412</v>
      </c>
    </row>
    <row r="825" spans="1:4" x14ac:dyDescent="0.2">
      <c r="A825" s="15">
        <v>68207</v>
      </c>
      <c r="B825" s="16" t="s">
        <v>774</v>
      </c>
      <c r="C825" s="16" t="s">
        <v>43</v>
      </c>
      <c r="D825" s="16">
        <v>24795042</v>
      </c>
    </row>
    <row r="826" spans="1:4" x14ac:dyDescent="0.2">
      <c r="A826" s="15">
        <v>68209</v>
      </c>
      <c r="B826" s="16" t="s">
        <v>774</v>
      </c>
      <c r="C826" s="16" t="s">
        <v>787</v>
      </c>
      <c r="D826" s="16">
        <v>8311168</v>
      </c>
    </row>
    <row r="827" spans="1:4" x14ac:dyDescent="0.2">
      <c r="A827" s="15">
        <v>68211</v>
      </c>
      <c r="B827" s="16" t="s">
        <v>774</v>
      </c>
      <c r="C827" s="16" t="s">
        <v>788</v>
      </c>
      <c r="D827" s="16">
        <v>13802606</v>
      </c>
    </row>
    <row r="828" spans="1:4" x14ac:dyDescent="0.2">
      <c r="A828" s="15">
        <v>68217</v>
      </c>
      <c r="B828" s="16" t="s">
        <v>774</v>
      </c>
      <c r="C828" s="16" t="s">
        <v>789</v>
      </c>
      <c r="D828" s="16">
        <v>27165672</v>
      </c>
    </row>
    <row r="829" spans="1:4" x14ac:dyDescent="0.2">
      <c r="A829" s="15">
        <v>68229</v>
      </c>
      <c r="B829" s="16" t="s">
        <v>774</v>
      </c>
      <c r="C829" s="16" t="s">
        <v>790</v>
      </c>
      <c r="D829" s="16">
        <v>45806264</v>
      </c>
    </row>
    <row r="830" spans="1:4" x14ac:dyDescent="0.2">
      <c r="A830" s="15">
        <v>68235</v>
      </c>
      <c r="B830" s="16" t="s">
        <v>774</v>
      </c>
      <c r="C830" s="16" t="s">
        <v>553</v>
      </c>
      <c r="D830" s="16">
        <v>93770312</v>
      </c>
    </row>
    <row r="831" spans="1:4" x14ac:dyDescent="0.2">
      <c r="A831" s="15">
        <v>68245</v>
      </c>
      <c r="B831" s="16" t="s">
        <v>774</v>
      </c>
      <c r="C831" s="16" t="s">
        <v>791</v>
      </c>
      <c r="D831" s="16">
        <v>11659618</v>
      </c>
    </row>
    <row r="832" spans="1:4" x14ac:dyDescent="0.2">
      <c r="A832" s="15">
        <v>68250</v>
      </c>
      <c r="B832" s="16" t="s">
        <v>774</v>
      </c>
      <c r="C832" s="16" t="s">
        <v>792</v>
      </c>
      <c r="D832" s="16">
        <v>39137484</v>
      </c>
    </row>
    <row r="833" spans="1:4" x14ac:dyDescent="0.2">
      <c r="A833" s="15">
        <v>68255</v>
      </c>
      <c r="B833" s="16" t="s">
        <v>774</v>
      </c>
      <c r="C833" s="16" t="s">
        <v>793</v>
      </c>
      <c r="D833" s="16">
        <v>63360262</v>
      </c>
    </row>
    <row r="834" spans="1:4" x14ac:dyDescent="0.2">
      <c r="A834" s="15">
        <v>68264</v>
      </c>
      <c r="B834" s="16" t="s">
        <v>774</v>
      </c>
      <c r="C834" s="16" t="s">
        <v>794</v>
      </c>
      <c r="D834" s="16">
        <v>10549358</v>
      </c>
    </row>
    <row r="835" spans="1:4" x14ac:dyDescent="0.2">
      <c r="A835" s="15">
        <v>68266</v>
      </c>
      <c r="B835" s="16" t="s">
        <v>774</v>
      </c>
      <c r="C835" s="16" t="s">
        <v>795</v>
      </c>
      <c r="D835" s="16">
        <v>20325704</v>
      </c>
    </row>
    <row r="836" spans="1:4" x14ac:dyDescent="0.2">
      <c r="A836" s="15">
        <v>68271</v>
      </c>
      <c r="B836" s="16" t="s">
        <v>774</v>
      </c>
      <c r="C836" s="16" t="s">
        <v>796</v>
      </c>
      <c r="D836" s="16">
        <v>35953650</v>
      </c>
    </row>
    <row r="837" spans="1:4" x14ac:dyDescent="0.2">
      <c r="A837" s="15">
        <v>68296</v>
      </c>
      <c r="B837" s="16" t="s">
        <v>774</v>
      </c>
      <c r="C837" s="16" t="s">
        <v>797</v>
      </c>
      <c r="D837" s="16">
        <v>16449858</v>
      </c>
    </row>
    <row r="838" spans="1:4" x14ac:dyDescent="0.2">
      <c r="A838" s="15">
        <v>68298</v>
      </c>
      <c r="B838" s="16" t="s">
        <v>774</v>
      </c>
      <c r="C838" s="16" t="s">
        <v>798</v>
      </c>
      <c r="D838" s="16">
        <v>23494154</v>
      </c>
    </row>
    <row r="839" spans="1:4" x14ac:dyDescent="0.2">
      <c r="A839" s="15">
        <v>68318</v>
      </c>
      <c r="B839" s="16" t="s">
        <v>774</v>
      </c>
      <c r="C839" s="16" t="s">
        <v>799</v>
      </c>
      <c r="D839" s="16">
        <v>34401864</v>
      </c>
    </row>
    <row r="840" spans="1:4" x14ac:dyDescent="0.2">
      <c r="A840" s="15">
        <v>68320</v>
      </c>
      <c r="B840" s="16" t="s">
        <v>774</v>
      </c>
      <c r="C840" s="16" t="s">
        <v>57</v>
      </c>
      <c r="D840" s="16">
        <v>24479440</v>
      </c>
    </row>
    <row r="841" spans="1:4" x14ac:dyDescent="0.2">
      <c r="A841" s="15">
        <v>68322</v>
      </c>
      <c r="B841" s="16" t="s">
        <v>774</v>
      </c>
      <c r="C841" s="16" t="s">
        <v>800</v>
      </c>
      <c r="D841" s="16">
        <v>7430710</v>
      </c>
    </row>
    <row r="842" spans="1:4" x14ac:dyDescent="0.2">
      <c r="A842" s="15">
        <v>68324</v>
      </c>
      <c r="B842" s="16" t="s">
        <v>774</v>
      </c>
      <c r="C842" s="16" t="s">
        <v>801</v>
      </c>
      <c r="D842" s="16">
        <v>14390360</v>
      </c>
    </row>
    <row r="843" spans="1:4" x14ac:dyDescent="0.2">
      <c r="A843" s="15">
        <v>68327</v>
      </c>
      <c r="B843" s="16" t="s">
        <v>774</v>
      </c>
      <c r="C843" s="16" t="s">
        <v>802</v>
      </c>
      <c r="D843" s="16">
        <v>16592536</v>
      </c>
    </row>
    <row r="844" spans="1:4" x14ac:dyDescent="0.2">
      <c r="A844" s="15">
        <v>68344</v>
      </c>
      <c r="B844" s="16" t="s">
        <v>774</v>
      </c>
      <c r="C844" s="16" t="s">
        <v>803</v>
      </c>
      <c r="D844" s="16">
        <v>12660390</v>
      </c>
    </row>
    <row r="845" spans="1:4" x14ac:dyDescent="0.2">
      <c r="A845" s="15">
        <v>68368</v>
      </c>
      <c r="B845" s="16" t="s">
        <v>774</v>
      </c>
      <c r="C845" s="16" t="s">
        <v>804</v>
      </c>
      <c r="D845" s="16">
        <v>15755710</v>
      </c>
    </row>
    <row r="846" spans="1:4" x14ac:dyDescent="0.2">
      <c r="A846" s="15">
        <v>68370</v>
      </c>
      <c r="B846" s="16" t="s">
        <v>774</v>
      </c>
      <c r="C846" s="16" t="s">
        <v>805</v>
      </c>
      <c r="D846" s="16">
        <v>9718274</v>
      </c>
    </row>
    <row r="847" spans="1:4" x14ac:dyDescent="0.2">
      <c r="A847" s="15">
        <v>68377</v>
      </c>
      <c r="B847" s="16" t="s">
        <v>774</v>
      </c>
      <c r="C847" s="16" t="s">
        <v>806</v>
      </c>
      <c r="D847" s="16">
        <v>31122394</v>
      </c>
    </row>
    <row r="848" spans="1:4" x14ac:dyDescent="0.2">
      <c r="A848" s="15">
        <v>68385</v>
      </c>
      <c r="B848" s="16" t="s">
        <v>774</v>
      </c>
      <c r="C848" s="16" t="s">
        <v>807</v>
      </c>
      <c r="D848" s="16">
        <v>71475828</v>
      </c>
    </row>
    <row r="849" spans="1:4" x14ac:dyDescent="0.2">
      <c r="A849" s="15">
        <v>68397</v>
      </c>
      <c r="B849" s="16" t="s">
        <v>774</v>
      </c>
      <c r="C849" s="16" t="s">
        <v>405</v>
      </c>
      <c r="D849" s="16">
        <v>22322132</v>
      </c>
    </row>
    <row r="850" spans="1:4" x14ac:dyDescent="0.2">
      <c r="A850" s="15">
        <v>68406</v>
      </c>
      <c r="B850" s="16" t="s">
        <v>774</v>
      </c>
      <c r="C850" s="16" t="s">
        <v>808</v>
      </c>
      <c r="D850" s="16">
        <v>90768092</v>
      </c>
    </row>
    <row r="851" spans="1:4" x14ac:dyDescent="0.2">
      <c r="A851" s="15">
        <v>68418</v>
      </c>
      <c r="B851" s="16" t="s">
        <v>774</v>
      </c>
      <c r="C851" s="16" t="s">
        <v>809</v>
      </c>
      <c r="D851" s="16">
        <v>51806238</v>
      </c>
    </row>
    <row r="852" spans="1:4" x14ac:dyDescent="0.2">
      <c r="A852" s="15">
        <v>68425</v>
      </c>
      <c r="B852" s="16" t="s">
        <v>774</v>
      </c>
      <c r="C852" s="16" t="s">
        <v>810</v>
      </c>
      <c r="D852" s="16">
        <v>16666492</v>
      </c>
    </row>
    <row r="853" spans="1:4" x14ac:dyDescent="0.2">
      <c r="A853" s="15">
        <v>68432</v>
      </c>
      <c r="B853" s="16" t="s">
        <v>774</v>
      </c>
      <c r="C853" s="16" t="s">
        <v>811</v>
      </c>
      <c r="D853" s="16">
        <v>56636048</v>
      </c>
    </row>
    <row r="854" spans="1:4" x14ac:dyDescent="0.2">
      <c r="A854" s="15">
        <v>68444</v>
      </c>
      <c r="B854" s="16" t="s">
        <v>774</v>
      </c>
      <c r="C854" s="16" t="s">
        <v>812</v>
      </c>
      <c r="D854" s="16">
        <v>26554468</v>
      </c>
    </row>
    <row r="855" spans="1:4" x14ac:dyDescent="0.2">
      <c r="A855" s="15">
        <v>68464</v>
      </c>
      <c r="B855" s="16" t="s">
        <v>774</v>
      </c>
      <c r="C855" s="16" t="s">
        <v>813</v>
      </c>
      <c r="D855" s="16">
        <v>60300864</v>
      </c>
    </row>
    <row r="856" spans="1:4" x14ac:dyDescent="0.2">
      <c r="A856" s="15">
        <v>68468</v>
      </c>
      <c r="B856" s="16" t="s">
        <v>774</v>
      </c>
      <c r="C856" s="16" t="s">
        <v>814</v>
      </c>
      <c r="D856" s="16">
        <v>25294492</v>
      </c>
    </row>
    <row r="857" spans="1:4" x14ac:dyDescent="0.2">
      <c r="A857" s="15">
        <v>68498</v>
      </c>
      <c r="B857" s="16" t="s">
        <v>774</v>
      </c>
      <c r="C857" s="16" t="s">
        <v>815</v>
      </c>
      <c r="D857" s="16">
        <v>17951470</v>
      </c>
    </row>
    <row r="858" spans="1:4" x14ac:dyDescent="0.2">
      <c r="A858" s="15">
        <v>68500</v>
      </c>
      <c r="B858" s="16" t="s">
        <v>774</v>
      </c>
      <c r="C858" s="16" t="s">
        <v>816</v>
      </c>
      <c r="D858" s="16">
        <v>44431366</v>
      </c>
    </row>
    <row r="859" spans="1:4" x14ac:dyDescent="0.2">
      <c r="A859" s="15">
        <v>68502</v>
      </c>
      <c r="B859" s="16" t="s">
        <v>774</v>
      </c>
      <c r="C859" s="16" t="s">
        <v>817</v>
      </c>
      <c r="D859" s="16">
        <v>29527640</v>
      </c>
    </row>
    <row r="860" spans="1:4" x14ac:dyDescent="0.2">
      <c r="A860" s="15">
        <v>68522</v>
      </c>
      <c r="B860" s="16" t="s">
        <v>774</v>
      </c>
      <c r="C860" s="16" t="s">
        <v>818</v>
      </c>
      <c r="D860" s="16">
        <v>6087418</v>
      </c>
    </row>
    <row r="861" spans="1:4" x14ac:dyDescent="0.2">
      <c r="A861" s="15">
        <v>68524</v>
      </c>
      <c r="B861" s="16" t="s">
        <v>774</v>
      </c>
      <c r="C861" s="16" t="s">
        <v>819</v>
      </c>
      <c r="D861" s="16">
        <v>9462882</v>
      </c>
    </row>
    <row r="862" spans="1:4" x14ac:dyDescent="0.2">
      <c r="A862" s="15">
        <v>68533</v>
      </c>
      <c r="B862" s="16" t="s">
        <v>774</v>
      </c>
      <c r="C862" s="16" t="s">
        <v>820</v>
      </c>
      <c r="D862" s="16">
        <v>10805558</v>
      </c>
    </row>
    <row r="863" spans="1:4" x14ac:dyDescent="0.2">
      <c r="A863" s="15">
        <v>68549</v>
      </c>
      <c r="B863" s="16" t="s">
        <v>774</v>
      </c>
      <c r="C863" s="16" t="s">
        <v>821</v>
      </c>
      <c r="D863" s="16">
        <v>12491890</v>
      </c>
    </row>
    <row r="864" spans="1:4" x14ac:dyDescent="0.2">
      <c r="A864" s="15">
        <v>68572</v>
      </c>
      <c r="B864" s="16" t="s">
        <v>774</v>
      </c>
      <c r="C864" s="16" t="s">
        <v>822</v>
      </c>
      <c r="D864" s="16">
        <v>73669460</v>
      </c>
    </row>
    <row r="865" spans="1:4" x14ac:dyDescent="0.2">
      <c r="A865" s="15">
        <v>68573</v>
      </c>
      <c r="B865" s="16" t="s">
        <v>774</v>
      </c>
      <c r="C865" s="16" t="s">
        <v>823</v>
      </c>
      <c r="D865" s="16">
        <v>31769814</v>
      </c>
    </row>
    <row r="866" spans="1:4" x14ac:dyDescent="0.2">
      <c r="A866" s="15">
        <v>68575</v>
      </c>
      <c r="B866" s="16" t="s">
        <v>774</v>
      </c>
      <c r="C866" s="16" t="s">
        <v>824</v>
      </c>
      <c r="D866" s="16">
        <v>148733858</v>
      </c>
    </row>
    <row r="867" spans="1:4" x14ac:dyDescent="0.2">
      <c r="A867" s="15">
        <v>68615</v>
      </c>
      <c r="B867" s="16" t="s">
        <v>774</v>
      </c>
      <c r="C867" s="16" t="s">
        <v>825</v>
      </c>
      <c r="D867" s="16">
        <v>122800598</v>
      </c>
    </row>
    <row r="868" spans="1:4" x14ac:dyDescent="0.2">
      <c r="A868" s="15">
        <v>68655</v>
      </c>
      <c r="B868" s="16" t="s">
        <v>774</v>
      </c>
      <c r="C868" s="16" t="s">
        <v>826</v>
      </c>
      <c r="D868" s="16">
        <v>107398974</v>
      </c>
    </row>
    <row r="869" spans="1:4" x14ac:dyDescent="0.2">
      <c r="A869" s="15">
        <v>68669</v>
      </c>
      <c r="B869" s="16" t="s">
        <v>774</v>
      </c>
      <c r="C869" s="16" t="s">
        <v>89</v>
      </c>
      <c r="D869" s="16">
        <v>47914264</v>
      </c>
    </row>
    <row r="870" spans="1:4" x14ac:dyDescent="0.2">
      <c r="A870" s="15">
        <v>68673</v>
      </c>
      <c r="B870" s="16" t="s">
        <v>774</v>
      </c>
      <c r="C870" s="16" t="s">
        <v>827</v>
      </c>
      <c r="D870" s="16">
        <v>11444698</v>
      </c>
    </row>
    <row r="871" spans="1:4" x14ac:dyDescent="0.2">
      <c r="A871" s="15">
        <v>68679</v>
      </c>
      <c r="B871" s="16" t="s">
        <v>774</v>
      </c>
      <c r="C871" s="16" t="s">
        <v>828</v>
      </c>
      <c r="D871" s="16">
        <v>101507888</v>
      </c>
    </row>
    <row r="872" spans="1:4" x14ac:dyDescent="0.2">
      <c r="A872" s="15">
        <v>68682</v>
      </c>
      <c r="B872" s="16" t="s">
        <v>774</v>
      </c>
      <c r="C872" s="16" t="s">
        <v>829</v>
      </c>
      <c r="D872" s="16">
        <v>15611892</v>
      </c>
    </row>
    <row r="873" spans="1:4" x14ac:dyDescent="0.2">
      <c r="A873" s="15">
        <v>68684</v>
      </c>
      <c r="B873" s="16" t="s">
        <v>774</v>
      </c>
      <c r="C873" s="16" t="s">
        <v>830</v>
      </c>
      <c r="D873" s="16">
        <v>22145054</v>
      </c>
    </row>
    <row r="874" spans="1:4" x14ac:dyDescent="0.2">
      <c r="A874" s="15">
        <v>68686</v>
      </c>
      <c r="B874" s="16" t="s">
        <v>774</v>
      </c>
      <c r="C874" s="16" t="s">
        <v>831</v>
      </c>
      <c r="D874" s="16">
        <v>18074246</v>
      </c>
    </row>
    <row r="875" spans="1:4" x14ac:dyDescent="0.2">
      <c r="A875" s="15">
        <v>68689</v>
      </c>
      <c r="B875" s="16" t="s">
        <v>774</v>
      </c>
      <c r="C875" s="16" t="s">
        <v>832</v>
      </c>
      <c r="D875" s="16">
        <v>127038634</v>
      </c>
    </row>
    <row r="876" spans="1:4" x14ac:dyDescent="0.2">
      <c r="A876" s="15">
        <v>68705</v>
      </c>
      <c r="B876" s="16" t="s">
        <v>774</v>
      </c>
      <c r="C876" s="16" t="s">
        <v>101</v>
      </c>
      <c r="D876" s="16">
        <v>11090352</v>
      </c>
    </row>
    <row r="877" spans="1:4" x14ac:dyDescent="0.2">
      <c r="A877" s="15">
        <v>68720</v>
      </c>
      <c r="B877" s="16" t="s">
        <v>774</v>
      </c>
      <c r="C877" s="16" t="s">
        <v>833</v>
      </c>
      <c r="D877" s="16">
        <v>28306716</v>
      </c>
    </row>
    <row r="878" spans="1:4" x14ac:dyDescent="0.2">
      <c r="A878" s="15">
        <v>68745</v>
      </c>
      <c r="B878" s="16" t="s">
        <v>774</v>
      </c>
      <c r="C878" s="16" t="s">
        <v>834</v>
      </c>
      <c r="D878" s="16">
        <v>48649656</v>
      </c>
    </row>
    <row r="879" spans="1:4" x14ac:dyDescent="0.2">
      <c r="A879" s="15">
        <v>68755</v>
      </c>
      <c r="B879" s="16" t="s">
        <v>774</v>
      </c>
      <c r="C879" s="16" t="s">
        <v>835</v>
      </c>
      <c r="D879" s="16">
        <v>66560628</v>
      </c>
    </row>
    <row r="880" spans="1:4" x14ac:dyDescent="0.2">
      <c r="A880" s="15">
        <v>68770</v>
      </c>
      <c r="B880" s="16" t="s">
        <v>774</v>
      </c>
      <c r="C880" s="16" t="s">
        <v>836</v>
      </c>
      <c r="D880" s="16">
        <v>39773132</v>
      </c>
    </row>
    <row r="881" spans="1:4" x14ac:dyDescent="0.2">
      <c r="A881" s="15">
        <v>68773</v>
      </c>
      <c r="B881" s="16" t="s">
        <v>774</v>
      </c>
      <c r="C881" s="16" t="s">
        <v>379</v>
      </c>
      <c r="D881" s="16">
        <v>50614604</v>
      </c>
    </row>
    <row r="882" spans="1:4" x14ac:dyDescent="0.2">
      <c r="A882" s="15">
        <v>68780</v>
      </c>
      <c r="B882" s="16" t="s">
        <v>774</v>
      </c>
      <c r="C882" s="16" t="s">
        <v>837</v>
      </c>
      <c r="D882" s="16">
        <v>22924046</v>
      </c>
    </row>
    <row r="883" spans="1:4" x14ac:dyDescent="0.2">
      <c r="A883" s="15">
        <v>68820</v>
      </c>
      <c r="B883" s="16" t="s">
        <v>774</v>
      </c>
      <c r="C883" s="16" t="s">
        <v>838</v>
      </c>
      <c r="D883" s="16">
        <v>26527164</v>
      </c>
    </row>
    <row r="884" spans="1:4" x14ac:dyDescent="0.2">
      <c r="A884" s="15">
        <v>68855</v>
      </c>
      <c r="B884" s="16" t="s">
        <v>774</v>
      </c>
      <c r="C884" s="16" t="s">
        <v>839</v>
      </c>
      <c r="D884" s="16">
        <v>18132968</v>
      </c>
    </row>
    <row r="885" spans="1:4" x14ac:dyDescent="0.2">
      <c r="A885" s="15">
        <v>68861</v>
      </c>
      <c r="B885" s="16" t="s">
        <v>774</v>
      </c>
      <c r="C885" s="16" t="s">
        <v>840</v>
      </c>
      <c r="D885" s="16">
        <v>70512934</v>
      </c>
    </row>
    <row r="886" spans="1:4" x14ac:dyDescent="0.2">
      <c r="A886" s="15">
        <v>68867</v>
      </c>
      <c r="B886" s="16" t="s">
        <v>774</v>
      </c>
      <c r="C886" s="16" t="s">
        <v>841</v>
      </c>
      <c r="D886" s="16">
        <v>5395126</v>
      </c>
    </row>
    <row r="887" spans="1:4" x14ac:dyDescent="0.2">
      <c r="A887" s="15">
        <v>68872</v>
      </c>
      <c r="B887" s="16" t="s">
        <v>774</v>
      </c>
      <c r="C887" s="16" t="s">
        <v>187</v>
      </c>
      <c r="D887" s="16">
        <v>22473998</v>
      </c>
    </row>
    <row r="888" spans="1:4" x14ac:dyDescent="0.2">
      <c r="A888" s="15">
        <v>68895</v>
      </c>
      <c r="B888" s="16" t="s">
        <v>774</v>
      </c>
      <c r="C888" s="16" t="s">
        <v>842</v>
      </c>
      <c r="D888" s="16">
        <v>26200332</v>
      </c>
    </row>
    <row r="889" spans="1:4" x14ac:dyDescent="0.2">
      <c r="A889" s="15">
        <v>70110</v>
      </c>
      <c r="B889" s="16" t="s">
        <v>379</v>
      </c>
      <c r="C889" s="16" t="s">
        <v>198</v>
      </c>
      <c r="D889" s="16">
        <v>47450966</v>
      </c>
    </row>
    <row r="890" spans="1:4" x14ac:dyDescent="0.2">
      <c r="A890" s="15">
        <v>70124</v>
      </c>
      <c r="B890" s="16" t="s">
        <v>379</v>
      </c>
      <c r="C890" s="16" t="s">
        <v>843</v>
      </c>
      <c r="D890" s="16">
        <v>80145002</v>
      </c>
    </row>
    <row r="891" spans="1:4" x14ac:dyDescent="0.2">
      <c r="A891" s="15">
        <v>70204</v>
      </c>
      <c r="B891" s="16" t="s">
        <v>379</v>
      </c>
      <c r="C891" s="16" t="s">
        <v>844</v>
      </c>
      <c r="D891" s="16">
        <v>47289584</v>
      </c>
    </row>
    <row r="892" spans="1:4" x14ac:dyDescent="0.2">
      <c r="A892" s="15">
        <v>70215</v>
      </c>
      <c r="B892" s="16" t="s">
        <v>379</v>
      </c>
      <c r="C892" s="16" t="s">
        <v>845</v>
      </c>
      <c r="D892" s="16">
        <v>261249942</v>
      </c>
    </row>
    <row r="893" spans="1:4" x14ac:dyDescent="0.2">
      <c r="A893" s="15">
        <v>70221</v>
      </c>
      <c r="B893" s="16" t="s">
        <v>379</v>
      </c>
      <c r="C893" s="16" t="s">
        <v>846</v>
      </c>
      <c r="D893" s="16">
        <v>72529414</v>
      </c>
    </row>
    <row r="894" spans="1:4" x14ac:dyDescent="0.2">
      <c r="A894" s="15">
        <v>70230</v>
      </c>
      <c r="B894" s="16" t="s">
        <v>379</v>
      </c>
      <c r="C894" s="16" t="s">
        <v>847</v>
      </c>
      <c r="D894" s="16">
        <v>27176398</v>
      </c>
    </row>
    <row r="895" spans="1:4" x14ac:dyDescent="0.2">
      <c r="A895" s="15">
        <v>70233</v>
      </c>
      <c r="B895" s="16" t="s">
        <v>379</v>
      </c>
      <c r="C895" s="16" t="s">
        <v>848</v>
      </c>
      <c r="D895" s="16">
        <v>58571168</v>
      </c>
    </row>
    <row r="896" spans="1:4" x14ac:dyDescent="0.2">
      <c r="A896" s="15">
        <v>70235</v>
      </c>
      <c r="B896" s="16" t="s">
        <v>379</v>
      </c>
      <c r="C896" s="16" t="s">
        <v>849</v>
      </c>
      <c r="D896" s="16">
        <v>102682140</v>
      </c>
    </row>
    <row r="897" spans="1:4" x14ac:dyDescent="0.2">
      <c r="A897" s="15">
        <v>70265</v>
      </c>
      <c r="B897" s="16" t="s">
        <v>379</v>
      </c>
      <c r="C897" s="16" t="s">
        <v>850</v>
      </c>
      <c r="D897" s="16">
        <v>117769098</v>
      </c>
    </row>
    <row r="898" spans="1:4" x14ac:dyDescent="0.2">
      <c r="A898" s="15">
        <v>70400</v>
      </c>
      <c r="B898" s="16" t="s">
        <v>379</v>
      </c>
      <c r="C898" s="16" t="s">
        <v>68</v>
      </c>
      <c r="D898" s="16">
        <v>74205868</v>
      </c>
    </row>
    <row r="899" spans="1:4" x14ac:dyDescent="0.2">
      <c r="A899" s="15">
        <v>70418</v>
      </c>
      <c r="B899" s="16" t="s">
        <v>379</v>
      </c>
      <c r="C899" s="16" t="s">
        <v>851</v>
      </c>
      <c r="D899" s="16">
        <v>98524942</v>
      </c>
    </row>
    <row r="900" spans="1:4" x14ac:dyDescent="0.2">
      <c r="A900" s="15">
        <v>70429</v>
      </c>
      <c r="B900" s="16" t="s">
        <v>379</v>
      </c>
      <c r="C900" s="16" t="s">
        <v>852</v>
      </c>
      <c r="D900" s="16">
        <v>261250148</v>
      </c>
    </row>
    <row r="901" spans="1:4" x14ac:dyDescent="0.2">
      <c r="A901" s="15">
        <v>70473</v>
      </c>
      <c r="B901" s="16" t="s">
        <v>379</v>
      </c>
      <c r="C901" s="16" t="s">
        <v>853</v>
      </c>
      <c r="D901" s="16">
        <v>71885308</v>
      </c>
    </row>
    <row r="902" spans="1:4" x14ac:dyDescent="0.2">
      <c r="A902" s="15">
        <v>70508</v>
      </c>
      <c r="B902" s="16" t="s">
        <v>379</v>
      </c>
      <c r="C902" s="16" t="s">
        <v>854</v>
      </c>
      <c r="D902" s="16">
        <v>114972284</v>
      </c>
    </row>
    <row r="903" spans="1:4" x14ac:dyDescent="0.2">
      <c r="A903" s="15">
        <v>70523</v>
      </c>
      <c r="B903" s="16" t="s">
        <v>379</v>
      </c>
      <c r="C903" s="16" t="s">
        <v>855</v>
      </c>
      <c r="D903" s="16">
        <v>88518280</v>
      </c>
    </row>
    <row r="904" spans="1:4" x14ac:dyDescent="0.2">
      <c r="A904" s="15">
        <v>70670</v>
      </c>
      <c r="B904" s="16" t="s">
        <v>379</v>
      </c>
      <c r="C904" s="16" t="s">
        <v>856</v>
      </c>
      <c r="D904" s="16">
        <v>230583688</v>
      </c>
    </row>
    <row r="905" spans="1:4" x14ac:dyDescent="0.2">
      <c r="A905" s="15">
        <v>70678</v>
      </c>
      <c r="B905" s="16" t="s">
        <v>379</v>
      </c>
      <c r="C905" s="16" t="s">
        <v>857</v>
      </c>
      <c r="D905" s="16">
        <v>157743184</v>
      </c>
    </row>
    <row r="906" spans="1:4" x14ac:dyDescent="0.2">
      <c r="A906" s="15">
        <v>70702</v>
      </c>
      <c r="B906" s="16" t="s">
        <v>379</v>
      </c>
      <c r="C906" s="16" t="s">
        <v>858</v>
      </c>
      <c r="D906" s="16">
        <v>58851232</v>
      </c>
    </row>
    <row r="907" spans="1:4" x14ac:dyDescent="0.2">
      <c r="A907" s="15">
        <v>70708</v>
      </c>
      <c r="B907" s="16" t="s">
        <v>379</v>
      </c>
      <c r="C907" s="16" t="s">
        <v>859</v>
      </c>
      <c r="D907" s="16">
        <v>265524948</v>
      </c>
    </row>
    <row r="908" spans="1:4" x14ac:dyDescent="0.2">
      <c r="A908" s="15">
        <v>70713</v>
      </c>
      <c r="B908" s="16" t="s">
        <v>379</v>
      </c>
      <c r="C908" s="16" t="s">
        <v>860</v>
      </c>
      <c r="D908" s="16">
        <v>287508242</v>
      </c>
    </row>
    <row r="909" spans="1:4" x14ac:dyDescent="0.2">
      <c r="A909" s="15">
        <v>70717</v>
      </c>
      <c r="B909" s="16" t="s">
        <v>379</v>
      </c>
      <c r="C909" s="16" t="s">
        <v>96</v>
      </c>
      <c r="D909" s="16">
        <v>92018596</v>
      </c>
    </row>
    <row r="910" spans="1:4" x14ac:dyDescent="0.2">
      <c r="A910" s="15">
        <v>70742</v>
      </c>
      <c r="B910" s="16" t="s">
        <v>379</v>
      </c>
      <c r="C910" s="16" t="s">
        <v>861</v>
      </c>
      <c r="D910" s="16">
        <v>120275816</v>
      </c>
    </row>
    <row r="911" spans="1:4" x14ac:dyDescent="0.2">
      <c r="A911" s="15">
        <v>70771</v>
      </c>
      <c r="B911" s="16" t="s">
        <v>379</v>
      </c>
      <c r="C911" s="16" t="s">
        <v>379</v>
      </c>
      <c r="D911" s="16">
        <v>177726846</v>
      </c>
    </row>
    <row r="912" spans="1:4" x14ac:dyDescent="0.2">
      <c r="A912" s="15">
        <v>70820</v>
      </c>
      <c r="B912" s="16" t="s">
        <v>379</v>
      </c>
      <c r="C912" s="16" t="s">
        <v>862</v>
      </c>
      <c r="D912" s="16">
        <v>126759468</v>
      </c>
    </row>
    <row r="913" spans="1:4" x14ac:dyDescent="0.2">
      <c r="A913" s="15">
        <v>70823</v>
      </c>
      <c r="B913" s="16" t="s">
        <v>379</v>
      </c>
      <c r="C913" s="16" t="s">
        <v>863</v>
      </c>
      <c r="D913" s="16">
        <v>103651738</v>
      </c>
    </row>
    <row r="914" spans="1:4" x14ac:dyDescent="0.2">
      <c r="A914" s="15">
        <v>73024</v>
      </c>
      <c r="B914" s="16" t="s">
        <v>864</v>
      </c>
      <c r="C914" s="16" t="s">
        <v>865</v>
      </c>
      <c r="D914" s="16">
        <v>21669834</v>
      </c>
    </row>
    <row r="915" spans="1:4" x14ac:dyDescent="0.2">
      <c r="A915" s="15">
        <v>73026</v>
      </c>
      <c r="B915" s="16" t="s">
        <v>864</v>
      </c>
      <c r="C915" s="16" t="s">
        <v>866</v>
      </c>
      <c r="D915" s="16">
        <v>46589076</v>
      </c>
    </row>
    <row r="916" spans="1:4" x14ac:dyDescent="0.2">
      <c r="A916" s="15">
        <v>73030</v>
      </c>
      <c r="B916" s="16" t="s">
        <v>864</v>
      </c>
      <c r="C916" s="16" t="s">
        <v>867</v>
      </c>
      <c r="D916" s="16">
        <v>21365048</v>
      </c>
    </row>
    <row r="917" spans="1:4" x14ac:dyDescent="0.2">
      <c r="A917" s="15">
        <v>73043</v>
      </c>
      <c r="B917" s="16" t="s">
        <v>864</v>
      </c>
      <c r="C917" s="16" t="s">
        <v>868</v>
      </c>
      <c r="D917" s="16">
        <v>96953010</v>
      </c>
    </row>
    <row r="918" spans="1:4" x14ac:dyDescent="0.2">
      <c r="A918" s="15">
        <v>73055</v>
      </c>
      <c r="B918" s="16" t="s">
        <v>864</v>
      </c>
      <c r="C918" s="16" t="s">
        <v>869</v>
      </c>
      <c r="D918" s="16">
        <v>0</v>
      </c>
    </row>
    <row r="919" spans="1:4" x14ac:dyDescent="0.2">
      <c r="A919" s="15">
        <v>73067</v>
      </c>
      <c r="B919" s="16" t="s">
        <v>864</v>
      </c>
      <c r="C919" s="16" t="s">
        <v>870</v>
      </c>
      <c r="D919" s="16">
        <v>162559542</v>
      </c>
    </row>
    <row r="920" spans="1:4" x14ac:dyDescent="0.2">
      <c r="A920" s="15">
        <v>73124</v>
      </c>
      <c r="B920" s="16" t="s">
        <v>864</v>
      </c>
      <c r="C920" s="16" t="s">
        <v>871</v>
      </c>
      <c r="D920" s="16">
        <v>73015162</v>
      </c>
    </row>
    <row r="921" spans="1:4" x14ac:dyDescent="0.2">
      <c r="A921" s="15">
        <v>73148</v>
      </c>
      <c r="B921" s="16" t="s">
        <v>864</v>
      </c>
      <c r="C921" s="16" t="s">
        <v>872</v>
      </c>
      <c r="D921" s="16">
        <v>22863142</v>
      </c>
    </row>
    <row r="922" spans="1:4" x14ac:dyDescent="0.2">
      <c r="A922" s="15">
        <v>73152</v>
      </c>
      <c r="B922" s="16" t="s">
        <v>864</v>
      </c>
      <c r="C922" s="16" t="s">
        <v>873</v>
      </c>
      <c r="D922" s="16">
        <v>31779744</v>
      </c>
    </row>
    <row r="923" spans="1:4" x14ac:dyDescent="0.2">
      <c r="A923" s="15">
        <v>73168</v>
      </c>
      <c r="B923" s="16" t="s">
        <v>864</v>
      </c>
      <c r="C923" s="16" t="s">
        <v>874</v>
      </c>
      <c r="D923" s="16">
        <v>289877842</v>
      </c>
    </row>
    <row r="924" spans="1:4" x14ac:dyDescent="0.2">
      <c r="A924" s="15">
        <v>73200</v>
      </c>
      <c r="B924" s="16" t="s">
        <v>864</v>
      </c>
      <c r="C924" s="16" t="s">
        <v>875</v>
      </c>
      <c r="D924" s="16">
        <v>35453998</v>
      </c>
    </row>
    <row r="925" spans="1:4" x14ac:dyDescent="0.2">
      <c r="A925" s="15">
        <v>73217</v>
      </c>
      <c r="B925" s="16" t="s">
        <v>864</v>
      </c>
      <c r="C925" s="16" t="s">
        <v>876</v>
      </c>
      <c r="D925" s="16">
        <v>167299412</v>
      </c>
    </row>
    <row r="926" spans="1:4" x14ac:dyDescent="0.2">
      <c r="A926" s="15">
        <v>73226</v>
      </c>
      <c r="B926" s="16" t="s">
        <v>864</v>
      </c>
      <c r="C926" s="16" t="s">
        <v>877</v>
      </c>
      <c r="D926" s="16">
        <v>49381630</v>
      </c>
    </row>
    <row r="927" spans="1:4" x14ac:dyDescent="0.2">
      <c r="A927" s="15">
        <v>73236</v>
      </c>
      <c r="B927" s="16" t="s">
        <v>864</v>
      </c>
      <c r="C927" s="16" t="s">
        <v>878</v>
      </c>
      <c r="D927" s="16">
        <v>44866446</v>
      </c>
    </row>
    <row r="928" spans="1:4" x14ac:dyDescent="0.2">
      <c r="A928" s="15">
        <v>73268</v>
      </c>
      <c r="B928" s="16" t="s">
        <v>864</v>
      </c>
      <c r="C928" s="16" t="s">
        <v>879</v>
      </c>
      <c r="D928" s="16">
        <v>157125938</v>
      </c>
    </row>
    <row r="929" spans="1:4" x14ac:dyDescent="0.2">
      <c r="A929" s="15">
        <v>73270</v>
      </c>
      <c r="B929" s="16" t="s">
        <v>864</v>
      </c>
      <c r="C929" s="16" t="s">
        <v>880</v>
      </c>
      <c r="D929" s="16">
        <v>43583856</v>
      </c>
    </row>
    <row r="930" spans="1:4" x14ac:dyDescent="0.2">
      <c r="A930" s="15">
        <v>73275</v>
      </c>
      <c r="B930" s="16" t="s">
        <v>864</v>
      </c>
      <c r="C930" s="16" t="s">
        <v>881</v>
      </c>
      <c r="D930" s="16">
        <v>59081370</v>
      </c>
    </row>
    <row r="931" spans="1:4" x14ac:dyDescent="0.2">
      <c r="A931" s="15">
        <v>73283</v>
      </c>
      <c r="B931" s="16" t="s">
        <v>864</v>
      </c>
      <c r="C931" s="16" t="s">
        <v>882</v>
      </c>
      <c r="D931" s="16">
        <v>124868402</v>
      </c>
    </row>
    <row r="932" spans="1:4" x14ac:dyDescent="0.2">
      <c r="A932" s="15">
        <v>73319</v>
      </c>
      <c r="B932" s="16" t="s">
        <v>864</v>
      </c>
      <c r="C932" s="16" t="s">
        <v>883</v>
      </c>
      <c r="D932" s="16">
        <v>110586452</v>
      </c>
    </row>
    <row r="933" spans="1:4" x14ac:dyDescent="0.2">
      <c r="A933" s="15">
        <v>73347</v>
      </c>
      <c r="B933" s="16" t="s">
        <v>864</v>
      </c>
      <c r="C933" s="16" t="s">
        <v>884</v>
      </c>
      <c r="D933" s="16">
        <v>32868064</v>
      </c>
    </row>
    <row r="934" spans="1:4" x14ac:dyDescent="0.2">
      <c r="A934" s="15">
        <v>73349</v>
      </c>
      <c r="B934" s="16" t="s">
        <v>864</v>
      </c>
      <c r="C934" s="16" t="s">
        <v>885</v>
      </c>
      <c r="D934" s="16">
        <v>65403982</v>
      </c>
    </row>
    <row r="935" spans="1:4" x14ac:dyDescent="0.2">
      <c r="A935" s="15">
        <v>73352</v>
      </c>
      <c r="B935" s="16" t="s">
        <v>864</v>
      </c>
      <c r="C935" s="16" t="s">
        <v>886</v>
      </c>
      <c r="D935" s="16">
        <v>56132856</v>
      </c>
    </row>
    <row r="936" spans="1:4" x14ac:dyDescent="0.2">
      <c r="A936" s="15">
        <v>73408</v>
      </c>
      <c r="B936" s="16" t="s">
        <v>864</v>
      </c>
      <c r="C936" s="16" t="s">
        <v>887</v>
      </c>
      <c r="D936" s="16">
        <v>46309116</v>
      </c>
    </row>
    <row r="937" spans="1:4" x14ac:dyDescent="0.2">
      <c r="A937" s="15">
        <v>73411</v>
      </c>
      <c r="B937" s="16" t="s">
        <v>864</v>
      </c>
      <c r="C937" s="16" t="s">
        <v>888</v>
      </c>
      <c r="D937" s="16">
        <v>150180218</v>
      </c>
    </row>
    <row r="938" spans="1:4" x14ac:dyDescent="0.2">
      <c r="A938" s="15">
        <v>73443</v>
      </c>
      <c r="B938" s="16" t="s">
        <v>864</v>
      </c>
      <c r="C938" s="16" t="s">
        <v>889</v>
      </c>
      <c r="D938" s="16">
        <v>84971010</v>
      </c>
    </row>
    <row r="939" spans="1:4" x14ac:dyDescent="0.2">
      <c r="A939" s="15">
        <v>73449</v>
      </c>
      <c r="B939" s="16" t="s">
        <v>864</v>
      </c>
      <c r="C939" s="16" t="s">
        <v>890</v>
      </c>
      <c r="D939" s="16">
        <v>85692728</v>
      </c>
    </row>
    <row r="940" spans="1:4" x14ac:dyDescent="0.2">
      <c r="A940" s="15">
        <v>73461</v>
      </c>
      <c r="B940" s="16" t="s">
        <v>864</v>
      </c>
      <c r="C940" s="16" t="s">
        <v>891</v>
      </c>
      <c r="D940" s="16">
        <v>23053968</v>
      </c>
    </row>
    <row r="941" spans="1:4" x14ac:dyDescent="0.2">
      <c r="A941" s="15">
        <v>73483</v>
      </c>
      <c r="B941" s="16" t="s">
        <v>864</v>
      </c>
      <c r="C941" s="16" t="s">
        <v>892</v>
      </c>
      <c r="D941" s="16">
        <v>72045374</v>
      </c>
    </row>
    <row r="942" spans="1:4" x14ac:dyDescent="0.2">
      <c r="A942" s="15">
        <v>73504</v>
      </c>
      <c r="B942" s="16" t="s">
        <v>864</v>
      </c>
      <c r="C942" s="16" t="s">
        <v>893</v>
      </c>
      <c r="D942" s="16">
        <v>216072760</v>
      </c>
    </row>
    <row r="943" spans="1:4" x14ac:dyDescent="0.2">
      <c r="A943" s="15">
        <v>73520</v>
      </c>
      <c r="B943" s="16" t="s">
        <v>864</v>
      </c>
      <c r="C943" s="16" t="s">
        <v>894</v>
      </c>
      <c r="D943" s="16">
        <v>38307272</v>
      </c>
    </row>
    <row r="944" spans="1:4" x14ac:dyDescent="0.2">
      <c r="A944" s="15">
        <v>73547</v>
      </c>
      <c r="B944" s="16" t="s">
        <v>864</v>
      </c>
      <c r="C944" s="16" t="s">
        <v>895</v>
      </c>
      <c r="D944" s="16">
        <v>25030646</v>
      </c>
    </row>
    <row r="945" spans="1:4" x14ac:dyDescent="0.2">
      <c r="A945" s="15">
        <v>73555</v>
      </c>
      <c r="B945" s="16" t="s">
        <v>864</v>
      </c>
      <c r="C945" s="16" t="s">
        <v>896</v>
      </c>
      <c r="D945" s="16">
        <v>202708712</v>
      </c>
    </row>
    <row r="946" spans="1:4" x14ac:dyDescent="0.2">
      <c r="A946" s="15">
        <v>73563</v>
      </c>
      <c r="B946" s="16" t="s">
        <v>864</v>
      </c>
      <c r="C946" s="16" t="s">
        <v>897</v>
      </c>
      <c r="D946" s="16">
        <v>45716136</v>
      </c>
    </row>
    <row r="947" spans="1:4" x14ac:dyDescent="0.2">
      <c r="A947" s="15">
        <v>73585</v>
      </c>
      <c r="B947" s="16" t="s">
        <v>864</v>
      </c>
      <c r="C947" s="16" t="s">
        <v>898</v>
      </c>
      <c r="D947" s="16">
        <v>81078462</v>
      </c>
    </row>
    <row r="948" spans="1:4" x14ac:dyDescent="0.2">
      <c r="A948" s="15">
        <v>73616</v>
      </c>
      <c r="B948" s="16" t="s">
        <v>864</v>
      </c>
      <c r="C948" s="16" t="s">
        <v>899</v>
      </c>
      <c r="D948" s="16">
        <v>168099828</v>
      </c>
    </row>
    <row r="949" spans="1:4" x14ac:dyDescent="0.2">
      <c r="A949" s="15">
        <v>73622</v>
      </c>
      <c r="B949" s="16" t="s">
        <v>864</v>
      </c>
      <c r="C949" s="16" t="s">
        <v>900</v>
      </c>
      <c r="D949" s="16">
        <v>30471024</v>
      </c>
    </row>
    <row r="950" spans="1:4" x14ac:dyDescent="0.2">
      <c r="A950" s="15">
        <v>73624</v>
      </c>
      <c r="B950" s="16" t="s">
        <v>864</v>
      </c>
      <c r="C950" s="16" t="s">
        <v>901</v>
      </c>
      <c r="D950" s="16">
        <v>160499192</v>
      </c>
    </row>
    <row r="951" spans="1:4" x14ac:dyDescent="0.2">
      <c r="A951" s="15">
        <v>73671</v>
      </c>
      <c r="B951" s="16" t="s">
        <v>864</v>
      </c>
      <c r="C951" s="16" t="s">
        <v>902</v>
      </c>
      <c r="D951" s="16">
        <v>49609548</v>
      </c>
    </row>
    <row r="952" spans="1:4" x14ac:dyDescent="0.2">
      <c r="A952" s="15">
        <v>73675</v>
      </c>
      <c r="B952" s="16" t="s">
        <v>864</v>
      </c>
      <c r="C952" s="16" t="s">
        <v>903</v>
      </c>
      <c r="D952" s="16">
        <v>106636170</v>
      </c>
    </row>
    <row r="953" spans="1:4" x14ac:dyDescent="0.2">
      <c r="A953" s="15">
        <v>73678</v>
      </c>
      <c r="B953" s="16" t="s">
        <v>864</v>
      </c>
      <c r="C953" s="16" t="s">
        <v>95</v>
      </c>
      <c r="D953" s="16">
        <v>74084570</v>
      </c>
    </row>
    <row r="954" spans="1:4" x14ac:dyDescent="0.2">
      <c r="A954" s="15">
        <v>73686</v>
      </c>
      <c r="B954" s="16" t="s">
        <v>864</v>
      </c>
      <c r="C954" s="16" t="s">
        <v>904</v>
      </c>
      <c r="D954" s="16">
        <v>33889990</v>
      </c>
    </row>
    <row r="955" spans="1:4" x14ac:dyDescent="0.2">
      <c r="A955" s="15">
        <v>73770</v>
      </c>
      <c r="B955" s="16" t="s">
        <v>864</v>
      </c>
      <c r="C955" s="16" t="s">
        <v>378</v>
      </c>
      <c r="D955" s="16">
        <v>20684924</v>
      </c>
    </row>
    <row r="956" spans="1:4" x14ac:dyDescent="0.2">
      <c r="A956" s="15">
        <v>73854</v>
      </c>
      <c r="B956" s="16" t="s">
        <v>864</v>
      </c>
      <c r="C956" s="16" t="s">
        <v>905</v>
      </c>
      <c r="D956" s="16">
        <v>27193848</v>
      </c>
    </row>
    <row r="957" spans="1:4" x14ac:dyDescent="0.2">
      <c r="A957" s="15">
        <v>73861</v>
      </c>
      <c r="B957" s="16" t="s">
        <v>864</v>
      </c>
      <c r="C957" s="16" t="s">
        <v>906</v>
      </c>
      <c r="D957" s="16">
        <v>52078778</v>
      </c>
    </row>
    <row r="958" spans="1:4" x14ac:dyDescent="0.2">
      <c r="A958" s="15">
        <v>73870</v>
      </c>
      <c r="B958" s="16" t="s">
        <v>864</v>
      </c>
      <c r="C958" s="16" t="s">
        <v>907</v>
      </c>
      <c r="D958" s="16">
        <v>39703616</v>
      </c>
    </row>
    <row r="959" spans="1:4" x14ac:dyDescent="0.2">
      <c r="A959" s="15">
        <v>73873</v>
      </c>
      <c r="B959" s="16" t="s">
        <v>864</v>
      </c>
      <c r="C959" s="16" t="s">
        <v>908</v>
      </c>
      <c r="D959" s="16">
        <v>29603510</v>
      </c>
    </row>
    <row r="960" spans="1:4" x14ac:dyDescent="0.2">
      <c r="A960" s="15">
        <v>76020</v>
      </c>
      <c r="B960" s="16" t="s">
        <v>909</v>
      </c>
      <c r="C960" s="16" t="s">
        <v>910</v>
      </c>
      <c r="D960" s="16">
        <v>38141176</v>
      </c>
    </row>
    <row r="961" spans="1:4" x14ac:dyDescent="0.2">
      <c r="A961" s="15">
        <v>76036</v>
      </c>
      <c r="B961" s="16" t="s">
        <v>909</v>
      </c>
      <c r="C961" s="16" t="s">
        <v>911</v>
      </c>
      <c r="D961" s="16">
        <v>47742186</v>
      </c>
    </row>
    <row r="962" spans="1:4" x14ac:dyDescent="0.2">
      <c r="A962" s="15">
        <v>76041</v>
      </c>
      <c r="B962" s="16" t="s">
        <v>909</v>
      </c>
      <c r="C962" s="16" t="s">
        <v>912</v>
      </c>
      <c r="D962" s="16">
        <v>54968846</v>
      </c>
    </row>
    <row r="963" spans="1:4" x14ac:dyDescent="0.2">
      <c r="A963" s="15">
        <v>76054</v>
      </c>
      <c r="B963" s="16" t="s">
        <v>909</v>
      </c>
      <c r="C963" s="16" t="s">
        <v>20</v>
      </c>
      <c r="D963" s="16">
        <v>21608150</v>
      </c>
    </row>
    <row r="964" spans="1:4" x14ac:dyDescent="0.2">
      <c r="A964" s="15">
        <v>76100</v>
      </c>
      <c r="B964" s="16" t="s">
        <v>909</v>
      </c>
      <c r="C964" s="16" t="s">
        <v>26</v>
      </c>
      <c r="D964" s="16">
        <v>57477140</v>
      </c>
    </row>
    <row r="965" spans="1:4" x14ac:dyDescent="0.2">
      <c r="A965" s="15">
        <v>76113</v>
      </c>
      <c r="B965" s="16" t="s">
        <v>909</v>
      </c>
      <c r="C965" s="16" t="s">
        <v>913</v>
      </c>
      <c r="D965" s="16">
        <v>45355028</v>
      </c>
    </row>
    <row r="966" spans="1:4" x14ac:dyDescent="0.2">
      <c r="A966" s="15">
        <v>76122</v>
      </c>
      <c r="B966" s="16" t="s">
        <v>909</v>
      </c>
      <c r="C966" s="16" t="s">
        <v>914</v>
      </c>
      <c r="D966" s="16">
        <v>73514310</v>
      </c>
    </row>
    <row r="967" spans="1:4" x14ac:dyDescent="0.2">
      <c r="A967" s="15">
        <v>76126</v>
      </c>
      <c r="B967" s="16" t="s">
        <v>909</v>
      </c>
      <c r="C967" s="16" t="s">
        <v>915</v>
      </c>
      <c r="D967" s="16">
        <v>41085448</v>
      </c>
    </row>
    <row r="968" spans="1:4" x14ac:dyDescent="0.2">
      <c r="A968" s="15">
        <v>76130</v>
      </c>
      <c r="B968" s="16" t="s">
        <v>909</v>
      </c>
      <c r="C968" s="16" t="s">
        <v>128</v>
      </c>
      <c r="D968" s="16">
        <v>144167602</v>
      </c>
    </row>
    <row r="969" spans="1:4" x14ac:dyDescent="0.2">
      <c r="A969" s="15">
        <v>76233</v>
      </c>
      <c r="B969" s="16" t="s">
        <v>909</v>
      </c>
      <c r="C969" s="16" t="s">
        <v>916</v>
      </c>
      <c r="D969" s="16">
        <v>113788926</v>
      </c>
    </row>
    <row r="970" spans="1:4" x14ac:dyDescent="0.2">
      <c r="A970" s="15">
        <v>76243</v>
      </c>
      <c r="B970" s="16" t="s">
        <v>909</v>
      </c>
      <c r="C970" s="16" t="s">
        <v>917</v>
      </c>
      <c r="D970" s="16">
        <v>36751908</v>
      </c>
    </row>
    <row r="971" spans="1:4" x14ac:dyDescent="0.2">
      <c r="A971" s="15">
        <v>76246</v>
      </c>
      <c r="B971" s="16" t="s">
        <v>909</v>
      </c>
      <c r="C971" s="16" t="s">
        <v>918</v>
      </c>
      <c r="D971" s="16">
        <v>29780926</v>
      </c>
    </row>
    <row r="972" spans="1:4" x14ac:dyDescent="0.2">
      <c r="A972" s="15">
        <v>76248</v>
      </c>
      <c r="B972" s="16" t="s">
        <v>909</v>
      </c>
      <c r="C972" s="16" t="s">
        <v>919</v>
      </c>
      <c r="D972" s="16">
        <v>105859728</v>
      </c>
    </row>
    <row r="973" spans="1:4" x14ac:dyDescent="0.2">
      <c r="A973" s="15">
        <v>76250</v>
      </c>
      <c r="B973" s="16" t="s">
        <v>909</v>
      </c>
      <c r="C973" s="16" t="s">
        <v>920</v>
      </c>
      <c r="D973" s="16">
        <v>37882408</v>
      </c>
    </row>
    <row r="974" spans="1:4" x14ac:dyDescent="0.2">
      <c r="A974" s="15">
        <v>76275</v>
      </c>
      <c r="B974" s="16" t="s">
        <v>909</v>
      </c>
      <c r="C974" s="16" t="s">
        <v>921</v>
      </c>
      <c r="D974" s="16">
        <v>129122140</v>
      </c>
    </row>
    <row r="975" spans="1:4" x14ac:dyDescent="0.2">
      <c r="A975" s="15">
        <v>76306</v>
      </c>
      <c r="B975" s="16" t="s">
        <v>909</v>
      </c>
      <c r="C975" s="16" t="s">
        <v>922</v>
      </c>
      <c r="D975" s="16">
        <v>41590452</v>
      </c>
    </row>
    <row r="976" spans="1:4" x14ac:dyDescent="0.2">
      <c r="A976" s="15">
        <v>76318</v>
      </c>
      <c r="B976" s="16" t="s">
        <v>909</v>
      </c>
      <c r="C976" s="16" t="s">
        <v>923</v>
      </c>
      <c r="D976" s="16">
        <v>71159904</v>
      </c>
    </row>
    <row r="977" spans="1:4" x14ac:dyDescent="0.2">
      <c r="A977" s="15">
        <v>76377</v>
      </c>
      <c r="B977" s="16" t="s">
        <v>909</v>
      </c>
      <c r="C977" s="16" t="s">
        <v>924</v>
      </c>
      <c r="D977" s="16">
        <v>40084330</v>
      </c>
    </row>
    <row r="978" spans="1:4" x14ac:dyDescent="0.2">
      <c r="A978" s="15">
        <v>76400</v>
      </c>
      <c r="B978" s="16" t="s">
        <v>909</v>
      </c>
      <c r="C978" s="16" t="s">
        <v>68</v>
      </c>
      <c r="D978" s="16">
        <v>76286150</v>
      </c>
    </row>
    <row r="979" spans="1:4" x14ac:dyDescent="0.2">
      <c r="A979" s="15">
        <v>76403</v>
      </c>
      <c r="B979" s="16" t="s">
        <v>909</v>
      </c>
      <c r="C979" s="16" t="s">
        <v>233</v>
      </c>
      <c r="D979" s="16">
        <v>37214560</v>
      </c>
    </row>
    <row r="980" spans="1:4" x14ac:dyDescent="0.2">
      <c r="A980" s="15">
        <v>76497</v>
      </c>
      <c r="B980" s="16" t="s">
        <v>909</v>
      </c>
      <c r="C980" s="16" t="s">
        <v>925</v>
      </c>
      <c r="D980" s="16">
        <v>35019078</v>
      </c>
    </row>
    <row r="981" spans="1:4" x14ac:dyDescent="0.2">
      <c r="A981" s="15">
        <v>76563</v>
      </c>
      <c r="B981" s="16" t="s">
        <v>909</v>
      </c>
      <c r="C981" s="16" t="s">
        <v>926</v>
      </c>
      <c r="D981" s="16">
        <v>124514126</v>
      </c>
    </row>
    <row r="982" spans="1:4" x14ac:dyDescent="0.2">
      <c r="A982" s="15">
        <v>76606</v>
      </c>
      <c r="B982" s="16" t="s">
        <v>909</v>
      </c>
      <c r="C982" s="16" t="s">
        <v>660</v>
      </c>
      <c r="D982" s="16">
        <v>55084882</v>
      </c>
    </row>
    <row r="983" spans="1:4" x14ac:dyDescent="0.2">
      <c r="A983" s="15">
        <v>76616</v>
      </c>
      <c r="B983" s="16" t="s">
        <v>909</v>
      </c>
      <c r="C983" s="16" t="s">
        <v>927</v>
      </c>
      <c r="D983" s="16">
        <v>45776774</v>
      </c>
    </row>
    <row r="984" spans="1:4" x14ac:dyDescent="0.2">
      <c r="A984" s="15">
        <v>76622</v>
      </c>
      <c r="B984" s="16" t="s">
        <v>909</v>
      </c>
      <c r="C984" s="16" t="s">
        <v>928</v>
      </c>
      <c r="D984" s="16">
        <v>89164058</v>
      </c>
    </row>
    <row r="985" spans="1:4" x14ac:dyDescent="0.2">
      <c r="A985" s="15">
        <v>76670</v>
      </c>
      <c r="B985" s="16" t="s">
        <v>909</v>
      </c>
      <c r="C985" s="16" t="s">
        <v>96</v>
      </c>
      <c r="D985" s="16">
        <v>40402474</v>
      </c>
    </row>
    <row r="986" spans="1:4" x14ac:dyDescent="0.2">
      <c r="A986" s="15">
        <v>76736</v>
      </c>
      <c r="B986" s="16" t="s">
        <v>909</v>
      </c>
      <c r="C986" s="16" t="s">
        <v>929</v>
      </c>
      <c r="D986" s="16">
        <v>112836204</v>
      </c>
    </row>
    <row r="987" spans="1:4" x14ac:dyDescent="0.2">
      <c r="A987" s="15">
        <v>76823</v>
      </c>
      <c r="B987" s="16" t="s">
        <v>909</v>
      </c>
      <c r="C987" s="16" t="s">
        <v>930</v>
      </c>
      <c r="D987" s="16">
        <v>44369562</v>
      </c>
    </row>
    <row r="988" spans="1:4" x14ac:dyDescent="0.2">
      <c r="A988" s="15">
        <v>76828</v>
      </c>
      <c r="B988" s="16" t="s">
        <v>909</v>
      </c>
      <c r="C988" s="16" t="s">
        <v>931</v>
      </c>
      <c r="D988" s="16">
        <v>45861846</v>
      </c>
    </row>
    <row r="989" spans="1:4" x14ac:dyDescent="0.2">
      <c r="A989" s="15">
        <v>76845</v>
      </c>
      <c r="B989" s="16" t="s">
        <v>909</v>
      </c>
      <c r="C989" s="16" t="s">
        <v>932</v>
      </c>
      <c r="D989" s="16">
        <v>15549672</v>
      </c>
    </row>
    <row r="990" spans="1:4" x14ac:dyDescent="0.2">
      <c r="A990" s="15">
        <v>76863</v>
      </c>
      <c r="B990" s="16" t="s">
        <v>909</v>
      </c>
      <c r="C990" s="16" t="s">
        <v>933</v>
      </c>
      <c r="D990" s="16">
        <v>19936704</v>
      </c>
    </row>
    <row r="991" spans="1:4" x14ac:dyDescent="0.2">
      <c r="A991" s="15">
        <v>76869</v>
      </c>
      <c r="B991" s="16" t="s">
        <v>909</v>
      </c>
      <c r="C991" s="16" t="s">
        <v>934</v>
      </c>
      <c r="D991" s="16">
        <v>31680218</v>
      </c>
    </row>
    <row r="992" spans="1:4" x14ac:dyDescent="0.2">
      <c r="A992" s="15">
        <v>76890</v>
      </c>
      <c r="B992" s="16" t="s">
        <v>909</v>
      </c>
      <c r="C992" s="16" t="s">
        <v>935</v>
      </c>
      <c r="D992" s="16">
        <v>44236644</v>
      </c>
    </row>
    <row r="993" spans="1:4" x14ac:dyDescent="0.2">
      <c r="A993" s="15">
        <v>76895</v>
      </c>
      <c r="B993" s="16" t="s">
        <v>909</v>
      </c>
      <c r="C993" s="16" t="s">
        <v>936</v>
      </c>
      <c r="D993" s="16">
        <v>95749728</v>
      </c>
    </row>
    <row r="994" spans="1:4" x14ac:dyDescent="0.2">
      <c r="A994" s="15">
        <v>81001</v>
      </c>
      <c r="B994" s="16" t="s">
        <v>937</v>
      </c>
      <c r="C994" s="16" t="s">
        <v>937</v>
      </c>
      <c r="D994" s="16">
        <v>257805028</v>
      </c>
    </row>
    <row r="995" spans="1:4" x14ac:dyDescent="0.2">
      <c r="A995" s="15">
        <v>81065</v>
      </c>
      <c r="B995" s="16" t="s">
        <v>937</v>
      </c>
      <c r="C995" s="16" t="s">
        <v>938</v>
      </c>
      <c r="D995" s="16">
        <v>176085414</v>
      </c>
    </row>
    <row r="996" spans="1:4" x14ac:dyDescent="0.2">
      <c r="A996" s="15">
        <v>81220</v>
      </c>
      <c r="B996" s="16" t="s">
        <v>937</v>
      </c>
      <c r="C996" s="16" t="s">
        <v>939</v>
      </c>
      <c r="D996" s="16">
        <v>20770006</v>
      </c>
    </row>
    <row r="997" spans="1:4" x14ac:dyDescent="0.2">
      <c r="A997" s="15">
        <v>81300</v>
      </c>
      <c r="B997" s="16" t="s">
        <v>937</v>
      </c>
      <c r="C997" s="16" t="s">
        <v>940</v>
      </c>
      <c r="D997" s="16">
        <v>168312774</v>
      </c>
    </row>
    <row r="998" spans="1:4" x14ac:dyDescent="0.2">
      <c r="A998" s="15">
        <v>81591</v>
      </c>
      <c r="B998" s="16" t="s">
        <v>937</v>
      </c>
      <c r="C998" s="16" t="s">
        <v>941</v>
      </c>
      <c r="D998" s="16">
        <v>16428480</v>
      </c>
    </row>
    <row r="999" spans="1:4" x14ac:dyDescent="0.2">
      <c r="A999" s="15">
        <v>81736</v>
      </c>
      <c r="B999" s="16" t="s">
        <v>937</v>
      </c>
      <c r="C999" s="16" t="s">
        <v>942</v>
      </c>
      <c r="D999" s="16">
        <v>197114280</v>
      </c>
    </row>
    <row r="1000" spans="1:4" x14ac:dyDescent="0.2">
      <c r="A1000" s="15">
        <v>81794</v>
      </c>
      <c r="B1000" s="16" t="s">
        <v>937</v>
      </c>
      <c r="C1000" s="16" t="s">
        <v>943</v>
      </c>
      <c r="D1000" s="16">
        <v>434419504</v>
      </c>
    </row>
    <row r="1001" spans="1:4" x14ac:dyDescent="0.2">
      <c r="A1001" s="15">
        <v>85010</v>
      </c>
      <c r="B1001" s="16" t="s">
        <v>944</v>
      </c>
      <c r="C1001" s="16" t="s">
        <v>945</v>
      </c>
      <c r="D1001" s="16">
        <v>95670844</v>
      </c>
    </row>
    <row r="1002" spans="1:4" x14ac:dyDescent="0.2">
      <c r="A1002" s="15">
        <v>85015</v>
      </c>
      <c r="B1002" s="16" t="s">
        <v>944</v>
      </c>
      <c r="C1002" s="16" t="s">
        <v>946</v>
      </c>
      <c r="D1002" s="16">
        <v>10824348</v>
      </c>
    </row>
    <row r="1003" spans="1:4" x14ac:dyDescent="0.2">
      <c r="A1003" s="15">
        <v>85125</v>
      </c>
      <c r="B1003" s="16" t="s">
        <v>944</v>
      </c>
      <c r="C1003" s="16" t="s">
        <v>947</v>
      </c>
      <c r="D1003" s="16">
        <v>98905068</v>
      </c>
    </row>
    <row r="1004" spans="1:4" x14ac:dyDescent="0.2">
      <c r="A1004" s="15">
        <v>85136</v>
      </c>
      <c r="B1004" s="16" t="s">
        <v>944</v>
      </c>
      <c r="C1004" s="16" t="s">
        <v>948</v>
      </c>
      <c r="D1004" s="16">
        <v>9458006</v>
      </c>
    </row>
    <row r="1005" spans="1:4" x14ac:dyDescent="0.2">
      <c r="A1005" s="15">
        <v>85139</v>
      </c>
      <c r="B1005" s="16" t="s">
        <v>944</v>
      </c>
      <c r="C1005" s="16" t="s">
        <v>949</v>
      </c>
      <c r="D1005" s="16">
        <v>59188508</v>
      </c>
    </row>
    <row r="1006" spans="1:4" x14ac:dyDescent="0.2">
      <c r="A1006" s="15">
        <v>85162</v>
      </c>
      <c r="B1006" s="16" t="s">
        <v>944</v>
      </c>
      <c r="C1006" s="16" t="s">
        <v>950</v>
      </c>
      <c r="D1006" s="16">
        <v>44672482</v>
      </c>
    </row>
    <row r="1007" spans="1:4" x14ac:dyDescent="0.2">
      <c r="A1007" s="15">
        <v>85225</v>
      </c>
      <c r="B1007" s="16" t="s">
        <v>944</v>
      </c>
      <c r="C1007" s="16" t="s">
        <v>951</v>
      </c>
      <c r="D1007" s="16">
        <v>64053070</v>
      </c>
    </row>
    <row r="1008" spans="1:4" x14ac:dyDescent="0.2">
      <c r="A1008" s="15">
        <v>85230</v>
      </c>
      <c r="B1008" s="16" t="s">
        <v>944</v>
      </c>
      <c r="C1008" s="16" t="s">
        <v>952</v>
      </c>
      <c r="D1008" s="16">
        <v>66274488</v>
      </c>
    </row>
    <row r="1009" spans="1:4" x14ac:dyDescent="0.2">
      <c r="A1009" s="15">
        <v>85250</v>
      </c>
      <c r="B1009" s="16" t="s">
        <v>944</v>
      </c>
      <c r="C1009" s="16" t="s">
        <v>953</v>
      </c>
      <c r="D1009" s="16">
        <v>172540122</v>
      </c>
    </row>
    <row r="1010" spans="1:4" x14ac:dyDescent="0.2">
      <c r="A1010" s="15">
        <v>85263</v>
      </c>
      <c r="B1010" s="16" t="s">
        <v>944</v>
      </c>
      <c r="C1010" s="16" t="s">
        <v>954</v>
      </c>
      <c r="D1010" s="16">
        <v>54299250</v>
      </c>
    </row>
    <row r="1011" spans="1:4" x14ac:dyDescent="0.2">
      <c r="A1011" s="15">
        <v>85279</v>
      </c>
      <c r="B1011" s="16" t="s">
        <v>944</v>
      </c>
      <c r="C1011" s="16" t="s">
        <v>955</v>
      </c>
      <c r="D1011" s="16">
        <v>8088946</v>
      </c>
    </row>
    <row r="1012" spans="1:4" x14ac:dyDescent="0.2">
      <c r="A1012" s="15">
        <v>85300</v>
      </c>
      <c r="B1012" s="16" t="s">
        <v>944</v>
      </c>
      <c r="C1012" s="16" t="s">
        <v>87</v>
      </c>
      <c r="D1012" s="16">
        <v>15832300</v>
      </c>
    </row>
    <row r="1013" spans="1:4" x14ac:dyDescent="0.2">
      <c r="A1013" s="15">
        <v>85315</v>
      </c>
      <c r="B1013" s="16" t="s">
        <v>944</v>
      </c>
      <c r="C1013" s="16" t="s">
        <v>956</v>
      </c>
      <c r="D1013" s="16">
        <v>6477692</v>
      </c>
    </row>
    <row r="1014" spans="1:4" x14ac:dyDescent="0.2">
      <c r="A1014" s="15">
        <v>85325</v>
      </c>
      <c r="B1014" s="16" t="s">
        <v>944</v>
      </c>
      <c r="C1014" s="16" t="s">
        <v>957</v>
      </c>
      <c r="D1014" s="16">
        <v>43411064</v>
      </c>
    </row>
    <row r="1015" spans="1:4" x14ac:dyDescent="0.2">
      <c r="A1015" s="15">
        <v>85400</v>
      </c>
      <c r="B1015" s="16" t="s">
        <v>944</v>
      </c>
      <c r="C1015" s="16" t="s">
        <v>958</v>
      </c>
      <c r="D1015" s="16">
        <v>60982370</v>
      </c>
    </row>
    <row r="1016" spans="1:4" x14ac:dyDescent="0.2">
      <c r="A1016" s="15">
        <v>85410</v>
      </c>
      <c r="B1016" s="16" t="s">
        <v>944</v>
      </c>
      <c r="C1016" s="16" t="s">
        <v>959</v>
      </c>
      <c r="D1016" s="16">
        <v>64406886</v>
      </c>
    </row>
    <row r="1017" spans="1:4" x14ac:dyDescent="0.2">
      <c r="A1017" s="15">
        <v>85430</v>
      </c>
      <c r="B1017" s="16" t="s">
        <v>944</v>
      </c>
      <c r="C1017" s="16" t="s">
        <v>960</v>
      </c>
      <c r="D1017" s="16">
        <v>78400074</v>
      </c>
    </row>
    <row r="1018" spans="1:4" x14ac:dyDescent="0.2">
      <c r="A1018" s="15">
        <v>85440</v>
      </c>
      <c r="B1018" s="16" t="s">
        <v>944</v>
      </c>
      <c r="C1018" s="16" t="s">
        <v>187</v>
      </c>
      <c r="D1018" s="16">
        <v>79272038</v>
      </c>
    </row>
    <row r="1019" spans="1:4" x14ac:dyDescent="0.2">
      <c r="A1019" s="15">
        <v>86001</v>
      </c>
      <c r="B1019" s="16" t="s">
        <v>961</v>
      </c>
      <c r="C1019" s="16" t="s">
        <v>962</v>
      </c>
      <c r="D1019" s="16">
        <v>125287654</v>
      </c>
    </row>
    <row r="1020" spans="1:4" x14ac:dyDescent="0.2">
      <c r="A1020" s="15">
        <v>86219</v>
      </c>
      <c r="B1020" s="16" t="s">
        <v>961</v>
      </c>
      <c r="C1020" s="16" t="s">
        <v>963</v>
      </c>
      <c r="D1020" s="16">
        <v>13476246</v>
      </c>
    </row>
    <row r="1021" spans="1:4" x14ac:dyDescent="0.2">
      <c r="A1021" s="15">
        <v>86320</v>
      </c>
      <c r="B1021" s="16" t="s">
        <v>961</v>
      </c>
      <c r="C1021" s="16" t="s">
        <v>964</v>
      </c>
      <c r="D1021" s="16">
        <v>214968210</v>
      </c>
    </row>
    <row r="1022" spans="1:4" x14ac:dyDescent="0.2">
      <c r="A1022" s="15">
        <v>86568</v>
      </c>
      <c r="B1022" s="16" t="s">
        <v>961</v>
      </c>
      <c r="C1022" s="16" t="s">
        <v>965</v>
      </c>
      <c r="D1022" s="16">
        <v>252462826</v>
      </c>
    </row>
    <row r="1023" spans="1:4" x14ac:dyDescent="0.2">
      <c r="A1023" s="15">
        <v>86569</v>
      </c>
      <c r="B1023" s="16" t="s">
        <v>961</v>
      </c>
      <c r="C1023" s="16" t="s">
        <v>966</v>
      </c>
      <c r="D1023" s="16">
        <v>63182436</v>
      </c>
    </row>
    <row r="1024" spans="1:4" x14ac:dyDescent="0.2">
      <c r="A1024" s="15">
        <v>86571</v>
      </c>
      <c r="B1024" s="16" t="s">
        <v>961</v>
      </c>
      <c r="C1024" s="16" t="s">
        <v>967</v>
      </c>
      <c r="D1024" s="16">
        <v>257573832</v>
      </c>
    </row>
    <row r="1025" spans="1:4" x14ac:dyDescent="0.2">
      <c r="A1025" s="15">
        <v>86573</v>
      </c>
      <c r="B1025" s="16" t="s">
        <v>961</v>
      </c>
      <c r="C1025" s="16" t="s">
        <v>968</v>
      </c>
      <c r="D1025" s="16">
        <v>117455228</v>
      </c>
    </row>
    <row r="1026" spans="1:4" x14ac:dyDescent="0.2">
      <c r="A1026" s="15">
        <v>86749</v>
      </c>
      <c r="B1026" s="16" t="s">
        <v>961</v>
      </c>
      <c r="C1026" s="16" t="s">
        <v>969</v>
      </c>
      <c r="D1026" s="16">
        <v>43223318</v>
      </c>
    </row>
    <row r="1027" spans="1:4" x14ac:dyDescent="0.2">
      <c r="A1027" s="15">
        <v>86755</v>
      </c>
      <c r="B1027" s="16" t="s">
        <v>961</v>
      </c>
      <c r="C1027" s="16" t="s">
        <v>91</v>
      </c>
      <c r="D1027" s="16">
        <v>19015042</v>
      </c>
    </row>
    <row r="1028" spans="1:4" x14ac:dyDescent="0.2">
      <c r="A1028" s="15">
        <v>86757</v>
      </c>
      <c r="B1028" s="16" t="s">
        <v>961</v>
      </c>
      <c r="C1028" s="16" t="s">
        <v>831</v>
      </c>
      <c r="D1028" s="16">
        <v>81652626</v>
      </c>
    </row>
    <row r="1029" spans="1:4" x14ac:dyDescent="0.2">
      <c r="A1029" s="15">
        <v>86760</v>
      </c>
      <c r="B1029" s="16" t="s">
        <v>961</v>
      </c>
      <c r="C1029" s="16" t="s">
        <v>746</v>
      </c>
      <c r="D1029" s="16">
        <v>25529558</v>
      </c>
    </row>
    <row r="1030" spans="1:4" x14ac:dyDescent="0.2">
      <c r="A1030" s="15">
        <v>86865</v>
      </c>
      <c r="B1030" s="16" t="s">
        <v>961</v>
      </c>
      <c r="C1030" s="16" t="s">
        <v>970</v>
      </c>
      <c r="D1030" s="16">
        <v>134355192</v>
      </c>
    </row>
    <row r="1031" spans="1:4" x14ac:dyDescent="0.2">
      <c r="A1031" s="15">
        <v>86885</v>
      </c>
      <c r="B1031" s="16" t="s">
        <v>961</v>
      </c>
      <c r="C1031" s="16" t="s">
        <v>971</v>
      </c>
      <c r="D1031" s="16">
        <v>99392124</v>
      </c>
    </row>
    <row r="1032" spans="1:4" x14ac:dyDescent="0.2">
      <c r="A1032" s="15">
        <v>88001</v>
      </c>
      <c r="B1032" s="16" t="s">
        <v>89</v>
      </c>
      <c r="C1032" s="16" t="s">
        <v>89</v>
      </c>
      <c r="D1032" s="16">
        <v>118800004</v>
      </c>
    </row>
    <row r="1033" spans="1:4" x14ac:dyDescent="0.2">
      <c r="A1033" s="15">
        <v>88564</v>
      </c>
      <c r="B1033" s="16" t="s">
        <v>89</v>
      </c>
      <c r="C1033" s="16" t="s">
        <v>972</v>
      </c>
      <c r="D1033" s="16">
        <v>11310074</v>
      </c>
    </row>
    <row r="1034" spans="1:4" x14ac:dyDescent="0.2">
      <c r="A1034" s="15">
        <v>91001</v>
      </c>
      <c r="B1034" s="16" t="s">
        <v>973</v>
      </c>
      <c r="C1034" s="16" t="s">
        <v>974</v>
      </c>
      <c r="D1034" s="16">
        <v>141102240</v>
      </c>
    </row>
    <row r="1035" spans="1:4" x14ac:dyDescent="0.2">
      <c r="A1035" s="15">
        <v>91540</v>
      </c>
      <c r="B1035" s="16" t="s">
        <v>973</v>
      </c>
      <c r="C1035" s="16" t="s">
        <v>975</v>
      </c>
      <c r="D1035" s="16">
        <v>42239820</v>
      </c>
    </row>
    <row r="1036" spans="1:4" x14ac:dyDescent="0.2">
      <c r="A1036" s="15">
        <v>94001</v>
      </c>
      <c r="B1036" s="16" t="s">
        <v>976</v>
      </c>
      <c r="C1036" s="16" t="s">
        <v>977</v>
      </c>
      <c r="D1036" s="16">
        <v>132153948</v>
      </c>
    </row>
    <row r="1037" spans="1:4" x14ac:dyDescent="0.2">
      <c r="A1037" s="15">
        <v>95001</v>
      </c>
      <c r="B1037" s="16" t="s">
        <v>978</v>
      </c>
      <c r="C1037" s="16" t="s">
        <v>979</v>
      </c>
      <c r="D1037" s="16">
        <v>237925948</v>
      </c>
    </row>
    <row r="1038" spans="1:4" x14ac:dyDescent="0.2">
      <c r="A1038" s="15">
        <v>95015</v>
      </c>
      <c r="B1038" s="16" t="s">
        <v>978</v>
      </c>
      <c r="C1038" s="16" t="s">
        <v>151</v>
      </c>
      <c r="D1038" s="16">
        <v>31179042</v>
      </c>
    </row>
    <row r="1039" spans="1:4" x14ac:dyDescent="0.2">
      <c r="A1039" s="15">
        <v>95025</v>
      </c>
      <c r="B1039" s="16" t="s">
        <v>978</v>
      </c>
      <c r="C1039" s="16" t="s">
        <v>980</v>
      </c>
      <c r="D1039" s="16">
        <v>121144792</v>
      </c>
    </row>
    <row r="1040" spans="1:4" x14ac:dyDescent="0.2">
      <c r="A1040" s="15">
        <v>95200</v>
      </c>
      <c r="B1040" s="16" t="s">
        <v>978</v>
      </c>
      <c r="C1040" s="16" t="s">
        <v>238</v>
      </c>
      <c r="D1040" s="16">
        <v>26275008</v>
      </c>
    </row>
    <row r="1041" spans="1:4" x14ac:dyDescent="0.2">
      <c r="A1041" s="15">
        <v>97001</v>
      </c>
      <c r="B1041" s="16" t="s">
        <v>981</v>
      </c>
      <c r="C1041" s="16" t="s">
        <v>982</v>
      </c>
      <c r="D1041" s="16">
        <v>147686654</v>
      </c>
    </row>
    <row r="1042" spans="1:4" x14ac:dyDescent="0.2">
      <c r="A1042" s="15">
        <v>97161</v>
      </c>
      <c r="B1042" s="16" t="s">
        <v>981</v>
      </c>
      <c r="C1042" s="16" t="s">
        <v>983</v>
      </c>
      <c r="D1042" s="16">
        <v>23500722</v>
      </c>
    </row>
    <row r="1043" spans="1:4" x14ac:dyDescent="0.2">
      <c r="A1043" s="15">
        <v>97666</v>
      </c>
      <c r="B1043" s="16" t="s">
        <v>981</v>
      </c>
      <c r="C1043" s="16" t="s">
        <v>984</v>
      </c>
      <c r="D1043" s="16">
        <v>14725344</v>
      </c>
    </row>
    <row r="1044" spans="1:4" x14ac:dyDescent="0.2">
      <c r="A1044" s="15">
        <v>99001</v>
      </c>
      <c r="B1044" s="16" t="s">
        <v>985</v>
      </c>
      <c r="C1044" s="16" t="s">
        <v>986</v>
      </c>
      <c r="D1044" s="16">
        <v>56586948</v>
      </c>
    </row>
    <row r="1045" spans="1:4" x14ac:dyDescent="0.2">
      <c r="A1045" s="15">
        <v>99524</v>
      </c>
      <c r="B1045" s="16" t="s">
        <v>985</v>
      </c>
      <c r="C1045" s="16" t="s">
        <v>987</v>
      </c>
      <c r="D1045" s="16">
        <v>71698290</v>
      </c>
    </row>
    <row r="1046" spans="1:4" x14ac:dyDescent="0.2">
      <c r="A1046" s="15">
        <v>99624</v>
      </c>
      <c r="B1046" s="16" t="s">
        <v>985</v>
      </c>
      <c r="C1046" s="16" t="s">
        <v>988</v>
      </c>
      <c r="D1046" s="16">
        <v>20928930</v>
      </c>
    </row>
    <row r="1047" spans="1:4" x14ac:dyDescent="0.2">
      <c r="A1047" s="15">
        <v>99773</v>
      </c>
      <c r="B1047" s="16" t="s">
        <v>985</v>
      </c>
      <c r="C1047" s="16" t="s">
        <v>989</v>
      </c>
      <c r="D1047" s="16">
        <v>279611312</v>
      </c>
    </row>
    <row r="1048" spans="1:4" x14ac:dyDescent="0.2">
      <c r="A1048" s="15">
        <v>91</v>
      </c>
      <c r="B1048" s="16" t="s">
        <v>973</v>
      </c>
      <c r="C1048" s="16" t="s">
        <v>990</v>
      </c>
      <c r="D1048" s="16">
        <v>101546878</v>
      </c>
    </row>
    <row r="1049" spans="1:4" x14ac:dyDescent="0.2">
      <c r="A1049" s="15">
        <v>94</v>
      </c>
      <c r="B1049" s="16" t="s">
        <v>976</v>
      </c>
      <c r="C1049" s="16" t="s">
        <v>990</v>
      </c>
      <c r="D1049" s="16">
        <v>137435158</v>
      </c>
    </row>
    <row r="1050" spans="1:4" x14ac:dyDescent="0.2">
      <c r="A1050" s="15">
        <v>97</v>
      </c>
      <c r="B1050" s="16" t="s">
        <v>981</v>
      </c>
      <c r="C1050" s="16" t="s">
        <v>990</v>
      </c>
      <c r="D1050" s="16">
        <v>42339308</v>
      </c>
    </row>
    <row r="1051" spans="1:4" ht="26.25" customHeight="1" thickBot="1" x14ac:dyDescent="0.25">
      <c r="A1051" s="18"/>
      <c r="B1051" s="19"/>
      <c r="C1051" s="20" t="s">
        <v>991</v>
      </c>
      <c r="D1051" s="21">
        <f>SUM(D9:D1050)</f>
        <v>76421677718</v>
      </c>
    </row>
  </sheetData>
  <autoFilter ref="A7:D1051"/>
  <mergeCells count="1"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="90" zoomScaleNormal="90" workbookViewId="0">
      <selection activeCell="C16" sqref="C16"/>
    </sheetView>
  </sheetViews>
  <sheetFormatPr baseColWidth="10" defaultRowHeight="12.75" x14ac:dyDescent="0.2"/>
  <cols>
    <col min="1" max="1" width="25.42578125" customWidth="1"/>
    <col min="2" max="2" width="22.42578125" style="81" customWidth="1"/>
    <col min="3" max="3" width="23.140625" style="81" customWidth="1"/>
    <col min="4" max="4" width="19.42578125" style="81" customWidth="1"/>
    <col min="5" max="5" width="26.7109375" style="81" customWidth="1"/>
    <col min="6" max="6" width="24.5703125" style="81" customWidth="1"/>
    <col min="7" max="7" width="23.140625" customWidth="1"/>
    <col min="8" max="8" width="24.28515625" customWidth="1"/>
    <col min="9" max="9" width="20" customWidth="1"/>
    <col min="10" max="10" width="17.7109375" customWidth="1"/>
    <col min="257" max="257" width="25.42578125" customWidth="1"/>
    <col min="258" max="258" width="22.42578125" customWidth="1"/>
    <col min="259" max="259" width="23.140625" customWidth="1"/>
    <col min="260" max="260" width="19.42578125" customWidth="1"/>
    <col min="261" max="261" width="26.7109375" customWidth="1"/>
    <col min="262" max="262" width="24.5703125" customWidth="1"/>
    <col min="263" max="263" width="23.140625" customWidth="1"/>
    <col min="264" max="264" width="24.28515625" customWidth="1"/>
    <col min="265" max="265" width="20" customWidth="1"/>
    <col min="266" max="266" width="17.7109375" customWidth="1"/>
    <col min="513" max="513" width="25.42578125" customWidth="1"/>
    <col min="514" max="514" width="22.42578125" customWidth="1"/>
    <col min="515" max="515" width="23.140625" customWidth="1"/>
    <col min="516" max="516" width="19.42578125" customWidth="1"/>
    <col min="517" max="517" width="26.7109375" customWidth="1"/>
    <col min="518" max="518" width="24.5703125" customWidth="1"/>
    <col min="519" max="519" width="23.140625" customWidth="1"/>
    <col min="520" max="520" width="24.28515625" customWidth="1"/>
    <col min="521" max="521" width="20" customWidth="1"/>
    <col min="522" max="522" width="17.7109375" customWidth="1"/>
    <col min="769" max="769" width="25.42578125" customWidth="1"/>
    <col min="770" max="770" width="22.42578125" customWidth="1"/>
    <col min="771" max="771" width="23.140625" customWidth="1"/>
    <col min="772" max="772" width="19.42578125" customWidth="1"/>
    <col min="773" max="773" width="26.7109375" customWidth="1"/>
    <col min="774" max="774" width="24.5703125" customWidth="1"/>
    <col min="775" max="775" width="23.140625" customWidth="1"/>
    <col min="776" max="776" width="24.28515625" customWidth="1"/>
    <col min="777" max="777" width="20" customWidth="1"/>
    <col min="778" max="778" width="17.7109375" customWidth="1"/>
    <col min="1025" max="1025" width="25.42578125" customWidth="1"/>
    <col min="1026" max="1026" width="22.42578125" customWidth="1"/>
    <col min="1027" max="1027" width="23.140625" customWidth="1"/>
    <col min="1028" max="1028" width="19.42578125" customWidth="1"/>
    <col min="1029" max="1029" width="26.7109375" customWidth="1"/>
    <col min="1030" max="1030" width="24.5703125" customWidth="1"/>
    <col min="1031" max="1031" width="23.140625" customWidth="1"/>
    <col min="1032" max="1032" width="24.28515625" customWidth="1"/>
    <col min="1033" max="1033" width="20" customWidth="1"/>
    <col min="1034" max="1034" width="17.7109375" customWidth="1"/>
    <col min="1281" max="1281" width="25.42578125" customWidth="1"/>
    <col min="1282" max="1282" width="22.42578125" customWidth="1"/>
    <col min="1283" max="1283" width="23.140625" customWidth="1"/>
    <col min="1284" max="1284" width="19.42578125" customWidth="1"/>
    <col min="1285" max="1285" width="26.7109375" customWidth="1"/>
    <col min="1286" max="1286" width="24.5703125" customWidth="1"/>
    <col min="1287" max="1287" width="23.140625" customWidth="1"/>
    <col min="1288" max="1288" width="24.28515625" customWidth="1"/>
    <col min="1289" max="1289" width="20" customWidth="1"/>
    <col min="1290" max="1290" width="17.7109375" customWidth="1"/>
    <col min="1537" max="1537" width="25.42578125" customWidth="1"/>
    <col min="1538" max="1538" width="22.42578125" customWidth="1"/>
    <col min="1539" max="1539" width="23.140625" customWidth="1"/>
    <col min="1540" max="1540" width="19.42578125" customWidth="1"/>
    <col min="1541" max="1541" width="26.7109375" customWidth="1"/>
    <col min="1542" max="1542" width="24.5703125" customWidth="1"/>
    <col min="1543" max="1543" width="23.140625" customWidth="1"/>
    <col min="1544" max="1544" width="24.28515625" customWidth="1"/>
    <col min="1545" max="1545" width="20" customWidth="1"/>
    <col min="1546" max="1546" width="17.7109375" customWidth="1"/>
    <col min="1793" max="1793" width="25.42578125" customWidth="1"/>
    <col min="1794" max="1794" width="22.42578125" customWidth="1"/>
    <col min="1795" max="1795" width="23.140625" customWidth="1"/>
    <col min="1796" max="1796" width="19.42578125" customWidth="1"/>
    <col min="1797" max="1797" width="26.7109375" customWidth="1"/>
    <col min="1798" max="1798" width="24.5703125" customWidth="1"/>
    <col min="1799" max="1799" width="23.140625" customWidth="1"/>
    <col min="1800" max="1800" width="24.28515625" customWidth="1"/>
    <col min="1801" max="1801" width="20" customWidth="1"/>
    <col min="1802" max="1802" width="17.7109375" customWidth="1"/>
    <col min="2049" max="2049" width="25.42578125" customWidth="1"/>
    <col min="2050" max="2050" width="22.42578125" customWidth="1"/>
    <col min="2051" max="2051" width="23.140625" customWidth="1"/>
    <col min="2052" max="2052" width="19.42578125" customWidth="1"/>
    <col min="2053" max="2053" width="26.7109375" customWidth="1"/>
    <col min="2054" max="2054" width="24.5703125" customWidth="1"/>
    <col min="2055" max="2055" width="23.140625" customWidth="1"/>
    <col min="2056" max="2056" width="24.28515625" customWidth="1"/>
    <col min="2057" max="2057" width="20" customWidth="1"/>
    <col min="2058" max="2058" width="17.7109375" customWidth="1"/>
    <col min="2305" max="2305" width="25.42578125" customWidth="1"/>
    <col min="2306" max="2306" width="22.42578125" customWidth="1"/>
    <col min="2307" max="2307" width="23.140625" customWidth="1"/>
    <col min="2308" max="2308" width="19.42578125" customWidth="1"/>
    <col min="2309" max="2309" width="26.7109375" customWidth="1"/>
    <col min="2310" max="2310" width="24.5703125" customWidth="1"/>
    <col min="2311" max="2311" width="23.140625" customWidth="1"/>
    <col min="2312" max="2312" width="24.28515625" customWidth="1"/>
    <col min="2313" max="2313" width="20" customWidth="1"/>
    <col min="2314" max="2314" width="17.7109375" customWidth="1"/>
    <col min="2561" max="2561" width="25.42578125" customWidth="1"/>
    <col min="2562" max="2562" width="22.42578125" customWidth="1"/>
    <col min="2563" max="2563" width="23.140625" customWidth="1"/>
    <col min="2564" max="2564" width="19.42578125" customWidth="1"/>
    <col min="2565" max="2565" width="26.7109375" customWidth="1"/>
    <col min="2566" max="2566" width="24.5703125" customWidth="1"/>
    <col min="2567" max="2567" width="23.140625" customWidth="1"/>
    <col min="2568" max="2568" width="24.28515625" customWidth="1"/>
    <col min="2569" max="2569" width="20" customWidth="1"/>
    <col min="2570" max="2570" width="17.7109375" customWidth="1"/>
    <col min="2817" max="2817" width="25.42578125" customWidth="1"/>
    <col min="2818" max="2818" width="22.42578125" customWidth="1"/>
    <col min="2819" max="2819" width="23.140625" customWidth="1"/>
    <col min="2820" max="2820" width="19.42578125" customWidth="1"/>
    <col min="2821" max="2821" width="26.7109375" customWidth="1"/>
    <col min="2822" max="2822" width="24.5703125" customWidth="1"/>
    <col min="2823" max="2823" width="23.140625" customWidth="1"/>
    <col min="2824" max="2824" width="24.28515625" customWidth="1"/>
    <col min="2825" max="2825" width="20" customWidth="1"/>
    <col min="2826" max="2826" width="17.7109375" customWidth="1"/>
    <col min="3073" max="3073" width="25.42578125" customWidth="1"/>
    <col min="3074" max="3074" width="22.42578125" customWidth="1"/>
    <col min="3075" max="3075" width="23.140625" customWidth="1"/>
    <col min="3076" max="3076" width="19.42578125" customWidth="1"/>
    <col min="3077" max="3077" width="26.7109375" customWidth="1"/>
    <col min="3078" max="3078" width="24.5703125" customWidth="1"/>
    <col min="3079" max="3079" width="23.140625" customWidth="1"/>
    <col min="3080" max="3080" width="24.28515625" customWidth="1"/>
    <col min="3081" max="3081" width="20" customWidth="1"/>
    <col min="3082" max="3082" width="17.7109375" customWidth="1"/>
    <col min="3329" max="3329" width="25.42578125" customWidth="1"/>
    <col min="3330" max="3330" width="22.42578125" customWidth="1"/>
    <col min="3331" max="3331" width="23.140625" customWidth="1"/>
    <col min="3332" max="3332" width="19.42578125" customWidth="1"/>
    <col min="3333" max="3333" width="26.7109375" customWidth="1"/>
    <col min="3334" max="3334" width="24.5703125" customWidth="1"/>
    <col min="3335" max="3335" width="23.140625" customWidth="1"/>
    <col min="3336" max="3336" width="24.28515625" customWidth="1"/>
    <col min="3337" max="3337" width="20" customWidth="1"/>
    <col min="3338" max="3338" width="17.7109375" customWidth="1"/>
    <col min="3585" max="3585" width="25.42578125" customWidth="1"/>
    <col min="3586" max="3586" width="22.42578125" customWidth="1"/>
    <col min="3587" max="3587" width="23.140625" customWidth="1"/>
    <col min="3588" max="3588" width="19.42578125" customWidth="1"/>
    <col min="3589" max="3589" width="26.7109375" customWidth="1"/>
    <col min="3590" max="3590" width="24.5703125" customWidth="1"/>
    <col min="3591" max="3591" width="23.140625" customWidth="1"/>
    <col min="3592" max="3592" width="24.28515625" customWidth="1"/>
    <col min="3593" max="3593" width="20" customWidth="1"/>
    <col min="3594" max="3594" width="17.7109375" customWidth="1"/>
    <col min="3841" max="3841" width="25.42578125" customWidth="1"/>
    <col min="3842" max="3842" width="22.42578125" customWidth="1"/>
    <col min="3843" max="3843" width="23.140625" customWidth="1"/>
    <col min="3844" max="3844" width="19.42578125" customWidth="1"/>
    <col min="3845" max="3845" width="26.7109375" customWidth="1"/>
    <col min="3846" max="3846" width="24.5703125" customWidth="1"/>
    <col min="3847" max="3847" width="23.140625" customWidth="1"/>
    <col min="3848" max="3848" width="24.28515625" customWidth="1"/>
    <col min="3849" max="3849" width="20" customWidth="1"/>
    <col min="3850" max="3850" width="17.7109375" customWidth="1"/>
    <col min="4097" max="4097" width="25.42578125" customWidth="1"/>
    <col min="4098" max="4098" width="22.42578125" customWidth="1"/>
    <col min="4099" max="4099" width="23.140625" customWidth="1"/>
    <col min="4100" max="4100" width="19.42578125" customWidth="1"/>
    <col min="4101" max="4101" width="26.7109375" customWidth="1"/>
    <col min="4102" max="4102" width="24.5703125" customWidth="1"/>
    <col min="4103" max="4103" width="23.140625" customWidth="1"/>
    <col min="4104" max="4104" width="24.28515625" customWidth="1"/>
    <col min="4105" max="4105" width="20" customWidth="1"/>
    <col min="4106" max="4106" width="17.7109375" customWidth="1"/>
    <col min="4353" max="4353" width="25.42578125" customWidth="1"/>
    <col min="4354" max="4354" width="22.42578125" customWidth="1"/>
    <col min="4355" max="4355" width="23.140625" customWidth="1"/>
    <col min="4356" max="4356" width="19.42578125" customWidth="1"/>
    <col min="4357" max="4357" width="26.7109375" customWidth="1"/>
    <col min="4358" max="4358" width="24.5703125" customWidth="1"/>
    <col min="4359" max="4359" width="23.140625" customWidth="1"/>
    <col min="4360" max="4360" width="24.28515625" customWidth="1"/>
    <col min="4361" max="4361" width="20" customWidth="1"/>
    <col min="4362" max="4362" width="17.7109375" customWidth="1"/>
    <col min="4609" max="4609" width="25.42578125" customWidth="1"/>
    <col min="4610" max="4610" width="22.42578125" customWidth="1"/>
    <col min="4611" max="4611" width="23.140625" customWidth="1"/>
    <col min="4612" max="4612" width="19.42578125" customWidth="1"/>
    <col min="4613" max="4613" width="26.7109375" customWidth="1"/>
    <col min="4614" max="4614" width="24.5703125" customWidth="1"/>
    <col min="4615" max="4615" width="23.140625" customWidth="1"/>
    <col min="4616" max="4616" width="24.28515625" customWidth="1"/>
    <col min="4617" max="4617" width="20" customWidth="1"/>
    <col min="4618" max="4618" width="17.7109375" customWidth="1"/>
    <col min="4865" max="4865" width="25.42578125" customWidth="1"/>
    <col min="4866" max="4866" width="22.42578125" customWidth="1"/>
    <col min="4867" max="4867" width="23.140625" customWidth="1"/>
    <col min="4868" max="4868" width="19.42578125" customWidth="1"/>
    <col min="4869" max="4869" width="26.7109375" customWidth="1"/>
    <col min="4870" max="4870" width="24.5703125" customWidth="1"/>
    <col min="4871" max="4871" width="23.140625" customWidth="1"/>
    <col min="4872" max="4872" width="24.28515625" customWidth="1"/>
    <col min="4873" max="4873" width="20" customWidth="1"/>
    <col min="4874" max="4874" width="17.7109375" customWidth="1"/>
    <col min="5121" max="5121" width="25.42578125" customWidth="1"/>
    <col min="5122" max="5122" width="22.42578125" customWidth="1"/>
    <col min="5123" max="5123" width="23.140625" customWidth="1"/>
    <col min="5124" max="5124" width="19.42578125" customWidth="1"/>
    <col min="5125" max="5125" width="26.7109375" customWidth="1"/>
    <col min="5126" max="5126" width="24.5703125" customWidth="1"/>
    <col min="5127" max="5127" width="23.140625" customWidth="1"/>
    <col min="5128" max="5128" width="24.28515625" customWidth="1"/>
    <col min="5129" max="5129" width="20" customWidth="1"/>
    <col min="5130" max="5130" width="17.7109375" customWidth="1"/>
    <col min="5377" max="5377" width="25.42578125" customWidth="1"/>
    <col min="5378" max="5378" width="22.42578125" customWidth="1"/>
    <col min="5379" max="5379" width="23.140625" customWidth="1"/>
    <col min="5380" max="5380" width="19.42578125" customWidth="1"/>
    <col min="5381" max="5381" width="26.7109375" customWidth="1"/>
    <col min="5382" max="5382" width="24.5703125" customWidth="1"/>
    <col min="5383" max="5383" width="23.140625" customWidth="1"/>
    <col min="5384" max="5384" width="24.28515625" customWidth="1"/>
    <col min="5385" max="5385" width="20" customWidth="1"/>
    <col min="5386" max="5386" width="17.7109375" customWidth="1"/>
    <col min="5633" max="5633" width="25.42578125" customWidth="1"/>
    <col min="5634" max="5634" width="22.42578125" customWidth="1"/>
    <col min="5635" max="5635" width="23.140625" customWidth="1"/>
    <col min="5636" max="5636" width="19.42578125" customWidth="1"/>
    <col min="5637" max="5637" width="26.7109375" customWidth="1"/>
    <col min="5638" max="5638" width="24.5703125" customWidth="1"/>
    <col min="5639" max="5639" width="23.140625" customWidth="1"/>
    <col min="5640" max="5640" width="24.28515625" customWidth="1"/>
    <col min="5641" max="5641" width="20" customWidth="1"/>
    <col min="5642" max="5642" width="17.7109375" customWidth="1"/>
    <col min="5889" max="5889" width="25.42578125" customWidth="1"/>
    <col min="5890" max="5890" width="22.42578125" customWidth="1"/>
    <col min="5891" max="5891" width="23.140625" customWidth="1"/>
    <col min="5892" max="5892" width="19.42578125" customWidth="1"/>
    <col min="5893" max="5893" width="26.7109375" customWidth="1"/>
    <col min="5894" max="5894" width="24.5703125" customWidth="1"/>
    <col min="5895" max="5895" width="23.140625" customWidth="1"/>
    <col min="5896" max="5896" width="24.28515625" customWidth="1"/>
    <col min="5897" max="5897" width="20" customWidth="1"/>
    <col min="5898" max="5898" width="17.7109375" customWidth="1"/>
    <col min="6145" max="6145" width="25.42578125" customWidth="1"/>
    <col min="6146" max="6146" width="22.42578125" customWidth="1"/>
    <col min="6147" max="6147" width="23.140625" customWidth="1"/>
    <col min="6148" max="6148" width="19.42578125" customWidth="1"/>
    <col min="6149" max="6149" width="26.7109375" customWidth="1"/>
    <col min="6150" max="6150" width="24.5703125" customWidth="1"/>
    <col min="6151" max="6151" width="23.140625" customWidth="1"/>
    <col min="6152" max="6152" width="24.28515625" customWidth="1"/>
    <col min="6153" max="6153" width="20" customWidth="1"/>
    <col min="6154" max="6154" width="17.7109375" customWidth="1"/>
    <col min="6401" max="6401" width="25.42578125" customWidth="1"/>
    <col min="6402" max="6402" width="22.42578125" customWidth="1"/>
    <col min="6403" max="6403" width="23.140625" customWidth="1"/>
    <col min="6404" max="6404" width="19.42578125" customWidth="1"/>
    <col min="6405" max="6405" width="26.7109375" customWidth="1"/>
    <col min="6406" max="6406" width="24.5703125" customWidth="1"/>
    <col min="6407" max="6407" width="23.140625" customWidth="1"/>
    <col min="6408" max="6408" width="24.28515625" customWidth="1"/>
    <col min="6409" max="6409" width="20" customWidth="1"/>
    <col min="6410" max="6410" width="17.7109375" customWidth="1"/>
    <col min="6657" max="6657" width="25.42578125" customWidth="1"/>
    <col min="6658" max="6658" width="22.42578125" customWidth="1"/>
    <col min="6659" max="6659" width="23.140625" customWidth="1"/>
    <col min="6660" max="6660" width="19.42578125" customWidth="1"/>
    <col min="6661" max="6661" width="26.7109375" customWidth="1"/>
    <col min="6662" max="6662" width="24.5703125" customWidth="1"/>
    <col min="6663" max="6663" width="23.140625" customWidth="1"/>
    <col min="6664" max="6664" width="24.28515625" customWidth="1"/>
    <col min="6665" max="6665" width="20" customWidth="1"/>
    <col min="6666" max="6666" width="17.7109375" customWidth="1"/>
    <col min="6913" max="6913" width="25.42578125" customWidth="1"/>
    <col min="6914" max="6914" width="22.42578125" customWidth="1"/>
    <col min="6915" max="6915" width="23.140625" customWidth="1"/>
    <col min="6916" max="6916" width="19.42578125" customWidth="1"/>
    <col min="6917" max="6917" width="26.7109375" customWidth="1"/>
    <col min="6918" max="6918" width="24.5703125" customWidth="1"/>
    <col min="6919" max="6919" width="23.140625" customWidth="1"/>
    <col min="6920" max="6920" width="24.28515625" customWidth="1"/>
    <col min="6921" max="6921" width="20" customWidth="1"/>
    <col min="6922" max="6922" width="17.7109375" customWidth="1"/>
    <col min="7169" max="7169" width="25.42578125" customWidth="1"/>
    <col min="7170" max="7170" width="22.42578125" customWidth="1"/>
    <col min="7171" max="7171" width="23.140625" customWidth="1"/>
    <col min="7172" max="7172" width="19.42578125" customWidth="1"/>
    <col min="7173" max="7173" width="26.7109375" customWidth="1"/>
    <col min="7174" max="7174" width="24.5703125" customWidth="1"/>
    <col min="7175" max="7175" width="23.140625" customWidth="1"/>
    <col min="7176" max="7176" width="24.28515625" customWidth="1"/>
    <col min="7177" max="7177" width="20" customWidth="1"/>
    <col min="7178" max="7178" width="17.7109375" customWidth="1"/>
    <col min="7425" max="7425" width="25.42578125" customWidth="1"/>
    <col min="7426" max="7426" width="22.42578125" customWidth="1"/>
    <col min="7427" max="7427" width="23.140625" customWidth="1"/>
    <col min="7428" max="7428" width="19.42578125" customWidth="1"/>
    <col min="7429" max="7429" width="26.7109375" customWidth="1"/>
    <col min="7430" max="7430" width="24.5703125" customWidth="1"/>
    <col min="7431" max="7431" width="23.140625" customWidth="1"/>
    <col min="7432" max="7432" width="24.28515625" customWidth="1"/>
    <col min="7433" max="7433" width="20" customWidth="1"/>
    <col min="7434" max="7434" width="17.7109375" customWidth="1"/>
    <col min="7681" max="7681" width="25.42578125" customWidth="1"/>
    <col min="7682" max="7682" width="22.42578125" customWidth="1"/>
    <col min="7683" max="7683" width="23.140625" customWidth="1"/>
    <col min="7684" max="7684" width="19.42578125" customWidth="1"/>
    <col min="7685" max="7685" width="26.7109375" customWidth="1"/>
    <col min="7686" max="7686" width="24.5703125" customWidth="1"/>
    <col min="7687" max="7687" width="23.140625" customWidth="1"/>
    <col min="7688" max="7688" width="24.28515625" customWidth="1"/>
    <col min="7689" max="7689" width="20" customWidth="1"/>
    <col min="7690" max="7690" width="17.7109375" customWidth="1"/>
    <col min="7937" max="7937" width="25.42578125" customWidth="1"/>
    <col min="7938" max="7938" width="22.42578125" customWidth="1"/>
    <col min="7939" max="7939" width="23.140625" customWidth="1"/>
    <col min="7940" max="7940" width="19.42578125" customWidth="1"/>
    <col min="7941" max="7941" width="26.7109375" customWidth="1"/>
    <col min="7942" max="7942" width="24.5703125" customWidth="1"/>
    <col min="7943" max="7943" width="23.140625" customWidth="1"/>
    <col min="7944" max="7944" width="24.28515625" customWidth="1"/>
    <col min="7945" max="7945" width="20" customWidth="1"/>
    <col min="7946" max="7946" width="17.7109375" customWidth="1"/>
    <col min="8193" max="8193" width="25.42578125" customWidth="1"/>
    <col min="8194" max="8194" width="22.42578125" customWidth="1"/>
    <col min="8195" max="8195" width="23.140625" customWidth="1"/>
    <col min="8196" max="8196" width="19.42578125" customWidth="1"/>
    <col min="8197" max="8197" width="26.7109375" customWidth="1"/>
    <col min="8198" max="8198" width="24.5703125" customWidth="1"/>
    <col min="8199" max="8199" width="23.140625" customWidth="1"/>
    <col min="8200" max="8200" width="24.28515625" customWidth="1"/>
    <col min="8201" max="8201" width="20" customWidth="1"/>
    <col min="8202" max="8202" width="17.7109375" customWidth="1"/>
    <col min="8449" max="8449" width="25.42578125" customWidth="1"/>
    <col min="8450" max="8450" width="22.42578125" customWidth="1"/>
    <col min="8451" max="8451" width="23.140625" customWidth="1"/>
    <col min="8452" max="8452" width="19.42578125" customWidth="1"/>
    <col min="8453" max="8453" width="26.7109375" customWidth="1"/>
    <col min="8454" max="8454" width="24.5703125" customWidth="1"/>
    <col min="8455" max="8455" width="23.140625" customWidth="1"/>
    <col min="8456" max="8456" width="24.28515625" customWidth="1"/>
    <col min="8457" max="8457" width="20" customWidth="1"/>
    <col min="8458" max="8458" width="17.7109375" customWidth="1"/>
    <col min="8705" max="8705" width="25.42578125" customWidth="1"/>
    <col min="8706" max="8706" width="22.42578125" customWidth="1"/>
    <col min="8707" max="8707" width="23.140625" customWidth="1"/>
    <col min="8708" max="8708" width="19.42578125" customWidth="1"/>
    <col min="8709" max="8709" width="26.7109375" customWidth="1"/>
    <col min="8710" max="8710" width="24.5703125" customWidth="1"/>
    <col min="8711" max="8711" width="23.140625" customWidth="1"/>
    <col min="8712" max="8712" width="24.28515625" customWidth="1"/>
    <col min="8713" max="8713" width="20" customWidth="1"/>
    <col min="8714" max="8714" width="17.7109375" customWidth="1"/>
    <col min="8961" max="8961" width="25.42578125" customWidth="1"/>
    <col min="8962" max="8962" width="22.42578125" customWidth="1"/>
    <col min="8963" max="8963" width="23.140625" customWidth="1"/>
    <col min="8964" max="8964" width="19.42578125" customWidth="1"/>
    <col min="8965" max="8965" width="26.7109375" customWidth="1"/>
    <col min="8966" max="8966" width="24.5703125" customWidth="1"/>
    <col min="8967" max="8967" width="23.140625" customWidth="1"/>
    <col min="8968" max="8968" width="24.28515625" customWidth="1"/>
    <col min="8969" max="8969" width="20" customWidth="1"/>
    <col min="8970" max="8970" width="17.7109375" customWidth="1"/>
    <col min="9217" max="9217" width="25.42578125" customWidth="1"/>
    <col min="9218" max="9218" width="22.42578125" customWidth="1"/>
    <col min="9219" max="9219" width="23.140625" customWidth="1"/>
    <col min="9220" max="9220" width="19.42578125" customWidth="1"/>
    <col min="9221" max="9221" width="26.7109375" customWidth="1"/>
    <col min="9222" max="9222" width="24.5703125" customWidth="1"/>
    <col min="9223" max="9223" width="23.140625" customWidth="1"/>
    <col min="9224" max="9224" width="24.28515625" customWidth="1"/>
    <col min="9225" max="9225" width="20" customWidth="1"/>
    <col min="9226" max="9226" width="17.7109375" customWidth="1"/>
    <col min="9473" max="9473" width="25.42578125" customWidth="1"/>
    <col min="9474" max="9474" width="22.42578125" customWidth="1"/>
    <col min="9475" max="9475" width="23.140625" customWidth="1"/>
    <col min="9476" max="9476" width="19.42578125" customWidth="1"/>
    <col min="9477" max="9477" width="26.7109375" customWidth="1"/>
    <col min="9478" max="9478" width="24.5703125" customWidth="1"/>
    <col min="9479" max="9479" width="23.140625" customWidth="1"/>
    <col min="9480" max="9480" width="24.28515625" customWidth="1"/>
    <col min="9481" max="9481" width="20" customWidth="1"/>
    <col min="9482" max="9482" width="17.7109375" customWidth="1"/>
    <col min="9729" max="9729" width="25.42578125" customWidth="1"/>
    <col min="9730" max="9730" width="22.42578125" customWidth="1"/>
    <col min="9731" max="9731" width="23.140625" customWidth="1"/>
    <col min="9732" max="9732" width="19.42578125" customWidth="1"/>
    <col min="9733" max="9733" width="26.7109375" customWidth="1"/>
    <col min="9734" max="9734" width="24.5703125" customWidth="1"/>
    <col min="9735" max="9735" width="23.140625" customWidth="1"/>
    <col min="9736" max="9736" width="24.28515625" customWidth="1"/>
    <col min="9737" max="9737" width="20" customWidth="1"/>
    <col min="9738" max="9738" width="17.7109375" customWidth="1"/>
    <col min="9985" max="9985" width="25.42578125" customWidth="1"/>
    <col min="9986" max="9986" width="22.42578125" customWidth="1"/>
    <col min="9987" max="9987" width="23.140625" customWidth="1"/>
    <col min="9988" max="9988" width="19.42578125" customWidth="1"/>
    <col min="9989" max="9989" width="26.7109375" customWidth="1"/>
    <col min="9990" max="9990" width="24.5703125" customWidth="1"/>
    <col min="9991" max="9991" width="23.140625" customWidth="1"/>
    <col min="9992" max="9992" width="24.28515625" customWidth="1"/>
    <col min="9993" max="9993" width="20" customWidth="1"/>
    <col min="9994" max="9994" width="17.7109375" customWidth="1"/>
    <col min="10241" max="10241" width="25.42578125" customWidth="1"/>
    <col min="10242" max="10242" width="22.42578125" customWidth="1"/>
    <col min="10243" max="10243" width="23.140625" customWidth="1"/>
    <col min="10244" max="10244" width="19.42578125" customWidth="1"/>
    <col min="10245" max="10245" width="26.7109375" customWidth="1"/>
    <col min="10246" max="10246" width="24.5703125" customWidth="1"/>
    <col min="10247" max="10247" width="23.140625" customWidth="1"/>
    <col min="10248" max="10248" width="24.28515625" customWidth="1"/>
    <col min="10249" max="10249" width="20" customWidth="1"/>
    <col min="10250" max="10250" width="17.7109375" customWidth="1"/>
    <col min="10497" max="10497" width="25.42578125" customWidth="1"/>
    <col min="10498" max="10498" width="22.42578125" customWidth="1"/>
    <col min="10499" max="10499" width="23.140625" customWidth="1"/>
    <col min="10500" max="10500" width="19.42578125" customWidth="1"/>
    <col min="10501" max="10501" width="26.7109375" customWidth="1"/>
    <col min="10502" max="10502" width="24.5703125" customWidth="1"/>
    <col min="10503" max="10503" width="23.140625" customWidth="1"/>
    <col min="10504" max="10504" width="24.28515625" customWidth="1"/>
    <col min="10505" max="10505" width="20" customWidth="1"/>
    <col min="10506" max="10506" width="17.7109375" customWidth="1"/>
    <col min="10753" max="10753" width="25.42578125" customWidth="1"/>
    <col min="10754" max="10754" width="22.42578125" customWidth="1"/>
    <col min="10755" max="10755" width="23.140625" customWidth="1"/>
    <col min="10756" max="10756" width="19.42578125" customWidth="1"/>
    <col min="10757" max="10757" width="26.7109375" customWidth="1"/>
    <col min="10758" max="10758" width="24.5703125" customWidth="1"/>
    <col min="10759" max="10759" width="23.140625" customWidth="1"/>
    <col min="10760" max="10760" width="24.28515625" customWidth="1"/>
    <col min="10761" max="10761" width="20" customWidth="1"/>
    <col min="10762" max="10762" width="17.7109375" customWidth="1"/>
    <col min="11009" max="11009" width="25.42578125" customWidth="1"/>
    <col min="11010" max="11010" width="22.42578125" customWidth="1"/>
    <col min="11011" max="11011" width="23.140625" customWidth="1"/>
    <col min="11012" max="11012" width="19.42578125" customWidth="1"/>
    <col min="11013" max="11013" width="26.7109375" customWidth="1"/>
    <col min="11014" max="11014" width="24.5703125" customWidth="1"/>
    <col min="11015" max="11015" width="23.140625" customWidth="1"/>
    <col min="11016" max="11016" width="24.28515625" customWidth="1"/>
    <col min="11017" max="11017" width="20" customWidth="1"/>
    <col min="11018" max="11018" width="17.7109375" customWidth="1"/>
    <col min="11265" max="11265" width="25.42578125" customWidth="1"/>
    <col min="11266" max="11266" width="22.42578125" customWidth="1"/>
    <col min="11267" max="11267" width="23.140625" customWidth="1"/>
    <col min="11268" max="11268" width="19.42578125" customWidth="1"/>
    <col min="11269" max="11269" width="26.7109375" customWidth="1"/>
    <col min="11270" max="11270" width="24.5703125" customWidth="1"/>
    <col min="11271" max="11271" width="23.140625" customWidth="1"/>
    <col min="11272" max="11272" width="24.28515625" customWidth="1"/>
    <col min="11273" max="11273" width="20" customWidth="1"/>
    <col min="11274" max="11274" width="17.7109375" customWidth="1"/>
    <col min="11521" max="11521" width="25.42578125" customWidth="1"/>
    <col min="11522" max="11522" width="22.42578125" customWidth="1"/>
    <col min="11523" max="11523" width="23.140625" customWidth="1"/>
    <col min="11524" max="11524" width="19.42578125" customWidth="1"/>
    <col min="11525" max="11525" width="26.7109375" customWidth="1"/>
    <col min="11526" max="11526" width="24.5703125" customWidth="1"/>
    <col min="11527" max="11527" width="23.140625" customWidth="1"/>
    <col min="11528" max="11528" width="24.28515625" customWidth="1"/>
    <col min="11529" max="11529" width="20" customWidth="1"/>
    <col min="11530" max="11530" width="17.7109375" customWidth="1"/>
    <col min="11777" max="11777" width="25.42578125" customWidth="1"/>
    <col min="11778" max="11778" width="22.42578125" customWidth="1"/>
    <col min="11779" max="11779" width="23.140625" customWidth="1"/>
    <col min="11780" max="11780" width="19.42578125" customWidth="1"/>
    <col min="11781" max="11781" width="26.7109375" customWidth="1"/>
    <col min="11782" max="11782" width="24.5703125" customWidth="1"/>
    <col min="11783" max="11783" width="23.140625" customWidth="1"/>
    <col min="11784" max="11784" width="24.28515625" customWidth="1"/>
    <col min="11785" max="11785" width="20" customWidth="1"/>
    <col min="11786" max="11786" width="17.7109375" customWidth="1"/>
    <col min="12033" max="12033" width="25.42578125" customWidth="1"/>
    <col min="12034" max="12034" width="22.42578125" customWidth="1"/>
    <col min="12035" max="12035" width="23.140625" customWidth="1"/>
    <col min="12036" max="12036" width="19.42578125" customWidth="1"/>
    <col min="12037" max="12037" width="26.7109375" customWidth="1"/>
    <col min="12038" max="12038" width="24.5703125" customWidth="1"/>
    <col min="12039" max="12039" width="23.140625" customWidth="1"/>
    <col min="12040" max="12040" width="24.28515625" customWidth="1"/>
    <col min="12041" max="12041" width="20" customWidth="1"/>
    <col min="12042" max="12042" width="17.7109375" customWidth="1"/>
    <col min="12289" max="12289" width="25.42578125" customWidth="1"/>
    <col min="12290" max="12290" width="22.42578125" customWidth="1"/>
    <col min="12291" max="12291" width="23.140625" customWidth="1"/>
    <col min="12292" max="12292" width="19.42578125" customWidth="1"/>
    <col min="12293" max="12293" width="26.7109375" customWidth="1"/>
    <col min="12294" max="12294" width="24.5703125" customWidth="1"/>
    <col min="12295" max="12295" width="23.140625" customWidth="1"/>
    <col min="12296" max="12296" width="24.28515625" customWidth="1"/>
    <col min="12297" max="12297" width="20" customWidth="1"/>
    <col min="12298" max="12298" width="17.7109375" customWidth="1"/>
    <col min="12545" max="12545" width="25.42578125" customWidth="1"/>
    <col min="12546" max="12546" width="22.42578125" customWidth="1"/>
    <col min="12547" max="12547" width="23.140625" customWidth="1"/>
    <col min="12548" max="12548" width="19.42578125" customWidth="1"/>
    <col min="12549" max="12549" width="26.7109375" customWidth="1"/>
    <col min="12550" max="12550" width="24.5703125" customWidth="1"/>
    <col min="12551" max="12551" width="23.140625" customWidth="1"/>
    <col min="12552" max="12552" width="24.28515625" customWidth="1"/>
    <col min="12553" max="12553" width="20" customWidth="1"/>
    <col min="12554" max="12554" width="17.7109375" customWidth="1"/>
    <col min="12801" max="12801" width="25.42578125" customWidth="1"/>
    <col min="12802" max="12802" width="22.42578125" customWidth="1"/>
    <col min="12803" max="12803" width="23.140625" customWidth="1"/>
    <col min="12804" max="12804" width="19.42578125" customWidth="1"/>
    <col min="12805" max="12805" width="26.7109375" customWidth="1"/>
    <col min="12806" max="12806" width="24.5703125" customWidth="1"/>
    <col min="12807" max="12807" width="23.140625" customWidth="1"/>
    <col min="12808" max="12808" width="24.28515625" customWidth="1"/>
    <col min="12809" max="12809" width="20" customWidth="1"/>
    <col min="12810" max="12810" width="17.7109375" customWidth="1"/>
    <col min="13057" max="13057" width="25.42578125" customWidth="1"/>
    <col min="13058" max="13058" width="22.42578125" customWidth="1"/>
    <col min="13059" max="13059" width="23.140625" customWidth="1"/>
    <col min="13060" max="13060" width="19.42578125" customWidth="1"/>
    <col min="13061" max="13061" width="26.7109375" customWidth="1"/>
    <col min="13062" max="13062" width="24.5703125" customWidth="1"/>
    <col min="13063" max="13063" width="23.140625" customWidth="1"/>
    <col min="13064" max="13064" width="24.28515625" customWidth="1"/>
    <col min="13065" max="13065" width="20" customWidth="1"/>
    <col min="13066" max="13066" width="17.7109375" customWidth="1"/>
    <col min="13313" max="13313" width="25.42578125" customWidth="1"/>
    <col min="13314" max="13314" width="22.42578125" customWidth="1"/>
    <col min="13315" max="13315" width="23.140625" customWidth="1"/>
    <col min="13316" max="13316" width="19.42578125" customWidth="1"/>
    <col min="13317" max="13317" width="26.7109375" customWidth="1"/>
    <col min="13318" max="13318" width="24.5703125" customWidth="1"/>
    <col min="13319" max="13319" width="23.140625" customWidth="1"/>
    <col min="13320" max="13320" width="24.28515625" customWidth="1"/>
    <col min="13321" max="13321" width="20" customWidth="1"/>
    <col min="13322" max="13322" width="17.7109375" customWidth="1"/>
    <col min="13569" max="13569" width="25.42578125" customWidth="1"/>
    <col min="13570" max="13570" width="22.42578125" customWidth="1"/>
    <col min="13571" max="13571" width="23.140625" customWidth="1"/>
    <col min="13572" max="13572" width="19.42578125" customWidth="1"/>
    <col min="13573" max="13573" width="26.7109375" customWidth="1"/>
    <col min="13574" max="13574" width="24.5703125" customWidth="1"/>
    <col min="13575" max="13575" width="23.140625" customWidth="1"/>
    <col min="13576" max="13576" width="24.28515625" customWidth="1"/>
    <col min="13577" max="13577" width="20" customWidth="1"/>
    <col min="13578" max="13578" width="17.7109375" customWidth="1"/>
    <col min="13825" max="13825" width="25.42578125" customWidth="1"/>
    <col min="13826" max="13826" width="22.42578125" customWidth="1"/>
    <col min="13827" max="13827" width="23.140625" customWidth="1"/>
    <col min="13828" max="13828" width="19.42578125" customWidth="1"/>
    <col min="13829" max="13829" width="26.7109375" customWidth="1"/>
    <col min="13830" max="13830" width="24.5703125" customWidth="1"/>
    <col min="13831" max="13831" width="23.140625" customWidth="1"/>
    <col min="13832" max="13832" width="24.28515625" customWidth="1"/>
    <col min="13833" max="13833" width="20" customWidth="1"/>
    <col min="13834" max="13834" width="17.7109375" customWidth="1"/>
    <col min="14081" max="14081" width="25.42578125" customWidth="1"/>
    <col min="14082" max="14082" width="22.42578125" customWidth="1"/>
    <col min="14083" max="14083" width="23.140625" customWidth="1"/>
    <col min="14084" max="14084" width="19.42578125" customWidth="1"/>
    <col min="14085" max="14085" width="26.7109375" customWidth="1"/>
    <col min="14086" max="14086" width="24.5703125" customWidth="1"/>
    <col min="14087" max="14087" width="23.140625" customWidth="1"/>
    <col min="14088" max="14088" width="24.28515625" customWidth="1"/>
    <col min="14089" max="14089" width="20" customWidth="1"/>
    <col min="14090" max="14090" width="17.7109375" customWidth="1"/>
    <col min="14337" max="14337" width="25.42578125" customWidth="1"/>
    <col min="14338" max="14338" width="22.42578125" customWidth="1"/>
    <col min="14339" max="14339" width="23.140625" customWidth="1"/>
    <col min="14340" max="14340" width="19.42578125" customWidth="1"/>
    <col min="14341" max="14341" width="26.7109375" customWidth="1"/>
    <col min="14342" max="14342" width="24.5703125" customWidth="1"/>
    <col min="14343" max="14343" width="23.140625" customWidth="1"/>
    <col min="14344" max="14344" width="24.28515625" customWidth="1"/>
    <col min="14345" max="14345" width="20" customWidth="1"/>
    <col min="14346" max="14346" width="17.7109375" customWidth="1"/>
    <col min="14593" max="14593" width="25.42578125" customWidth="1"/>
    <col min="14594" max="14594" width="22.42578125" customWidth="1"/>
    <col min="14595" max="14595" width="23.140625" customWidth="1"/>
    <col min="14596" max="14596" width="19.42578125" customWidth="1"/>
    <col min="14597" max="14597" width="26.7109375" customWidth="1"/>
    <col min="14598" max="14598" width="24.5703125" customWidth="1"/>
    <col min="14599" max="14599" width="23.140625" customWidth="1"/>
    <col min="14600" max="14600" width="24.28515625" customWidth="1"/>
    <col min="14601" max="14601" width="20" customWidth="1"/>
    <col min="14602" max="14602" width="17.7109375" customWidth="1"/>
    <col min="14849" max="14849" width="25.42578125" customWidth="1"/>
    <col min="14850" max="14850" width="22.42578125" customWidth="1"/>
    <col min="14851" max="14851" width="23.140625" customWidth="1"/>
    <col min="14852" max="14852" width="19.42578125" customWidth="1"/>
    <col min="14853" max="14853" width="26.7109375" customWidth="1"/>
    <col min="14854" max="14854" width="24.5703125" customWidth="1"/>
    <col min="14855" max="14855" width="23.140625" customWidth="1"/>
    <col min="14856" max="14856" width="24.28515625" customWidth="1"/>
    <col min="14857" max="14857" width="20" customWidth="1"/>
    <col min="14858" max="14858" width="17.7109375" customWidth="1"/>
    <col min="15105" max="15105" width="25.42578125" customWidth="1"/>
    <col min="15106" max="15106" width="22.42578125" customWidth="1"/>
    <col min="15107" max="15107" width="23.140625" customWidth="1"/>
    <col min="15108" max="15108" width="19.42578125" customWidth="1"/>
    <col min="15109" max="15109" width="26.7109375" customWidth="1"/>
    <col min="15110" max="15110" width="24.5703125" customWidth="1"/>
    <col min="15111" max="15111" width="23.140625" customWidth="1"/>
    <col min="15112" max="15112" width="24.28515625" customWidth="1"/>
    <col min="15113" max="15113" width="20" customWidth="1"/>
    <col min="15114" max="15114" width="17.7109375" customWidth="1"/>
    <col min="15361" max="15361" width="25.42578125" customWidth="1"/>
    <col min="15362" max="15362" width="22.42578125" customWidth="1"/>
    <col min="15363" max="15363" width="23.140625" customWidth="1"/>
    <col min="15364" max="15364" width="19.42578125" customWidth="1"/>
    <col min="15365" max="15365" width="26.7109375" customWidth="1"/>
    <col min="15366" max="15366" width="24.5703125" customWidth="1"/>
    <col min="15367" max="15367" width="23.140625" customWidth="1"/>
    <col min="15368" max="15368" width="24.28515625" customWidth="1"/>
    <col min="15369" max="15369" width="20" customWidth="1"/>
    <col min="15370" max="15370" width="17.7109375" customWidth="1"/>
    <col min="15617" max="15617" width="25.42578125" customWidth="1"/>
    <col min="15618" max="15618" width="22.42578125" customWidth="1"/>
    <col min="15619" max="15619" width="23.140625" customWidth="1"/>
    <col min="15620" max="15620" width="19.42578125" customWidth="1"/>
    <col min="15621" max="15621" width="26.7109375" customWidth="1"/>
    <col min="15622" max="15622" width="24.5703125" customWidth="1"/>
    <col min="15623" max="15623" width="23.140625" customWidth="1"/>
    <col min="15624" max="15624" width="24.28515625" customWidth="1"/>
    <col min="15625" max="15625" width="20" customWidth="1"/>
    <col min="15626" max="15626" width="17.7109375" customWidth="1"/>
    <col min="15873" max="15873" width="25.42578125" customWidth="1"/>
    <col min="15874" max="15874" width="22.42578125" customWidth="1"/>
    <col min="15875" max="15875" width="23.140625" customWidth="1"/>
    <col min="15876" max="15876" width="19.42578125" customWidth="1"/>
    <col min="15877" max="15877" width="26.7109375" customWidth="1"/>
    <col min="15878" max="15878" width="24.5703125" customWidth="1"/>
    <col min="15879" max="15879" width="23.140625" customWidth="1"/>
    <col min="15880" max="15880" width="24.28515625" customWidth="1"/>
    <col min="15881" max="15881" width="20" customWidth="1"/>
    <col min="15882" max="15882" width="17.7109375" customWidth="1"/>
    <col min="16129" max="16129" width="25.42578125" customWidth="1"/>
    <col min="16130" max="16130" width="22.42578125" customWidth="1"/>
    <col min="16131" max="16131" width="23.140625" customWidth="1"/>
    <col min="16132" max="16132" width="19.42578125" customWidth="1"/>
    <col min="16133" max="16133" width="26.7109375" customWidth="1"/>
    <col min="16134" max="16134" width="24.5703125" customWidth="1"/>
    <col min="16135" max="16135" width="23.140625" customWidth="1"/>
    <col min="16136" max="16136" width="24.28515625" customWidth="1"/>
    <col min="16137" max="16137" width="20" customWidth="1"/>
    <col min="16138" max="16138" width="17.7109375" customWidth="1"/>
  </cols>
  <sheetData>
    <row r="1" spans="1:10" ht="15.75" x14ac:dyDescent="0.25">
      <c r="A1" s="74" t="s">
        <v>0</v>
      </c>
      <c r="B1" s="75"/>
      <c r="C1" s="75"/>
      <c r="D1" s="75"/>
      <c r="E1" s="75"/>
      <c r="F1" s="75"/>
      <c r="G1" s="76"/>
    </row>
    <row r="2" spans="1:10" ht="15.75" x14ac:dyDescent="0.25">
      <c r="A2" s="74" t="s">
        <v>1</v>
      </c>
      <c r="B2" s="75"/>
      <c r="C2" s="75"/>
      <c r="D2" s="75"/>
      <c r="E2" s="75"/>
      <c r="F2" s="75"/>
      <c r="G2" s="76"/>
    </row>
    <row r="3" spans="1:10" ht="15.75" x14ac:dyDescent="0.25">
      <c r="A3" s="77"/>
      <c r="B3" s="75"/>
      <c r="C3" s="75"/>
      <c r="D3" s="75"/>
      <c r="E3" s="75"/>
      <c r="F3" s="75"/>
      <c r="G3" s="76"/>
    </row>
    <row r="4" spans="1:10" ht="15.75" x14ac:dyDescent="0.25">
      <c r="A4" s="130" t="s">
        <v>2</v>
      </c>
      <c r="B4" s="130"/>
      <c r="C4" s="130"/>
      <c r="D4" s="130"/>
      <c r="E4" s="130"/>
      <c r="F4" s="78"/>
      <c r="G4" s="76"/>
    </row>
    <row r="5" spans="1:10" ht="15.75" x14ac:dyDescent="0.25">
      <c r="A5" s="151" t="s">
        <v>1070</v>
      </c>
      <c r="B5" s="151"/>
      <c r="C5" s="151"/>
      <c r="D5" s="151"/>
      <c r="E5" s="151"/>
      <c r="F5" s="79"/>
      <c r="G5" s="80"/>
    </row>
    <row r="6" spans="1:10" x14ac:dyDescent="0.2">
      <c r="A6" s="28"/>
      <c r="B6" s="68"/>
      <c r="C6" s="68"/>
      <c r="D6" s="68"/>
      <c r="E6" s="68"/>
      <c r="F6" s="68"/>
      <c r="G6" s="28"/>
    </row>
    <row r="7" spans="1:10" ht="13.5" thickBot="1" x14ac:dyDescent="0.25"/>
    <row r="8" spans="1:10" ht="52.7" customHeight="1" thickBot="1" x14ac:dyDescent="0.25">
      <c r="A8" s="82" t="s">
        <v>1071</v>
      </c>
      <c r="B8" s="83" t="s">
        <v>1072</v>
      </c>
      <c r="C8" s="83" t="s">
        <v>1073</v>
      </c>
      <c r="D8" s="83" t="s">
        <v>1074</v>
      </c>
      <c r="E8" s="84" t="s">
        <v>1075</v>
      </c>
      <c r="F8" s="85"/>
      <c r="G8" s="28"/>
      <c r="H8" s="28"/>
      <c r="I8" s="28"/>
      <c r="J8" s="28"/>
    </row>
    <row r="9" spans="1:10" x14ac:dyDescent="0.2">
      <c r="A9" s="28"/>
      <c r="B9" s="68"/>
      <c r="C9" s="68"/>
      <c r="D9" s="68"/>
      <c r="E9" s="68"/>
      <c r="F9" s="68"/>
      <c r="G9" s="28"/>
      <c r="H9" s="28"/>
      <c r="I9" s="28"/>
      <c r="J9" s="28"/>
    </row>
    <row r="10" spans="1:10" ht="15.75" x14ac:dyDescent="0.25">
      <c r="A10" s="86" t="s">
        <v>1076</v>
      </c>
      <c r="B10" s="87">
        <f>SUM(B11:B13)</f>
        <v>0</v>
      </c>
      <c r="C10" s="87">
        <f>SUM(C11:C13)</f>
        <v>0</v>
      </c>
      <c r="D10" s="87">
        <f>SUM(D11:D13)</f>
        <v>0</v>
      </c>
      <c r="E10" s="87">
        <f>SUM(E11:E13)</f>
        <v>0</v>
      </c>
      <c r="F10" s="88"/>
      <c r="G10" s="89"/>
      <c r="H10" s="28"/>
      <c r="I10" s="28"/>
      <c r="J10" s="28"/>
    </row>
    <row r="11" spans="1:10" ht="15" x14ac:dyDescent="0.2">
      <c r="A11" s="90" t="s">
        <v>1077</v>
      </c>
      <c r="B11" s="91"/>
      <c r="C11" s="91"/>
      <c r="D11" s="91"/>
      <c r="E11" s="91">
        <f>+B11+C11</f>
        <v>0</v>
      </c>
      <c r="F11" s="92"/>
      <c r="G11" s="28"/>
      <c r="H11" s="28"/>
      <c r="I11" s="28"/>
      <c r="J11" s="28"/>
    </row>
    <row r="12" spans="1:10" ht="15" x14ac:dyDescent="0.2">
      <c r="A12" s="93" t="s">
        <v>1078</v>
      </c>
      <c r="B12" s="94"/>
      <c r="C12" s="94"/>
      <c r="D12" s="94"/>
      <c r="E12" s="94">
        <f>SUM(B12:D12)</f>
        <v>0</v>
      </c>
      <c r="F12" s="92"/>
      <c r="G12" s="28"/>
      <c r="H12" s="28"/>
      <c r="I12" s="28"/>
      <c r="J12" s="28"/>
    </row>
    <row r="13" spans="1:10" ht="15" x14ac:dyDescent="0.2">
      <c r="A13" s="93" t="s">
        <v>1079</v>
      </c>
      <c r="B13" s="94"/>
      <c r="C13" s="94"/>
      <c r="D13" s="94"/>
      <c r="E13" s="94">
        <f>SUM(B13:D13)</f>
        <v>0</v>
      </c>
      <c r="F13" s="92"/>
      <c r="G13" s="28"/>
      <c r="H13" s="28"/>
      <c r="I13" s="28"/>
      <c r="J13" s="28"/>
    </row>
    <row r="14" spans="1:10" ht="15.75" x14ac:dyDescent="0.25">
      <c r="A14" s="95" t="s">
        <v>1080</v>
      </c>
      <c r="B14" s="96">
        <f>+[1]Dptos!G44+[1]Dptos!H44</f>
        <v>0</v>
      </c>
      <c r="C14" s="96">
        <f>+[1]Distymuniccertf!G75+[1]Distymuniccertf!H75</f>
        <v>0</v>
      </c>
      <c r="D14" s="96"/>
      <c r="E14" s="96">
        <f>SUM(B14:D14)</f>
        <v>0</v>
      </c>
      <c r="F14" s="92"/>
      <c r="G14" s="28"/>
      <c r="H14" s="28"/>
      <c r="I14" s="28"/>
      <c r="J14" s="28"/>
    </row>
    <row r="15" spans="1:10" ht="15.75" x14ac:dyDescent="0.25">
      <c r="A15" s="95" t="s">
        <v>997</v>
      </c>
      <c r="B15" s="96"/>
      <c r="C15" s="96"/>
      <c r="D15" s="96"/>
      <c r="E15" s="96">
        <f>SUM(B15:D15)</f>
        <v>0</v>
      </c>
      <c r="F15" s="92"/>
      <c r="G15" s="92"/>
      <c r="H15" s="28"/>
      <c r="I15" s="28"/>
      <c r="J15" s="28"/>
    </row>
    <row r="16" spans="1:10" ht="15.75" x14ac:dyDescent="0.25">
      <c r="A16" s="95" t="s">
        <v>1081</v>
      </c>
      <c r="B16" s="97">
        <v>0</v>
      </c>
      <c r="C16" s="96">
        <f>+Distymuniccertf!I75</f>
        <v>57115824990</v>
      </c>
      <c r="D16" s="96">
        <f>+'Munc no certf'!D1051</f>
        <v>76421677718</v>
      </c>
      <c r="E16" s="96">
        <f>SUM(B16:D16)</f>
        <v>133537502708</v>
      </c>
      <c r="F16" s="92"/>
      <c r="G16" s="92"/>
      <c r="H16" s="28"/>
      <c r="I16" s="28"/>
      <c r="J16" s="28"/>
    </row>
    <row r="17" spans="1:10" ht="34.35" customHeight="1" x14ac:dyDescent="0.4">
      <c r="A17" s="98" t="s">
        <v>1075</v>
      </c>
      <c r="B17" s="99">
        <f>+B10+SUM(B15:B16)</f>
        <v>0</v>
      </c>
      <c r="C17" s="99">
        <f>+C10+SUM(C15:C16)</f>
        <v>57115824990</v>
      </c>
      <c r="D17" s="99">
        <f>+D10+SUM(D15:D16)</f>
        <v>76421677718</v>
      </c>
      <c r="E17" s="100">
        <f>+E10+E15+E16+E14</f>
        <v>133537502708</v>
      </c>
      <c r="F17" s="101" t="s">
        <v>1082</v>
      </c>
      <c r="G17" s="102"/>
      <c r="H17" s="28"/>
      <c r="I17" s="28"/>
      <c r="J17" s="28"/>
    </row>
    <row r="18" spans="1:10" ht="21" customHeight="1" x14ac:dyDescent="0.4">
      <c r="A18" s="103"/>
      <c r="B18" s="104"/>
      <c r="C18" s="104"/>
      <c r="D18" s="104"/>
      <c r="E18" s="104"/>
      <c r="F18" s="101"/>
      <c r="G18" s="92"/>
      <c r="H18" s="73"/>
      <c r="I18" s="28"/>
      <c r="J18" s="28"/>
    </row>
    <row r="19" spans="1:10" ht="65.25" customHeight="1" thickBot="1" x14ac:dyDescent="0.25">
      <c r="A19" s="105"/>
      <c r="B19" s="68"/>
      <c r="C19" s="68"/>
      <c r="D19" s="106"/>
      <c r="G19" s="28"/>
    </row>
    <row r="20" spans="1:10" ht="45" x14ac:dyDescent="0.2">
      <c r="A20" s="107" t="s">
        <v>1071</v>
      </c>
      <c r="B20" s="108" t="s">
        <v>1072</v>
      </c>
      <c r="C20" s="108" t="s">
        <v>1073</v>
      </c>
      <c r="D20" s="108" t="s">
        <v>1074</v>
      </c>
      <c r="E20" s="109" t="s">
        <v>1075</v>
      </c>
    </row>
    <row r="21" spans="1:10" ht="15" x14ac:dyDescent="0.2">
      <c r="A21" s="110" t="s">
        <v>1076</v>
      </c>
      <c r="B21" s="111">
        <f t="shared" ref="B21:E28" si="0">+B10*(1+7%)</f>
        <v>0</v>
      </c>
      <c r="C21" s="111">
        <f t="shared" si="0"/>
        <v>0</v>
      </c>
      <c r="D21" s="111">
        <f t="shared" si="0"/>
        <v>0</v>
      </c>
      <c r="E21" s="112">
        <f t="shared" si="0"/>
        <v>0</v>
      </c>
      <c r="F21" s="113">
        <f>+E21-E11</f>
        <v>0</v>
      </c>
      <c r="G21" s="114"/>
    </row>
    <row r="22" spans="1:10" x14ac:dyDescent="0.2">
      <c r="A22" s="115" t="s">
        <v>1077</v>
      </c>
      <c r="B22" s="111">
        <f t="shared" si="0"/>
        <v>0</v>
      </c>
      <c r="C22" s="111">
        <f t="shared" si="0"/>
        <v>0</v>
      </c>
      <c r="D22" s="111">
        <f t="shared" si="0"/>
        <v>0</v>
      </c>
      <c r="E22" s="112">
        <f t="shared" si="0"/>
        <v>0</v>
      </c>
      <c r="F22" s="113">
        <f>+E22-E12</f>
        <v>0</v>
      </c>
      <c r="G22" s="114"/>
    </row>
    <row r="23" spans="1:10" x14ac:dyDescent="0.2">
      <c r="A23" s="116" t="s">
        <v>1078</v>
      </c>
      <c r="B23" s="111">
        <f t="shared" si="0"/>
        <v>0</v>
      </c>
      <c r="C23" s="111">
        <f t="shared" si="0"/>
        <v>0</v>
      </c>
      <c r="D23" s="111">
        <f t="shared" si="0"/>
        <v>0</v>
      </c>
      <c r="E23" s="112">
        <f t="shared" si="0"/>
        <v>0</v>
      </c>
      <c r="F23" s="113">
        <f>+E23-E13</f>
        <v>0</v>
      </c>
      <c r="G23" s="114"/>
    </row>
    <row r="24" spans="1:10" x14ac:dyDescent="0.2">
      <c r="A24" s="116" t="s">
        <v>1079</v>
      </c>
      <c r="B24" s="111">
        <f t="shared" si="0"/>
        <v>0</v>
      </c>
      <c r="C24" s="111">
        <f t="shared" si="0"/>
        <v>0</v>
      </c>
      <c r="D24" s="111">
        <f t="shared" si="0"/>
        <v>0</v>
      </c>
      <c r="E24" s="112">
        <f t="shared" si="0"/>
        <v>0</v>
      </c>
      <c r="F24" s="113">
        <f>+E24-E14</f>
        <v>0</v>
      </c>
      <c r="G24" s="114"/>
    </row>
    <row r="25" spans="1:10" ht="15" x14ac:dyDescent="0.25">
      <c r="A25" s="117" t="s">
        <v>1080</v>
      </c>
      <c r="B25" s="111">
        <f t="shared" si="0"/>
        <v>0</v>
      </c>
      <c r="C25" s="111">
        <f t="shared" si="0"/>
        <v>0</v>
      </c>
      <c r="D25" s="111">
        <f t="shared" si="0"/>
        <v>0</v>
      </c>
      <c r="E25" s="112">
        <f t="shared" si="0"/>
        <v>0</v>
      </c>
      <c r="F25" s="114"/>
      <c r="G25" s="114"/>
    </row>
    <row r="26" spans="1:10" ht="15" x14ac:dyDescent="0.25">
      <c r="A26" s="117" t="s">
        <v>997</v>
      </c>
      <c r="B26" s="111">
        <f t="shared" si="0"/>
        <v>0</v>
      </c>
      <c r="C26" s="111">
        <f t="shared" si="0"/>
        <v>0</v>
      </c>
      <c r="D26" s="111">
        <f t="shared" si="0"/>
        <v>0</v>
      </c>
      <c r="E26" s="112">
        <f t="shared" si="0"/>
        <v>0</v>
      </c>
      <c r="F26" s="114"/>
      <c r="G26" s="114"/>
    </row>
    <row r="27" spans="1:10" ht="15" x14ac:dyDescent="0.25">
      <c r="A27" s="117" t="s">
        <v>1081</v>
      </c>
      <c r="B27" s="111">
        <f t="shared" si="0"/>
        <v>0</v>
      </c>
      <c r="C27" s="111">
        <f t="shared" si="0"/>
        <v>61113932739.300003</v>
      </c>
      <c r="D27" s="111">
        <f t="shared" si="0"/>
        <v>81771195158.26001</v>
      </c>
      <c r="E27" s="112">
        <f t="shared" si="0"/>
        <v>142885127897.56</v>
      </c>
      <c r="F27" s="114"/>
      <c r="G27" s="114"/>
    </row>
    <row r="28" spans="1:10" ht="15.75" thickBot="1" x14ac:dyDescent="0.25">
      <c r="A28" s="118" t="s">
        <v>1075</v>
      </c>
      <c r="B28" s="119">
        <f t="shared" si="0"/>
        <v>0</v>
      </c>
      <c r="C28" s="119">
        <f t="shared" si="0"/>
        <v>61113932739.300003</v>
      </c>
      <c r="D28" s="119">
        <f t="shared" si="0"/>
        <v>81771195158.26001</v>
      </c>
      <c r="E28" s="120">
        <f t="shared" si="0"/>
        <v>142885127897.56</v>
      </c>
      <c r="F28" s="114"/>
      <c r="G28" s="114"/>
    </row>
    <row r="29" spans="1:10" x14ac:dyDescent="0.2">
      <c r="F29" s="114"/>
      <c r="G29" s="114"/>
    </row>
    <row r="30" spans="1:10" x14ac:dyDescent="0.2">
      <c r="F30" s="114"/>
      <c r="G30" s="114"/>
    </row>
    <row r="31" spans="1:10" x14ac:dyDescent="0.2">
      <c r="F31" s="114"/>
      <c r="G31" s="114"/>
    </row>
    <row r="32" spans="1:10" x14ac:dyDescent="0.2">
      <c r="B32"/>
      <c r="C32" s="121"/>
      <c r="F32" s="114"/>
      <c r="G32" s="114"/>
    </row>
    <row r="33" spans="2:7" x14ac:dyDescent="0.2">
      <c r="B33"/>
      <c r="C33" s="121"/>
      <c r="F33" s="114"/>
      <c r="G33" s="114"/>
    </row>
    <row r="34" spans="2:7" x14ac:dyDescent="0.2">
      <c r="B34"/>
      <c r="C34" s="121"/>
      <c r="F34" s="114"/>
      <c r="G34" s="114"/>
    </row>
    <row r="35" spans="2:7" x14ac:dyDescent="0.2">
      <c r="B35"/>
      <c r="C35" s="121"/>
      <c r="F35" s="114"/>
      <c r="G35" s="114"/>
    </row>
    <row r="36" spans="2:7" x14ac:dyDescent="0.2">
      <c r="B36"/>
      <c r="C36" s="121"/>
      <c r="F36" s="114"/>
      <c r="G36" s="114"/>
    </row>
    <row r="37" spans="2:7" x14ac:dyDescent="0.2">
      <c r="B37"/>
      <c r="C37" s="121"/>
      <c r="F37" s="114"/>
      <c r="G37" s="114"/>
    </row>
    <row r="38" spans="2:7" x14ac:dyDescent="0.2">
      <c r="B38"/>
      <c r="C38" s="121"/>
      <c r="F38" s="114"/>
      <c r="G38" s="114"/>
    </row>
    <row r="39" spans="2:7" x14ac:dyDescent="0.2">
      <c r="B39"/>
      <c r="C39" s="121"/>
      <c r="F39" s="114"/>
      <c r="G39" s="114"/>
    </row>
    <row r="40" spans="2:7" x14ac:dyDescent="0.2">
      <c r="B40"/>
      <c r="C40" s="121"/>
      <c r="F40" s="114"/>
      <c r="G40" s="114"/>
    </row>
    <row r="41" spans="2:7" x14ac:dyDescent="0.2">
      <c r="B41"/>
      <c r="C41" s="121"/>
      <c r="F41" s="114"/>
      <c r="G41" s="114"/>
    </row>
    <row r="42" spans="2:7" x14ac:dyDescent="0.2">
      <c r="B42"/>
      <c r="C42" s="121"/>
      <c r="F42" s="114"/>
      <c r="G42" s="114"/>
    </row>
    <row r="43" spans="2:7" x14ac:dyDescent="0.2">
      <c r="B43"/>
      <c r="C43" s="121"/>
      <c r="F43" s="114"/>
      <c r="G43" s="114"/>
    </row>
  </sheetData>
  <mergeCells count="2">
    <mergeCell ref="A4:E4"/>
    <mergeCell ref="A5:E5"/>
  </mergeCells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Distymuniccertf</vt:lpstr>
      <vt:lpstr>Munc no certf</vt:lpstr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Inés Alba Camacho</dc:creator>
  <cp:lastModifiedBy>Senia María Díaz Salazar</cp:lastModifiedBy>
  <dcterms:created xsi:type="dcterms:W3CDTF">2015-04-29T13:12:38Z</dcterms:created>
  <dcterms:modified xsi:type="dcterms:W3CDTF">2015-05-06T20:59:33Z</dcterms:modified>
</cp:coreProperties>
</file>