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690" windowHeight="7755"/>
  </bookViews>
  <sheets>
    <sheet name="RESUMEN 94 ET" sheetId="1" r:id="rId1"/>
    <sheet name="REGALIAS - ET" sheetId="2" r:id="rId2"/>
    <sheet name="CONPES 151 - ET" sheetId="3" r:id="rId3"/>
  </sheets>
  <externalReferences>
    <externalReference r:id="rId4"/>
  </externalReferences>
  <definedNames>
    <definedName name="_xlnm._FilterDatabase" localSheetId="1" hidden="1">'REGALIAS - ET'!$B$8:$G$60</definedName>
    <definedName name="_xlnm._FilterDatabase" localSheetId="0" hidden="1">'RESUMEN 94 ET'!$B$7:$F$101</definedName>
    <definedName name="CUENTA">[1]TIP_CUENTA!$A$2:$A$3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8" i="1"/>
  <c r="D157" i="3" l="1"/>
  <c r="F60" i="2"/>
  <c r="G60" i="2"/>
  <c r="F19" i="1" l="1"/>
  <c r="F101" i="1" s="1"/>
  <c r="F35" i="1"/>
  <c r="F73" i="1"/>
  <c r="F88" i="1"/>
  <c r="F90" i="1"/>
  <c r="D101" i="1"/>
  <c r="E101" i="1"/>
</calcChain>
</file>

<file path=xl/sharedStrings.xml><?xml version="1.0" encoding="utf-8"?>
<sst xmlns="http://schemas.openxmlformats.org/spreadsheetml/2006/main" count="544" uniqueCount="343">
  <si>
    <t>TOTAL RECURSOS ALIMENTACIÓN ESCOLAR</t>
  </si>
  <si>
    <t>VICHADA</t>
  </si>
  <si>
    <t>VAUPES</t>
  </si>
  <si>
    <t>VALLE DEL CAUCA</t>
  </si>
  <si>
    <t>TULUA</t>
  </si>
  <si>
    <t>PALMIRA</t>
  </si>
  <si>
    <t>JAMUNDI</t>
  </si>
  <si>
    <t>CARTAGO</t>
  </si>
  <si>
    <t>CALI</t>
  </si>
  <si>
    <t>BUGA</t>
  </si>
  <si>
    <t>BUENAVENTURA</t>
  </si>
  <si>
    <t>TOLIMA</t>
  </si>
  <si>
    <t>IBAGUE</t>
  </si>
  <si>
    <t>SUCRE</t>
  </si>
  <si>
    <t>SINCELEJO</t>
  </si>
  <si>
    <t>SANTANDER</t>
  </si>
  <si>
    <t>PIEDECUESTA</t>
  </si>
  <si>
    <t>GIRON</t>
  </si>
  <si>
    <t>FLORIDABLANCA</t>
  </si>
  <si>
    <t>BUCARAMANGA</t>
  </si>
  <si>
    <t>BARRANCABERMEJA</t>
  </si>
  <si>
    <t>SAN ANDRES</t>
  </si>
  <si>
    <t>RISARALDA</t>
  </si>
  <si>
    <t>PEREIRA</t>
  </si>
  <si>
    <t>DOSQUEBRADAS</t>
  </si>
  <si>
    <t>QUINDIO</t>
  </si>
  <si>
    <t>ARMENIA</t>
  </si>
  <si>
    <t>PUTUMAYO</t>
  </si>
  <si>
    <t>NORTE DE SANTANDER</t>
  </si>
  <si>
    <t>CUCUTA</t>
  </si>
  <si>
    <t>TUMACO</t>
  </si>
  <si>
    <t>NARIÑO</t>
  </si>
  <si>
    <t>PASTO</t>
  </si>
  <si>
    <t>IPIALES</t>
  </si>
  <si>
    <t>VILLAVICENCIO</t>
  </si>
  <si>
    <t>META</t>
  </si>
  <si>
    <t>SANTA MARTA</t>
  </si>
  <si>
    <t>MAGDALENA</t>
  </si>
  <si>
    <t>CIENAGA</t>
  </si>
  <si>
    <t>NEIVA</t>
  </si>
  <si>
    <t>HUILA</t>
  </si>
  <si>
    <t>GUAVIARE</t>
  </si>
  <si>
    <t>URIBIA</t>
  </si>
  <si>
    <t>LA GUAJIRA</t>
  </si>
  <si>
    <t>RIOHACHA</t>
  </si>
  <si>
    <t>MAICAO</t>
  </si>
  <si>
    <t>GUAINIA</t>
  </si>
  <si>
    <t>ZIPAQUIRA</t>
  </si>
  <si>
    <t>CUNDINAMARCA</t>
  </si>
  <si>
    <t>SOACHA</t>
  </si>
  <si>
    <t>MOSQUERA</t>
  </si>
  <si>
    <t>GIRARDOT</t>
  </si>
  <si>
    <t>FUSAGASUGA</t>
  </si>
  <si>
    <t>FACATATIVA</t>
  </si>
  <si>
    <t>CHIA</t>
  </si>
  <si>
    <t>SAHAGUN</t>
  </si>
  <si>
    <t>CORDOBA</t>
  </si>
  <si>
    <t>MONTERIA</t>
  </si>
  <si>
    <t>LORICA</t>
  </si>
  <si>
    <t>QUIBDO</t>
  </si>
  <si>
    <t>CHOCO</t>
  </si>
  <si>
    <t>VALLEDUPAR</t>
  </si>
  <si>
    <t>CESAR</t>
  </si>
  <si>
    <t>POPAYAN</t>
  </si>
  <si>
    <t>CAUCA</t>
  </si>
  <si>
    <t>YOPAL</t>
  </si>
  <si>
    <t>CASANARE</t>
  </si>
  <si>
    <t>FLORENCIA</t>
  </si>
  <si>
    <t>CAQUETA</t>
  </si>
  <si>
    <t>MANIZALES</t>
  </si>
  <si>
    <t>CALDAS</t>
  </si>
  <si>
    <t>TUNJA</t>
  </si>
  <si>
    <t>BOYACA</t>
  </si>
  <si>
    <t>SOGAMOSO</t>
  </si>
  <si>
    <t>DUITAMA</t>
  </si>
  <si>
    <t>MAGANGUE</t>
  </si>
  <si>
    <t>BOLIVAR</t>
  </si>
  <si>
    <t>CARTAGENA</t>
  </si>
  <si>
    <t>BOGOTA D.C.</t>
  </si>
  <si>
    <t>BOGOTA</t>
  </si>
  <si>
    <t>SOLEDAD</t>
  </si>
  <si>
    <t>ATLANTICO</t>
  </si>
  <si>
    <t>MALAMBO</t>
  </si>
  <si>
    <t>BARRANQUILLA</t>
  </si>
  <si>
    <t>ARAUCA</t>
  </si>
  <si>
    <t>TURBO</t>
  </si>
  <si>
    <t>ANTIOQUIA</t>
  </si>
  <si>
    <t>SABANETA</t>
  </si>
  <si>
    <t>RIONEGRO</t>
  </si>
  <si>
    <t>MEDELLIN</t>
  </si>
  <si>
    <t>ITAGUI</t>
  </si>
  <si>
    <t>ENVIGADO</t>
  </si>
  <si>
    <t>BELLO</t>
  </si>
  <si>
    <t>APARTADO</t>
  </si>
  <si>
    <t>AMAZONAS</t>
  </si>
  <si>
    <t>Valor financiado con recursos de regalías</t>
  </si>
  <si>
    <t>CONPES 151</t>
  </si>
  <si>
    <t>Entidad Territorial Certificada</t>
  </si>
  <si>
    <t>Etiquetas de fila</t>
  </si>
  <si>
    <t>MINISTERIO DE EDUCACIÓN NACIONAL</t>
  </si>
  <si>
    <t>TOTAL  REGALIAS</t>
  </si>
  <si>
    <t>Reg.</t>
  </si>
  <si>
    <t>Alimentación escolar para población escolarizada en establecimientos educativos oficiales con servicio de internado en el departamento de Vichada</t>
  </si>
  <si>
    <t>Vichada</t>
  </si>
  <si>
    <t>Apoyo al servicio de alimentación escolar para los estudiantes de las zonas rural y urbana del departamento del Tolima</t>
  </si>
  <si>
    <t>Tolima</t>
  </si>
  <si>
    <t xml:space="preserve">Mun </t>
  </si>
  <si>
    <t>Fortalecimiento condiciones nutricionales niños y niñas en la zona rural Purificación- Tolima</t>
  </si>
  <si>
    <t>Purificación</t>
  </si>
  <si>
    <t>Servicio de alimentación escolar (desayunos escolares) en apoyo al programa de cobertura y permanencia en el sistema educativo del municipio de Piedras</t>
  </si>
  <si>
    <t>Piedras</t>
  </si>
  <si>
    <t>Apoyo de alimentación escolar centros educativos municipio de Lerida Tolima</t>
  </si>
  <si>
    <t>Lérida</t>
  </si>
  <si>
    <t>Apoyo alimentario y nutricional a niños y niñas pertenencientes al programa hogares comunitarios de bienestar de los municipios de Sincelejo, Corozal, San Marcos, Sucre y Tolú</t>
  </si>
  <si>
    <t>Sucre</t>
  </si>
  <si>
    <t>Suministro de complementación alimentaria para el desarrollo de acciones formativas y de promoción para un estilo de vida saludable que contribuya a mantener o mejorar la condición nutricional de los niños escolarizados del municipio de Sincelejo - Sucre</t>
  </si>
  <si>
    <t>Sincelejo</t>
  </si>
  <si>
    <t>Apoyo con programa de asistencia nutricional modalidad almuerzo escolar a estudiantes en situaciones de vulnerabilidad en las instituciones y centros educativos del municipio de los Palmitos</t>
  </si>
  <si>
    <t>Los Palmitos</t>
  </si>
  <si>
    <t>Dotación de equipos y menajes de cocina para los comedores escolares y centros de atención de adulto mayores del municipio de Corozal, Sucre, Caribe</t>
  </si>
  <si>
    <t>Corozal</t>
  </si>
  <si>
    <t>Dptal</t>
  </si>
  <si>
    <t>Programa de seguridad alimentaria y nutricional para escolares de 5 a 16 años de las instituciones educativas</t>
  </si>
  <si>
    <t>Santander</t>
  </si>
  <si>
    <t>Implementación de un programa de seguridad alimentaria y nutricional para escolares de 5 a 16 años</t>
  </si>
  <si>
    <t>Implementación  programa de seguridad alimentaria y nutricional para escolares de 5 a 16 años de instituciones educativas oficiales de los 82  municipios no certificados del  departamento de Santander</t>
  </si>
  <si>
    <t>Mejoramiento y permanencia de la  cobertura y calidad educativa mediante alimentación escolar  a estudiantes de bajos recursos de los estratos 1 y 2 de las instituciones educativas del municipio de San Vicente de Chucuri, Santander</t>
  </si>
  <si>
    <t>San Vicente de Chucurí</t>
  </si>
  <si>
    <t>Fortalecimiento al sector educativo mediante dotación de menaje para los internados de los establecimientos educativos del departamento del Putumayo</t>
  </si>
  <si>
    <t>Putumayo</t>
  </si>
  <si>
    <t>Alimentación escolar</t>
  </si>
  <si>
    <t>Apoyo al programa de alimentación escolar del municipio Sardinata, Norte de Santander, Centro Oriente</t>
  </si>
  <si>
    <t>Sardinata</t>
  </si>
  <si>
    <t>Norte de Santander</t>
  </si>
  <si>
    <t>Mejoramiento de la calidad educativa a través  del suministro de complemento alimentario balanceado y nutritivo en los municipios de Norte de Santander, Centro Oriente</t>
  </si>
  <si>
    <t>Servicio de alimentación escolar para estudiantes del municipio de Puerto Gaitán, Meta - Orinoquía</t>
  </si>
  <si>
    <t>Puerto Gaitán</t>
  </si>
  <si>
    <t>Meta</t>
  </si>
  <si>
    <t>Recuperación nutricional de niños y niñas menores de cinco años 11 meses  con desnutrición  en el municipio de Puerto Gaitan, Meta, Orinoquia</t>
  </si>
  <si>
    <t>Dotación de elementos de menaje de cocina, comedor y de apoyo complementario a restaurantes escolares de establecimientos educativos oficiales a cargo del departamento del Meta</t>
  </si>
  <si>
    <t>Implementación complemento nutricional escolar con un aporte calórico nutricional entre el 20% y el 25% en el municipio de Castilla La Nueva</t>
  </si>
  <si>
    <t>Castilla la Nueva</t>
  </si>
  <si>
    <t>Suministro de desayuno, almuerzo y meriendas a los estudiantes de las IE urbana y rural del municipio de Ciénaga, Magdalena</t>
  </si>
  <si>
    <t>Ciénaga</t>
  </si>
  <si>
    <t>Magdalena</t>
  </si>
  <si>
    <t>Desarrollo de las estrategias de acceso y permanencia de niños y adolescentes del municipio de Uribía, con programas de alimentación escolar año 2012 en el municipio de Uribia</t>
  </si>
  <si>
    <t>Uribia</t>
  </si>
  <si>
    <t>La Guajira</t>
  </si>
  <si>
    <t>Garantizar el servicio de alimentación escolar que brinde un complemento alimentario durante la jornada escolar a los niños, niñas y adolescentes escolarizados en las áreas rural y ubana, del municipio de Manaure-La Guajira, acorde a los lineamientos técnicos, administrativos y estándares para la asistencia alimentación al escolar-programa de alimentación escolar -PAE- del ICBF</t>
  </si>
  <si>
    <t>Manaure</t>
  </si>
  <si>
    <t>Asistencia nutricional al escolar y adolescente con desayunos y almuerzos en centros e instituciones educativas oficiales del municipio de Maicao</t>
  </si>
  <si>
    <t>Maicao</t>
  </si>
  <si>
    <t>Apoyo a la estrategia de acceso y permanencia de la cobertura educativa a través de los programas de alimentación y transporte escolar</t>
  </si>
  <si>
    <t>Implementación del  programa de seguridad alimentaria en la modalidad de desayuno y almuerzo para los estudiantes de los colegios oficiales del municipio de Hatonuevo, departamento de La Guajira</t>
  </si>
  <si>
    <t>Hatonuevo</t>
  </si>
  <si>
    <t>Suministro alimentación escolar en instituciones educativas oficiales de todo el departamento del Huila</t>
  </si>
  <si>
    <t>Huila</t>
  </si>
  <si>
    <t>Implementación del programa de complementación alimentaria y nutricional en menores de 5 años, mujeres gestantes y lactantes en todo el departamento de Cundinamarca</t>
  </si>
  <si>
    <t>Cundinamarca</t>
  </si>
  <si>
    <t>Suministro de almuerzo ración servida para niños, niñas y adolescentes en edad escolar de los centros e instituciones educativas del municipio de San Pelayo, vigencia 2013-2015”</t>
  </si>
  <si>
    <t>San Pelayo</t>
  </si>
  <si>
    <t>Córdoba</t>
  </si>
  <si>
    <t>Suministro de almuerzo con razón servida para los centros e instituciones educativas</t>
  </si>
  <si>
    <t>San Antero</t>
  </si>
  <si>
    <t>Suministro de ración servida en sitio de consumo en la modalidad de desayuno escolar en los diferentes establecimientos educativos de carácter público en el departamento de Córdoba 2013-2016</t>
  </si>
  <si>
    <t>Servicio de alimentación escolar para estudiantes oficiales del municipio de San Martín, Cesar, Caribe</t>
  </si>
  <si>
    <t>San Martín</t>
  </si>
  <si>
    <t>Cesar</t>
  </si>
  <si>
    <t>Alimentación escolar - PAE para niños, niñas y adolescentes matriculados en las instituciones educativas oficiales de El Paso - Cesar</t>
  </si>
  <si>
    <t>El Paso</t>
  </si>
  <si>
    <t>Implementación del programa de alimentación escolar – pae para niños, niñas y adolescentes matriculados en las instituciones educativa oficiales del municipio de Becerril – Cesar</t>
  </si>
  <si>
    <t>Becerril</t>
  </si>
  <si>
    <t>Implementación del programa de alimentación escolar – pae para niños, niñas y adolescentes matriculados en las instituciones educativa oficiales del municipio de Agustín Codazzi Cesar</t>
  </si>
  <si>
    <t>Agustín Codazzi</t>
  </si>
  <si>
    <t xml:space="preserve">Servicio de restaurante escolar y alojamiento para estudiantes del municipio de Tauramena </t>
  </si>
  <si>
    <t>Tauramena</t>
  </si>
  <si>
    <t>Casanare</t>
  </si>
  <si>
    <t>Implementación de estrategias de seguridad alimentaria y nutricional para la primera infancia con riesgo de desnutrición del departamento de Casanare</t>
  </si>
  <si>
    <t>Apoyo a la seguridad alimentaria de la población en edad escolar de las instituciones educativas oficiales del municipio de Aguazul, Casanare, Orinoquía</t>
  </si>
  <si>
    <t>Aguazul</t>
  </si>
  <si>
    <t>Caquetá</t>
  </si>
  <si>
    <t>Suministro de complemento nutricional y alimenticio a niños, niñas y adolescentes de las instituciones educativas del municipio de Puerto Boyacá</t>
  </si>
  <si>
    <t>Puerto Boyacá</t>
  </si>
  <si>
    <t>Boyacá</t>
  </si>
  <si>
    <t>Suministro complemento nutricional y alimenticio a niños niñas y adolescentes de las instituciones educativas del municipio</t>
  </si>
  <si>
    <t>Suministro para brindar complemento alimentario a niños, niñas, adolescente de instituciones educativas oficiales durante el calendario escolar 2013 en Boyacá</t>
  </si>
  <si>
    <t>Suministro para brindar complemento alimentario a N.N.A de I.E oficiales durante el primer semestre del calendario escolar 2014 en el departamento de Boyacá</t>
  </si>
  <si>
    <t>Suministro de raciones servidas en el sitio de consumo para la vigencia 2.013- 2.014 en las instituciones educativas de carácter público en el municipio de Cantagallo  Bolívar. Fase 3 (factibilidad)</t>
  </si>
  <si>
    <t>Cantagallo</t>
  </si>
  <si>
    <t>Bolívar</t>
  </si>
  <si>
    <t xml:space="preserve">Suministro de raciones alimentarias a los niños, niñas y adolescentes de las instituciones educativas del municipio Sabanalarga, Atlántico, Caribe </t>
  </si>
  <si>
    <t>Sabanalarga</t>
  </si>
  <si>
    <t>Atlántico</t>
  </si>
  <si>
    <t>Suministro de meriendas reforzadas a estudiantes de transición y básica primaria de las instituciones educativas del municipio Baranoa, Atlántico, Caribe</t>
  </si>
  <si>
    <t>Baranoa</t>
  </si>
  <si>
    <t>Arauca</t>
  </si>
  <si>
    <t>Ampliación de la Cobertura educativa y la permanencia escolar a través del programa de alimentación escolar – PAE en el municipio de Puerto Nare, Antioquia</t>
  </si>
  <si>
    <t>Puerto Nare</t>
  </si>
  <si>
    <t>Antioquia</t>
  </si>
  <si>
    <t>VALOR DE REGALÍAS</t>
  </si>
  <si>
    <t>BENEFICIARIOS</t>
  </si>
  <si>
    <t>OCAD</t>
  </si>
  <si>
    <t>NOMBRE DEL PROYECTO</t>
  </si>
  <si>
    <t>ENTIDAD TERRITORIAL</t>
  </si>
  <si>
    <t>DEPARTAMENTO</t>
  </si>
  <si>
    <t>Corte: 31 de diciembre de 2013</t>
  </si>
  <si>
    <t xml:space="preserve">Proyectos de Regalías - Alimentación Escolar </t>
  </si>
  <si>
    <t>Oficina Asesora de Planeación y Finanzas</t>
  </si>
  <si>
    <t>TOTAL RECURSOS ASIGNADOS</t>
  </si>
  <si>
    <t>Santa Rosalía</t>
  </si>
  <si>
    <t>Santa Isabel</t>
  </si>
  <si>
    <t>Prado</t>
  </si>
  <si>
    <t>Ortega</t>
  </si>
  <si>
    <t>Melgar</t>
  </si>
  <si>
    <t>Icononzo</t>
  </si>
  <si>
    <t>El Guamo</t>
  </si>
  <si>
    <t>El Espinal</t>
  </si>
  <si>
    <t>Alvarado</t>
  </si>
  <si>
    <t>Toluviejo</t>
  </si>
  <si>
    <t>Sincé</t>
  </si>
  <si>
    <t>Santiago de Tolú</t>
  </si>
  <si>
    <t>San Pedro</t>
  </si>
  <si>
    <t>San Juan de Betulia</t>
  </si>
  <si>
    <t>San Antonio de Palmito</t>
  </si>
  <si>
    <t>Sampués</t>
  </si>
  <si>
    <t>Ovejas</t>
  </si>
  <si>
    <t>La Unión</t>
  </si>
  <si>
    <t>Galeras</t>
  </si>
  <si>
    <t>Colosó</t>
  </si>
  <si>
    <t>Buenavista</t>
  </si>
  <si>
    <t>Vetas</t>
  </si>
  <si>
    <t>Sabana de Torres</t>
  </si>
  <si>
    <t>Rionegro</t>
  </si>
  <si>
    <t>Puerto Wilches</t>
  </si>
  <si>
    <t>Los Santos</t>
  </si>
  <si>
    <t>Villagarzón</t>
  </si>
  <si>
    <t>Valle del Guamuez</t>
  </si>
  <si>
    <t>San Miguel de Mocoa</t>
  </si>
  <si>
    <t>San Miguel</t>
  </si>
  <si>
    <t>Puerto Caicedo</t>
  </si>
  <si>
    <t>Orito</t>
  </si>
  <si>
    <t>Toledo</t>
  </si>
  <si>
    <t>Santiago</t>
  </si>
  <si>
    <t>San Cayetano</t>
  </si>
  <si>
    <t>La Esperanza</t>
  </si>
  <si>
    <t>El Zulia</t>
  </si>
  <si>
    <t>Bochalema</t>
  </si>
  <si>
    <t>San Juanito</t>
  </si>
  <si>
    <t>Puerto López</t>
  </si>
  <si>
    <t>Lejanías</t>
  </si>
  <si>
    <t>Guamal</t>
  </si>
  <si>
    <t>Cabuyaro</t>
  </si>
  <si>
    <t>Acacías</t>
  </si>
  <si>
    <t>Sitionuevo</t>
  </si>
  <si>
    <t>Hato nuevo</t>
  </si>
  <si>
    <t>Barrancas</t>
  </si>
  <si>
    <t>Albania</t>
  </si>
  <si>
    <t>Yaguará</t>
  </si>
  <si>
    <t>Tesalia</t>
  </si>
  <si>
    <t>Palermo</t>
  </si>
  <si>
    <t>Garzón</t>
  </si>
  <si>
    <t>Aipe</t>
  </si>
  <si>
    <t>Puerto Inírida</t>
  </si>
  <si>
    <t>Villapinzón</t>
  </si>
  <si>
    <t>Ubaté</t>
  </si>
  <si>
    <t>Sutatausa</t>
  </si>
  <si>
    <t>Pulí</t>
  </si>
  <si>
    <t>Pacho</t>
  </si>
  <si>
    <t>Nemocón</t>
  </si>
  <si>
    <t>Lenguazaque</t>
  </si>
  <si>
    <t>Guaduas</t>
  </si>
  <si>
    <t>Cucunubá</t>
  </si>
  <si>
    <t>Tuchín</t>
  </si>
  <si>
    <t>Tierralta</t>
  </si>
  <si>
    <t>San Bernardo del Viento</t>
  </si>
  <si>
    <t>San Andrés de Sotavento</t>
  </si>
  <si>
    <t>Puerto Libertador</t>
  </si>
  <si>
    <t>Puerto Escondido</t>
  </si>
  <si>
    <t>Pueblo Nuevo</t>
  </si>
  <si>
    <t>Planeta Rica</t>
  </si>
  <si>
    <t>Los Córdobas</t>
  </si>
  <si>
    <t>La Apartada</t>
  </si>
  <si>
    <t>Chinú</t>
  </si>
  <si>
    <t>Ayapel</t>
  </si>
  <si>
    <t>Medio Baudó</t>
  </si>
  <si>
    <t>Río de Oro</t>
  </si>
  <si>
    <t>La Jagua de Ibirico</t>
  </si>
  <si>
    <t>Chiriguaná</t>
  </si>
  <si>
    <t>Piamonte</t>
  </si>
  <si>
    <t>Cauca</t>
  </si>
  <si>
    <t>San Luis de Palenque</t>
  </si>
  <si>
    <t>Paz de Ariporo</t>
  </si>
  <si>
    <t>Orocué</t>
  </si>
  <si>
    <t>Nunchía</t>
  </si>
  <si>
    <t>Maní</t>
  </si>
  <si>
    <t>Villamaría</t>
  </si>
  <si>
    <t>Caldas</t>
  </si>
  <si>
    <t>Marmato</t>
  </si>
  <si>
    <t>La Dorada</t>
  </si>
  <si>
    <t>Ventaquemada</t>
  </si>
  <si>
    <t>Tasco</t>
  </si>
  <si>
    <t>Somondoco</t>
  </si>
  <si>
    <t>Socha</t>
  </si>
  <si>
    <t>San Pablo de Borbur</t>
  </si>
  <si>
    <t>San Mateo</t>
  </si>
  <si>
    <t>Samacá</t>
  </si>
  <si>
    <t>Ráquira</t>
  </si>
  <si>
    <t>Paz de Río</t>
  </si>
  <si>
    <t>Pauna</t>
  </si>
  <si>
    <t>Paipa</t>
  </si>
  <si>
    <t>Otanche</t>
  </si>
  <si>
    <t>Motavita</t>
  </si>
  <si>
    <t>La Victoria</t>
  </si>
  <si>
    <t>Coper</t>
  </si>
  <si>
    <t>Chiquinquirá</t>
  </si>
  <si>
    <t>Briceño</t>
  </si>
  <si>
    <t>Betéitiva</t>
  </si>
  <si>
    <t>Talaigua Nuevo</t>
  </si>
  <si>
    <t>San Pablo</t>
  </si>
  <si>
    <t>Arauca (Municipio)</t>
  </si>
  <si>
    <t>Yondó</t>
  </si>
  <si>
    <t>Titiribí</t>
  </si>
  <si>
    <t>Remedios</t>
  </si>
  <si>
    <t>Puerto Triunfo</t>
  </si>
  <si>
    <t>Caracolí</t>
  </si>
  <si>
    <t>Amalfi</t>
  </si>
  <si>
    <t>Barrancabermeja</t>
  </si>
  <si>
    <t>Norte  de Santander</t>
  </si>
  <si>
    <t>Villavicencio</t>
  </si>
  <si>
    <t>Neiva</t>
  </si>
  <si>
    <t>Santa Cruz de Lorica</t>
  </si>
  <si>
    <t>Sahagún</t>
  </si>
  <si>
    <t>Yopal</t>
  </si>
  <si>
    <t>Cartagena</t>
  </si>
  <si>
    <t>Monto</t>
  </si>
  <si>
    <t>Entidad beneficiaria de los recursos</t>
  </si>
  <si>
    <t>Departamento</t>
  </si>
  <si>
    <t>Alimentación Escolar - CONPES 151, 2014</t>
  </si>
  <si>
    <t>Chocó</t>
  </si>
  <si>
    <t>Guainía</t>
  </si>
  <si>
    <t>SGP - PAE
Doce doceavas
(CONPES 171)</t>
  </si>
  <si>
    <t>Total</t>
  </si>
  <si>
    <t>Recursos de Alimentación Escolar
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</si>
</sst>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 vertical="center" wrapText="1"/>
    </xf>
    <xf numFmtId="164" fontId="0" fillId="0" borderId="12" xfId="1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64" fontId="0" fillId="0" borderId="15" xfId="1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3" borderId="0" xfId="0" applyFont="1" applyFill="1"/>
    <xf numFmtId="164" fontId="4" fillId="3" borderId="0" xfId="0" applyNumberFormat="1" applyFont="1" applyFill="1"/>
    <xf numFmtId="164" fontId="4" fillId="3" borderId="0" xfId="1" applyNumberFormat="1" applyFont="1" applyFill="1"/>
    <xf numFmtId="5" fontId="2" fillId="3" borderId="1" xfId="1" applyNumberFormat="1" applyFont="1" applyFill="1" applyBorder="1" applyAlignment="1">
      <alignment horizontal="right" vertical="center" wrapText="1"/>
    </xf>
    <xf numFmtId="5" fontId="0" fillId="3" borderId="12" xfId="1" applyNumberFormat="1" applyFont="1" applyFill="1" applyBorder="1" applyAlignment="1">
      <alignment horizontal="right" vertical="center" wrapText="1"/>
    </xf>
    <xf numFmtId="49" fontId="0" fillId="3" borderId="13" xfId="0" applyNumberFormat="1" applyFont="1" applyFill="1" applyBorder="1" applyAlignment="1">
      <alignment horizontal="center" vertical="center" wrapText="1"/>
    </xf>
    <xf numFmtId="49" fontId="0" fillId="3" borderId="14" xfId="0" applyNumberFormat="1" applyFont="1" applyFill="1" applyBorder="1" applyAlignment="1">
      <alignment horizontal="center" vertical="center" wrapText="1"/>
    </xf>
    <xf numFmtId="5" fontId="0" fillId="3" borderId="5" xfId="1" applyNumberFormat="1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5" fontId="0" fillId="3" borderId="8" xfId="1" applyNumberFormat="1" applyFont="1" applyFill="1" applyBorder="1" applyAlignment="1">
      <alignment horizontal="right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3" borderId="14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4">
    <cellStyle name="Millares 2" xfId="2"/>
    <cellStyle name="Moneda" xfId="1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saci&#243;n%20regal&#237;as%20CONPES%20151/Cartas%20municipios/Base%20Validaci&#243;n%20ctas%20entidades%20beneficiarios_total_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 No certificadas"/>
      <sheetName val="ET certificadas"/>
      <sheetName val="DISTR. 78.000"/>
      <sheetName val="No aplica recursos"/>
      <sheetName val="BANCO NIT"/>
      <sheetName val="TIP_CUEN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AHR</v>
          </cell>
        </row>
        <row r="3">
          <cell r="A3" t="str">
            <v>CRR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1"/>
  <sheetViews>
    <sheetView showGridLines="0" tabSelected="1" zoomScale="70" zoomScaleNormal="70" workbookViewId="0">
      <selection activeCell="B5" sqref="B5"/>
    </sheetView>
  </sheetViews>
  <sheetFormatPr baseColWidth="10" defaultRowHeight="15" x14ac:dyDescent="0.25"/>
  <cols>
    <col min="1" max="1" width="8" customWidth="1"/>
    <col min="2" max="2" width="26.140625" style="61" customWidth="1"/>
    <col min="3" max="3" width="20.42578125" style="61" customWidth="1"/>
    <col min="4" max="4" width="23.5703125" style="1" bestFit="1" customWidth="1"/>
    <col min="5" max="5" width="23.42578125" style="1" bestFit="1" customWidth="1"/>
    <col min="6" max="6" width="27.140625" style="1" customWidth="1"/>
    <col min="7" max="7" width="26.28515625" style="66" customWidth="1"/>
  </cols>
  <sheetData>
    <row r="2" spans="2:7" x14ac:dyDescent="0.25">
      <c r="B2" s="60" t="s">
        <v>99</v>
      </c>
    </row>
    <row r="3" spans="2:7" x14ac:dyDescent="0.25">
      <c r="B3" s="62" t="s">
        <v>207</v>
      </c>
    </row>
    <row r="4" spans="2:7" ht="45" x14ac:dyDescent="0.25">
      <c r="B4" s="71" t="s">
        <v>342</v>
      </c>
    </row>
    <row r="7" spans="2:7" ht="53.25" customHeight="1" x14ac:dyDescent="0.25">
      <c r="B7" s="68" t="s">
        <v>98</v>
      </c>
      <c r="C7" s="68" t="s">
        <v>97</v>
      </c>
      <c r="D7" s="69" t="s">
        <v>340</v>
      </c>
      <c r="E7" s="69" t="s">
        <v>96</v>
      </c>
      <c r="F7" s="69" t="s">
        <v>95</v>
      </c>
      <c r="G7" s="70" t="s">
        <v>341</v>
      </c>
    </row>
    <row r="8" spans="2:7" x14ac:dyDescent="0.25">
      <c r="B8" s="63" t="s">
        <v>94</v>
      </c>
      <c r="C8" s="63" t="s">
        <v>94</v>
      </c>
      <c r="D8" s="3">
        <v>338223485.45454544</v>
      </c>
      <c r="E8" s="3"/>
      <c r="F8" s="3"/>
      <c r="G8" s="59">
        <f>SUM(D8:F8)</f>
        <v>338223485.45454544</v>
      </c>
    </row>
    <row r="9" spans="2:7" x14ac:dyDescent="0.25">
      <c r="B9" s="64" t="s">
        <v>86</v>
      </c>
      <c r="C9" s="63" t="s">
        <v>86</v>
      </c>
      <c r="D9" s="3">
        <v>10939470798.54545</v>
      </c>
      <c r="E9" s="3">
        <v>1478222719</v>
      </c>
      <c r="F9" s="3">
        <v>572230400</v>
      </c>
      <c r="G9" s="59">
        <f t="shared" ref="G9:G72" si="0">SUM(D9:F9)</f>
        <v>12989923917.54545</v>
      </c>
    </row>
    <row r="10" spans="2:7" x14ac:dyDescent="0.25">
      <c r="B10" s="64"/>
      <c r="C10" s="63" t="s">
        <v>93</v>
      </c>
      <c r="D10" s="3">
        <v>333475777.09090906</v>
      </c>
      <c r="E10" s="3"/>
      <c r="F10" s="3"/>
      <c r="G10" s="59">
        <f t="shared" si="0"/>
        <v>333475777.09090906</v>
      </c>
    </row>
    <row r="11" spans="2:7" x14ac:dyDescent="0.25">
      <c r="B11" s="64"/>
      <c r="C11" s="63" t="s">
        <v>92</v>
      </c>
      <c r="D11" s="3">
        <v>392066631.27272725</v>
      </c>
      <c r="E11" s="3"/>
      <c r="F11" s="3"/>
      <c r="G11" s="59">
        <f t="shared" si="0"/>
        <v>392066631.27272725</v>
      </c>
    </row>
    <row r="12" spans="2:7" x14ac:dyDescent="0.25">
      <c r="B12" s="64"/>
      <c r="C12" s="63" t="s">
        <v>91</v>
      </c>
      <c r="D12" s="3">
        <v>103861260</v>
      </c>
      <c r="E12" s="3"/>
      <c r="F12" s="3"/>
      <c r="G12" s="59">
        <f t="shared" si="0"/>
        <v>103861260</v>
      </c>
    </row>
    <row r="13" spans="2:7" x14ac:dyDescent="0.25">
      <c r="B13" s="64"/>
      <c r="C13" s="63" t="s">
        <v>90</v>
      </c>
      <c r="D13" s="3">
        <v>242103685.09090906</v>
      </c>
      <c r="E13" s="3"/>
      <c r="F13" s="3"/>
      <c r="G13" s="59">
        <f t="shared" si="0"/>
        <v>242103685.09090906</v>
      </c>
    </row>
    <row r="14" spans="2:7" x14ac:dyDescent="0.25">
      <c r="B14" s="64"/>
      <c r="C14" s="63" t="s">
        <v>89</v>
      </c>
      <c r="D14" s="3">
        <v>2830651233.818182</v>
      </c>
      <c r="E14" s="3"/>
      <c r="F14" s="3"/>
      <c r="G14" s="59">
        <f t="shared" si="0"/>
        <v>2830651233.818182</v>
      </c>
    </row>
    <row r="15" spans="2:7" x14ac:dyDescent="0.25">
      <c r="B15" s="64"/>
      <c r="C15" s="63" t="s">
        <v>88</v>
      </c>
      <c r="D15" s="3">
        <v>173891846.18181819</v>
      </c>
      <c r="E15" s="3"/>
      <c r="F15" s="3"/>
      <c r="G15" s="59">
        <f t="shared" si="0"/>
        <v>173891846.18181819</v>
      </c>
    </row>
    <row r="16" spans="2:7" x14ac:dyDescent="0.25">
      <c r="B16" s="64"/>
      <c r="C16" s="63" t="s">
        <v>87</v>
      </c>
      <c r="D16" s="3">
        <v>44219129.454545453</v>
      </c>
      <c r="E16" s="3"/>
      <c r="F16" s="3"/>
      <c r="G16" s="59">
        <f t="shared" si="0"/>
        <v>44219129.454545453</v>
      </c>
    </row>
    <row r="17" spans="2:7" x14ac:dyDescent="0.25">
      <c r="B17" s="64"/>
      <c r="C17" s="63" t="s">
        <v>85</v>
      </c>
      <c r="D17" s="3">
        <v>1302355406.1818182</v>
      </c>
      <c r="E17" s="3"/>
      <c r="F17" s="3"/>
      <c r="G17" s="59">
        <f t="shared" si="0"/>
        <v>1302355406.1818182</v>
      </c>
    </row>
    <row r="18" spans="2:7" x14ac:dyDescent="0.25">
      <c r="B18" s="63" t="s">
        <v>84</v>
      </c>
      <c r="C18" s="63" t="s">
        <v>84</v>
      </c>
      <c r="D18" s="3">
        <v>1553618217.8181818</v>
      </c>
      <c r="E18" s="3">
        <v>4326355843</v>
      </c>
      <c r="F18" s="3">
        <v>8879500000</v>
      </c>
      <c r="G18" s="59">
        <f t="shared" si="0"/>
        <v>14759474060.818182</v>
      </c>
    </row>
    <row r="19" spans="2:7" x14ac:dyDescent="0.25">
      <c r="B19" s="64" t="s">
        <v>81</v>
      </c>
      <c r="C19" s="63" t="s">
        <v>81</v>
      </c>
      <c r="D19" s="3">
        <v>2225849198.1818185</v>
      </c>
      <c r="E19" s="3"/>
      <c r="F19" s="3">
        <f>360000000+400000000</f>
        <v>760000000</v>
      </c>
      <c r="G19" s="59">
        <f t="shared" si="0"/>
        <v>2985849198.1818185</v>
      </c>
    </row>
    <row r="20" spans="2:7" x14ac:dyDescent="0.25">
      <c r="B20" s="64"/>
      <c r="C20" s="63" t="s">
        <v>83</v>
      </c>
      <c r="D20" s="3">
        <v>1959965701.090909</v>
      </c>
      <c r="E20" s="3"/>
      <c r="F20" s="3"/>
      <c r="G20" s="59">
        <f t="shared" si="0"/>
        <v>1959965701.090909</v>
      </c>
    </row>
    <row r="21" spans="2:7" x14ac:dyDescent="0.25">
      <c r="B21" s="64"/>
      <c r="C21" s="63" t="s">
        <v>82</v>
      </c>
      <c r="D21" s="3">
        <v>256713423.27272728</v>
      </c>
      <c r="E21" s="3"/>
      <c r="F21" s="3"/>
      <c r="G21" s="59">
        <f t="shared" si="0"/>
        <v>256713423.27272728</v>
      </c>
    </row>
    <row r="22" spans="2:7" x14ac:dyDescent="0.25">
      <c r="B22" s="64"/>
      <c r="C22" s="63" t="s">
        <v>80</v>
      </c>
      <c r="D22" s="3">
        <v>614565757.09090912</v>
      </c>
      <c r="E22" s="3"/>
      <c r="F22" s="3"/>
      <c r="G22" s="59">
        <f t="shared" si="0"/>
        <v>614565757.09090912</v>
      </c>
    </row>
    <row r="23" spans="2:7" x14ac:dyDescent="0.25">
      <c r="B23" s="63" t="s">
        <v>79</v>
      </c>
      <c r="C23" s="63" t="s">
        <v>78</v>
      </c>
      <c r="D23" s="3">
        <v>6011691602.181818</v>
      </c>
      <c r="E23" s="3"/>
      <c r="F23" s="3"/>
      <c r="G23" s="59">
        <f t="shared" si="0"/>
        <v>6011691602.181818</v>
      </c>
    </row>
    <row r="24" spans="2:7" x14ac:dyDescent="0.25">
      <c r="B24" s="64" t="s">
        <v>76</v>
      </c>
      <c r="C24" s="63" t="s">
        <v>76</v>
      </c>
      <c r="D24" s="3">
        <v>7299600848.7272739</v>
      </c>
      <c r="E24" s="3">
        <v>704539077</v>
      </c>
      <c r="F24" s="3">
        <v>3739151808</v>
      </c>
      <c r="G24" s="59">
        <f t="shared" si="0"/>
        <v>11743291733.727274</v>
      </c>
    </row>
    <row r="25" spans="2:7" x14ac:dyDescent="0.25">
      <c r="B25" s="64"/>
      <c r="C25" s="63" t="s">
        <v>77</v>
      </c>
      <c r="D25" s="3">
        <v>1951628450.1818182</v>
      </c>
      <c r="E25" s="3">
        <v>625070705</v>
      </c>
      <c r="F25" s="3"/>
      <c r="G25" s="59">
        <f t="shared" si="0"/>
        <v>2576699155.181818</v>
      </c>
    </row>
    <row r="26" spans="2:7" x14ac:dyDescent="0.25">
      <c r="B26" s="64"/>
      <c r="C26" s="63" t="s">
        <v>75</v>
      </c>
      <c r="D26" s="3">
        <v>788633197.09090912</v>
      </c>
      <c r="E26" s="3"/>
      <c r="F26" s="3"/>
      <c r="G26" s="59">
        <f t="shared" si="0"/>
        <v>788633197.09090912</v>
      </c>
    </row>
    <row r="27" spans="2:7" x14ac:dyDescent="0.25">
      <c r="B27" s="64" t="s">
        <v>72</v>
      </c>
      <c r="C27" s="63" t="s">
        <v>72</v>
      </c>
      <c r="D27" s="3">
        <v>3353870287.636364</v>
      </c>
      <c r="E27" s="3">
        <v>1010010318</v>
      </c>
      <c r="F27" s="3">
        <v>29711268752</v>
      </c>
      <c r="G27" s="59">
        <f t="shared" si="0"/>
        <v>34075149357.636364</v>
      </c>
    </row>
    <row r="28" spans="2:7" x14ac:dyDescent="0.25">
      <c r="B28" s="64"/>
      <c r="C28" s="63" t="s">
        <v>74</v>
      </c>
      <c r="D28" s="3">
        <v>133332210.54545453</v>
      </c>
      <c r="E28" s="3"/>
      <c r="F28" s="3"/>
      <c r="G28" s="59">
        <f t="shared" si="0"/>
        <v>133332210.54545453</v>
      </c>
    </row>
    <row r="29" spans="2:7" x14ac:dyDescent="0.25">
      <c r="B29" s="64"/>
      <c r="C29" s="63" t="s">
        <v>73</v>
      </c>
      <c r="D29" s="3">
        <v>163432401.81818181</v>
      </c>
      <c r="E29" s="3"/>
      <c r="F29" s="3"/>
      <c r="G29" s="59">
        <f t="shared" si="0"/>
        <v>163432401.81818181</v>
      </c>
    </row>
    <row r="30" spans="2:7" x14ac:dyDescent="0.25">
      <c r="B30" s="64"/>
      <c r="C30" s="63" t="s">
        <v>71</v>
      </c>
      <c r="D30" s="3">
        <v>211157484</v>
      </c>
      <c r="E30" s="3"/>
      <c r="F30" s="3"/>
      <c r="G30" s="59">
        <f t="shared" si="0"/>
        <v>211157484</v>
      </c>
    </row>
    <row r="31" spans="2:7" x14ac:dyDescent="0.25">
      <c r="B31" s="64" t="s">
        <v>70</v>
      </c>
      <c r="C31" s="63" t="s">
        <v>70</v>
      </c>
      <c r="D31" s="3">
        <v>1468672588.3636365</v>
      </c>
      <c r="E31" s="3">
        <v>330006835</v>
      </c>
      <c r="F31" s="3"/>
      <c r="G31" s="59">
        <f t="shared" si="0"/>
        <v>1798679423.3636365</v>
      </c>
    </row>
    <row r="32" spans="2:7" x14ac:dyDescent="0.25">
      <c r="B32" s="64"/>
      <c r="C32" s="63" t="s">
        <v>69</v>
      </c>
      <c r="D32" s="3">
        <v>407405906.18181813</v>
      </c>
      <c r="E32" s="3"/>
      <c r="F32" s="3"/>
      <c r="G32" s="59">
        <f t="shared" si="0"/>
        <v>407405906.18181813</v>
      </c>
    </row>
    <row r="33" spans="2:7" x14ac:dyDescent="0.25">
      <c r="B33" s="64" t="s">
        <v>68</v>
      </c>
      <c r="C33" s="63" t="s">
        <v>68</v>
      </c>
      <c r="D33" s="3">
        <v>1822849537.090909</v>
      </c>
      <c r="E33" s="3"/>
      <c r="F33" s="3">
        <v>4228760000</v>
      </c>
      <c r="G33" s="59">
        <f t="shared" si="0"/>
        <v>6051609537.090909</v>
      </c>
    </row>
    <row r="34" spans="2:7" x14ac:dyDescent="0.25">
      <c r="B34" s="64"/>
      <c r="C34" s="63" t="s">
        <v>67</v>
      </c>
      <c r="D34" s="3">
        <v>560528943.27272725</v>
      </c>
      <c r="E34" s="3"/>
      <c r="F34" s="3"/>
      <c r="G34" s="59">
        <f t="shared" si="0"/>
        <v>560528943.27272725</v>
      </c>
    </row>
    <row r="35" spans="2:7" x14ac:dyDescent="0.25">
      <c r="B35" s="64" t="s">
        <v>66</v>
      </c>
      <c r="C35" s="63" t="s">
        <v>66</v>
      </c>
      <c r="D35" s="3">
        <v>1296882591.2727273</v>
      </c>
      <c r="E35" s="3">
        <v>7524731734</v>
      </c>
      <c r="F35" s="3">
        <f>1232499477+5232600000+2418200000</f>
        <v>8883299477</v>
      </c>
      <c r="G35" s="59">
        <f t="shared" si="0"/>
        <v>17704913802.272728</v>
      </c>
    </row>
    <row r="36" spans="2:7" x14ac:dyDescent="0.25">
      <c r="B36" s="64"/>
      <c r="C36" s="63" t="s">
        <v>65</v>
      </c>
      <c r="D36" s="3">
        <v>458211202.90909088</v>
      </c>
      <c r="E36" s="3">
        <v>2649004880</v>
      </c>
      <c r="F36" s="3"/>
      <c r="G36" s="59">
        <f t="shared" si="0"/>
        <v>3107216082.909091</v>
      </c>
    </row>
    <row r="37" spans="2:7" x14ac:dyDescent="0.25">
      <c r="B37" s="64" t="s">
        <v>64</v>
      </c>
      <c r="C37" s="63" t="s">
        <v>64</v>
      </c>
      <c r="D37" s="3">
        <v>6416587358.1818171</v>
      </c>
      <c r="E37" s="3">
        <v>4773297</v>
      </c>
      <c r="F37" s="3"/>
      <c r="G37" s="59">
        <f t="shared" si="0"/>
        <v>6421360655.1818171</v>
      </c>
    </row>
    <row r="38" spans="2:7" x14ac:dyDescent="0.25">
      <c r="B38" s="64"/>
      <c r="C38" s="63" t="s">
        <v>63</v>
      </c>
      <c r="D38" s="3">
        <v>520645108.36363637</v>
      </c>
      <c r="E38" s="3"/>
      <c r="F38" s="3"/>
      <c r="G38" s="59">
        <f t="shared" si="0"/>
        <v>520645108.36363637</v>
      </c>
    </row>
    <row r="39" spans="2:7" x14ac:dyDescent="0.25">
      <c r="B39" s="64" t="s">
        <v>62</v>
      </c>
      <c r="C39" s="63" t="s">
        <v>62</v>
      </c>
      <c r="D39" s="3">
        <v>4273389524.7272735</v>
      </c>
      <c r="E39" s="3">
        <v>23458256095</v>
      </c>
      <c r="F39" s="3">
        <v>5874169445</v>
      </c>
      <c r="G39" s="59">
        <f t="shared" si="0"/>
        <v>33605815064.727272</v>
      </c>
    </row>
    <row r="40" spans="2:7" x14ac:dyDescent="0.25">
      <c r="B40" s="64"/>
      <c r="C40" s="63" t="s">
        <v>61</v>
      </c>
      <c r="D40" s="3">
        <v>1305333874.909091</v>
      </c>
      <c r="E40" s="3"/>
      <c r="F40" s="3"/>
      <c r="G40" s="59">
        <f t="shared" si="0"/>
        <v>1305333874.909091</v>
      </c>
    </row>
    <row r="41" spans="2:7" x14ac:dyDescent="0.25">
      <c r="B41" s="64" t="s">
        <v>60</v>
      </c>
      <c r="C41" s="63" t="s">
        <v>60</v>
      </c>
      <c r="D41" s="3">
        <v>3395777338.909091</v>
      </c>
      <c r="E41" s="3">
        <v>4518753</v>
      </c>
      <c r="F41" s="3"/>
      <c r="G41" s="59">
        <f t="shared" si="0"/>
        <v>3400296091.909091</v>
      </c>
    </row>
    <row r="42" spans="2:7" x14ac:dyDescent="0.25">
      <c r="B42" s="64"/>
      <c r="C42" s="63" t="s">
        <v>59</v>
      </c>
      <c r="D42" s="3">
        <v>1315440789.8181818</v>
      </c>
      <c r="E42" s="3"/>
      <c r="F42" s="3"/>
      <c r="G42" s="59">
        <f t="shared" si="0"/>
        <v>1315440789.8181818</v>
      </c>
    </row>
    <row r="43" spans="2:7" x14ac:dyDescent="0.25">
      <c r="B43" s="64" t="s">
        <v>56</v>
      </c>
      <c r="C43" s="63" t="s">
        <v>56</v>
      </c>
      <c r="D43" s="3">
        <v>8094587033.454546</v>
      </c>
      <c r="E43" s="3">
        <v>2715928659</v>
      </c>
      <c r="F43" s="3">
        <v>40344005223</v>
      </c>
      <c r="G43" s="59">
        <f t="shared" si="0"/>
        <v>51154520915.454544</v>
      </c>
    </row>
    <row r="44" spans="2:7" x14ac:dyDescent="0.25">
      <c r="B44" s="64"/>
      <c r="C44" s="63" t="s">
        <v>58</v>
      </c>
      <c r="D44" s="3">
        <v>765884413.09090912</v>
      </c>
      <c r="E44" s="3">
        <v>28059625</v>
      </c>
      <c r="F44" s="3"/>
      <c r="G44" s="59">
        <f t="shared" si="0"/>
        <v>793944038.09090912</v>
      </c>
    </row>
    <row r="45" spans="2:7" x14ac:dyDescent="0.25">
      <c r="B45" s="64"/>
      <c r="C45" s="63" t="s">
        <v>57</v>
      </c>
      <c r="D45" s="3">
        <v>1947681118.909091</v>
      </c>
      <c r="E45" s="3"/>
      <c r="F45" s="3"/>
      <c r="G45" s="59">
        <f t="shared" si="0"/>
        <v>1947681118.909091</v>
      </c>
    </row>
    <row r="46" spans="2:7" x14ac:dyDescent="0.25">
      <c r="B46" s="64"/>
      <c r="C46" s="63" t="s">
        <v>55</v>
      </c>
      <c r="D46" s="3">
        <v>564759229.09090912</v>
      </c>
      <c r="E46" s="3">
        <v>42939255</v>
      </c>
      <c r="F46" s="3"/>
      <c r="G46" s="59">
        <f t="shared" si="0"/>
        <v>607698484.09090912</v>
      </c>
    </row>
    <row r="47" spans="2:7" x14ac:dyDescent="0.25">
      <c r="B47" s="64" t="s">
        <v>48</v>
      </c>
      <c r="C47" s="63" t="s">
        <v>54</v>
      </c>
      <c r="D47" s="3">
        <v>91902771.272727266</v>
      </c>
      <c r="E47" s="3"/>
      <c r="F47" s="3"/>
      <c r="G47" s="59">
        <f t="shared" si="0"/>
        <v>91902771.272727266</v>
      </c>
    </row>
    <row r="48" spans="2:7" x14ac:dyDescent="0.25">
      <c r="B48" s="64"/>
      <c r="C48" s="63" t="s">
        <v>48</v>
      </c>
      <c r="D48" s="3">
        <v>3726081682.90909</v>
      </c>
      <c r="E48" s="3">
        <v>197100554</v>
      </c>
      <c r="F48" s="3">
        <v>6000000000</v>
      </c>
      <c r="G48" s="59">
        <f t="shared" si="0"/>
        <v>9923182236.90909</v>
      </c>
    </row>
    <row r="49" spans="2:7" x14ac:dyDescent="0.25">
      <c r="B49" s="64"/>
      <c r="C49" s="63" t="s">
        <v>53</v>
      </c>
      <c r="D49" s="3">
        <v>191754234.54545453</v>
      </c>
      <c r="E49" s="3"/>
      <c r="F49" s="3"/>
      <c r="G49" s="59">
        <f t="shared" si="0"/>
        <v>191754234.54545453</v>
      </c>
    </row>
    <row r="50" spans="2:7" x14ac:dyDescent="0.25">
      <c r="B50" s="64"/>
      <c r="C50" s="63" t="s">
        <v>52</v>
      </c>
      <c r="D50" s="3">
        <v>215938125.81818181</v>
      </c>
      <c r="E50" s="3"/>
      <c r="F50" s="3"/>
      <c r="G50" s="59">
        <f t="shared" si="0"/>
        <v>215938125.81818181</v>
      </c>
    </row>
    <row r="51" spans="2:7" x14ac:dyDescent="0.25">
      <c r="B51" s="64"/>
      <c r="C51" s="63" t="s">
        <v>51</v>
      </c>
      <c r="D51" s="3">
        <v>150258493.09090909</v>
      </c>
      <c r="E51" s="3"/>
      <c r="F51" s="3"/>
      <c r="G51" s="59">
        <f t="shared" si="0"/>
        <v>150258493.09090909</v>
      </c>
    </row>
    <row r="52" spans="2:7" x14ac:dyDescent="0.25">
      <c r="B52" s="64"/>
      <c r="C52" s="63" t="s">
        <v>50</v>
      </c>
      <c r="D52" s="3">
        <v>114433285.09090909</v>
      </c>
      <c r="E52" s="3"/>
      <c r="F52" s="3"/>
      <c r="G52" s="59">
        <f t="shared" si="0"/>
        <v>114433285.09090909</v>
      </c>
    </row>
    <row r="53" spans="2:7" x14ac:dyDescent="0.25">
      <c r="B53" s="64"/>
      <c r="C53" s="63" t="s">
        <v>49</v>
      </c>
      <c r="D53" s="3">
        <v>600219516</v>
      </c>
      <c r="E53" s="3"/>
      <c r="F53" s="3"/>
      <c r="G53" s="59">
        <f t="shared" si="0"/>
        <v>600219516</v>
      </c>
    </row>
    <row r="54" spans="2:7" x14ac:dyDescent="0.25">
      <c r="B54" s="64"/>
      <c r="C54" s="63" t="s">
        <v>47</v>
      </c>
      <c r="D54" s="3">
        <v>148824581.45454547</v>
      </c>
      <c r="E54" s="3"/>
      <c r="F54" s="3"/>
      <c r="G54" s="59">
        <f t="shared" si="0"/>
        <v>148824581.45454547</v>
      </c>
    </row>
    <row r="55" spans="2:7" x14ac:dyDescent="0.25">
      <c r="B55" s="63" t="s">
        <v>46</v>
      </c>
      <c r="C55" s="63" t="s">
        <v>46</v>
      </c>
      <c r="D55" s="3">
        <v>191864080.36363637</v>
      </c>
      <c r="E55" s="3">
        <v>15872955</v>
      </c>
      <c r="F55" s="3"/>
      <c r="G55" s="59">
        <f t="shared" si="0"/>
        <v>207737035.36363637</v>
      </c>
    </row>
    <row r="56" spans="2:7" x14ac:dyDescent="0.25">
      <c r="B56" s="64" t="s">
        <v>43</v>
      </c>
      <c r="C56" s="63" t="s">
        <v>43</v>
      </c>
      <c r="D56" s="3">
        <v>2167785509.4545455</v>
      </c>
      <c r="E56" s="3">
        <v>1989195280</v>
      </c>
      <c r="F56" s="3">
        <v>127424051964</v>
      </c>
      <c r="G56" s="59">
        <f t="shared" si="0"/>
        <v>131581032753.45454</v>
      </c>
    </row>
    <row r="57" spans="2:7" x14ac:dyDescent="0.25">
      <c r="B57" s="64"/>
      <c r="C57" s="63" t="s">
        <v>45</v>
      </c>
      <c r="D57" s="3">
        <v>1393483372.3636363</v>
      </c>
      <c r="E57" s="3"/>
      <c r="F57" s="3">
        <v>1199646720</v>
      </c>
      <c r="G57" s="59">
        <f t="shared" si="0"/>
        <v>2593130092.363636</v>
      </c>
    </row>
    <row r="58" spans="2:7" x14ac:dyDescent="0.25">
      <c r="B58" s="64"/>
      <c r="C58" s="63" t="s">
        <v>44</v>
      </c>
      <c r="D58" s="3">
        <v>1129136841.8181818</v>
      </c>
      <c r="E58" s="3"/>
      <c r="F58" s="3"/>
      <c r="G58" s="59">
        <f t="shared" si="0"/>
        <v>1129136841.8181818</v>
      </c>
    </row>
    <row r="59" spans="2:7" x14ac:dyDescent="0.25">
      <c r="B59" s="64"/>
      <c r="C59" s="63" t="s">
        <v>42</v>
      </c>
      <c r="D59" s="3">
        <v>1338421406.1818182</v>
      </c>
      <c r="E59" s="3">
        <v>2048359955</v>
      </c>
      <c r="F59" s="3">
        <v>1474844500</v>
      </c>
      <c r="G59" s="59">
        <f t="shared" si="0"/>
        <v>4861625861.181818</v>
      </c>
    </row>
    <row r="60" spans="2:7" x14ac:dyDescent="0.25">
      <c r="B60" s="63" t="s">
        <v>41</v>
      </c>
      <c r="C60" s="63" t="s">
        <v>41</v>
      </c>
      <c r="D60" s="3">
        <v>515680777.09090906</v>
      </c>
      <c r="E60" s="3"/>
      <c r="F60" s="3"/>
      <c r="G60" s="59">
        <f t="shared" si="0"/>
        <v>515680777.09090906</v>
      </c>
    </row>
    <row r="61" spans="2:7" x14ac:dyDescent="0.25">
      <c r="B61" s="64" t="s">
        <v>40</v>
      </c>
      <c r="C61" s="63" t="s">
        <v>40</v>
      </c>
      <c r="D61" s="3">
        <v>3646240315.636364</v>
      </c>
      <c r="E61" s="3">
        <v>26985671851</v>
      </c>
      <c r="F61" s="3">
        <v>29901354701</v>
      </c>
      <c r="G61" s="59">
        <f t="shared" si="0"/>
        <v>60533266867.636368</v>
      </c>
    </row>
    <row r="62" spans="2:7" x14ac:dyDescent="0.25">
      <c r="B62" s="64"/>
      <c r="C62" s="63" t="s">
        <v>39</v>
      </c>
      <c r="D62" s="3">
        <v>611299672.36363637</v>
      </c>
      <c r="E62" s="3">
        <v>1485009976</v>
      </c>
      <c r="F62" s="3"/>
      <c r="G62" s="59">
        <f t="shared" si="0"/>
        <v>2096309648.3636365</v>
      </c>
    </row>
    <row r="63" spans="2:7" x14ac:dyDescent="0.25">
      <c r="B63" s="64" t="s">
        <v>37</v>
      </c>
      <c r="C63" s="63" t="s">
        <v>38</v>
      </c>
      <c r="D63" s="3">
        <v>541728396</v>
      </c>
      <c r="E63" s="3">
        <v>2301873726</v>
      </c>
      <c r="F63" s="3">
        <v>4547417377</v>
      </c>
      <c r="G63" s="59">
        <f t="shared" si="0"/>
        <v>7391019499</v>
      </c>
    </row>
    <row r="64" spans="2:7" x14ac:dyDescent="0.25">
      <c r="B64" s="64"/>
      <c r="C64" s="63" t="s">
        <v>37</v>
      </c>
      <c r="D64" s="3">
        <v>5347116028.3636351</v>
      </c>
      <c r="E64" s="3">
        <v>4315982</v>
      </c>
      <c r="F64" s="3"/>
      <c r="G64" s="59">
        <f t="shared" si="0"/>
        <v>5351432010.3636351</v>
      </c>
    </row>
    <row r="65" spans="2:7" x14ac:dyDescent="0.25">
      <c r="B65" s="64"/>
      <c r="C65" s="63" t="s">
        <v>36</v>
      </c>
      <c r="D65" s="3">
        <v>1328227184.7272727</v>
      </c>
      <c r="E65" s="3"/>
      <c r="F65" s="3"/>
      <c r="G65" s="59">
        <f t="shared" si="0"/>
        <v>1328227184.7272727</v>
      </c>
    </row>
    <row r="66" spans="2:7" x14ac:dyDescent="0.25">
      <c r="B66" s="64" t="s">
        <v>35</v>
      </c>
      <c r="C66" s="63" t="s">
        <v>35</v>
      </c>
      <c r="D66" s="3">
        <v>2357430704.7272725</v>
      </c>
      <c r="E66" s="3">
        <v>10870215592</v>
      </c>
      <c r="F66" s="3">
        <v>13216277622</v>
      </c>
      <c r="G66" s="59">
        <f t="shared" si="0"/>
        <v>26443923918.727272</v>
      </c>
    </row>
    <row r="67" spans="2:7" x14ac:dyDescent="0.25">
      <c r="B67" s="64"/>
      <c r="C67" s="63" t="s">
        <v>34</v>
      </c>
      <c r="D67" s="3">
        <v>856670818.90909088</v>
      </c>
      <c r="E67" s="3">
        <v>558512898</v>
      </c>
      <c r="F67" s="3"/>
      <c r="G67" s="59">
        <f t="shared" si="0"/>
        <v>1415183716.909091</v>
      </c>
    </row>
    <row r="68" spans="2:7" x14ac:dyDescent="0.25">
      <c r="B68" s="64" t="s">
        <v>31</v>
      </c>
      <c r="C68" s="63" t="s">
        <v>33</v>
      </c>
      <c r="D68" s="3">
        <v>386129140.36363637</v>
      </c>
      <c r="E68" s="3"/>
      <c r="F68" s="3"/>
      <c r="G68" s="59">
        <f t="shared" si="0"/>
        <v>386129140.36363637</v>
      </c>
    </row>
    <row r="69" spans="2:7" x14ac:dyDescent="0.25">
      <c r="B69" s="64"/>
      <c r="C69" s="63" t="s">
        <v>31</v>
      </c>
      <c r="D69" s="3">
        <v>5050196342.1818161</v>
      </c>
      <c r="E69" s="3"/>
      <c r="F69" s="3"/>
      <c r="G69" s="59">
        <f t="shared" si="0"/>
        <v>5050196342.1818161</v>
      </c>
    </row>
    <row r="70" spans="2:7" x14ac:dyDescent="0.25">
      <c r="B70" s="64"/>
      <c r="C70" s="63" t="s">
        <v>32</v>
      </c>
      <c r="D70" s="3">
        <v>684660080.72727275</v>
      </c>
      <c r="E70" s="3"/>
      <c r="F70" s="3"/>
      <c r="G70" s="59">
        <f t="shared" si="0"/>
        <v>684660080.72727275</v>
      </c>
    </row>
    <row r="71" spans="2:7" x14ac:dyDescent="0.25">
      <c r="B71" s="64"/>
      <c r="C71" s="63" t="s">
        <v>30</v>
      </c>
      <c r="D71" s="3">
        <v>1217533837.090909</v>
      </c>
      <c r="E71" s="3"/>
      <c r="F71" s="3"/>
      <c r="G71" s="59">
        <f t="shared" si="0"/>
        <v>1217533837.090909</v>
      </c>
    </row>
    <row r="72" spans="2:7" x14ac:dyDescent="0.25">
      <c r="B72" s="64" t="s">
        <v>28</v>
      </c>
      <c r="C72" s="63" t="s">
        <v>29</v>
      </c>
      <c r="D72" s="3">
        <v>1574774216.7272727</v>
      </c>
      <c r="E72" s="3"/>
      <c r="F72" s="3"/>
      <c r="G72" s="59">
        <f t="shared" si="0"/>
        <v>1574774216.7272727</v>
      </c>
    </row>
    <row r="73" spans="2:7" ht="30" x14ac:dyDescent="0.25">
      <c r="B73" s="64"/>
      <c r="C73" s="63" t="s">
        <v>28</v>
      </c>
      <c r="D73" s="3">
        <v>2991707162.181818</v>
      </c>
      <c r="E73" s="3">
        <v>1694393933</v>
      </c>
      <c r="F73" s="3">
        <f>3873376100+179080000</f>
        <v>4052456100</v>
      </c>
      <c r="G73" s="59">
        <f t="shared" ref="G73:G101" si="1">SUM(D73:F73)</f>
        <v>8738557195.181818</v>
      </c>
    </row>
    <row r="74" spans="2:7" x14ac:dyDescent="0.25">
      <c r="B74" s="63" t="s">
        <v>27</v>
      </c>
      <c r="C74" s="63" t="s">
        <v>27</v>
      </c>
      <c r="D74" s="3">
        <v>1656040181.4545455</v>
      </c>
      <c r="E74" s="3">
        <v>1003729688</v>
      </c>
      <c r="F74" s="3">
        <v>3144037849</v>
      </c>
      <c r="G74" s="59">
        <f t="shared" si="1"/>
        <v>5803807718.454546</v>
      </c>
    </row>
    <row r="75" spans="2:7" x14ac:dyDescent="0.25">
      <c r="B75" s="64" t="s">
        <v>25</v>
      </c>
      <c r="C75" s="63" t="s">
        <v>26</v>
      </c>
      <c r="D75" s="3">
        <v>422612559.27272725</v>
      </c>
      <c r="E75" s="3"/>
      <c r="F75" s="3"/>
      <c r="G75" s="59">
        <f t="shared" si="1"/>
        <v>422612559.27272725</v>
      </c>
    </row>
    <row r="76" spans="2:7" x14ac:dyDescent="0.25">
      <c r="B76" s="64"/>
      <c r="C76" s="63" t="s">
        <v>25</v>
      </c>
      <c r="D76" s="3">
        <v>578530510.90909088</v>
      </c>
      <c r="E76" s="3"/>
      <c r="F76" s="3"/>
      <c r="G76" s="59">
        <f t="shared" si="1"/>
        <v>578530510.90909088</v>
      </c>
    </row>
    <row r="77" spans="2:7" x14ac:dyDescent="0.25">
      <c r="B77" s="64" t="s">
        <v>22</v>
      </c>
      <c r="C77" s="63" t="s">
        <v>24</v>
      </c>
      <c r="D77" s="3">
        <v>285979207.63636363</v>
      </c>
      <c r="E77" s="3"/>
      <c r="F77" s="3"/>
      <c r="G77" s="59">
        <f t="shared" si="1"/>
        <v>285979207.63636363</v>
      </c>
    </row>
    <row r="78" spans="2:7" x14ac:dyDescent="0.25">
      <c r="B78" s="64"/>
      <c r="C78" s="63" t="s">
        <v>23</v>
      </c>
      <c r="D78" s="3">
        <v>701256057.81818187</v>
      </c>
      <c r="E78" s="3"/>
      <c r="F78" s="3"/>
      <c r="G78" s="59">
        <f t="shared" si="1"/>
        <v>701256057.81818187</v>
      </c>
    </row>
    <row r="79" spans="2:7" x14ac:dyDescent="0.25">
      <c r="B79" s="64"/>
      <c r="C79" s="63" t="s">
        <v>22</v>
      </c>
      <c r="D79" s="3">
        <v>860546825.4545455</v>
      </c>
      <c r="E79" s="3"/>
      <c r="F79" s="3"/>
      <c r="G79" s="59">
        <f t="shared" si="1"/>
        <v>860546825.4545455</v>
      </c>
    </row>
    <row r="80" spans="2:7" x14ac:dyDescent="0.25">
      <c r="B80" s="63" t="s">
        <v>21</v>
      </c>
      <c r="C80" s="63" t="s">
        <v>21</v>
      </c>
      <c r="D80" s="3">
        <v>270224152.36363637</v>
      </c>
      <c r="E80" s="3"/>
      <c r="F80" s="3"/>
      <c r="G80" s="59">
        <f t="shared" si="1"/>
        <v>270224152.36363637</v>
      </c>
    </row>
    <row r="81" spans="2:7" x14ac:dyDescent="0.25">
      <c r="B81" s="64" t="s">
        <v>15</v>
      </c>
      <c r="C81" s="63" t="s">
        <v>20</v>
      </c>
      <c r="D81" s="3">
        <v>503529577.09090912</v>
      </c>
      <c r="E81" s="3">
        <v>909683232</v>
      </c>
      <c r="F81" s="3"/>
      <c r="G81" s="59">
        <f t="shared" si="1"/>
        <v>1413212809.090909</v>
      </c>
    </row>
    <row r="82" spans="2:7" x14ac:dyDescent="0.25">
      <c r="B82" s="64"/>
      <c r="C82" s="63" t="s">
        <v>19</v>
      </c>
      <c r="D82" s="3">
        <v>671237076</v>
      </c>
      <c r="E82" s="3"/>
      <c r="F82" s="3"/>
      <c r="G82" s="59">
        <f t="shared" si="1"/>
        <v>671237076</v>
      </c>
    </row>
    <row r="83" spans="2:7" x14ac:dyDescent="0.25">
      <c r="B83" s="64"/>
      <c r="C83" s="63" t="s">
        <v>18</v>
      </c>
      <c r="D83" s="3">
        <v>235076030.18181819</v>
      </c>
      <c r="E83" s="3"/>
      <c r="F83" s="3"/>
      <c r="G83" s="59">
        <f t="shared" si="1"/>
        <v>235076030.18181819</v>
      </c>
    </row>
    <row r="84" spans="2:7" x14ac:dyDescent="0.25">
      <c r="B84" s="64"/>
      <c r="C84" s="63" t="s">
        <v>17</v>
      </c>
      <c r="D84" s="3">
        <v>225830806.90909094</v>
      </c>
      <c r="E84" s="3"/>
      <c r="F84" s="3"/>
      <c r="G84" s="59">
        <f t="shared" si="1"/>
        <v>225830806.90909094</v>
      </c>
    </row>
    <row r="85" spans="2:7" x14ac:dyDescent="0.25">
      <c r="B85" s="64"/>
      <c r="C85" s="63" t="s">
        <v>16</v>
      </c>
      <c r="D85" s="3">
        <v>240065611.63636363</v>
      </c>
      <c r="E85" s="3"/>
      <c r="F85" s="3"/>
      <c r="G85" s="59">
        <f t="shared" si="1"/>
        <v>240065611.63636363</v>
      </c>
    </row>
    <row r="86" spans="2:7" x14ac:dyDescent="0.25">
      <c r="B86" s="64"/>
      <c r="C86" s="63" t="s">
        <v>15</v>
      </c>
      <c r="D86" s="3">
        <v>2964394778.1818185</v>
      </c>
      <c r="E86" s="3">
        <v>1363698985</v>
      </c>
      <c r="F86" s="3">
        <v>11668408006</v>
      </c>
      <c r="G86" s="59">
        <f t="shared" si="1"/>
        <v>15996501769.181818</v>
      </c>
    </row>
    <row r="87" spans="2:7" x14ac:dyDescent="0.25">
      <c r="B87" s="64" t="s">
        <v>13</v>
      </c>
      <c r="C87" s="63" t="s">
        <v>14</v>
      </c>
      <c r="D87" s="3">
        <v>1021639981.0909091</v>
      </c>
      <c r="E87" s="3"/>
      <c r="F87" s="3">
        <v>8715289132.7999992</v>
      </c>
      <c r="G87" s="59">
        <f t="shared" si="1"/>
        <v>9736929113.8909092</v>
      </c>
    </row>
    <row r="88" spans="2:7" x14ac:dyDescent="0.25">
      <c r="B88" s="64"/>
      <c r="C88" s="63" t="s">
        <v>13</v>
      </c>
      <c r="D88" s="3">
        <v>4429503579.272728</v>
      </c>
      <c r="E88" s="3">
        <v>1424561728</v>
      </c>
      <c r="F88" s="3">
        <f>199499238.22+599345000+2755200000</f>
        <v>3554044238.2200003</v>
      </c>
      <c r="G88" s="59">
        <f t="shared" si="1"/>
        <v>9408109545.4927292</v>
      </c>
    </row>
    <row r="89" spans="2:7" x14ac:dyDescent="0.25">
      <c r="B89" s="64" t="s">
        <v>11</v>
      </c>
      <c r="C89" s="63" t="s">
        <v>12</v>
      </c>
      <c r="D89" s="3">
        <v>880328610.5454545</v>
      </c>
      <c r="E89" s="3"/>
      <c r="F89" s="3"/>
      <c r="G89" s="59">
        <f t="shared" si="1"/>
        <v>880328610.5454545</v>
      </c>
    </row>
    <row r="90" spans="2:7" x14ac:dyDescent="0.25">
      <c r="B90" s="64"/>
      <c r="C90" s="63" t="s">
        <v>11</v>
      </c>
      <c r="D90" s="3">
        <v>3740825697.818182</v>
      </c>
      <c r="E90" s="3">
        <v>1497005880</v>
      </c>
      <c r="F90" s="3">
        <f>23796828+397505030+74000000+3000000000</f>
        <v>3495301858</v>
      </c>
      <c r="G90" s="59">
        <f t="shared" si="1"/>
        <v>8733133435.818182</v>
      </c>
    </row>
    <row r="91" spans="2:7" x14ac:dyDescent="0.25">
      <c r="B91" s="64" t="s">
        <v>3</v>
      </c>
      <c r="C91" s="63" t="s">
        <v>10</v>
      </c>
      <c r="D91" s="3">
        <v>919678570.90909088</v>
      </c>
      <c r="E91" s="3"/>
      <c r="F91" s="3"/>
      <c r="G91" s="59">
        <f t="shared" si="1"/>
        <v>919678570.90909088</v>
      </c>
    </row>
    <row r="92" spans="2:7" x14ac:dyDescent="0.25">
      <c r="B92" s="64"/>
      <c r="C92" s="63" t="s">
        <v>9</v>
      </c>
      <c r="D92" s="3">
        <v>153966146.18181819</v>
      </c>
      <c r="E92" s="3"/>
      <c r="F92" s="3"/>
      <c r="G92" s="59">
        <f t="shared" si="1"/>
        <v>153966146.18181819</v>
      </c>
    </row>
    <row r="93" spans="2:7" x14ac:dyDescent="0.25">
      <c r="B93" s="64"/>
      <c r="C93" s="63" t="s">
        <v>8</v>
      </c>
      <c r="D93" s="3">
        <v>1518179600.7272727</v>
      </c>
      <c r="E93" s="3"/>
      <c r="F93" s="3"/>
      <c r="G93" s="59">
        <f t="shared" si="1"/>
        <v>1518179600.7272727</v>
      </c>
    </row>
    <row r="94" spans="2:7" x14ac:dyDescent="0.25">
      <c r="B94" s="64"/>
      <c r="C94" s="63" t="s">
        <v>7</v>
      </c>
      <c r="D94" s="3">
        <v>216246733.09090906</v>
      </c>
      <c r="E94" s="3"/>
      <c r="F94" s="3"/>
      <c r="G94" s="59">
        <f t="shared" si="1"/>
        <v>216246733.09090906</v>
      </c>
    </row>
    <row r="95" spans="2:7" x14ac:dyDescent="0.25">
      <c r="B95" s="64"/>
      <c r="C95" s="63" t="s">
        <v>6</v>
      </c>
      <c r="D95" s="3">
        <v>185275558.90909091</v>
      </c>
      <c r="E95" s="3"/>
      <c r="F95" s="3"/>
      <c r="G95" s="59">
        <f t="shared" si="1"/>
        <v>185275558.90909091</v>
      </c>
    </row>
    <row r="96" spans="2:7" x14ac:dyDescent="0.25">
      <c r="B96" s="64"/>
      <c r="C96" s="63" t="s">
        <v>5</v>
      </c>
      <c r="D96" s="3">
        <v>417086766.54545456</v>
      </c>
      <c r="E96" s="3"/>
      <c r="F96" s="3"/>
      <c r="G96" s="59">
        <f t="shared" si="1"/>
        <v>417086766.54545456</v>
      </c>
    </row>
    <row r="97" spans="2:7" x14ac:dyDescent="0.25">
      <c r="B97" s="64"/>
      <c r="C97" s="63" t="s">
        <v>4</v>
      </c>
      <c r="D97" s="3">
        <v>343013150.18181819</v>
      </c>
      <c r="E97" s="3"/>
      <c r="F97" s="3"/>
      <c r="G97" s="59">
        <f t="shared" si="1"/>
        <v>343013150.18181819</v>
      </c>
    </row>
    <row r="98" spans="2:7" x14ac:dyDescent="0.25">
      <c r="B98" s="64"/>
      <c r="C98" s="63" t="s">
        <v>3</v>
      </c>
      <c r="D98" s="3">
        <v>2126870239.6363637</v>
      </c>
      <c r="E98" s="3"/>
      <c r="F98" s="3"/>
      <c r="G98" s="59">
        <f t="shared" si="1"/>
        <v>2126870239.6363637</v>
      </c>
    </row>
    <row r="99" spans="2:7" x14ac:dyDescent="0.25">
      <c r="B99" s="63" t="s">
        <v>2</v>
      </c>
      <c r="C99" s="63" t="s">
        <v>2</v>
      </c>
      <c r="D99" s="3">
        <v>254430458.18181819</v>
      </c>
      <c r="E99" s="3"/>
      <c r="F99" s="3"/>
      <c r="G99" s="59">
        <f t="shared" si="1"/>
        <v>254430458.18181819</v>
      </c>
    </row>
    <row r="100" spans="2:7" x14ac:dyDescent="0.25">
      <c r="B100" s="63" t="s">
        <v>1</v>
      </c>
      <c r="C100" s="63" t="s">
        <v>1</v>
      </c>
      <c r="D100" s="3">
        <v>678290165.4545455</v>
      </c>
      <c r="E100" s="3">
        <v>15580559</v>
      </c>
      <c r="F100" s="3">
        <v>11123816000</v>
      </c>
      <c r="G100" s="59">
        <f t="shared" si="1"/>
        <v>11817686724.454546</v>
      </c>
    </row>
    <row r="101" spans="2:7" x14ac:dyDescent="0.25">
      <c r="B101" s="65" t="s">
        <v>0</v>
      </c>
      <c r="C101" s="65"/>
      <c r="D101" s="58">
        <f>SUM(D8:D100)</f>
        <v>142909171802.18185</v>
      </c>
      <c r="E101" s="58">
        <f>SUM(E8:E100)</f>
        <v>99267200569</v>
      </c>
      <c r="F101" s="58">
        <f>SUM(F8:F100)</f>
        <v>332509331173.01996</v>
      </c>
      <c r="G101" s="67">
        <f t="shared" si="1"/>
        <v>574685703544.20178</v>
      </c>
    </row>
  </sheetData>
  <mergeCells count="25">
    <mergeCell ref="B81:B86"/>
    <mergeCell ref="B87:B88"/>
    <mergeCell ref="B89:B90"/>
    <mergeCell ref="B91:B98"/>
    <mergeCell ref="B66:B67"/>
    <mergeCell ref="B68:B71"/>
    <mergeCell ref="B72:B73"/>
    <mergeCell ref="B75:B76"/>
    <mergeCell ref="B77:B79"/>
    <mergeCell ref="B101:C101"/>
    <mergeCell ref="B9:B17"/>
    <mergeCell ref="B19:B22"/>
    <mergeCell ref="B24:B26"/>
    <mergeCell ref="B27:B30"/>
    <mergeCell ref="B31:B32"/>
    <mergeCell ref="B33:B34"/>
    <mergeCell ref="B35:B36"/>
    <mergeCell ref="B37:B38"/>
    <mergeCell ref="B39:B40"/>
    <mergeCell ref="B41:B42"/>
    <mergeCell ref="B43:B46"/>
    <mergeCell ref="B47:B54"/>
    <mergeCell ref="B56:B59"/>
    <mergeCell ref="B61:B62"/>
    <mergeCell ref="B63:B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showGridLines="0" zoomScale="60" zoomScaleNormal="60" workbookViewId="0">
      <selection activeCell="J11" sqref="J11"/>
    </sheetView>
  </sheetViews>
  <sheetFormatPr baseColWidth="10" defaultRowHeight="15" x14ac:dyDescent="0.25"/>
  <cols>
    <col min="2" max="2" width="25.5703125" bestFit="1" customWidth="1"/>
    <col min="3" max="3" width="20.28515625" customWidth="1"/>
    <col min="4" max="4" width="31.5703125" customWidth="1"/>
    <col min="5" max="5" width="13" customWidth="1"/>
    <col min="6" max="6" width="23.140625" customWidth="1"/>
    <col min="7" max="7" width="26.5703125" customWidth="1"/>
    <col min="11" max="11" width="36.28515625" customWidth="1"/>
  </cols>
  <sheetData>
    <row r="2" spans="2:7" x14ac:dyDescent="0.25">
      <c r="B2" s="5" t="s">
        <v>99</v>
      </c>
    </row>
    <row r="3" spans="2:7" x14ac:dyDescent="0.25">
      <c r="B3" t="s">
        <v>207</v>
      </c>
    </row>
    <row r="4" spans="2:7" x14ac:dyDescent="0.25">
      <c r="B4" t="s">
        <v>206</v>
      </c>
    </row>
    <row r="5" spans="2:7" x14ac:dyDescent="0.25">
      <c r="B5" t="s">
        <v>205</v>
      </c>
    </row>
    <row r="7" spans="2:7" ht="15.75" thickBot="1" x14ac:dyDescent="0.3"/>
    <row r="8" spans="2:7" ht="42" customHeight="1" thickBot="1" x14ac:dyDescent="0.3">
      <c r="B8" s="26" t="s">
        <v>204</v>
      </c>
      <c r="C8" s="25" t="s">
        <v>203</v>
      </c>
      <c r="D8" s="25" t="s">
        <v>202</v>
      </c>
      <c r="E8" s="25" t="s">
        <v>201</v>
      </c>
      <c r="F8" s="25" t="s">
        <v>200</v>
      </c>
      <c r="G8" s="24" t="s">
        <v>199</v>
      </c>
    </row>
    <row r="9" spans="2:7" ht="90" x14ac:dyDescent="0.25">
      <c r="B9" s="23" t="s">
        <v>198</v>
      </c>
      <c r="C9" s="45" t="s">
        <v>197</v>
      </c>
      <c r="D9" s="22" t="s">
        <v>196</v>
      </c>
      <c r="E9" s="21" t="s">
        <v>106</v>
      </c>
      <c r="F9" s="20">
        <v>2230</v>
      </c>
      <c r="G9" s="19">
        <v>572230400</v>
      </c>
    </row>
    <row r="10" spans="2:7" ht="21" customHeight="1" x14ac:dyDescent="0.25">
      <c r="B10" s="17" t="s">
        <v>195</v>
      </c>
      <c r="C10" s="46" t="s">
        <v>195</v>
      </c>
      <c r="D10" s="16" t="s">
        <v>130</v>
      </c>
      <c r="E10" s="4" t="s">
        <v>101</v>
      </c>
      <c r="F10" s="15"/>
      <c r="G10" s="14">
        <v>8879500000</v>
      </c>
    </row>
    <row r="11" spans="2:7" ht="90" x14ac:dyDescent="0.25">
      <c r="B11" s="17" t="s">
        <v>192</v>
      </c>
      <c r="C11" s="46" t="s">
        <v>194</v>
      </c>
      <c r="D11" s="16" t="s">
        <v>193</v>
      </c>
      <c r="E11" s="4" t="s">
        <v>106</v>
      </c>
      <c r="F11" s="15">
        <v>1000</v>
      </c>
      <c r="G11" s="14">
        <v>360000000</v>
      </c>
    </row>
    <row r="12" spans="2:7" ht="75" x14ac:dyDescent="0.25">
      <c r="B12" s="17" t="s">
        <v>192</v>
      </c>
      <c r="C12" s="46" t="s">
        <v>191</v>
      </c>
      <c r="D12" s="16" t="s">
        <v>190</v>
      </c>
      <c r="E12" s="4" t="s">
        <v>106</v>
      </c>
      <c r="F12" s="15">
        <v>2766</v>
      </c>
      <c r="G12" s="14">
        <v>400000000</v>
      </c>
    </row>
    <row r="13" spans="2:7" ht="105" x14ac:dyDescent="0.25">
      <c r="B13" s="17" t="s">
        <v>189</v>
      </c>
      <c r="C13" s="46" t="s">
        <v>188</v>
      </c>
      <c r="D13" s="16" t="s">
        <v>187</v>
      </c>
      <c r="E13" s="4" t="s">
        <v>106</v>
      </c>
      <c r="F13" s="15">
        <v>1680</v>
      </c>
      <c r="G13" s="14">
        <v>3739151808</v>
      </c>
    </row>
    <row r="14" spans="2:7" ht="90" x14ac:dyDescent="0.25">
      <c r="B14" s="17" t="s">
        <v>183</v>
      </c>
      <c r="C14" s="46" t="s">
        <v>183</v>
      </c>
      <c r="D14" s="16" t="s">
        <v>186</v>
      </c>
      <c r="E14" s="4" t="s">
        <v>121</v>
      </c>
      <c r="F14" s="15">
        <v>84003</v>
      </c>
      <c r="G14" s="14">
        <v>12600436500</v>
      </c>
    </row>
    <row r="15" spans="2:7" ht="90" x14ac:dyDescent="0.25">
      <c r="B15" s="17" t="s">
        <v>183</v>
      </c>
      <c r="C15" s="46" t="s">
        <v>183</v>
      </c>
      <c r="D15" s="16" t="s">
        <v>185</v>
      </c>
      <c r="E15" s="4" t="s">
        <v>121</v>
      </c>
      <c r="F15" s="15">
        <v>84003</v>
      </c>
      <c r="G15" s="14">
        <v>16117754400</v>
      </c>
    </row>
    <row r="16" spans="2:7" ht="75" x14ac:dyDescent="0.25">
      <c r="B16" s="17" t="s">
        <v>183</v>
      </c>
      <c r="C16" s="46" t="s">
        <v>182</v>
      </c>
      <c r="D16" s="16" t="s">
        <v>184</v>
      </c>
      <c r="E16" s="4" t="s">
        <v>106</v>
      </c>
      <c r="F16" s="15"/>
      <c r="G16" s="14">
        <v>723714737</v>
      </c>
    </row>
    <row r="17" spans="2:7" ht="75" x14ac:dyDescent="0.25">
      <c r="B17" s="17" t="s">
        <v>183</v>
      </c>
      <c r="C17" s="46" t="s">
        <v>182</v>
      </c>
      <c r="D17" s="16" t="s">
        <v>181</v>
      </c>
      <c r="E17" s="4" t="s">
        <v>106</v>
      </c>
      <c r="F17" s="15">
        <v>12536</v>
      </c>
      <c r="G17" s="14">
        <v>269363115</v>
      </c>
    </row>
    <row r="18" spans="2:7" x14ac:dyDescent="0.25">
      <c r="B18" s="17" t="s">
        <v>180</v>
      </c>
      <c r="C18" s="46" t="s">
        <v>180</v>
      </c>
      <c r="D18" s="16" t="s">
        <v>130</v>
      </c>
      <c r="E18" s="4" t="s">
        <v>101</v>
      </c>
      <c r="F18" s="15">
        <v>50905</v>
      </c>
      <c r="G18" s="14">
        <v>4228760000</v>
      </c>
    </row>
    <row r="19" spans="2:7" ht="75" x14ac:dyDescent="0.25">
      <c r="B19" s="17" t="s">
        <v>176</v>
      </c>
      <c r="C19" s="46" t="s">
        <v>179</v>
      </c>
      <c r="D19" s="16" t="s">
        <v>178</v>
      </c>
      <c r="E19" s="4" t="s">
        <v>106</v>
      </c>
      <c r="F19" s="15"/>
      <c r="G19" s="14">
        <v>1232499477</v>
      </c>
    </row>
    <row r="20" spans="2:7" ht="90" x14ac:dyDescent="0.25">
      <c r="B20" s="17" t="s">
        <v>176</v>
      </c>
      <c r="C20" s="46" t="s">
        <v>176</v>
      </c>
      <c r="D20" s="16" t="s">
        <v>177</v>
      </c>
      <c r="E20" s="4" t="s">
        <v>121</v>
      </c>
      <c r="F20" s="15">
        <v>7900</v>
      </c>
      <c r="G20" s="14">
        <v>5232600000</v>
      </c>
    </row>
    <row r="21" spans="2:7" ht="45" x14ac:dyDescent="0.25">
      <c r="B21" s="17" t="s">
        <v>176</v>
      </c>
      <c r="C21" s="46" t="s">
        <v>175</v>
      </c>
      <c r="D21" s="16" t="s">
        <v>174</v>
      </c>
      <c r="E21" s="4" t="s">
        <v>106</v>
      </c>
      <c r="F21" s="15">
        <v>4990</v>
      </c>
      <c r="G21" s="14">
        <v>2418200000</v>
      </c>
    </row>
    <row r="22" spans="2:7" ht="90" x14ac:dyDescent="0.25">
      <c r="B22" s="17" t="s">
        <v>167</v>
      </c>
      <c r="C22" s="46" t="s">
        <v>173</v>
      </c>
      <c r="D22" s="16" t="s">
        <v>172</v>
      </c>
      <c r="E22" s="4" t="s">
        <v>106</v>
      </c>
      <c r="F22" s="15"/>
      <c r="G22" s="14">
        <v>1491064236</v>
      </c>
    </row>
    <row r="23" spans="2:7" ht="90" x14ac:dyDescent="0.25">
      <c r="B23" s="17" t="s">
        <v>167</v>
      </c>
      <c r="C23" s="46" t="s">
        <v>171</v>
      </c>
      <c r="D23" s="16" t="s">
        <v>170</v>
      </c>
      <c r="E23" s="4" t="s">
        <v>106</v>
      </c>
      <c r="F23" s="15"/>
      <c r="G23" s="14">
        <v>1941571531</v>
      </c>
    </row>
    <row r="24" spans="2:7" ht="75" x14ac:dyDescent="0.25">
      <c r="B24" s="17" t="s">
        <v>167</v>
      </c>
      <c r="C24" s="46" t="s">
        <v>169</v>
      </c>
      <c r="D24" s="16" t="s">
        <v>168</v>
      </c>
      <c r="E24" s="4" t="s">
        <v>106</v>
      </c>
      <c r="F24" s="15">
        <v>5873</v>
      </c>
      <c r="G24" s="14">
        <v>2119307878</v>
      </c>
    </row>
    <row r="25" spans="2:7" ht="60" x14ac:dyDescent="0.25">
      <c r="B25" s="17" t="s">
        <v>167</v>
      </c>
      <c r="C25" s="46" t="s">
        <v>166</v>
      </c>
      <c r="D25" s="16" t="s">
        <v>165</v>
      </c>
      <c r="E25" s="4" t="s">
        <v>106</v>
      </c>
      <c r="F25" s="15"/>
      <c r="G25" s="14">
        <v>322225800</v>
      </c>
    </row>
    <row r="26" spans="2:7" x14ac:dyDescent="0.25">
      <c r="B26" s="17" t="s">
        <v>161</v>
      </c>
      <c r="C26" s="46" t="s">
        <v>161</v>
      </c>
      <c r="D26" s="16" t="s">
        <v>130</v>
      </c>
      <c r="E26" s="4" t="s">
        <v>121</v>
      </c>
      <c r="F26" s="15">
        <v>75187</v>
      </c>
      <c r="G26" s="14">
        <v>5350000000</v>
      </c>
    </row>
    <row r="27" spans="2:7" ht="105" x14ac:dyDescent="0.25">
      <c r="B27" s="17" t="s">
        <v>161</v>
      </c>
      <c r="C27" s="46" t="s">
        <v>161</v>
      </c>
      <c r="D27" s="16" t="s">
        <v>164</v>
      </c>
      <c r="E27" s="4" t="s">
        <v>121</v>
      </c>
      <c r="F27" s="15">
        <v>75452</v>
      </c>
      <c r="G27" s="14">
        <v>31499700962</v>
      </c>
    </row>
    <row r="28" spans="2:7" x14ac:dyDescent="0.25">
      <c r="B28" s="17" t="s">
        <v>161</v>
      </c>
      <c r="C28" s="46" t="s">
        <v>163</v>
      </c>
      <c r="D28" s="16" t="s">
        <v>130</v>
      </c>
      <c r="E28" s="4" t="s">
        <v>106</v>
      </c>
      <c r="F28" s="15"/>
      <c r="G28" s="14">
        <v>2014332091</v>
      </c>
    </row>
    <row r="29" spans="2:7" ht="45" x14ac:dyDescent="0.25">
      <c r="B29" s="17" t="s">
        <v>161</v>
      </c>
      <c r="C29" s="46" t="s">
        <v>160</v>
      </c>
      <c r="D29" s="16" t="s">
        <v>162</v>
      </c>
      <c r="E29" s="4" t="s">
        <v>106</v>
      </c>
      <c r="F29" s="15">
        <v>3286</v>
      </c>
      <c r="G29" s="14">
        <v>460179498</v>
      </c>
    </row>
    <row r="30" spans="2:7" ht="90" x14ac:dyDescent="0.25">
      <c r="B30" s="17" t="s">
        <v>161</v>
      </c>
      <c r="C30" s="46" t="s">
        <v>160</v>
      </c>
      <c r="D30" s="16" t="s">
        <v>159</v>
      </c>
      <c r="E30" s="4" t="s">
        <v>106</v>
      </c>
      <c r="F30" s="15">
        <v>3286</v>
      </c>
      <c r="G30" s="14">
        <v>1019792672</v>
      </c>
    </row>
    <row r="31" spans="2:7" ht="90" x14ac:dyDescent="0.25">
      <c r="B31" s="17" t="s">
        <v>158</v>
      </c>
      <c r="C31" s="46" t="s">
        <v>158</v>
      </c>
      <c r="D31" s="16" t="s">
        <v>157</v>
      </c>
      <c r="E31" s="4" t="s">
        <v>101</v>
      </c>
      <c r="F31" s="15">
        <v>6348</v>
      </c>
      <c r="G31" s="14">
        <v>6000000000</v>
      </c>
    </row>
    <row r="32" spans="2:7" ht="60" x14ac:dyDescent="0.25">
      <c r="B32" s="17" t="s">
        <v>156</v>
      </c>
      <c r="C32" s="46" t="s">
        <v>156</v>
      </c>
      <c r="D32" s="16" t="s">
        <v>155</v>
      </c>
      <c r="E32" s="4" t="s">
        <v>101</v>
      </c>
      <c r="F32" s="15">
        <v>98370</v>
      </c>
      <c r="G32" s="14">
        <v>29901354701</v>
      </c>
    </row>
    <row r="33" spans="2:7" ht="105" x14ac:dyDescent="0.25">
      <c r="B33" s="17" t="s">
        <v>147</v>
      </c>
      <c r="C33" s="46" t="s">
        <v>154</v>
      </c>
      <c r="D33" s="16" t="s">
        <v>153</v>
      </c>
      <c r="E33" s="4" t="s">
        <v>106</v>
      </c>
      <c r="F33" s="15">
        <v>2866</v>
      </c>
      <c r="G33" s="14">
        <v>932256763</v>
      </c>
    </row>
    <row r="34" spans="2:7" ht="75" x14ac:dyDescent="0.25">
      <c r="B34" s="17" t="s">
        <v>147</v>
      </c>
      <c r="C34" s="46" t="s">
        <v>147</v>
      </c>
      <c r="D34" s="16" t="s">
        <v>152</v>
      </c>
      <c r="E34" s="4" t="s">
        <v>101</v>
      </c>
      <c r="F34" s="15">
        <v>82629</v>
      </c>
      <c r="G34" s="14">
        <v>125084952951</v>
      </c>
    </row>
    <row r="35" spans="2:7" ht="75" x14ac:dyDescent="0.25">
      <c r="B35" s="17" t="s">
        <v>147</v>
      </c>
      <c r="C35" s="46" t="s">
        <v>151</v>
      </c>
      <c r="D35" s="16" t="s">
        <v>150</v>
      </c>
      <c r="E35" s="4" t="s">
        <v>106</v>
      </c>
      <c r="F35" s="15">
        <v>9741</v>
      </c>
      <c r="G35" s="14">
        <v>1199646720</v>
      </c>
    </row>
    <row r="36" spans="2:7" ht="210" x14ac:dyDescent="0.25">
      <c r="B36" s="17" t="s">
        <v>147</v>
      </c>
      <c r="C36" s="46" t="s">
        <v>149</v>
      </c>
      <c r="D36" s="16" t="s">
        <v>148</v>
      </c>
      <c r="E36" s="4" t="s">
        <v>106</v>
      </c>
      <c r="F36" s="15">
        <v>10800</v>
      </c>
      <c r="G36" s="14">
        <v>1406842250</v>
      </c>
    </row>
    <row r="37" spans="2:7" ht="90" x14ac:dyDescent="0.25">
      <c r="B37" s="17" t="s">
        <v>147</v>
      </c>
      <c r="C37" s="46" t="s">
        <v>146</v>
      </c>
      <c r="D37" s="16" t="s">
        <v>145</v>
      </c>
      <c r="E37" s="4" t="s">
        <v>106</v>
      </c>
      <c r="F37" s="15">
        <v>14599</v>
      </c>
      <c r="G37" s="14">
        <v>1474844500</v>
      </c>
    </row>
    <row r="38" spans="2:7" ht="75" x14ac:dyDescent="0.25">
      <c r="B38" s="17" t="s">
        <v>144</v>
      </c>
      <c r="C38" s="46" t="s">
        <v>143</v>
      </c>
      <c r="D38" s="16" t="s">
        <v>142</v>
      </c>
      <c r="E38" s="4" t="s">
        <v>106</v>
      </c>
      <c r="F38" s="15">
        <v>22072</v>
      </c>
      <c r="G38" s="14">
        <v>4547417377</v>
      </c>
    </row>
    <row r="39" spans="2:7" ht="75" x14ac:dyDescent="0.25">
      <c r="B39" s="17" t="s">
        <v>137</v>
      </c>
      <c r="C39" s="46" t="s">
        <v>141</v>
      </c>
      <c r="D39" s="16" t="s">
        <v>140</v>
      </c>
      <c r="E39" s="4" t="s">
        <v>106</v>
      </c>
      <c r="F39" s="15">
        <v>2530</v>
      </c>
      <c r="G39" s="14">
        <v>7378369016</v>
      </c>
    </row>
    <row r="40" spans="2:7" ht="105" x14ac:dyDescent="0.25">
      <c r="B40" s="17" t="s">
        <v>137</v>
      </c>
      <c r="C40" s="46" t="s">
        <v>137</v>
      </c>
      <c r="D40" s="16" t="s">
        <v>139</v>
      </c>
      <c r="E40" s="4" t="s">
        <v>121</v>
      </c>
      <c r="F40" s="15"/>
      <c r="G40" s="14">
        <v>457255536</v>
      </c>
    </row>
    <row r="41" spans="2:7" ht="75" x14ac:dyDescent="0.25">
      <c r="B41" s="17" t="s">
        <v>137</v>
      </c>
      <c r="C41" s="46" t="s">
        <v>136</v>
      </c>
      <c r="D41" s="16" t="s">
        <v>138</v>
      </c>
      <c r="E41" s="4" t="s">
        <v>106</v>
      </c>
      <c r="F41" s="15">
        <v>400</v>
      </c>
      <c r="G41" s="14">
        <v>1887933070</v>
      </c>
    </row>
    <row r="42" spans="2:7" ht="45" x14ac:dyDescent="0.25">
      <c r="B42" s="17" t="s">
        <v>137</v>
      </c>
      <c r="C42" s="46" t="s">
        <v>136</v>
      </c>
      <c r="D42" s="16" t="s">
        <v>135</v>
      </c>
      <c r="E42" s="4" t="s">
        <v>106</v>
      </c>
      <c r="F42" s="15">
        <v>5775</v>
      </c>
      <c r="G42" s="14">
        <v>3492720000</v>
      </c>
    </row>
    <row r="43" spans="2:7" ht="90" x14ac:dyDescent="0.25">
      <c r="B43" s="17" t="s">
        <v>133</v>
      </c>
      <c r="C43" s="46" t="s">
        <v>133</v>
      </c>
      <c r="D43" s="16" t="s">
        <v>134</v>
      </c>
      <c r="E43" s="4" t="s">
        <v>101</v>
      </c>
      <c r="F43" s="15">
        <v>147054</v>
      </c>
      <c r="G43" s="14">
        <v>3873376100</v>
      </c>
    </row>
    <row r="44" spans="2:7" ht="60" x14ac:dyDescent="0.25">
      <c r="B44" s="17" t="s">
        <v>133</v>
      </c>
      <c r="C44" s="46" t="s">
        <v>132</v>
      </c>
      <c r="D44" s="16" t="s">
        <v>131</v>
      </c>
      <c r="E44" s="4" t="s">
        <v>106</v>
      </c>
      <c r="F44" s="15">
        <v>2964</v>
      </c>
      <c r="G44" s="14">
        <v>179080000</v>
      </c>
    </row>
    <row r="45" spans="2:7" x14ac:dyDescent="0.25">
      <c r="B45" s="17" t="s">
        <v>129</v>
      </c>
      <c r="C45" s="46" t="s">
        <v>129</v>
      </c>
      <c r="D45" s="16" t="s">
        <v>130</v>
      </c>
      <c r="E45" s="4" t="s">
        <v>121</v>
      </c>
      <c r="F45" s="15">
        <v>963</v>
      </c>
      <c r="G45" s="14">
        <v>3031000000</v>
      </c>
    </row>
    <row r="46" spans="2:7" ht="75" x14ac:dyDescent="0.25">
      <c r="B46" s="17" t="s">
        <v>129</v>
      </c>
      <c r="C46" s="46" t="s">
        <v>129</v>
      </c>
      <c r="D46" s="16" t="s">
        <v>128</v>
      </c>
      <c r="E46" s="4" t="s">
        <v>121</v>
      </c>
      <c r="F46" s="15">
        <v>1395</v>
      </c>
      <c r="G46" s="14">
        <v>113037849</v>
      </c>
    </row>
    <row r="47" spans="2:7" ht="120" x14ac:dyDescent="0.25">
      <c r="B47" s="17" t="s">
        <v>123</v>
      </c>
      <c r="C47" s="46" t="s">
        <v>127</v>
      </c>
      <c r="D47" s="16" t="s">
        <v>126</v>
      </c>
      <c r="E47" s="4" t="s">
        <v>106</v>
      </c>
      <c r="F47" s="15">
        <v>860</v>
      </c>
      <c r="G47" s="14">
        <v>597300000</v>
      </c>
    </row>
    <row r="48" spans="2:7" ht="105" x14ac:dyDescent="0.25">
      <c r="B48" s="17" t="s">
        <v>123</v>
      </c>
      <c r="C48" s="46" t="s">
        <v>123</v>
      </c>
      <c r="D48" s="16" t="s">
        <v>125</v>
      </c>
      <c r="E48" s="4" t="s">
        <v>121</v>
      </c>
      <c r="F48" s="15">
        <v>32400</v>
      </c>
      <c r="G48" s="14">
        <v>5000000000</v>
      </c>
    </row>
    <row r="49" spans="2:11" ht="75.75" customHeight="1" x14ac:dyDescent="0.25">
      <c r="B49" s="17" t="s">
        <v>123</v>
      </c>
      <c r="C49" s="46" t="s">
        <v>123</v>
      </c>
      <c r="D49" s="16" t="s">
        <v>124</v>
      </c>
      <c r="E49" s="4" t="s">
        <v>121</v>
      </c>
      <c r="F49" s="15">
        <v>32400</v>
      </c>
      <c r="G49" s="14">
        <v>5000000000</v>
      </c>
      <c r="K49" s="18"/>
    </row>
    <row r="50" spans="2:11" ht="85.5" customHeight="1" x14ac:dyDescent="0.25">
      <c r="B50" s="17" t="s">
        <v>123</v>
      </c>
      <c r="C50" s="46" t="s">
        <v>123</v>
      </c>
      <c r="D50" s="16" t="s">
        <v>122</v>
      </c>
      <c r="E50" s="4" t="s">
        <v>121</v>
      </c>
      <c r="F50" s="15">
        <v>100000</v>
      </c>
      <c r="G50" s="14">
        <v>1071108006</v>
      </c>
      <c r="K50" s="18"/>
    </row>
    <row r="51" spans="2:11" ht="75" x14ac:dyDescent="0.25">
      <c r="B51" s="17" t="s">
        <v>114</v>
      </c>
      <c r="C51" s="46" t="s">
        <v>120</v>
      </c>
      <c r="D51" s="16" t="s">
        <v>119</v>
      </c>
      <c r="E51" s="4" t="s">
        <v>106</v>
      </c>
      <c r="F51" s="15">
        <v>13500</v>
      </c>
      <c r="G51" s="14">
        <v>199499238.22</v>
      </c>
    </row>
    <row r="52" spans="2:11" ht="105" x14ac:dyDescent="0.25">
      <c r="B52" s="17" t="s">
        <v>114</v>
      </c>
      <c r="C52" s="46" t="s">
        <v>118</v>
      </c>
      <c r="D52" s="16" t="s">
        <v>117</v>
      </c>
      <c r="E52" s="4" t="s">
        <v>106</v>
      </c>
      <c r="F52" s="15">
        <v>1500</v>
      </c>
      <c r="G52" s="14">
        <v>599345000</v>
      </c>
    </row>
    <row r="53" spans="2:11" ht="135" x14ac:dyDescent="0.25">
      <c r="B53" s="17" t="s">
        <v>114</v>
      </c>
      <c r="C53" s="46" t="s">
        <v>116</v>
      </c>
      <c r="D53" s="16" t="s">
        <v>115</v>
      </c>
      <c r="E53" s="4" t="s">
        <v>106</v>
      </c>
      <c r="F53" s="15">
        <v>17933</v>
      </c>
      <c r="G53" s="14">
        <v>8715289132.7999992</v>
      </c>
    </row>
    <row r="54" spans="2:11" ht="90" x14ac:dyDescent="0.25">
      <c r="B54" s="17" t="s">
        <v>114</v>
      </c>
      <c r="C54" s="46" t="s">
        <v>114</v>
      </c>
      <c r="D54" s="16" t="s">
        <v>113</v>
      </c>
      <c r="E54" s="4" t="s">
        <v>101</v>
      </c>
      <c r="F54" s="15">
        <v>13776</v>
      </c>
      <c r="G54" s="14">
        <v>2755200000</v>
      </c>
    </row>
    <row r="55" spans="2:11" ht="45" x14ac:dyDescent="0.25">
      <c r="B55" s="17" t="s">
        <v>105</v>
      </c>
      <c r="C55" s="46" t="s">
        <v>112</v>
      </c>
      <c r="D55" s="16" t="s">
        <v>111</v>
      </c>
      <c r="E55" s="4" t="s">
        <v>106</v>
      </c>
      <c r="F55" s="15"/>
      <c r="G55" s="14">
        <v>23796828</v>
      </c>
    </row>
    <row r="56" spans="2:11" ht="90" x14ac:dyDescent="0.25">
      <c r="B56" s="17" t="s">
        <v>105</v>
      </c>
      <c r="C56" s="46" t="s">
        <v>110</v>
      </c>
      <c r="D56" s="16" t="s">
        <v>109</v>
      </c>
      <c r="E56" s="4" t="s">
        <v>106</v>
      </c>
      <c r="F56" s="15">
        <v>1190</v>
      </c>
      <c r="G56" s="14">
        <v>397505030</v>
      </c>
    </row>
    <row r="57" spans="2:11" ht="45" x14ac:dyDescent="0.25">
      <c r="B57" s="17" t="s">
        <v>105</v>
      </c>
      <c r="C57" s="46" t="s">
        <v>108</v>
      </c>
      <c r="D57" s="16" t="s">
        <v>107</v>
      </c>
      <c r="E57" s="4" t="s">
        <v>106</v>
      </c>
      <c r="F57" s="15">
        <v>1500</v>
      </c>
      <c r="G57" s="14">
        <v>74000000</v>
      </c>
    </row>
    <row r="58" spans="2:11" ht="60" x14ac:dyDescent="0.25">
      <c r="B58" s="17" t="s">
        <v>105</v>
      </c>
      <c r="C58" s="46" t="s">
        <v>105</v>
      </c>
      <c r="D58" s="16" t="s">
        <v>104</v>
      </c>
      <c r="E58" s="4" t="s">
        <v>101</v>
      </c>
      <c r="F58" s="15">
        <v>54987</v>
      </c>
      <c r="G58" s="14">
        <v>3000000000</v>
      </c>
    </row>
    <row r="59" spans="2:11" ht="90.75" thickBot="1" x14ac:dyDescent="0.3">
      <c r="B59" s="13" t="s">
        <v>103</v>
      </c>
      <c r="C59" s="12" t="s">
        <v>103</v>
      </c>
      <c r="D59" s="11" t="s">
        <v>102</v>
      </c>
      <c r="E59" s="10" t="s">
        <v>101</v>
      </c>
      <c r="F59" s="9">
        <v>3668</v>
      </c>
      <c r="G59" s="8">
        <v>11123816000</v>
      </c>
    </row>
    <row r="60" spans="2:11" ht="15.75" thickBot="1" x14ac:dyDescent="0.3">
      <c r="B60" s="48" t="s">
        <v>100</v>
      </c>
      <c r="C60" s="49"/>
      <c r="D60" s="49"/>
      <c r="E60" s="49"/>
      <c r="F60" s="47">
        <f>SUM(F9:F59)</f>
        <v>1097317</v>
      </c>
      <c r="G60" s="2">
        <f>SUM(G9:G59)</f>
        <v>332509331173.01996</v>
      </c>
      <c r="H60" s="7"/>
    </row>
    <row r="62" spans="2:11" x14ac:dyDescent="0.25">
      <c r="G62" s="6"/>
    </row>
  </sheetData>
  <autoFilter ref="B8:G60"/>
  <mergeCells count="1">
    <mergeCell ref="B60:E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2"/>
  <sheetViews>
    <sheetView showGridLines="0" zoomScale="90" zoomScaleNormal="90" workbookViewId="0">
      <selection activeCell="J143" sqref="J143"/>
    </sheetView>
  </sheetViews>
  <sheetFormatPr baseColWidth="10" defaultRowHeight="15" x14ac:dyDescent="0.25"/>
  <cols>
    <col min="2" max="4" width="21.85546875" style="27" customWidth="1"/>
  </cols>
  <sheetData>
    <row r="2" spans="2:4" x14ac:dyDescent="0.25">
      <c r="B2" s="5" t="s">
        <v>99</v>
      </c>
    </row>
    <row r="3" spans="2:4" x14ac:dyDescent="0.25">
      <c r="B3" t="s">
        <v>207</v>
      </c>
    </row>
    <row r="4" spans="2:4" x14ac:dyDescent="0.25">
      <c r="B4" t="s">
        <v>337</v>
      </c>
    </row>
    <row r="5" spans="2:4" x14ac:dyDescent="0.25">
      <c r="B5"/>
    </row>
    <row r="6" spans="2:4" ht="15.75" thickBot="1" x14ac:dyDescent="0.3">
      <c r="B6"/>
    </row>
    <row r="7" spans="2:4" ht="30.75" thickBot="1" x14ac:dyDescent="0.3">
      <c r="B7" s="44" t="s">
        <v>336</v>
      </c>
      <c r="C7" s="43" t="s">
        <v>335</v>
      </c>
      <c r="D7" s="42" t="s">
        <v>334</v>
      </c>
    </row>
    <row r="8" spans="2:4" x14ac:dyDescent="0.25">
      <c r="B8" s="41" t="s">
        <v>195</v>
      </c>
      <c r="C8" s="40" t="s">
        <v>195</v>
      </c>
      <c r="D8" s="39">
        <v>4280379959</v>
      </c>
    </row>
    <row r="9" spans="2:4" x14ac:dyDescent="0.25">
      <c r="B9" s="37" t="s">
        <v>189</v>
      </c>
      <c r="C9" s="36" t="s">
        <v>333</v>
      </c>
      <c r="D9" s="34">
        <v>625070705</v>
      </c>
    </row>
    <row r="10" spans="2:4" x14ac:dyDescent="0.25">
      <c r="B10" s="37" t="s">
        <v>183</v>
      </c>
      <c r="C10" s="36" t="s">
        <v>183</v>
      </c>
      <c r="D10" s="34">
        <v>530124499</v>
      </c>
    </row>
    <row r="11" spans="2:4" x14ac:dyDescent="0.25">
      <c r="B11" s="37" t="s">
        <v>176</v>
      </c>
      <c r="C11" s="36" t="s">
        <v>176</v>
      </c>
      <c r="D11" s="34">
        <v>5838814858</v>
      </c>
    </row>
    <row r="12" spans="2:4" x14ac:dyDescent="0.25">
      <c r="B12" s="37" t="s">
        <v>176</v>
      </c>
      <c r="C12" s="36" t="s">
        <v>332</v>
      </c>
      <c r="D12" s="34">
        <v>2649004880</v>
      </c>
    </row>
    <row r="13" spans="2:4" x14ac:dyDescent="0.25">
      <c r="B13" s="37" t="s">
        <v>167</v>
      </c>
      <c r="C13" s="36" t="s">
        <v>167</v>
      </c>
      <c r="D13" s="34">
        <v>21237992037</v>
      </c>
    </row>
    <row r="14" spans="2:4" x14ac:dyDescent="0.25">
      <c r="B14" s="37" t="s">
        <v>161</v>
      </c>
      <c r="C14" s="36" t="s">
        <v>331</v>
      </c>
      <c r="D14" s="34">
        <v>42939255</v>
      </c>
    </row>
    <row r="15" spans="2:4" x14ac:dyDescent="0.25">
      <c r="B15" s="37" t="s">
        <v>161</v>
      </c>
      <c r="C15" s="36" t="s">
        <v>330</v>
      </c>
      <c r="D15" s="34">
        <v>28059625</v>
      </c>
    </row>
    <row r="16" spans="2:4" x14ac:dyDescent="0.25">
      <c r="B16" s="50" t="s">
        <v>156</v>
      </c>
      <c r="C16" s="36" t="s">
        <v>156</v>
      </c>
      <c r="D16" s="34">
        <v>26028514803</v>
      </c>
    </row>
    <row r="17" spans="2:4" x14ac:dyDescent="0.25">
      <c r="B17" s="52"/>
      <c r="C17" s="36" t="s">
        <v>329</v>
      </c>
      <c r="D17" s="34">
        <v>1485009976</v>
      </c>
    </row>
    <row r="18" spans="2:4" x14ac:dyDescent="0.25">
      <c r="B18" s="37" t="s">
        <v>147</v>
      </c>
      <c r="C18" s="36" t="s">
        <v>146</v>
      </c>
      <c r="D18" s="34">
        <v>2048359955</v>
      </c>
    </row>
    <row r="19" spans="2:4" x14ac:dyDescent="0.25">
      <c r="B19" s="37" t="s">
        <v>144</v>
      </c>
      <c r="C19" s="36" t="s">
        <v>143</v>
      </c>
      <c r="D19" s="34">
        <v>2301873726</v>
      </c>
    </row>
    <row r="20" spans="2:4" x14ac:dyDescent="0.25">
      <c r="B20" s="50" t="s">
        <v>137</v>
      </c>
      <c r="C20" s="36" t="s">
        <v>137</v>
      </c>
      <c r="D20" s="34">
        <v>8408703171</v>
      </c>
    </row>
    <row r="21" spans="2:4" x14ac:dyDescent="0.25">
      <c r="B21" s="52"/>
      <c r="C21" s="36" t="s">
        <v>328</v>
      </c>
      <c r="D21" s="34">
        <v>558512898</v>
      </c>
    </row>
    <row r="22" spans="2:4" x14ac:dyDescent="0.25">
      <c r="B22" s="37" t="s">
        <v>133</v>
      </c>
      <c r="C22" s="36" t="s">
        <v>327</v>
      </c>
      <c r="D22" s="34">
        <v>1566379965</v>
      </c>
    </row>
    <row r="23" spans="2:4" x14ac:dyDescent="0.25">
      <c r="B23" s="37" t="s">
        <v>129</v>
      </c>
      <c r="C23" s="36" t="s">
        <v>129</v>
      </c>
      <c r="D23" s="34">
        <v>277135979</v>
      </c>
    </row>
    <row r="24" spans="2:4" x14ac:dyDescent="0.25">
      <c r="B24" s="37" t="s">
        <v>123</v>
      </c>
      <c r="C24" s="36" t="s">
        <v>326</v>
      </c>
      <c r="D24" s="34">
        <v>909683232</v>
      </c>
    </row>
    <row r="25" spans="2:4" x14ac:dyDescent="0.25">
      <c r="B25" s="50" t="s">
        <v>198</v>
      </c>
      <c r="C25" s="36" t="s">
        <v>325</v>
      </c>
      <c r="D25" s="34">
        <v>15664100</v>
      </c>
    </row>
    <row r="26" spans="2:4" x14ac:dyDescent="0.25">
      <c r="B26" s="51"/>
      <c r="C26" s="36" t="s">
        <v>315</v>
      </c>
      <c r="D26" s="34">
        <v>1715741</v>
      </c>
    </row>
    <row r="27" spans="2:4" x14ac:dyDescent="0.25">
      <c r="B27" s="51"/>
      <c r="C27" s="36" t="s">
        <v>324</v>
      </c>
      <c r="D27" s="34">
        <v>37104806</v>
      </c>
    </row>
    <row r="28" spans="2:4" x14ac:dyDescent="0.25">
      <c r="B28" s="51"/>
      <c r="C28" s="36" t="s">
        <v>197</v>
      </c>
      <c r="D28" s="34">
        <v>458233644</v>
      </c>
    </row>
    <row r="29" spans="2:4" x14ac:dyDescent="0.25">
      <c r="B29" s="51"/>
      <c r="C29" s="36" t="s">
        <v>323</v>
      </c>
      <c r="D29" s="34">
        <v>71060096</v>
      </c>
    </row>
    <row r="30" spans="2:4" x14ac:dyDescent="0.25">
      <c r="B30" s="51"/>
      <c r="C30" s="36" t="s">
        <v>322</v>
      </c>
      <c r="D30" s="34">
        <v>99394983</v>
      </c>
    </row>
    <row r="31" spans="2:4" x14ac:dyDescent="0.25">
      <c r="B31" s="51"/>
      <c r="C31" s="36" t="s">
        <v>321</v>
      </c>
      <c r="D31" s="34">
        <v>16917228</v>
      </c>
    </row>
    <row r="32" spans="2:4" x14ac:dyDescent="0.25">
      <c r="B32" s="52"/>
      <c r="C32" s="36" t="s">
        <v>320</v>
      </c>
      <c r="D32" s="34">
        <v>778132121</v>
      </c>
    </row>
    <row r="33" spans="2:4" x14ac:dyDescent="0.25">
      <c r="B33" s="37" t="s">
        <v>195</v>
      </c>
      <c r="C33" s="36" t="s">
        <v>319</v>
      </c>
      <c r="D33" s="34">
        <v>45975884</v>
      </c>
    </row>
    <row r="34" spans="2:4" x14ac:dyDescent="0.25">
      <c r="B34" s="50" t="s">
        <v>189</v>
      </c>
      <c r="C34" s="36" t="s">
        <v>188</v>
      </c>
      <c r="D34" s="34">
        <v>147231270</v>
      </c>
    </row>
    <row r="35" spans="2:4" x14ac:dyDescent="0.25">
      <c r="B35" s="51"/>
      <c r="C35" s="35" t="s">
        <v>318</v>
      </c>
      <c r="D35" s="34">
        <v>547533408</v>
      </c>
    </row>
    <row r="36" spans="2:4" x14ac:dyDescent="0.25">
      <c r="B36" s="52"/>
      <c r="C36" s="36" t="s">
        <v>317</v>
      </c>
      <c r="D36" s="34">
        <v>9774399</v>
      </c>
    </row>
    <row r="37" spans="2:4" x14ac:dyDescent="0.25">
      <c r="B37" s="50" t="s">
        <v>183</v>
      </c>
      <c r="C37" s="36" t="s">
        <v>316</v>
      </c>
      <c r="D37" s="34">
        <v>4466596</v>
      </c>
    </row>
    <row r="38" spans="2:4" x14ac:dyDescent="0.25">
      <c r="B38" s="51"/>
      <c r="C38" s="36" t="s">
        <v>315</v>
      </c>
      <c r="D38" s="34">
        <v>1913310</v>
      </c>
    </row>
    <row r="39" spans="2:4" x14ac:dyDescent="0.25">
      <c r="B39" s="51"/>
      <c r="C39" s="36" t="s">
        <v>314</v>
      </c>
      <c r="D39" s="34">
        <v>1044273</v>
      </c>
    </row>
    <row r="40" spans="2:4" x14ac:dyDescent="0.25">
      <c r="B40" s="51"/>
      <c r="C40" s="35" t="s">
        <v>313</v>
      </c>
      <c r="D40" s="34">
        <v>24018287</v>
      </c>
    </row>
    <row r="41" spans="2:4" x14ac:dyDescent="0.25">
      <c r="B41" s="51"/>
      <c r="C41" s="35" t="s">
        <v>312</v>
      </c>
      <c r="D41" s="34">
        <v>13697246</v>
      </c>
    </row>
    <row r="42" spans="2:4" x14ac:dyDescent="0.25">
      <c r="B42" s="51"/>
      <c r="C42" s="38" t="s">
        <v>311</v>
      </c>
      <c r="D42" s="34">
        <v>10844779</v>
      </c>
    </row>
    <row r="43" spans="2:4" x14ac:dyDescent="0.25">
      <c r="B43" s="51"/>
      <c r="C43" s="35" t="s">
        <v>310</v>
      </c>
      <c r="D43" s="34">
        <v>13574999</v>
      </c>
    </row>
    <row r="44" spans="2:4" x14ac:dyDescent="0.25">
      <c r="B44" s="51"/>
      <c r="C44" s="36" t="s">
        <v>309</v>
      </c>
      <c r="D44" s="34">
        <v>5206329</v>
      </c>
    </row>
    <row r="45" spans="2:4" x14ac:dyDescent="0.25">
      <c r="B45" s="51"/>
      <c r="C45" s="36" t="s">
        <v>308</v>
      </c>
      <c r="D45" s="34">
        <v>36549568</v>
      </c>
    </row>
    <row r="46" spans="2:4" x14ac:dyDescent="0.25">
      <c r="B46" s="51"/>
      <c r="C46" s="36" t="s">
        <v>307</v>
      </c>
      <c r="D46" s="34">
        <v>9715896</v>
      </c>
    </row>
    <row r="47" spans="2:4" x14ac:dyDescent="0.25">
      <c r="B47" s="51"/>
      <c r="C47" s="36" t="s">
        <v>182</v>
      </c>
      <c r="D47" s="34">
        <v>275999325</v>
      </c>
    </row>
    <row r="48" spans="2:4" x14ac:dyDescent="0.25">
      <c r="B48" s="51"/>
      <c r="C48" s="35" t="s">
        <v>306</v>
      </c>
      <c r="D48" s="34">
        <v>11809687</v>
      </c>
    </row>
    <row r="49" spans="2:4" x14ac:dyDescent="0.25">
      <c r="B49" s="51"/>
      <c r="C49" s="36" t="s">
        <v>305</v>
      </c>
      <c r="D49" s="34">
        <v>56916506</v>
      </c>
    </row>
    <row r="50" spans="2:4" x14ac:dyDescent="0.25">
      <c r="B50" s="51"/>
      <c r="C50" s="36" t="s">
        <v>304</v>
      </c>
      <c r="D50" s="34">
        <v>91896</v>
      </c>
    </row>
    <row r="51" spans="2:4" x14ac:dyDescent="0.25">
      <c r="B51" s="51"/>
      <c r="C51" s="36" t="s">
        <v>303</v>
      </c>
      <c r="D51" s="34">
        <v>2088547</v>
      </c>
    </row>
    <row r="52" spans="2:4" x14ac:dyDescent="0.25">
      <c r="B52" s="51"/>
      <c r="C52" s="36" t="s">
        <v>302</v>
      </c>
      <c r="D52" s="34">
        <v>1044273</v>
      </c>
    </row>
    <row r="53" spans="2:4" x14ac:dyDescent="0.25">
      <c r="B53" s="51"/>
      <c r="C53" s="36" t="s">
        <v>301</v>
      </c>
      <c r="D53" s="34">
        <v>2610683</v>
      </c>
    </row>
    <row r="54" spans="2:4" x14ac:dyDescent="0.25">
      <c r="B54" s="51"/>
      <c r="C54" s="35" t="s">
        <v>300</v>
      </c>
      <c r="D54" s="34">
        <v>4594803</v>
      </c>
    </row>
    <row r="55" spans="2:4" x14ac:dyDescent="0.25">
      <c r="B55" s="52"/>
      <c r="C55" s="36" t="s">
        <v>299</v>
      </c>
      <c r="D55" s="34">
        <v>3698816</v>
      </c>
    </row>
    <row r="56" spans="2:4" x14ac:dyDescent="0.25">
      <c r="B56" s="50" t="s">
        <v>296</v>
      </c>
      <c r="C56" s="36" t="s">
        <v>298</v>
      </c>
      <c r="D56" s="34">
        <v>250138720</v>
      </c>
    </row>
    <row r="57" spans="2:4" x14ac:dyDescent="0.25">
      <c r="B57" s="51"/>
      <c r="C57" s="36" t="s">
        <v>297</v>
      </c>
      <c r="D57" s="34">
        <v>77781657</v>
      </c>
    </row>
    <row r="58" spans="2:4" x14ac:dyDescent="0.25">
      <c r="B58" s="52"/>
      <c r="C58" s="36" t="s">
        <v>295</v>
      </c>
      <c r="D58" s="34">
        <v>2086458</v>
      </c>
    </row>
    <row r="59" spans="2:4" x14ac:dyDescent="0.25">
      <c r="B59" s="50" t="s">
        <v>176</v>
      </c>
      <c r="C59" s="36" t="s">
        <v>179</v>
      </c>
      <c r="D59" s="34">
        <v>729004962</v>
      </c>
    </row>
    <row r="60" spans="2:4" x14ac:dyDescent="0.25">
      <c r="B60" s="51"/>
      <c r="C60" s="36" t="s">
        <v>294</v>
      </c>
      <c r="D60" s="34">
        <v>124270807</v>
      </c>
    </row>
    <row r="61" spans="2:4" x14ac:dyDescent="0.25">
      <c r="B61" s="51"/>
      <c r="C61" s="36" t="s">
        <v>293</v>
      </c>
      <c r="D61" s="34">
        <v>6265640</v>
      </c>
    </row>
    <row r="62" spans="2:4" x14ac:dyDescent="0.25">
      <c r="B62" s="51"/>
      <c r="C62" s="36" t="s">
        <v>292</v>
      </c>
      <c r="D62" s="34">
        <v>218508049</v>
      </c>
    </row>
    <row r="63" spans="2:4" x14ac:dyDescent="0.25">
      <c r="B63" s="51"/>
      <c r="C63" s="36" t="s">
        <v>291</v>
      </c>
      <c r="D63" s="34">
        <v>51088986</v>
      </c>
    </row>
    <row r="64" spans="2:4" x14ac:dyDescent="0.25">
      <c r="B64" s="51"/>
      <c r="C64" s="36" t="s">
        <v>290</v>
      </c>
      <c r="D64" s="34">
        <v>134642320</v>
      </c>
    </row>
    <row r="65" spans="2:4" x14ac:dyDescent="0.25">
      <c r="B65" s="52"/>
      <c r="C65" s="36" t="s">
        <v>175</v>
      </c>
      <c r="D65" s="34">
        <v>422136112</v>
      </c>
    </row>
    <row r="66" spans="2:4" x14ac:dyDescent="0.25">
      <c r="B66" s="37" t="s">
        <v>289</v>
      </c>
      <c r="C66" s="36" t="s">
        <v>288</v>
      </c>
      <c r="D66" s="34">
        <v>4773297</v>
      </c>
    </row>
    <row r="67" spans="2:4" x14ac:dyDescent="0.25">
      <c r="B67" s="50" t="s">
        <v>167</v>
      </c>
      <c r="C67" s="36" t="s">
        <v>287</v>
      </c>
      <c r="D67" s="34">
        <v>672570706</v>
      </c>
    </row>
    <row r="68" spans="2:4" x14ac:dyDescent="0.25">
      <c r="B68" s="51"/>
      <c r="C68" s="36" t="s">
        <v>169</v>
      </c>
      <c r="D68" s="34">
        <v>417709344</v>
      </c>
    </row>
    <row r="69" spans="2:4" x14ac:dyDescent="0.25">
      <c r="B69" s="51"/>
      <c r="C69" s="36" t="s">
        <v>286</v>
      </c>
      <c r="D69" s="34">
        <v>753164736</v>
      </c>
    </row>
    <row r="70" spans="2:4" x14ac:dyDescent="0.25">
      <c r="B70" s="51"/>
      <c r="C70" s="35" t="s">
        <v>285</v>
      </c>
      <c r="D70" s="34">
        <v>364224883</v>
      </c>
    </row>
    <row r="71" spans="2:4" x14ac:dyDescent="0.25">
      <c r="B71" s="52"/>
      <c r="C71" s="36" t="s">
        <v>166</v>
      </c>
      <c r="D71" s="34">
        <v>12594389</v>
      </c>
    </row>
    <row r="72" spans="2:4" x14ac:dyDescent="0.25">
      <c r="B72" s="37" t="s">
        <v>338</v>
      </c>
      <c r="C72" s="36" t="s">
        <v>284</v>
      </c>
      <c r="D72" s="34">
        <v>4518753</v>
      </c>
    </row>
    <row r="73" spans="2:4" x14ac:dyDescent="0.25">
      <c r="B73" s="50" t="s">
        <v>161</v>
      </c>
      <c r="C73" s="36" t="s">
        <v>283</v>
      </c>
      <c r="D73" s="34">
        <v>62445458</v>
      </c>
    </row>
    <row r="74" spans="2:4" x14ac:dyDescent="0.25">
      <c r="B74" s="51"/>
      <c r="C74" s="36" t="s">
        <v>229</v>
      </c>
      <c r="D74" s="34">
        <v>103860296</v>
      </c>
    </row>
    <row r="75" spans="2:4" x14ac:dyDescent="0.25">
      <c r="B75" s="51"/>
      <c r="C75" s="36" t="s">
        <v>282</v>
      </c>
      <c r="D75" s="34">
        <v>129270599</v>
      </c>
    </row>
    <row r="76" spans="2:4" x14ac:dyDescent="0.25">
      <c r="B76" s="51"/>
      <c r="C76" s="36" t="s">
        <v>281</v>
      </c>
      <c r="D76" s="34">
        <v>306794812</v>
      </c>
    </row>
    <row r="77" spans="2:4" x14ac:dyDescent="0.25">
      <c r="B77" s="51"/>
      <c r="C77" s="35" t="s">
        <v>280</v>
      </c>
      <c r="D77" s="34">
        <v>125312803</v>
      </c>
    </row>
    <row r="78" spans="2:4" x14ac:dyDescent="0.25">
      <c r="B78" s="51"/>
      <c r="C78" s="36" t="s">
        <v>279</v>
      </c>
      <c r="D78" s="34">
        <v>104427336</v>
      </c>
    </row>
    <row r="79" spans="2:4" x14ac:dyDescent="0.25">
      <c r="B79" s="51"/>
      <c r="C79" s="36" t="s">
        <v>278</v>
      </c>
      <c r="D79" s="34">
        <v>156641004</v>
      </c>
    </row>
    <row r="80" spans="2:4" x14ac:dyDescent="0.25">
      <c r="B80" s="51"/>
      <c r="C80" s="36" t="s">
        <v>277</v>
      </c>
      <c r="D80" s="34">
        <v>99142269</v>
      </c>
    </row>
    <row r="81" spans="2:4" x14ac:dyDescent="0.25">
      <c r="B81" s="51"/>
      <c r="C81" s="36" t="s">
        <v>276</v>
      </c>
      <c r="D81" s="34">
        <v>83688065</v>
      </c>
    </row>
    <row r="82" spans="2:4" ht="30" x14ac:dyDescent="0.25">
      <c r="B82" s="51"/>
      <c r="C82" s="36" t="s">
        <v>275</v>
      </c>
      <c r="D82" s="34">
        <v>565515795</v>
      </c>
    </row>
    <row r="83" spans="2:4" x14ac:dyDescent="0.25">
      <c r="B83" s="51"/>
      <c r="C83" s="36" t="s">
        <v>163</v>
      </c>
      <c r="D83" s="34">
        <v>705248936</v>
      </c>
    </row>
    <row r="84" spans="2:4" ht="30" x14ac:dyDescent="0.25">
      <c r="B84" s="51"/>
      <c r="C84" s="36" t="s">
        <v>274</v>
      </c>
      <c r="D84" s="34">
        <v>123507255</v>
      </c>
    </row>
    <row r="85" spans="2:4" x14ac:dyDescent="0.25">
      <c r="B85" s="51"/>
      <c r="C85" s="36" t="s">
        <v>273</v>
      </c>
      <c r="D85" s="34">
        <v>108781374</v>
      </c>
    </row>
    <row r="86" spans="2:4" x14ac:dyDescent="0.25">
      <c r="B86" s="52"/>
      <c r="C86" s="36" t="s">
        <v>272</v>
      </c>
      <c r="D86" s="34">
        <v>41292657</v>
      </c>
    </row>
    <row r="87" spans="2:4" x14ac:dyDescent="0.25">
      <c r="B87" s="50" t="s">
        <v>158</v>
      </c>
      <c r="C87" s="36" t="s">
        <v>271</v>
      </c>
      <c r="D87" s="34">
        <v>15664100</v>
      </c>
    </row>
    <row r="88" spans="2:4" x14ac:dyDescent="0.25">
      <c r="B88" s="51"/>
      <c r="C88" s="36" t="s">
        <v>270</v>
      </c>
      <c r="D88" s="34">
        <v>81559798</v>
      </c>
    </row>
    <row r="89" spans="2:4" x14ac:dyDescent="0.25">
      <c r="B89" s="51"/>
      <c r="C89" s="36" t="s">
        <v>269</v>
      </c>
      <c r="D89" s="34">
        <v>17696256</v>
      </c>
    </row>
    <row r="90" spans="2:4" x14ac:dyDescent="0.25">
      <c r="B90" s="51"/>
      <c r="C90" s="36" t="s">
        <v>268</v>
      </c>
      <c r="D90" s="34">
        <v>52213668</v>
      </c>
    </row>
    <row r="91" spans="2:4" x14ac:dyDescent="0.25">
      <c r="B91" s="51"/>
      <c r="C91" s="36" t="s">
        <v>267</v>
      </c>
      <c r="D91" s="34">
        <v>322962</v>
      </c>
    </row>
    <row r="92" spans="2:4" x14ac:dyDescent="0.25">
      <c r="B92" s="51"/>
      <c r="C92" s="36" t="s">
        <v>266</v>
      </c>
      <c r="D92" s="34">
        <v>8606503</v>
      </c>
    </row>
    <row r="93" spans="2:4" x14ac:dyDescent="0.25">
      <c r="B93" s="51"/>
      <c r="C93" s="36" t="s">
        <v>265</v>
      </c>
      <c r="D93" s="34">
        <v>15398191</v>
      </c>
    </row>
    <row r="94" spans="2:4" x14ac:dyDescent="0.25">
      <c r="B94" s="51"/>
      <c r="C94" s="36" t="s">
        <v>264</v>
      </c>
      <c r="D94" s="34">
        <v>5221367</v>
      </c>
    </row>
    <row r="95" spans="2:4" x14ac:dyDescent="0.25">
      <c r="B95" s="52"/>
      <c r="C95" s="36" t="s">
        <v>263</v>
      </c>
      <c r="D95" s="34">
        <v>417709</v>
      </c>
    </row>
    <row r="96" spans="2:4" x14ac:dyDescent="0.25">
      <c r="B96" s="37" t="s">
        <v>339</v>
      </c>
      <c r="C96" s="36" t="s">
        <v>262</v>
      </c>
      <c r="D96" s="34">
        <v>15872955</v>
      </c>
    </row>
    <row r="97" spans="2:4" x14ac:dyDescent="0.25">
      <c r="B97" s="50" t="s">
        <v>156</v>
      </c>
      <c r="C97" s="36" t="s">
        <v>261</v>
      </c>
      <c r="D97" s="34">
        <v>508120595</v>
      </c>
    </row>
    <row r="98" spans="2:4" x14ac:dyDescent="0.25">
      <c r="B98" s="51"/>
      <c r="C98" s="36" t="s">
        <v>260</v>
      </c>
      <c r="D98" s="34">
        <v>161558212</v>
      </c>
    </row>
    <row r="99" spans="2:4" x14ac:dyDescent="0.25">
      <c r="B99" s="51"/>
      <c r="C99" s="36" t="s">
        <v>259</v>
      </c>
      <c r="D99" s="34">
        <v>151486471</v>
      </c>
    </row>
    <row r="100" spans="2:4" x14ac:dyDescent="0.25">
      <c r="B100" s="51"/>
      <c r="C100" s="36" t="s">
        <v>258</v>
      </c>
      <c r="D100" s="34">
        <v>617986</v>
      </c>
    </row>
    <row r="101" spans="2:4" x14ac:dyDescent="0.25">
      <c r="B101" s="52"/>
      <c r="C101" s="35" t="s">
        <v>257</v>
      </c>
      <c r="D101" s="34">
        <v>135373784</v>
      </c>
    </row>
    <row r="102" spans="2:4" x14ac:dyDescent="0.25">
      <c r="B102" s="50" t="s">
        <v>147</v>
      </c>
      <c r="C102" s="36" t="s">
        <v>256</v>
      </c>
      <c r="D102" s="34">
        <v>296373679</v>
      </c>
    </row>
    <row r="103" spans="2:4" x14ac:dyDescent="0.25">
      <c r="B103" s="51"/>
      <c r="C103" s="36" t="s">
        <v>255</v>
      </c>
      <c r="D103" s="34">
        <v>521447143</v>
      </c>
    </row>
    <row r="104" spans="2:4" x14ac:dyDescent="0.25">
      <c r="B104" s="51"/>
      <c r="C104" s="36" t="s">
        <v>254</v>
      </c>
      <c r="D104" s="34">
        <v>292769845</v>
      </c>
    </row>
    <row r="105" spans="2:4" x14ac:dyDescent="0.25">
      <c r="B105" s="52"/>
      <c r="C105" s="36" t="s">
        <v>149</v>
      </c>
      <c r="D105" s="34">
        <v>878604613</v>
      </c>
    </row>
    <row r="106" spans="2:4" x14ac:dyDescent="0.25">
      <c r="B106" s="37" t="s">
        <v>144</v>
      </c>
      <c r="C106" s="36" t="s">
        <v>253</v>
      </c>
      <c r="D106" s="34">
        <v>4315982</v>
      </c>
    </row>
    <row r="107" spans="2:4" x14ac:dyDescent="0.25">
      <c r="B107" s="50" t="s">
        <v>137</v>
      </c>
      <c r="C107" s="36" t="s">
        <v>252</v>
      </c>
      <c r="D107" s="34">
        <v>1391496555</v>
      </c>
    </row>
    <row r="108" spans="2:4" x14ac:dyDescent="0.25">
      <c r="B108" s="51"/>
      <c r="C108" s="36" t="s">
        <v>251</v>
      </c>
      <c r="D108" s="34">
        <v>31547016</v>
      </c>
    </row>
    <row r="109" spans="2:4" x14ac:dyDescent="0.25">
      <c r="B109" s="51"/>
      <c r="C109" s="36" t="s">
        <v>141</v>
      </c>
      <c r="D109" s="34">
        <v>211642812</v>
      </c>
    </row>
    <row r="110" spans="2:4" x14ac:dyDescent="0.25">
      <c r="B110" s="51"/>
      <c r="C110" s="36" t="s">
        <v>250</v>
      </c>
      <c r="D110" s="34">
        <v>156641004</v>
      </c>
    </row>
    <row r="111" spans="2:4" x14ac:dyDescent="0.25">
      <c r="B111" s="51"/>
      <c r="C111" s="35" t="s">
        <v>249</v>
      </c>
      <c r="D111" s="34">
        <v>47328557</v>
      </c>
    </row>
    <row r="112" spans="2:4" x14ac:dyDescent="0.25">
      <c r="B112" s="51"/>
      <c r="C112" s="36" t="s">
        <v>136</v>
      </c>
      <c r="D112" s="34">
        <v>573660759</v>
      </c>
    </row>
    <row r="113" spans="2:4" x14ac:dyDescent="0.25">
      <c r="B113" s="51"/>
      <c r="C113" s="36" t="s">
        <v>248</v>
      </c>
      <c r="D113" s="34">
        <v>25062561</v>
      </c>
    </row>
    <row r="114" spans="2:4" x14ac:dyDescent="0.25">
      <c r="B114" s="52"/>
      <c r="C114" s="35" t="s">
        <v>247</v>
      </c>
      <c r="D114" s="34">
        <v>24133157</v>
      </c>
    </row>
    <row r="115" spans="2:4" x14ac:dyDescent="0.25">
      <c r="B115" s="53" t="s">
        <v>133</v>
      </c>
      <c r="C115" s="35" t="s">
        <v>246</v>
      </c>
      <c r="D115" s="34">
        <v>5221367</v>
      </c>
    </row>
    <row r="116" spans="2:4" x14ac:dyDescent="0.25">
      <c r="B116" s="54"/>
      <c r="C116" s="36" t="s">
        <v>245</v>
      </c>
      <c r="D116" s="34">
        <v>8610813</v>
      </c>
    </row>
    <row r="117" spans="2:4" x14ac:dyDescent="0.25">
      <c r="B117" s="54"/>
      <c r="C117" s="36" t="s">
        <v>244</v>
      </c>
      <c r="D117" s="34">
        <v>8948378</v>
      </c>
    </row>
    <row r="118" spans="2:4" x14ac:dyDescent="0.25">
      <c r="B118" s="54"/>
      <c r="C118" s="36" t="s">
        <v>243</v>
      </c>
      <c r="D118" s="34">
        <v>4973151</v>
      </c>
    </row>
    <row r="119" spans="2:4" x14ac:dyDescent="0.25">
      <c r="B119" s="54"/>
      <c r="C119" s="36" t="s">
        <v>242</v>
      </c>
      <c r="D119" s="34">
        <v>15360835</v>
      </c>
    </row>
    <row r="120" spans="2:4" x14ac:dyDescent="0.25">
      <c r="B120" s="54"/>
      <c r="C120" s="36" t="s">
        <v>132</v>
      </c>
      <c r="D120" s="34">
        <v>58683986</v>
      </c>
    </row>
    <row r="121" spans="2:4" x14ac:dyDescent="0.25">
      <c r="B121" s="55"/>
      <c r="C121" s="35" t="s">
        <v>241</v>
      </c>
      <c r="D121" s="34">
        <v>26215438</v>
      </c>
    </row>
    <row r="122" spans="2:4" x14ac:dyDescent="0.25">
      <c r="B122" s="50" t="s">
        <v>129</v>
      </c>
      <c r="C122" s="36" t="s">
        <v>240</v>
      </c>
      <c r="D122" s="34">
        <v>9405977</v>
      </c>
    </row>
    <row r="123" spans="2:4" x14ac:dyDescent="0.25">
      <c r="B123" s="51"/>
      <c r="C123" s="35" t="s">
        <v>239</v>
      </c>
      <c r="D123" s="34">
        <v>16708374</v>
      </c>
    </row>
    <row r="124" spans="2:4" x14ac:dyDescent="0.25">
      <c r="B124" s="51"/>
      <c r="C124" s="36" t="s">
        <v>238</v>
      </c>
      <c r="D124" s="34">
        <v>31381459</v>
      </c>
    </row>
    <row r="125" spans="2:4" x14ac:dyDescent="0.25">
      <c r="B125" s="51"/>
      <c r="C125" s="36" t="s">
        <v>237</v>
      </c>
      <c r="D125" s="34">
        <v>10442734</v>
      </c>
    </row>
    <row r="126" spans="2:4" x14ac:dyDescent="0.25">
      <c r="B126" s="51"/>
      <c r="C126" s="36" t="s">
        <v>236</v>
      </c>
      <c r="D126" s="34">
        <v>26106834</v>
      </c>
    </row>
    <row r="127" spans="2:4" x14ac:dyDescent="0.25">
      <c r="B127" s="52"/>
      <c r="C127" s="36" t="s">
        <v>235</v>
      </c>
      <c r="D127" s="34">
        <v>632548331</v>
      </c>
    </row>
    <row r="128" spans="2:4" x14ac:dyDescent="0.25">
      <c r="B128" s="53" t="s">
        <v>123</v>
      </c>
      <c r="C128" s="35" t="s">
        <v>234</v>
      </c>
      <c r="D128" s="34">
        <v>4347370</v>
      </c>
    </row>
    <row r="129" spans="2:4" x14ac:dyDescent="0.25">
      <c r="B129" s="54"/>
      <c r="C129" s="36" t="s">
        <v>233</v>
      </c>
      <c r="D129" s="34">
        <v>219478201</v>
      </c>
    </row>
    <row r="130" spans="2:4" x14ac:dyDescent="0.25">
      <c r="B130" s="54"/>
      <c r="C130" s="36" t="s">
        <v>232</v>
      </c>
      <c r="D130" s="34">
        <v>62034015</v>
      </c>
    </row>
    <row r="131" spans="2:4" x14ac:dyDescent="0.25">
      <c r="B131" s="54"/>
      <c r="C131" s="36" t="s">
        <v>231</v>
      </c>
      <c r="D131" s="34">
        <v>489645119</v>
      </c>
    </row>
    <row r="132" spans="2:4" x14ac:dyDescent="0.25">
      <c r="B132" s="54"/>
      <c r="C132" s="36" t="s">
        <v>127</v>
      </c>
      <c r="D132" s="34">
        <v>585131426</v>
      </c>
    </row>
    <row r="133" spans="2:4" x14ac:dyDescent="0.25">
      <c r="B133" s="55"/>
      <c r="C133" s="36" t="s">
        <v>230</v>
      </c>
      <c r="D133" s="34">
        <v>3062854</v>
      </c>
    </row>
    <row r="134" spans="2:4" x14ac:dyDescent="0.25">
      <c r="B134" s="50" t="s">
        <v>114</v>
      </c>
      <c r="C134" s="36" t="s">
        <v>229</v>
      </c>
      <c r="D134" s="34">
        <v>19214630</v>
      </c>
    </row>
    <row r="135" spans="2:4" x14ac:dyDescent="0.25">
      <c r="B135" s="51"/>
      <c r="C135" s="36" t="s">
        <v>228</v>
      </c>
      <c r="D135" s="34">
        <v>104427336</v>
      </c>
    </row>
    <row r="136" spans="2:4" x14ac:dyDescent="0.25">
      <c r="B136" s="51"/>
      <c r="C136" s="36" t="s">
        <v>227</v>
      </c>
      <c r="D136" s="34">
        <v>26929721</v>
      </c>
    </row>
    <row r="137" spans="2:4" x14ac:dyDescent="0.25">
      <c r="B137" s="51"/>
      <c r="C137" s="36" t="s">
        <v>226</v>
      </c>
      <c r="D137" s="34">
        <v>29937229</v>
      </c>
    </row>
    <row r="138" spans="2:4" x14ac:dyDescent="0.25">
      <c r="B138" s="51"/>
      <c r="C138" s="36" t="s">
        <v>225</v>
      </c>
      <c r="D138" s="34">
        <v>72054862</v>
      </c>
    </row>
    <row r="139" spans="2:4" x14ac:dyDescent="0.25">
      <c r="B139" s="51"/>
      <c r="C139" s="36" t="s">
        <v>224</v>
      </c>
      <c r="D139" s="34">
        <v>134770787</v>
      </c>
    </row>
    <row r="140" spans="2:4" ht="30" x14ac:dyDescent="0.25">
      <c r="B140" s="51"/>
      <c r="C140" s="36" t="s">
        <v>223</v>
      </c>
      <c r="D140" s="34">
        <v>33757181</v>
      </c>
    </row>
    <row r="141" spans="2:4" x14ac:dyDescent="0.25">
      <c r="B141" s="51"/>
      <c r="C141" s="36" t="s">
        <v>222</v>
      </c>
      <c r="D141" s="34">
        <v>20885467</v>
      </c>
    </row>
    <row r="142" spans="2:4" x14ac:dyDescent="0.25">
      <c r="B142" s="51"/>
      <c r="C142" s="36" t="s">
        <v>221</v>
      </c>
      <c r="D142" s="34">
        <v>467320198</v>
      </c>
    </row>
    <row r="143" spans="2:4" x14ac:dyDescent="0.25">
      <c r="B143" s="51"/>
      <c r="C143" s="36" t="s">
        <v>220</v>
      </c>
      <c r="D143" s="34">
        <v>187969205</v>
      </c>
    </row>
    <row r="144" spans="2:4" x14ac:dyDescent="0.25">
      <c r="B144" s="51"/>
      <c r="C144" s="36" t="s">
        <v>219</v>
      </c>
      <c r="D144" s="34">
        <v>25809216</v>
      </c>
    </row>
    <row r="145" spans="2:4" x14ac:dyDescent="0.25">
      <c r="B145" s="52"/>
      <c r="C145" s="36" t="s">
        <v>218</v>
      </c>
      <c r="D145" s="34">
        <v>301485896</v>
      </c>
    </row>
    <row r="146" spans="2:4" x14ac:dyDescent="0.25">
      <c r="B146" s="50" t="s">
        <v>105</v>
      </c>
      <c r="C146" s="36" t="s">
        <v>217</v>
      </c>
      <c r="D146" s="34">
        <v>20885467</v>
      </c>
    </row>
    <row r="147" spans="2:4" x14ac:dyDescent="0.25">
      <c r="B147" s="51"/>
      <c r="C147" s="36" t="s">
        <v>216</v>
      </c>
      <c r="D147" s="34">
        <v>177575343</v>
      </c>
    </row>
    <row r="148" spans="2:4" x14ac:dyDescent="0.25">
      <c r="B148" s="51"/>
      <c r="C148" s="35" t="s">
        <v>215</v>
      </c>
      <c r="D148" s="34">
        <v>26106834</v>
      </c>
    </row>
    <row r="149" spans="2:4" x14ac:dyDescent="0.25">
      <c r="B149" s="51"/>
      <c r="C149" s="36" t="s">
        <v>214</v>
      </c>
      <c r="D149" s="34">
        <v>1763923</v>
      </c>
    </row>
    <row r="150" spans="2:4" x14ac:dyDescent="0.25">
      <c r="B150" s="51"/>
      <c r="C150" s="36" t="s">
        <v>213</v>
      </c>
      <c r="D150" s="34">
        <v>663356198</v>
      </c>
    </row>
    <row r="151" spans="2:4" x14ac:dyDescent="0.25">
      <c r="B151" s="51"/>
      <c r="C151" s="36" t="s">
        <v>212</v>
      </c>
      <c r="D151" s="34">
        <v>55423952</v>
      </c>
    </row>
    <row r="152" spans="2:4" x14ac:dyDescent="0.25">
      <c r="B152" s="51"/>
      <c r="C152" s="36" t="s">
        <v>110</v>
      </c>
      <c r="D152" s="34">
        <v>91881721</v>
      </c>
    </row>
    <row r="153" spans="2:4" x14ac:dyDescent="0.25">
      <c r="B153" s="51"/>
      <c r="C153" s="36" t="s">
        <v>211</v>
      </c>
      <c r="D153" s="34">
        <v>19785847</v>
      </c>
    </row>
    <row r="154" spans="2:4" x14ac:dyDescent="0.25">
      <c r="B154" s="51"/>
      <c r="C154" s="36" t="s">
        <v>108</v>
      </c>
      <c r="D154" s="34">
        <v>400857489</v>
      </c>
    </row>
    <row r="155" spans="2:4" x14ac:dyDescent="0.25">
      <c r="B155" s="52"/>
      <c r="C155" s="35" t="s">
        <v>210</v>
      </c>
      <c r="D155" s="34">
        <v>39369106</v>
      </c>
    </row>
    <row r="156" spans="2:4" ht="15.75" thickBot="1" x14ac:dyDescent="0.3">
      <c r="B156" s="33" t="s">
        <v>103</v>
      </c>
      <c r="C156" s="32" t="s">
        <v>209</v>
      </c>
      <c r="D156" s="31">
        <v>15580559</v>
      </c>
    </row>
    <row r="157" spans="2:4" ht="15.75" thickBot="1" x14ac:dyDescent="0.3">
      <c r="B157" s="56" t="s">
        <v>208</v>
      </c>
      <c r="C157" s="57"/>
      <c r="D157" s="30">
        <f>SUM(D8:D156)</f>
        <v>99267200569</v>
      </c>
    </row>
    <row r="158" spans="2:4" x14ac:dyDescent="0.25">
      <c r="D158" s="29"/>
    </row>
    <row r="159" spans="2:4" x14ac:dyDescent="0.25">
      <c r="D159" s="29"/>
    </row>
    <row r="160" spans="2:4" x14ac:dyDescent="0.25">
      <c r="D160" s="28"/>
    </row>
    <row r="162" spans="4:4" x14ac:dyDescent="0.25">
      <c r="D162" s="28"/>
    </row>
  </sheetData>
  <mergeCells count="19">
    <mergeCell ref="B122:B127"/>
    <mergeCell ref="B157:C157"/>
    <mergeCell ref="B16:B17"/>
    <mergeCell ref="B20:B21"/>
    <mergeCell ref="B25:B32"/>
    <mergeCell ref="B34:B36"/>
    <mergeCell ref="B37:B55"/>
    <mergeCell ref="B56:B58"/>
    <mergeCell ref="B59:B65"/>
    <mergeCell ref="B67:B71"/>
    <mergeCell ref="B73:B86"/>
    <mergeCell ref="B128:B133"/>
    <mergeCell ref="B134:B145"/>
    <mergeCell ref="B146:B155"/>
    <mergeCell ref="B87:B95"/>
    <mergeCell ref="B97:B101"/>
    <mergeCell ref="B102:B105"/>
    <mergeCell ref="B107:B114"/>
    <mergeCell ref="B115:B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94 ET</vt:lpstr>
      <vt:lpstr>REGALIAS - ET</vt:lpstr>
      <vt:lpstr>CONPES 151 - 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Gricel Rico Carvajal</dc:creator>
  <cp:lastModifiedBy>Ana Maria Alzate Arismendy</cp:lastModifiedBy>
  <dcterms:created xsi:type="dcterms:W3CDTF">2014-03-08T01:34:58Z</dcterms:created>
  <dcterms:modified xsi:type="dcterms:W3CDTF">2014-03-12T06:41:46Z</dcterms:modified>
</cp:coreProperties>
</file>