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ogonzalez\Desktop\"/>
    </mc:Choice>
  </mc:AlternateContent>
  <xr:revisionPtr revIDLastSave="0" documentId="8_{187442AA-302E-47B8-9CA1-77F3A0E992FE}" xr6:coauthVersionLast="41" xr6:coauthVersionMax="41" xr10:uidLastSave="{00000000-0000-0000-0000-000000000000}"/>
  <bookViews>
    <workbookView xWindow="-120" yWindow="-120" windowWidth="20730" windowHeight="11160" xr2:uid="{3FEE82D7-C5E4-46CF-AA6D-C157C9E27A87}"/>
  </bookViews>
  <sheets>
    <sheet name="Hoja1" sheetId="1" r:id="rId1"/>
  </sheets>
  <definedNames>
    <definedName name="_xlnm._FilterDatabase" localSheetId="0" hidden="1">Hoja1!$A$4:$AK$236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89" i="1" l="1"/>
  <c r="AG88" i="1"/>
  <c r="AG87" i="1"/>
  <c r="Z86" i="1"/>
  <c r="Z87" i="1" s="1"/>
  <c r="AG230" i="1" l="1"/>
  <c r="AG155" i="1" l="1"/>
  <c r="AG234" i="1" l="1"/>
  <c r="AG233" i="1"/>
  <c r="AG229" i="1"/>
  <c r="AG226" i="1"/>
  <c r="AG206" i="1"/>
  <c r="AG203" i="1"/>
  <c r="AG199" i="1"/>
  <c r="AG190" i="1"/>
  <c r="AG188" i="1"/>
  <c r="AG186" i="1"/>
  <c r="AG185" i="1"/>
  <c r="AG184" i="1"/>
  <c r="AG183" i="1"/>
  <c r="AG182" i="1"/>
  <c r="AG181" i="1"/>
  <c r="AG180" i="1"/>
  <c r="AG177" i="1"/>
  <c r="AG175" i="1"/>
  <c r="AG174" i="1"/>
  <c r="AG173" i="1"/>
  <c r="AG172" i="1"/>
  <c r="AG171" i="1"/>
  <c r="AG170" i="1"/>
  <c r="AG167" i="1"/>
  <c r="AG165" i="1"/>
  <c r="AG143" i="1"/>
  <c r="AG142" i="1"/>
  <c r="AG138" i="1"/>
  <c r="AG131" i="1"/>
  <c r="AG130" i="1"/>
  <c r="AG128" i="1"/>
  <c r="AG127" i="1"/>
  <c r="AG98" i="1"/>
  <c r="AG97" i="1"/>
  <c r="AG86" i="1"/>
  <c r="AG83" i="1"/>
  <c r="AG82" i="1"/>
  <c r="AG80" i="1"/>
  <c r="AG78" i="1"/>
  <c r="AG77" i="1"/>
  <c r="AG74" i="1"/>
  <c r="AG70" i="1"/>
  <c r="AG69" i="1"/>
  <c r="AG68" i="1"/>
  <c r="AG66" i="1"/>
  <c r="AG65" i="1"/>
  <c r="AG64" i="1"/>
  <c r="AG63" i="1"/>
  <c r="AG35" i="1"/>
  <c r="AG34" i="1"/>
  <c r="AG33" i="1"/>
  <c r="AG32" i="1"/>
  <c r="AG30" i="1"/>
  <c r="AK89" i="1" l="1"/>
  <c r="AK88" i="1"/>
  <c r="AK87" i="1"/>
  <c r="AK86" i="1"/>
  <c r="AE89" i="1"/>
  <c r="AE88" i="1"/>
  <c r="AE87" i="1"/>
  <c r="AE86" i="1"/>
  <c r="AG159" i="1" l="1"/>
  <c r="AG158" i="1"/>
  <c r="AG134" i="1"/>
  <c r="AG133" i="1"/>
  <c r="AG132" i="1"/>
  <c r="AG5" i="1"/>
  <c r="AK188" i="1"/>
  <c r="AK172" i="1"/>
  <c r="AG236" i="1"/>
  <c r="AG235" i="1"/>
  <c r="AG232" i="1"/>
  <c r="AG231" i="1"/>
  <c r="AK231" i="1" s="1"/>
  <c r="AK230" i="1"/>
  <c r="AG228" i="1"/>
  <c r="AK228" i="1" s="1"/>
  <c r="AG227" i="1"/>
  <c r="AK227" i="1" s="1"/>
  <c r="AG225" i="1"/>
  <c r="AK225" i="1" s="1"/>
  <c r="AG224" i="1"/>
  <c r="AG223" i="1"/>
  <c r="AG222" i="1"/>
  <c r="AG221" i="1"/>
  <c r="AE221" i="1" s="1"/>
  <c r="AG220" i="1"/>
  <c r="AK220" i="1" s="1"/>
  <c r="AG219" i="1"/>
  <c r="AG218" i="1"/>
  <c r="AG217" i="1"/>
  <c r="AG216" i="1"/>
  <c r="AG215" i="1"/>
  <c r="AG214" i="1"/>
  <c r="AG213" i="1"/>
  <c r="AG212" i="1"/>
  <c r="AG211" i="1"/>
  <c r="AG210" i="1"/>
  <c r="AG209" i="1"/>
  <c r="AG208" i="1"/>
  <c r="AG207" i="1"/>
  <c r="AG205" i="1"/>
  <c r="AG204" i="1"/>
  <c r="AG202" i="1"/>
  <c r="AG201" i="1"/>
  <c r="AG200" i="1"/>
  <c r="AG198" i="1"/>
  <c r="AG197" i="1"/>
  <c r="AG196" i="1"/>
  <c r="AG195" i="1"/>
  <c r="AG194" i="1"/>
  <c r="AG193" i="1"/>
  <c r="AG192" i="1"/>
  <c r="AG191" i="1"/>
  <c r="AG189" i="1"/>
  <c r="AG187" i="1"/>
  <c r="AG179" i="1"/>
  <c r="AG178" i="1"/>
  <c r="AG176" i="1"/>
  <c r="AG169" i="1"/>
  <c r="AG168" i="1"/>
  <c r="AG166" i="1"/>
  <c r="AG164" i="1"/>
  <c r="AG163" i="1"/>
  <c r="AG162" i="1"/>
  <c r="AE162" i="1" s="1"/>
  <c r="AG161" i="1"/>
  <c r="AG160" i="1"/>
  <c r="AK160" i="1" s="1"/>
  <c r="AG157" i="1"/>
  <c r="AK157" i="1" s="1"/>
  <c r="AG156" i="1"/>
  <c r="AK156" i="1" s="1"/>
  <c r="AK155" i="1"/>
  <c r="AG154" i="1"/>
  <c r="AK154" i="1" s="1"/>
  <c r="AG153" i="1"/>
  <c r="AK153" i="1" s="1"/>
  <c r="AG152" i="1"/>
  <c r="AE152" i="1" s="1"/>
  <c r="AG151" i="1"/>
  <c r="AE151" i="1" s="1"/>
  <c r="AG150" i="1"/>
  <c r="AK150" i="1" s="1"/>
  <c r="AG149" i="1"/>
  <c r="AG148" i="1"/>
  <c r="AG147" i="1"/>
  <c r="AG146" i="1"/>
  <c r="AG145" i="1"/>
  <c r="AG144" i="1"/>
  <c r="AG141" i="1"/>
  <c r="AG140" i="1"/>
  <c r="AK140" i="1" s="1"/>
  <c r="AG139" i="1"/>
  <c r="AK139" i="1" s="1"/>
  <c r="AG137" i="1"/>
  <c r="AG136" i="1"/>
  <c r="AG135" i="1"/>
  <c r="AG129" i="1"/>
  <c r="AG126" i="1"/>
  <c r="AG125" i="1"/>
  <c r="AK125" i="1" s="1"/>
  <c r="AG124" i="1"/>
  <c r="AG123" i="1"/>
  <c r="AK123" i="1" s="1"/>
  <c r="AG122" i="1"/>
  <c r="AG121" i="1"/>
  <c r="AK121" i="1" s="1"/>
  <c r="AG120" i="1"/>
  <c r="AG119" i="1"/>
  <c r="AG118" i="1"/>
  <c r="AG117" i="1"/>
  <c r="AG116" i="1"/>
  <c r="AG115" i="1"/>
  <c r="AG114" i="1"/>
  <c r="AG113" i="1"/>
  <c r="AG112" i="1"/>
  <c r="AG111" i="1"/>
  <c r="AG110" i="1"/>
  <c r="AG109" i="1"/>
  <c r="AG108" i="1"/>
  <c r="AG107" i="1"/>
  <c r="AG106" i="1"/>
  <c r="AG105" i="1"/>
  <c r="AG104" i="1"/>
  <c r="AG103" i="1"/>
  <c r="AG102" i="1"/>
  <c r="AG101" i="1"/>
  <c r="AG100" i="1"/>
  <c r="AG99" i="1"/>
  <c r="AG96" i="1"/>
  <c r="AG95" i="1"/>
  <c r="AG94" i="1"/>
  <c r="AG93" i="1"/>
  <c r="AG92" i="1"/>
  <c r="AG91" i="1"/>
  <c r="AG90" i="1"/>
  <c r="AG85" i="1"/>
  <c r="AG84" i="1"/>
  <c r="AG81" i="1"/>
  <c r="AG79" i="1"/>
  <c r="AG76" i="1"/>
  <c r="AG75" i="1"/>
  <c r="AG73" i="1"/>
  <c r="AG72" i="1"/>
  <c r="AG71" i="1"/>
  <c r="AG67" i="1"/>
  <c r="AG62" i="1"/>
  <c r="AG61" i="1"/>
  <c r="AG60" i="1"/>
  <c r="AG59" i="1"/>
  <c r="AG58" i="1"/>
  <c r="AG57" i="1"/>
  <c r="AG56" i="1"/>
  <c r="AG55" i="1"/>
  <c r="AK55" i="1" s="1"/>
  <c r="AG54" i="1"/>
  <c r="AG53" i="1"/>
  <c r="AG52" i="1"/>
  <c r="AK52" i="1" s="1"/>
  <c r="AG51" i="1"/>
  <c r="AG50" i="1"/>
  <c r="AK50" i="1" s="1"/>
  <c r="AG49" i="1"/>
  <c r="AG48" i="1"/>
  <c r="AG47" i="1"/>
  <c r="AG46" i="1"/>
  <c r="AG45" i="1"/>
  <c r="AG44" i="1"/>
  <c r="AG43" i="1"/>
  <c r="AG42" i="1"/>
  <c r="AG41" i="1"/>
  <c r="AG40" i="1"/>
  <c r="AG39" i="1"/>
  <c r="AG38" i="1"/>
  <c r="AG37" i="1"/>
  <c r="AG36" i="1"/>
  <c r="AG31" i="1"/>
  <c r="AG29" i="1"/>
  <c r="AG28" i="1"/>
  <c r="AG27" i="1"/>
  <c r="AG26" i="1"/>
  <c r="AG25" i="1"/>
  <c r="AK25" i="1" s="1"/>
  <c r="AG24" i="1"/>
  <c r="AG23" i="1"/>
  <c r="AK23" i="1" s="1"/>
  <c r="AG22" i="1"/>
  <c r="AG21" i="1"/>
  <c r="AK21" i="1" s="1"/>
  <c r="AG20" i="1"/>
  <c r="AG19" i="1"/>
  <c r="AG18" i="1"/>
  <c r="AG17" i="1"/>
  <c r="AK17" i="1" s="1"/>
  <c r="AG16" i="1"/>
  <c r="AG15" i="1"/>
  <c r="AK15" i="1" s="1"/>
  <c r="AG14" i="1"/>
  <c r="AG13" i="1"/>
  <c r="AK13" i="1" s="1"/>
  <c r="AG12" i="1"/>
  <c r="AG11" i="1"/>
  <c r="AK11" i="1" s="1"/>
  <c r="AG10" i="1"/>
  <c r="AG9" i="1"/>
  <c r="AK9" i="1" s="1"/>
  <c r="AG8" i="1"/>
  <c r="AG7" i="1"/>
  <c r="AG6" i="1"/>
  <c r="AK47" i="1" l="1"/>
  <c r="AE47" i="1"/>
  <c r="AK22" i="1"/>
  <c r="AE22" i="1"/>
  <c r="AK58" i="1"/>
  <c r="AE58" i="1"/>
  <c r="AK161" i="1"/>
  <c r="AE161" i="1"/>
  <c r="AK186" i="1"/>
  <c r="AE186" i="1"/>
  <c r="AK43" i="1"/>
  <c r="AE43" i="1"/>
  <c r="AK59" i="1"/>
  <c r="AE59" i="1"/>
  <c r="AK84" i="1"/>
  <c r="AE84" i="1"/>
  <c r="AK114" i="1"/>
  <c r="AE114" i="1"/>
  <c r="AK130" i="1"/>
  <c r="AE130" i="1"/>
  <c r="AK176" i="1"/>
  <c r="AE176" i="1"/>
  <c r="AK16" i="1"/>
  <c r="AE16" i="1"/>
  <c r="AK85" i="1"/>
  <c r="AE85" i="1"/>
  <c r="AK131" i="1"/>
  <c r="AE131" i="1"/>
  <c r="AK145" i="1"/>
  <c r="AE145" i="1"/>
  <c r="AK163" i="1"/>
  <c r="AE163" i="1"/>
  <c r="AK189" i="1"/>
  <c r="AE189" i="1"/>
  <c r="AK206" i="1"/>
  <c r="AE206" i="1"/>
  <c r="AK214" i="1"/>
  <c r="AE214" i="1"/>
  <c r="AK222" i="1"/>
  <c r="AE222" i="1"/>
  <c r="AK232" i="1"/>
  <c r="AE232" i="1"/>
  <c r="AK37" i="1"/>
  <c r="AE37" i="1"/>
  <c r="AK45" i="1"/>
  <c r="AE45" i="1"/>
  <c r="AK53" i="1"/>
  <c r="AE53" i="1"/>
  <c r="AK61" i="1"/>
  <c r="AE61" i="1"/>
  <c r="AK72" i="1"/>
  <c r="AE72" i="1"/>
  <c r="AK90" i="1"/>
  <c r="AE90" i="1"/>
  <c r="AK100" i="1"/>
  <c r="AE100" i="1"/>
  <c r="AK108" i="1"/>
  <c r="AE108" i="1"/>
  <c r="AK116" i="1"/>
  <c r="AE116" i="1"/>
  <c r="AK124" i="1"/>
  <c r="AE124" i="1"/>
  <c r="AK135" i="1"/>
  <c r="AE135" i="1"/>
  <c r="AK146" i="1"/>
  <c r="AE146" i="1"/>
  <c r="AK164" i="1"/>
  <c r="AE164" i="1"/>
  <c r="AK178" i="1"/>
  <c r="AE178" i="1"/>
  <c r="AK190" i="1"/>
  <c r="AE190" i="1"/>
  <c r="AK198" i="1"/>
  <c r="AE198" i="1"/>
  <c r="AK207" i="1"/>
  <c r="AE207" i="1"/>
  <c r="AK215" i="1"/>
  <c r="AE215" i="1"/>
  <c r="AK223" i="1"/>
  <c r="AE223" i="1"/>
  <c r="AK233" i="1"/>
  <c r="AE233" i="1"/>
  <c r="AK19" i="1"/>
  <c r="AE19" i="1"/>
  <c r="AK31" i="1"/>
  <c r="AE31" i="1"/>
  <c r="AK95" i="1"/>
  <c r="AE95" i="1"/>
  <c r="AK195" i="1"/>
  <c r="AE195" i="1"/>
  <c r="AK32" i="1"/>
  <c r="AE32" i="1"/>
  <c r="AK51" i="1"/>
  <c r="AE51" i="1"/>
  <c r="AK67" i="1"/>
  <c r="AE67" i="1"/>
  <c r="AK96" i="1"/>
  <c r="AE96" i="1"/>
  <c r="AK122" i="1"/>
  <c r="AE122" i="1"/>
  <c r="AK144" i="1"/>
  <c r="AE144" i="1"/>
  <c r="AK187" i="1"/>
  <c r="AE187" i="1"/>
  <c r="AK196" i="1"/>
  <c r="AE196" i="1"/>
  <c r="AK205" i="1"/>
  <c r="AE205" i="1"/>
  <c r="AK213" i="1"/>
  <c r="AE213" i="1"/>
  <c r="AK8" i="1"/>
  <c r="AE8" i="1"/>
  <c r="AK24" i="1"/>
  <c r="AE24" i="1"/>
  <c r="AK36" i="1"/>
  <c r="AE36" i="1"/>
  <c r="AK44" i="1"/>
  <c r="AE44" i="1"/>
  <c r="AK60" i="1"/>
  <c r="AE60" i="1"/>
  <c r="AK71" i="1"/>
  <c r="AE71" i="1"/>
  <c r="AK99" i="1"/>
  <c r="AE99" i="1"/>
  <c r="AK107" i="1"/>
  <c r="AE107" i="1"/>
  <c r="AK115" i="1"/>
  <c r="AE115" i="1"/>
  <c r="AK177" i="1"/>
  <c r="AE177" i="1"/>
  <c r="AK197" i="1"/>
  <c r="AE197" i="1"/>
  <c r="AK10" i="1"/>
  <c r="AE10" i="1"/>
  <c r="AK18" i="1"/>
  <c r="AE18" i="1"/>
  <c r="AK26" i="1"/>
  <c r="AE26" i="1"/>
  <c r="AK38" i="1"/>
  <c r="AE38" i="1"/>
  <c r="AK46" i="1"/>
  <c r="AE46" i="1"/>
  <c r="AK54" i="1"/>
  <c r="AE54" i="1"/>
  <c r="AK62" i="1"/>
  <c r="AE62" i="1"/>
  <c r="AK73" i="1"/>
  <c r="AE73" i="1"/>
  <c r="AK91" i="1"/>
  <c r="AE91" i="1"/>
  <c r="AK101" i="1"/>
  <c r="AE101" i="1"/>
  <c r="AK109" i="1"/>
  <c r="AE109" i="1"/>
  <c r="AK117" i="1"/>
  <c r="AE117" i="1"/>
  <c r="AK136" i="1"/>
  <c r="AE136" i="1"/>
  <c r="AK147" i="1"/>
  <c r="AE147" i="1"/>
  <c r="AK165" i="1"/>
  <c r="AE165" i="1"/>
  <c r="AK179" i="1"/>
  <c r="AE179" i="1"/>
  <c r="AK191" i="1"/>
  <c r="AE191" i="1"/>
  <c r="AK199" i="1"/>
  <c r="AE199" i="1"/>
  <c r="AK208" i="1"/>
  <c r="AE208" i="1"/>
  <c r="AK216" i="1"/>
  <c r="AE216" i="1"/>
  <c r="AK224" i="1"/>
  <c r="AE224" i="1"/>
  <c r="AK234" i="1"/>
  <c r="AE234" i="1"/>
  <c r="AK63" i="1"/>
  <c r="AE63" i="1"/>
  <c r="AK75" i="1"/>
  <c r="AE75" i="1"/>
  <c r="AK92" i="1"/>
  <c r="AE92" i="1"/>
  <c r="AK102" i="1"/>
  <c r="AE102" i="1"/>
  <c r="AK110" i="1"/>
  <c r="AE110" i="1"/>
  <c r="AK118" i="1"/>
  <c r="AE118" i="1"/>
  <c r="AK126" i="1"/>
  <c r="AE126" i="1"/>
  <c r="AK137" i="1"/>
  <c r="AE137" i="1"/>
  <c r="AK148" i="1"/>
  <c r="AE148" i="1"/>
  <c r="AK166" i="1"/>
  <c r="AE166" i="1"/>
  <c r="AK180" i="1"/>
  <c r="AE180" i="1"/>
  <c r="AK192" i="1"/>
  <c r="AE192" i="1"/>
  <c r="AK200" i="1"/>
  <c r="AE200" i="1"/>
  <c r="AK209" i="1"/>
  <c r="AE209" i="1"/>
  <c r="AK217" i="1"/>
  <c r="AE217" i="1"/>
  <c r="AK235" i="1"/>
  <c r="AE235" i="1"/>
  <c r="AK39" i="1"/>
  <c r="AE39" i="1"/>
  <c r="AK12" i="1"/>
  <c r="AE12" i="1"/>
  <c r="AK28" i="1"/>
  <c r="AE28" i="1"/>
  <c r="AK56" i="1"/>
  <c r="AE56" i="1"/>
  <c r="AK103" i="1"/>
  <c r="AE103" i="1"/>
  <c r="AK149" i="1"/>
  <c r="AE149" i="1"/>
  <c r="AK20" i="1"/>
  <c r="AE20" i="1"/>
  <c r="AK40" i="1"/>
  <c r="AE40" i="1"/>
  <c r="AK48" i="1"/>
  <c r="AE48" i="1"/>
  <c r="AK64" i="1"/>
  <c r="AE64" i="1"/>
  <c r="AK76" i="1"/>
  <c r="AE76" i="1"/>
  <c r="AK93" i="1"/>
  <c r="AE93" i="1"/>
  <c r="AK111" i="1"/>
  <c r="AE111" i="1"/>
  <c r="AK119" i="1"/>
  <c r="AE119" i="1"/>
  <c r="AK127" i="1"/>
  <c r="AE127" i="1"/>
  <c r="AK168" i="1"/>
  <c r="AE168" i="1"/>
  <c r="AK182" i="1"/>
  <c r="AE182" i="1"/>
  <c r="AK193" i="1"/>
  <c r="AE193" i="1"/>
  <c r="AK201" i="1"/>
  <c r="AE201" i="1"/>
  <c r="AK210" i="1"/>
  <c r="AE210" i="1"/>
  <c r="AK218" i="1"/>
  <c r="AE218" i="1"/>
  <c r="AK236" i="1"/>
  <c r="AE236" i="1"/>
  <c r="AK29" i="1"/>
  <c r="AE29" i="1"/>
  <c r="AK41" i="1"/>
  <c r="AE41" i="1"/>
  <c r="AK49" i="1"/>
  <c r="AE49" i="1"/>
  <c r="AK57" i="1"/>
  <c r="AE57" i="1"/>
  <c r="AK65" i="1"/>
  <c r="AE65" i="1"/>
  <c r="AK79" i="1"/>
  <c r="AE79" i="1"/>
  <c r="AK94" i="1"/>
  <c r="AE94" i="1"/>
  <c r="AK104" i="1"/>
  <c r="AE104" i="1"/>
  <c r="AK112" i="1"/>
  <c r="AE112" i="1"/>
  <c r="AK120" i="1"/>
  <c r="AE120" i="1"/>
  <c r="AK128" i="1"/>
  <c r="AE128" i="1"/>
  <c r="AK169" i="1"/>
  <c r="AE169" i="1"/>
  <c r="AK183" i="1"/>
  <c r="AE183" i="1"/>
  <c r="AK194" i="1"/>
  <c r="AE194" i="1"/>
  <c r="AK202" i="1"/>
  <c r="AE202" i="1"/>
  <c r="AK211" i="1"/>
  <c r="AE211" i="1"/>
  <c r="AK219" i="1"/>
  <c r="AE219" i="1"/>
  <c r="AK105" i="1"/>
  <c r="AE105" i="1"/>
  <c r="AK141" i="1"/>
  <c r="AE141" i="1"/>
  <c r="AK212" i="1"/>
  <c r="AE212" i="1"/>
  <c r="AK27" i="1"/>
  <c r="AE27" i="1"/>
  <c r="AK14" i="1"/>
  <c r="AE14" i="1"/>
  <c r="AK42" i="1"/>
  <c r="AE42" i="1"/>
  <c r="AK66" i="1"/>
  <c r="AE66" i="1"/>
  <c r="AK81" i="1"/>
  <c r="AE81" i="1"/>
  <c r="AK113" i="1"/>
  <c r="AE113" i="1"/>
  <c r="AK129" i="1"/>
  <c r="AE129" i="1"/>
  <c r="AK171" i="1"/>
  <c r="AE171" i="1"/>
  <c r="AK204" i="1"/>
  <c r="AE204" i="1"/>
  <c r="AK106" i="1"/>
  <c r="AE106" i="1"/>
  <c r="AK6" i="1"/>
  <c r="AE6" i="1"/>
  <c r="AK7" i="1"/>
  <c r="AE7" i="1"/>
  <c r="AE83" i="1"/>
  <c r="AK83" i="1"/>
  <c r="AE181" i="1"/>
  <c r="AK181" i="1"/>
  <c r="AE69" i="1"/>
  <c r="AK69" i="1"/>
  <c r="AE97" i="1"/>
  <c r="AK97" i="1"/>
  <c r="AE159" i="1"/>
  <c r="AK159" i="1"/>
  <c r="AE185" i="1"/>
  <c r="AK185" i="1"/>
  <c r="AE184" i="1"/>
  <c r="AK184" i="1"/>
  <c r="AE30" i="1"/>
  <c r="AK30" i="1"/>
  <c r="AE170" i="1"/>
  <c r="AK170" i="1"/>
  <c r="AE70" i="1"/>
  <c r="AK70" i="1"/>
  <c r="AE98" i="1"/>
  <c r="AK98" i="1"/>
  <c r="AE174" i="1"/>
  <c r="AK174" i="1"/>
  <c r="AE142" i="1"/>
  <c r="AK142" i="1"/>
  <c r="AE34" i="1"/>
  <c r="AK34" i="1"/>
  <c r="AE158" i="1"/>
  <c r="AK158" i="1"/>
  <c r="AE138" i="1"/>
  <c r="AK138" i="1"/>
  <c r="AE226" i="1"/>
  <c r="AK226" i="1"/>
  <c r="AE167" i="1"/>
  <c r="AK167" i="1"/>
  <c r="AE74" i="1"/>
  <c r="AK74" i="1"/>
  <c r="AE132" i="1"/>
  <c r="AK132" i="1"/>
  <c r="AE175" i="1"/>
  <c r="AK175" i="1"/>
  <c r="AE80" i="1"/>
  <c r="AK80" i="1"/>
  <c r="AE82" i="1"/>
  <c r="AK82" i="1"/>
  <c r="AE68" i="1"/>
  <c r="AK68" i="1"/>
  <c r="AE173" i="1"/>
  <c r="AK173" i="1"/>
  <c r="AE35" i="1"/>
  <c r="AK35" i="1"/>
  <c r="AE77" i="1"/>
  <c r="AK77" i="1"/>
  <c r="AE133" i="1"/>
  <c r="AK133" i="1"/>
  <c r="AE203" i="1"/>
  <c r="AK203" i="1"/>
  <c r="AE33" i="1"/>
  <c r="AK33" i="1"/>
  <c r="AE143" i="1"/>
  <c r="AK143" i="1"/>
  <c r="AE229" i="1"/>
  <c r="AK229" i="1"/>
  <c r="AE5" i="1"/>
  <c r="AK5" i="1"/>
  <c r="AE78" i="1"/>
  <c r="AK78" i="1"/>
  <c r="AE134" i="1"/>
  <c r="AK134" i="1"/>
  <c r="AE52" i="1"/>
  <c r="AE11" i="1"/>
  <c r="AK162" i="1"/>
  <c r="AK221" i="1"/>
  <c r="AK152" i="1"/>
  <c r="AK151" i="1"/>
  <c r="AE220" i="1"/>
  <c r="AE13" i="1"/>
  <c r="AE55" i="1"/>
  <c r="AE15" i="1"/>
  <c r="AE121" i="1"/>
  <c r="AE153" i="1"/>
  <c r="AE17" i="1"/>
  <c r="AE123" i="1"/>
  <c r="AE154" i="1"/>
  <c r="AE225" i="1"/>
  <c r="AE21" i="1"/>
  <c r="AE125" i="1"/>
  <c r="AE155" i="1"/>
  <c r="AE227" i="1"/>
  <c r="AE23" i="1"/>
  <c r="AE139" i="1"/>
  <c r="AE156" i="1"/>
  <c r="AE228" i="1"/>
  <c r="AE25" i="1"/>
  <c r="AE140" i="1"/>
  <c r="AE157" i="1"/>
  <c r="AE230" i="1"/>
  <c r="AE9" i="1"/>
  <c r="AE50" i="1"/>
  <c r="AE150" i="1"/>
  <c r="AE160" i="1"/>
  <c r="AE2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s>
  <commentList>
    <comment ref="B6" authorId="0" shapeId="0" xr:uid="{8D9A2515-4522-4336-ADE7-64BE245CF6B4}">
      <text>
        <r>
          <rPr>
            <b/>
            <sz val="9"/>
            <color indexed="81"/>
            <rFont val="Tahoma"/>
            <family val="2"/>
          </rPr>
          <t>LILIANA PARRA ROJAS:</t>
        </r>
        <r>
          <rPr>
            <sz val="9"/>
            <color indexed="81"/>
            <rFont val="Tahoma"/>
            <family val="2"/>
          </rPr>
          <t xml:space="preserve">
ACCIÓN REFORMULADA DICIEMBRE 2017
</t>
        </r>
      </text>
    </comment>
    <comment ref="B7" authorId="0" shapeId="0" xr:uid="{47E00473-E6A2-416B-8B53-E3E1730B67D4}">
      <text>
        <r>
          <rPr>
            <b/>
            <sz val="9"/>
            <color indexed="81"/>
            <rFont val="Tahoma"/>
            <family val="2"/>
          </rPr>
          <t>LILIANA PARRA ROJAS:</t>
        </r>
        <r>
          <rPr>
            <sz val="9"/>
            <color indexed="81"/>
            <rFont val="Tahoma"/>
            <family val="2"/>
          </rPr>
          <t xml:space="preserve">
ACCION REFORMULADA DICIEMBRE 2017
</t>
        </r>
      </text>
    </comment>
  </commentList>
</comments>
</file>

<file path=xl/sharedStrings.xml><?xml version="1.0" encoding="utf-8"?>
<sst xmlns="http://schemas.openxmlformats.org/spreadsheetml/2006/main" count="4717" uniqueCount="1421">
  <si>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</si>
  <si>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</si>
  <si>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</si>
  <si>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</si>
  <si>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</si>
  <si>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</si>
  <si>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</si>
  <si>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</si>
  <si>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</si>
  <si>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</si>
  <si>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</si>
  <si>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</si>
  <si>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</si>
  <si>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</si>
  <si>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</si>
  <si>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</si>
  <si>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</si>
  <si>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</si>
  <si>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</si>
  <si>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</si>
  <si>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</si>
  <si>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</si>
  <si>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</si>
  <si>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</si>
  <si>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</si>
  <si>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</si>
  <si>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</si>
  <si>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</si>
  <si>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</si>
  <si>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</si>
  <si>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AVANCE FISICO</t>
  </si>
  <si>
    <t>% REAL EJEC</t>
  </si>
  <si>
    <t xml:space="preserve">DETALLE DE ACCIONES EJECUTADAS / EVIDENCIAS Y/O SOPORTES </t>
  </si>
  <si>
    <t>E1</t>
  </si>
  <si>
    <t>RESULTADOS DEL SEGUIMIENTO (Porqué es o no es eficaz)</t>
  </si>
  <si>
    <t>Requiere seguimiento prox auditoría?</t>
  </si>
  <si>
    <t>CGR-CDSS- No. 023 VIG. 2014</t>
  </si>
  <si>
    <t>Hallazgo CGR</t>
  </si>
  <si>
    <t>HALLAZG13</t>
  </si>
  <si>
    <t>Los rendimientos financieros generados en el marco del Convenio 134 de 2009 suscrito con el ICETEX, de los meses de enero hasta junio de 2014, fueron reintegrados a la Dirección del Tesoro Nacional tardíamente, es decir el 7 de julio de 2014.</t>
  </si>
  <si>
    <t>Mecanismos de Evaluación Externa</t>
  </si>
  <si>
    <t>Evaluación otras Entidades Externas (CGR)</t>
  </si>
  <si>
    <t>AC</t>
  </si>
  <si>
    <t xml:space="preserve">REFORMULADO CGR-CDSS-048 y CGR- CDSS-008 </t>
  </si>
  <si>
    <t xml:space="preserve">En la ejecución del convenio 929 de 2008 suscrito con el MEN se reintegró un mayor valor de rendimientos,  por lo anterior, se decidió compensar con los rendimientos generados por los demas convenios suscritos con el MEN. </t>
  </si>
  <si>
    <t>Enviar comunicación al ICETEX con el objeto de que en el marco de las juntas administradoras de los convenios existentes se genere un compromiso para que dicha entidad transfiera los rendimientos financieros  al Tesoro Nacional en las fechas que establece la Ley, además de reportar oportunamente al supervisor del Convenio y/o Contrato.</t>
  </si>
  <si>
    <t>Comunicación radicada en el ICETEX</t>
  </si>
  <si>
    <t>Comunicación</t>
  </si>
  <si>
    <t>Miguel Leonardo Calderón Marín</t>
  </si>
  <si>
    <t>Subdirección de Apoyo a la Gestión de las IES</t>
  </si>
  <si>
    <t>A</t>
  </si>
  <si>
    <t>KELLY GORDILLO</t>
  </si>
  <si>
    <t>N.A.</t>
  </si>
  <si>
    <t>Actividad 1</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</si>
  <si>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</si>
  <si>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</si>
  <si>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</si>
  <si>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</si>
  <si>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</si>
  <si>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</si>
  <si>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</si>
  <si>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Definir lineamiento para el control y administración de licencias de software del Ministerio de Educación</t>
  </si>
  <si>
    <t>Documento con lineamiento aprobado</t>
  </si>
  <si>
    <t>Documento con lineamiento</t>
  </si>
  <si>
    <t>Grupo de Infraestructura</t>
  </si>
  <si>
    <t>Oficina de Tecnología y Sistemas de Información</t>
  </si>
  <si>
    <t>YANIRA SALAMANCA</t>
  </si>
  <si>
    <t>Actividad 2</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</si>
  <si>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</si>
  <si>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</si>
  <si>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</si>
  <si>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Actividad 3</t>
  </si>
  <si>
    <t>Proceso</t>
  </si>
  <si>
    <t>Monitoreo sobre implememntación del lineamiento para control de licencias del Ministerio de Educación Nacional</t>
  </si>
  <si>
    <t>Generación de informe de seguimiento</t>
  </si>
  <si>
    <t>Informe de 
seguimiento</t>
  </si>
  <si>
    <t>CGR-CDSS-56 VIG. 2015</t>
  </si>
  <si>
    <t>CGR 56-3</t>
  </si>
  <si>
    <t>Vigencias Futuras en las Reservas Presupuestales</t>
  </si>
  <si>
    <t>No ejecución de los recursos de la VF (compromisos vigencia actual), en la vigencia respectiva.</t>
  </si>
  <si>
    <t>Elaborar y difundir circular, mediante la cual se impartan directrices sobre los siguientes temas:
•	Normatividad presupuestal con especial énfasis en reservas presupuestales, vigencias futuras, destinación de apropiaciones presupuestales
•	Responsabilidades de los servidores que ejercen la función de supervisión de contratos y convenios, en especial sobre recursos entregados en administración.</t>
  </si>
  <si>
    <t>Elaborar y difundir circular</t>
  </si>
  <si>
    <t>Circular</t>
  </si>
  <si>
    <t>LILIANA PARRA</t>
  </si>
  <si>
    <t>Desarrollar acción preventiva dentro del Comité Contratación generando alertas a las áreas responsables de las necesidades de bienes o servicios, en cuanto a los plazos de ejecución y forma de pago que eviten la constitución de reservas presupuestales</t>
  </si>
  <si>
    <t>Generar alertas, dentro del Comité Contratación, a las dependencias responsables de las necesidades de bienes o servicios</t>
  </si>
  <si>
    <t>Actas de Comité</t>
  </si>
  <si>
    <t>Karen Ezpeleta</t>
  </si>
  <si>
    <t>Subdirección de Contratación</t>
  </si>
  <si>
    <t>PAOLA ORTIZ</t>
  </si>
  <si>
    <t>CGR 56-4</t>
  </si>
  <si>
    <t>Soportes de Reservas Presupuestales</t>
  </si>
  <si>
    <t>Incumplimiento de los supervisores en la presentación de los informes finales</t>
  </si>
  <si>
    <t>CGR 56-7</t>
  </si>
  <si>
    <t>Saldos por utilizar Reservas Presupuestales Vigencia 2014</t>
  </si>
  <si>
    <t>Falta de gestión de los supervisores en la presentación de los informes finales para elaboración de  Actas de Liquidación, soporte necesario para proceder a la liberación de saldos de compromisos.</t>
  </si>
  <si>
    <t>CGR 56-9</t>
  </si>
  <si>
    <t>Justificación Constitución de Reservas Presupuestales</t>
  </si>
  <si>
    <t>Incumplimiento de los supervisores en las directrices establecidas por la Secretaría General   en las circulares de cierre de vigencia</t>
  </si>
  <si>
    <t>CGR 56-10</t>
  </si>
  <si>
    <t>Saldos a Liberar
Ausencia de los debidos controles y de una adecuada planeación en la constitución de las reservas presupuestales, sobreestimando el valor en $2.392,7 millones</t>
  </si>
  <si>
    <t>CGR 56-32</t>
  </si>
  <si>
    <t xml:space="preserve">Gastos Extraprocesales Reembolsables Ejecutados en el Contrato 1425/2015: se presentan dentro de la facturas de cobro de gastos de rembolso soportes de meses anteriores a la celebración del contrato 1425, el cual se suscribio el 27 de noviembre del 2015 por 6,9 millones. </t>
  </si>
  <si>
    <t xml:space="preserve">REFORMULADO CGR-CDSS-026, CGR-CDSS-048 y CGR- CDSS-008 </t>
  </si>
  <si>
    <t>Debilidades en el ejercicio de la supervisión.- falta de claridad sobre lo que se considera como un gasto rembolsable.</t>
  </si>
  <si>
    <t>Pagar el costo de los poderes judiciales como se ha venido haciendo, a traves del rubro de gastos  judiciales y  no como gasto rembolsable</t>
  </si>
  <si>
    <t>Poderes pagados por el rubro de gastos judiciales</t>
  </si>
  <si>
    <t>Informe</t>
  </si>
  <si>
    <t>Luis Gustavo Fierro Maya</t>
  </si>
  <si>
    <t>Oficina Asesora Jurídica</t>
  </si>
  <si>
    <t>Actividad 5</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</si>
  <si>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</si>
  <si>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</si>
  <si>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</si>
  <si>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</si>
  <si>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</si>
  <si>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Cambios frecuentes en el personal  Directivo</t>
  </si>
  <si>
    <t>6</t>
  </si>
  <si>
    <t>Coordinador Grupo Servicios TIC</t>
  </si>
  <si>
    <t>MÓNICA GONZÁLEZ</t>
  </si>
  <si>
    <t>Clara Robayo</t>
  </si>
  <si>
    <t>OM 02</t>
  </si>
  <si>
    <t>1</t>
  </si>
  <si>
    <t>Roger Quirama Garcia</t>
  </si>
  <si>
    <t>CGR-CDSS-026 VIG. 2016</t>
  </si>
  <si>
    <t>CGR 026001</t>
  </si>
  <si>
    <t>Justificación Constitución Reservas Presupuestales (D)
No hay articulación entre las diferentes áreas de la entidad, que permita generar información en tiempo real, ocasionando que se incluyan en las reservas presupuestales, gastos que no corresponden a dicha figura acorde con lo señalado en la ley, teniendo que liberar posteriormente recursos.</t>
  </si>
  <si>
    <t>CGR026002</t>
  </si>
  <si>
    <t>Saldos a liberar Reservas Presupuestales 
Se constituyeron reservas sobre recursos que no se requerían para desarrollar el objeto contractual, generado por la ausencia de una adecuada planeación presupuestal en la constitución y seguimiento a los compromisos que forman parte de las reservas presupuestales y la desarticulación de las diferentes áreas del Ministerio con el área financiera. Desde el punto de vista legal, las reservas solo son el resultado de un hecho que obligue su constitución, el cual debe ser soportado por la entidad. Cada peso que se deje en reserva debe justificarse, por lo que no se explica la existencia de los referidos compromisos en la vigencia 2017, con saldos a liberar.</t>
  </si>
  <si>
    <t>CGR026026</t>
  </si>
  <si>
    <t>"Recursos entregados en Administración
Se evidencia que existen registros de “Adiciones recursos desembolsados por el MEN”, cuando la ejecución es $0, es decir, según el documento no se han ejecutado recursos entregados por el MEN pero existen adición(es) a lo inicialmente desembolsado sin que se evidencie justificación; además la información aportada también evidencia un solo reintegro y fechas de terminación y legalización de los convenios en 2014 y 2015. "</t>
  </si>
  <si>
    <t>Falta de planeación por parte de las ETC frente a la ejecuciòn de los recursos entregados.
Las ETC no dieron cumplimiento a las condiciones establecidas en la ejecuciòn de los convenios</t>
  </si>
  <si>
    <t>CGR026029</t>
  </si>
  <si>
    <t>Diferencia Monto de Procesos Provisionados
Los estados contables registran en la cuenta 2710 Provisión para Contingencias un monto de provisión para procesos por: $108.403.524.000. La anterior diferencia muestra una subestimación por $4.145.474.848 de la cuenta contable (2710) y sobreestimación de la contrapartida cuenta 3110 Resultados del Ejercicio. Esto ocasiona una sobrestimación de las provisiones por $149.908.074, así como subestimación de la contrapartida cuenta 3110 Resultado del Ejercicio, además de las provisiones calificadas como MEDIA contrario a lo establecido en la misma circular así: Si la probabilidad de pérdida se califica como MEDIA (entre el 25% y el 50%), el apoderado registra el valor de las pretensiones ajustado como cuenta de orden.</t>
  </si>
  <si>
    <t xml:space="preserve">Desconocimiento por parte de los apoderados de las reglas de provisión contable establecidas en la normatividad interna del MEN </t>
  </si>
  <si>
    <t>Capacitación presencial a las firmas de abogados sobre la normatividad interna del Ministerio en relacion con la provisión de procesos judiciales.</t>
  </si>
  <si>
    <t>Capacitación a las firmas de abogados</t>
  </si>
  <si>
    <t>Capacitación</t>
  </si>
  <si>
    <t>CGR-CDSS-055 VIG. 2016</t>
  </si>
  <si>
    <t>CGR055-12</t>
  </si>
  <si>
    <r>
      <t xml:space="preserve">Observación No. 12.  Sistema de Seguimiento MEN a la ejecución del PAE. 
</t>
    </r>
    <r>
      <rPr>
        <sz val="12"/>
        <rFont val="Arial Narrow"/>
        <family val="2"/>
      </rPr>
      <t>La información proporcionada por los actores del Programa frente a un tema específico como es inejecuciones 2016, es disímil y que los datos proporcionados por el Sistema de Seguimiento del MEN, para este caso, no coinciden con la realidad presentada por las ETC, por lo que se evidencia que existen fallas de comunicación y coordinación entre estos dos actores fundamentales para el Programa PAE.
Estas debilidades llevan a que la calidad y confiabilidad de la información del programa PAE, resultado de su sistema de seguimiento tenga una alta probabilidad de ser contraria a la realidad. Por lo que se genera un riesgo para la toma de decisiones a partir de la información reportada por los diferentes actores, dado que no es evidente que la información pública sobre el Programa sea objeto de comparación, actualización y validación, lo que se refuerza con las respuestas frente a esta observación.</t>
    </r>
  </si>
  <si>
    <t>REFORMULADO CGR-CDSS-008</t>
  </si>
  <si>
    <t xml:space="preserve">Fallas de comunicación y coordinación entre los  actores fundamentales para el Programa de Alimentación Escolar frente a un tema específico como es inejecuciones 2016, dado que son disímiles los datos proporcionados por el Sistema de Seguimiento del MEN, para este caso, no coinciden con la realidad presentada por las ETC, evidenciando fallas en el reporte de la información. </t>
  </si>
  <si>
    <t>Socializar a través de la página web del Ministerio de Educación Nacional y mediente comunicación escrita enviada a las entidades territoriales certificadas en los meses de septimbre de 2019 y febrero de 2020, la guía actualizada sobre el registo de información del Programa de Alientación Escolar en el Sistema Consolidador de Hacienda e Informacion Pública - CHIP, como fuente única de reportar información oficial del PAE por las Entidades Territoriales; y el modelo de monitoreo financiero.</t>
  </si>
  <si>
    <t>2 socializaciones de la  guía sobre el registo de información del Programa de Alimentación Escolar en el Sistema Consolidador de Hacienda e Informacion Pública - CHIP y el modelo de monitoreo financiero.
Publicación de la Guía en la página web del Ministerio de Educación Nacional</t>
  </si>
  <si>
    <t>Dos socializaciones
Una publicación</t>
  </si>
  <si>
    <t>Sandra Patricia Bojacá</t>
  </si>
  <si>
    <t>Subdirección de Permanencia - Programa PAE</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</si>
  <si>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</si>
  <si>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</si>
  <si>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</si>
  <si>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</si>
  <si>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</si>
  <si>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</si>
  <si>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REFORMULADO AGOSTO 2018</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</si>
  <si>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</si>
  <si>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</si>
  <si>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</si>
  <si>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</si>
  <si>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Monica Ramirez Peñuela - (Diana Rios y Ana María Pérez)</t>
  </si>
  <si>
    <t>Dirección de Calidad para la Educación Preescolar, Básica y Media</t>
  </si>
  <si>
    <t xml:space="preserve">JONNATHAN CORTÉS </t>
  </si>
  <si>
    <t>Se entrega por parte de la Dirección de Calidad soportes la ultima revisión de la Resolución que reglamenta el proceso de convalidaciones de EPBM por parte de la Subdirección de Desarrollo Organizacional 2019­IE­022124 el día 27 de Mayo de 2019 y La Oficina Asesora Jurídica 2019­IE­019043 el día 13 de Mayo de 2019, además del acompañamiento realizado por la Subdirección organización con correo del 17 de mayo de 2019.</t>
  </si>
  <si>
    <t>Actividad 6</t>
  </si>
  <si>
    <t>2017-14</t>
  </si>
  <si>
    <t>OM-03</t>
  </si>
  <si>
    <t>Implementación de Política</t>
  </si>
  <si>
    <t xml:space="preserve">El grupo del SNET maneja la información y su trazabilidad en un repositorio de almacenamiento en la nube llamado MEGA, lo anterior conlleva un riesgo ya que se trata de una plataforma que no cuenta con el servicio técnico de la OTSI. </t>
  </si>
  <si>
    <t>REFORMULADO ABRIL 2019</t>
  </si>
  <si>
    <t>No se cuenta con espacio controlado en el MEN para almacenar la información que maneja el programa SNET.</t>
  </si>
  <si>
    <t>Incluir dentro del plan de copias de respaldo el sitio creado y realizar back up mensual de la información  del programa SNET almacenada en share point, el primero y anual seria full y los mensuales incrementales.</t>
  </si>
  <si>
    <t>Back up realizados 
Plan de copias de respaldo actualizado</t>
  </si>
  <si>
    <t xml:space="preserve">Back up realizado </t>
  </si>
  <si>
    <t>5</t>
  </si>
  <si>
    <t xml:space="preserve">Jefe de la Oficina de Tecnologia </t>
  </si>
  <si>
    <t>Actividad 4</t>
  </si>
  <si>
    <t>Gestión de Procesos y Mejora</t>
  </si>
  <si>
    <t>Subdirección de Desarrollo Organizacional</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</si>
  <si>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</si>
  <si>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</si>
  <si>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</si>
  <si>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</si>
  <si>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Conjuntos de Datos Abiertos</t>
  </si>
  <si>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</si>
  <si>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</si>
  <si>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t>Conjuntos de Datos Abiertos Automatizados</t>
  </si>
  <si>
    <t xml:space="preserve">Los requerimietos de los usuarios de los Datos Abiertos, han generado diferentes solicitudes al MEN para que éstos, se dispongan al público y puedan utilizarse.  </t>
  </si>
  <si>
    <t>Generar nuevos conjuntos de datos abiertos del Ministerio de Educación Nacional (MEN)</t>
  </si>
  <si>
    <t>2 Nuevos conjuntos de Datos Abiertos disponibles en la página Web de Datos Abiertos del Estado colombiano</t>
  </si>
  <si>
    <t>OM1</t>
  </si>
  <si>
    <t>Gestión del Talento Humano</t>
  </si>
  <si>
    <t>AURA GÓMEZ</t>
  </si>
  <si>
    <t>2018-AE-02</t>
  </si>
  <si>
    <t>OM-06</t>
  </si>
  <si>
    <t>Gestión de Servicios TIC -  DNDA 2018</t>
  </si>
  <si>
    <r>
      <rPr>
        <b/>
        <sz val="12"/>
        <rFont val="Arial Narrow"/>
        <family val="2"/>
      </rPr>
      <t>REPORTE DE NOVEDADES</t>
    </r>
    <r>
      <rPr>
        <sz val="12"/>
        <rFont val="Arial Narrow"/>
        <family val="2"/>
      </rPr>
      <t xml:space="preserve"> Situación encontrada: Respecto a las novedades de traslados, la Oficina de Tecnología y Sistemas de Información (OTSI) entrega el formato físico y envía por correo electrónico la novedad a la Subdirección de Gestión Administrativa (SGA). Sin embargo, se observa el incumplimiento de la resolución 17260 del 11 de noviembre de 2013 del numeral 4 responsabilidades; 4.5 Oficina de Tecnología y Sistemas de Información “Informar a la Subdirección de Gestión Administrativa, las novedades diarias que se presentan con relación a los bienes de cómputo y sus responsables”, dado que se evidenció que la OTSI no hace el reporte de novedades a diario.</t>
    </r>
  </si>
  <si>
    <t>PROFESIONAL GRUPO RECURSOS FISICOS</t>
  </si>
  <si>
    <t>Subdirección de Gestión Administrativa</t>
  </si>
  <si>
    <t>OM-01</t>
  </si>
  <si>
    <t>Auditoria EspeciaL DNDA 
REFORMULADO ABRIL 2019</t>
  </si>
  <si>
    <t>Falta de divulgación de la política de Seguridad informática y carencia de un diagóstico actualizado que permita hacer seguimiento para identificar los equipos del MEN que tienen instalado archivos y software no autorizado por el MEN</t>
  </si>
  <si>
    <t>Divulgación y  seguimiento a cumplimiento de política de seguridad informática, generando un diagnóstico actualizado que permita identificar los equipos del Men que tienen instalado archivos y software no autorizado por el MEN</t>
  </si>
  <si>
    <t>Divulgación de la política de Seguridad Informática en el Pregonero</t>
  </si>
  <si>
    <t>Política de Seguridad 
Informática divulgada</t>
  </si>
  <si>
    <t>Jefe Oficina Tecnología y 
Sistemas de Información</t>
  </si>
  <si>
    <t>Falta de divulgación de la política de Seguridad informática y obtención de un diagóstico actualizado que permita hacer seguimiento para identificar los equipos del MEN que tienen instalado archivos y software no autorizado por el MEN</t>
  </si>
  <si>
    <t>Levantar  diagnóstico que permita identificar los equipos del MEN que tiene instalado archivos y software no autorizados por el MEN, a  través de
generación de reportes con equipos que tienen instalado archivos no autorizados (música, personales) y software diferente al permitido por el MEN</t>
  </si>
  <si>
    <t>Reportes Generados</t>
  </si>
  <si>
    <t>Grupo Infraestructura</t>
  </si>
  <si>
    <t xml:space="preserve"> </t>
  </si>
  <si>
    <t>Oficializar a los directivos del MEN el estado actual de los equipos de los servidores a su cargo, recomendaciones y medidas a tener en cuenta para mitigar el hallazgo</t>
  </si>
  <si>
    <t>Oficios enviados 
a Directivos</t>
  </si>
  <si>
    <t xml:space="preserve">Con base en  diagnóstico levantado,  valildar en sitio cumplimiento de la política </t>
  </si>
  <si>
    <t xml:space="preserve">Informe con registro de equipos validados en sitio
</t>
  </si>
  <si>
    <t>Elaborar informe con resultado obtenido en el seguimiento</t>
  </si>
  <si>
    <t>Informe final de 
seguimiento</t>
  </si>
  <si>
    <t>OM-08</t>
  </si>
  <si>
    <r>
      <t xml:space="preserve">Equipos sin Antivirus
</t>
    </r>
    <r>
      <rPr>
        <sz val="12"/>
        <rFont val="Arial Narrow"/>
        <family val="2"/>
      </rPr>
      <t>De los 69 equipos revisados se encontraron 7 equipos, en unos casos, sin la instalación de antivirus, y en otros no se encuentra activo, correspondientes a las placas son:  314470, 315239, 321353, 311888, 319619, 316970 y 31940</t>
    </r>
    <r>
      <rPr>
        <b/>
        <sz val="12"/>
        <rFont val="Arial Narrow"/>
        <family val="2"/>
      </rPr>
      <t>2</t>
    </r>
  </si>
  <si>
    <t xml:space="preserve">Carencia de un diagnóstico actualizado que eprmita hacr seguimirnto para identifiicar los equipos del MEN que tiene no tiene instalado el antivirus o lo ytienen desactivado </t>
  </si>
  <si>
    <t>Instalación/activación de Antivirus en equipos sin antivirus instalado o desactivado</t>
  </si>
  <si>
    <t>Actualización de los equipos que no tiene el antivirus instalado o se encuentra desactivado</t>
  </si>
  <si>
    <t>Reporte de Equipos actuaizados con la instalación/activación del antivirus</t>
  </si>
  <si>
    <t>OM-10</t>
  </si>
  <si>
    <t xml:space="preserve">Carencia de lineameinto que permita el control de licencias de licencias de software del MEN </t>
  </si>
  <si>
    <t>Definir lineamiento para el control de licencias de software del Ministerio de Educación</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</si>
  <si>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</si>
  <si>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</si>
  <si>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</si>
  <si>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Documento con lineamiento
aprobado</t>
  </si>
  <si>
    <t>1. Levantamiento de 
requerimientos
2. Diseño del modelo
3. Desarrollar ajustes sobre la herrramienta
4. Pruebas sobre los desarrollo
5. Despliegue Heramienta
6. Puesta en producción</t>
  </si>
  <si>
    <t>CGR-CDSS-05 FOMAG 2017</t>
  </si>
  <si>
    <t>CGR05-11</t>
  </si>
  <si>
    <r>
      <rPr>
        <b/>
        <sz val="12"/>
        <rFont val="Arial Narrow"/>
        <family val="2"/>
      </rPr>
      <t xml:space="preserve">OPERACIONES RECÍPROCAS
</t>
    </r>
    <r>
      <rPr>
        <sz val="12"/>
        <rFont val="Arial Narrow"/>
        <family val="2"/>
      </rPr>
      <t>Al cierrre de la vigencia 2017, el FNPSM reporta en operaciones recíprocas la cuenta 2490 "Obligaciones pagadas por terceros" con saldo $225.631.736.213; de otra parte, la Entidad reciproca que es el Ministerio de Educación, reporta al FNPSM saldo por $426.760.151.572; evidenciando que el FNPSM no adoptó los mecanismos necesarios para conciliar dicha cuenta, lo cual permaneció durante la vigencia 2017.   
Incertidumbre enla cuenta 2490 (contrapartida patrimonio). El total de la cuenta no garantiza que la operación recíproca originada en la participación del FNPSM, los recursos del MEN y ottros recursos de los docentes queden registrados con la respectiva entidad del nivel nacional, afectando igualmente los ajustes contables a que haya lugar.</t>
    </r>
    <r>
      <rPr>
        <b/>
        <sz val="12"/>
        <rFont val="Arial Narrow"/>
        <family val="2"/>
      </rPr>
      <t xml:space="preserve">
</t>
    </r>
    <r>
      <rPr>
        <sz val="12"/>
        <rFont val="Arial Narrow"/>
        <family val="2"/>
      </rPr>
      <t xml:space="preserve">
El saldo de la cuenta por pagar al MEN por concepto de embargos en la contabilidad del FOMAG no coincide con el saldo de la cuenta por cobrar que el MEN tiene en su contabilidad por el mismo concepto</t>
    </r>
  </si>
  <si>
    <t>Cumplimiento de medidas de embargos dictadas por los jueces de la Republica.</t>
  </si>
  <si>
    <t>Enviar a al OAJ la relación de los títulos pendientes de cobro.</t>
  </si>
  <si>
    <t>Emitit oficio a la OAJ con la información de los títulos pendientes de cobro</t>
  </si>
  <si>
    <t xml:space="preserve">Oficio </t>
  </si>
  <si>
    <t xml:space="preserve">Magda Mercedes Arévalo Rojas </t>
  </si>
  <si>
    <t>Subdirección de Gestión Financiera</t>
  </si>
  <si>
    <t>BIBIANA RODRÍGUEZ</t>
  </si>
  <si>
    <t>Identificar los pagos realizados por FOMAG y los remanentes recibidos en cuentas del ministerio que pertenecen al FOMAG, con el fin de ser aplicados a embargos realizados, correspondientes a las vigencias 2000-2010 ajustado con el plan de trabajo de jurídica</t>
  </si>
  <si>
    <t>Depuracion Bases de Datos e Identificación pagos de FOMAG.</t>
  </si>
  <si>
    <t>Conciliaciòn de embargos</t>
  </si>
  <si>
    <t>No se presentaron avances en el periodo revisado.</t>
  </si>
  <si>
    <t>Falta de información que debe contener los Estados Financieros de conformidad con la  Resolución 484 de 2017</t>
  </si>
  <si>
    <t>En las notas  revelativas a los estados financieros revelar el valor de las pérdidas por deterioro, reconocidas durante el periodo contable, el análisis de la antigüedad de las mismas que se encuentren en mora a 31 de diciembre de 2019 e incluir los factores que la entidad considere para determinar su deterioro, para cumplir lo establecido en la Resolución 484 de 2017</t>
  </si>
  <si>
    <t xml:space="preserve">Revelar en los EEFF, la información y estado del deterioro de la cartera FOMAG </t>
  </si>
  <si>
    <t>Informe Financiero</t>
  </si>
  <si>
    <t>CGR05-13</t>
  </si>
  <si>
    <r>
      <rPr>
        <b/>
        <sz val="12"/>
        <rFont val="Arial Narrow"/>
        <family val="2"/>
      </rPr>
      <t>DISTRIBUCIÓN PRESUPUESTAL DEL INGRESO</t>
    </r>
    <r>
      <rPr>
        <sz val="12"/>
        <rFont val="Arial Narrow"/>
        <family val="2"/>
      </rPr>
      <t xml:space="preserve">
El FNPSM obtuvo ingresos para la vigencia 2017 a través de giros que recibió de la Nación, no obstante lo anterior, en la ejecución presupuestal (distribución y ejecución), comparada con las transferencias de la nación resultan diferencias en los meses de septiembre y diciembre. 
Entonces se presenta una diferencia entre lo que transfirió el Ministerio y el informe de ejecución de ingresos.
El valor de los aportes de la Nación con destino a financiar al FOMAG en algunos meses difiere de las cifras de ejecución del presupuesto de ingresos del FOMAG</t>
    </r>
  </si>
  <si>
    <t xml:space="preserve">El FOMAG no aplica en su presupuesto de ingresos mensual la totalidad de los giros que el MEN le realiza por concepto de aportes de la Nación </t>
  </si>
  <si>
    <t xml:space="preserve">Realizar un informe semestral de los recursos girados al FOMAG, comparado con lo aprobado por la Nación. </t>
  </si>
  <si>
    <t>Socializar con el FOMAG,  las cifras correspondientes a las transferencias realizadas durante el semestre.</t>
  </si>
  <si>
    <t>Informe semestral recursos girados al FOMAG, comparado con lo aprobado por la Nación - Min Hacienda</t>
  </si>
  <si>
    <t xml:space="preserve"> Subdirección de Gestión Financiera  </t>
  </si>
  <si>
    <t>La Subdirección de Gestión Financiera presentó la acción de mejora que corresponde al primer semestre.</t>
  </si>
  <si>
    <t>CGR-CDSS-048 VIG. 2017</t>
  </si>
  <si>
    <t>CGR048-07</t>
  </si>
  <si>
    <t>Ejecución Reservas Presupuestales</t>
  </si>
  <si>
    <t>Reservas que no se ejecutaron y se materializa el riesgo de constituir vigencias expiradas</t>
  </si>
  <si>
    <t>CGR048-08</t>
  </si>
  <si>
    <t>Constitución de Reservas Presupuestales</t>
  </si>
  <si>
    <t>Reservas que no se ajustan a lo contemplado en la norma</t>
  </si>
  <si>
    <t>MARTHA CARBONELL</t>
  </si>
  <si>
    <t>CGR048-13</t>
  </si>
  <si>
    <t>Gestión de Fiscalización en el Recaudo Estampilla Pro Universidad Nacional</t>
  </si>
  <si>
    <t>Inconsistencias de información entre el valor pagado y el valor retenido  de los contratos suscritos en la vigencia 2017 en comparación con la información suministrada por las entidades objeto de la contribución y de la consulta de otras fuentes externas</t>
  </si>
  <si>
    <t>Se realizar un ajuste al procedimiento y/o los formatos utilizados por ell grupo de recuado Estampilla Pro Universidad Nacional</t>
  </si>
  <si>
    <t xml:space="preserve">Ajuste de Procedimiento y/o Formatos </t>
  </si>
  <si>
    <t>CGR048-14</t>
  </si>
  <si>
    <t>Actos Administrativos que no desarrollan el objeto de la apropiación presupuestal.
En los actos administrativos que afectaron apropiaciones presupuestales definitivas de 2016 y 2017, en el rubro "Construcción, ampliación, mejoramiento y dotación de infraestructura escolar de EPBM  a nivel nacional" se contrajeron compromisos que no desarrollaron el objeto de dichas apropiaciones.</t>
  </si>
  <si>
    <t>Insuficiente destinación de recursos para atender los gastos de funcionamiento y las obligaciones legales en la planeación y programación presupuestal del MEN</t>
  </si>
  <si>
    <t>2018-CA-01</t>
  </si>
  <si>
    <t xml:space="preserve">AC </t>
  </si>
  <si>
    <t>2</t>
  </si>
  <si>
    <t>OTSI</t>
  </si>
  <si>
    <t>Debilidades de conceptos por parte de los lideres de procesos y lideres de calidad en la diferencia entre un documento vigente y un documento en actualización.</t>
  </si>
  <si>
    <t>Sensibilización</t>
  </si>
  <si>
    <t>Se evidencia mejora en la formulación, medición, análisis y toma de acciones con indicadores establecidos en el SIG. Sin embargo, se identifica que en algunos procesos se presentan debilidades en la gestión de los indicadores al encontrarse:
Programa "Ser Pilo Paga": Los análisis cualitativos no muestran alineación con los datos cuantitativos, los resultados no permiten tomar decisiones e identificar mejoras al mismo. La medición refleja las actividades que se desarrollan como se identificó en el Indicador de Tasa de Deserción. Por lo anterior se debe generar análisis de los indicadores de manera que permitan tomar decisiones y agregar valor a las actividades del proceso. 
En el Proceso "Gestión de Alianzas", se observó que el indicador denominado "Porcentaje de Programas Impactados", no está adecuadamente calculado a través de la fórmula definida por el proceso, lo que podría ocasionar análisis erróneos de los datos.  
En el proceso "Gestión de Procesos y Mejora" se observó que la medición de los Objetivos SIG, aunque es trimestral no cuenta con el reporte del primer trimestre, ya que estaba en proceso de alineación con la planeación institucional.
Se observó que el indicador "Solución de incidentes de servicios TIC" no cumplió la meta para los meses de enero y febrero de 2018, así mismo se evidencia que en el registro de control de la OTSI no se tienen las acciones propuestas, responsable y fecha máxima de cumplimiento.
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
Se revisó el reporte de indicadores del año 2017 para "Gestión del Talento Humano": 1. Oportunidad en la atención de trámites de personal, 2. Nivel de satisfacción de servidores que participan en actividades de los programas de fortalecimiento de la calidad de vida laboral, 3. Nivel de cobertura actividades de bienestar, 4. Nivel de competencia en el desempeño de los servidores de carrera administrativa. Se observa que los resultados de la medición estuvieron por encima del 100% y en el análisis no se describe con claridad el contexto de cada uno, situación que podría dificultar la comprensión del comportamiento de dichos indicadores.</t>
  </si>
  <si>
    <t>4</t>
  </si>
  <si>
    <t>Generar los planes de manejo del indicador "Solución de incidentes de servicios TIC" y revisar el ajuste de las metas si es necesario.</t>
  </si>
  <si>
    <t>Por que en analisis realizado se indico que no se tendrian en cuenta: 
* Aplicaciones que no se encontraban en producción, en estabilizacion y despliegue
* aplicaciones que se encuentren de modo consulta
* las aplicaciones que no son de uso exclusivo de los funcionarios del MEN
* aplicaciones que se encuentren en Desuso
* aplicaciones que seran renovadas por otros proyectos o en proyectos de actualización
* aplicaciones que no cuentan continuidad de USO.</t>
  </si>
  <si>
    <t>Incluir en los indicadores la medición de usabilidad de los Sistemas de Información RIEL y  LIQUIDADOR</t>
  </si>
  <si>
    <t xml:space="preserve">Dos Sistemas de Información incluidos en la medición </t>
  </si>
  <si>
    <t>Revisar el alcance para el calculo del indicador de "Nivel de uso de sistemas de información internos de apoyo a la gestión"</t>
  </si>
  <si>
    <t>2018-CA-10</t>
  </si>
  <si>
    <t>Gestión Documental</t>
  </si>
  <si>
    <t>En el proceso de Gestión Documental se verificó la armonización entre el rediseño del SIG y los Programas de Gestión Documental, para dar cumplimiento a los requisitos establecidos por el ANG, sin embargo, se observa que aún no se encuentran totalmente articulados; lo que podría generar reprocesos en los Sistemas de Gestión Documental.</t>
  </si>
  <si>
    <t>REFORMULADO JULIO 2019</t>
  </si>
  <si>
    <t>N/A</t>
  </si>
  <si>
    <t>1. No se cuenta con el total de los subprogramas del PGD documentados en el SIG</t>
  </si>
  <si>
    <t>Terminar la documentación de los subprogramas del PGD en el SIG</t>
  </si>
  <si>
    <t>Realizar documentación de los programas del PGD</t>
  </si>
  <si>
    <t>Programas documentados</t>
  </si>
  <si>
    <t>Dora Inés Ojeda Roncancio</t>
  </si>
  <si>
    <t>Unidad de Atención al Ciudadano</t>
  </si>
  <si>
    <t>Se envio por parte de la Unidad de Atencion al Ciudadano aplazamieto de la Accion de Mejoramiento con numero de Radicado 2019­IE­031723</t>
  </si>
  <si>
    <t xml:space="preserve">Al realizar la verificación de las condiciones ambientales de los documentos de la bodega de archivo central, se evidenció estantería insuficiente para  el manejo y organización de archivos; así mismo las cajas de documentos se encuentran ubicados al lado de una caja de aguas lluvias sin ninguna clase de protección; lo que incumple con las condiciones mínimas de ventilación, iluminación y demás condiciones que garanticen su integridad física y funcional, sin que se altere su contenido. </t>
  </si>
  <si>
    <t>El edificio del MEN no cuenta el espacio suficiente para el archivo de gestión de la entidad</t>
  </si>
  <si>
    <t>Gestionar los recursos necesarios para enviar el archivo que se encuentra en la bodega al archivo central fuera de la entidad.</t>
  </si>
  <si>
    <t>Realizar traslado de documentos al archivo central</t>
  </si>
  <si>
    <t>Traslados de documentos al archivo central</t>
  </si>
  <si>
    <t>En el proceso de Gestión Documental no se observa una metodología o procedimiento frente a la conservación de los archivos del MEN en medios magnéticos. Esto podría ocasionar pérdida de la información que se encuentra en dichos medios.</t>
  </si>
  <si>
    <t>1. No se cuenta con los requisitos y recursos para contar con un Sistema de Gestión Documental y de Archivo que permita la conservación y preservación a largo plazo del documento electrónico.</t>
  </si>
  <si>
    <t>Realizar nuevo diagnostico del sistema de gestión documental, con base en los requisitos nacionales e internacionales. Con base en el diagnóstico se realizará requerimiento de alto nivel con el apoyo de la OTSI.</t>
  </si>
  <si>
    <t>Realizar diagnostico de documentación, con requerimiento de alto nivel.
Realizar la justificación proyecto de inversión nuevo sistema de gestión documental</t>
  </si>
  <si>
    <t>Diagnóstico realizado
Proyecto para gestión de recursos
Requerimiento de alto nivel</t>
  </si>
  <si>
    <t>2018-CA-12</t>
  </si>
  <si>
    <t>Servicio al Ciudadano</t>
  </si>
  <si>
    <t>Se observa el "Informe Evaluación de Satisfacción de Servicios 2017", publicado en la página web del Ministerio de Educación, cuyo objetivo contempla las acciones de mejoramiento y recomendaciones que surgen de la correspondiente medición. Al indagar por el seguimiento y trazabilidad de los planes de mejoramiento, no se encontró evidencia de los correctivos implementados para cumplir con las necesidades y expectativas de los clientes identificados en el respectivo informe, situación que podría ocasionar incumplimiento del numeral 9.1.3 de la NTC ISO 9001:2015</t>
  </si>
  <si>
    <t>REFORMUADO JULIO 2019</t>
  </si>
  <si>
    <t>Revisar las recomendaciones de la encuesta 2017 y establecer en mesas de trabajo el establecimiento de acciones de mejora.</t>
  </si>
  <si>
    <t>SDO - UAC</t>
  </si>
  <si>
    <t>Se amplio el alcance del PSNC y la etapa de implementación del nuevo procedimiento no ha cubierto la aplicación de la encuesta al nuevo enfoque definido. No se ha definido una metodología apropiada para que las áreas se involucren en la definición de la encuesta. No hay un mecanismo que permita articular los resultado de la encuesta con el impacto a las áreas.</t>
  </si>
  <si>
    <t>Rediseñar la encuesta para que se adecue a la nueva metodología
Definir una metodología apropiada para que las áreas se involucren en la definición de la encuesta.
Definir un mecanismo que permita articular los resultado de la encuesta con el impacto sobre la evaluación de la gestión de las áreas.</t>
  </si>
  <si>
    <t xml:space="preserve">Realizar documentación de la revisión y/o documentación de las oportunidades de mejora del informe de la encuesta anual de satisfacción en forma conjunta </t>
  </si>
  <si>
    <t>Documento</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</si>
  <si>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</si>
  <si>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</si>
  <si>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</si>
  <si>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Recoger los formatos obsoletos en el área y realizar actulización y socialización de los vigentes</t>
  </si>
  <si>
    <t>Actualización</t>
  </si>
  <si>
    <t>Se evidenció que el formato utilizado para el plan de gestión de la configuración no se encuentra codificado en listado maestro de documentos ni publicado en el aplicativo SIG.</t>
  </si>
  <si>
    <t>Se evidenció que el indicador "Nivel de Uso de Sistemas de Información Internos de Apoyo a la Gestión", que mide el  acceso,  el uso eficiente y el aprovechamiento de las TIC, se redujo a los sistemas  SGD, MESA AYUDA, COMISIONES, CONTROL ACCESO, LEY 21, NEON, PERNO; excluyendo los demás sistemas de Información de apoyo, para garantizar y controlar el uso efectivo de los sistemas de información  a los servidores del MEN</t>
  </si>
  <si>
    <t>Jefe OTSI</t>
  </si>
  <si>
    <t>Subdirección de Talento Humano</t>
  </si>
  <si>
    <t>Autoevaluación</t>
  </si>
  <si>
    <t>Camilo Andrés Gutierrez Silva</t>
  </si>
  <si>
    <t>Oficina Asesora de Planeación y Finanzas</t>
  </si>
  <si>
    <t>2018-G-11</t>
  </si>
  <si>
    <t>Hallazgo</t>
  </si>
  <si>
    <t>Implementación de Política (Primera Infancia)</t>
  </si>
  <si>
    <t>Proceso de Contratación
En la revisión realizada a las carpetas de los Convenios y /o Contratos 849 de 2018, 812 de 2018, 838 de 2018, 825 de 2018, 1246 de 2017 y 1422 de 2017, a cargo de la Dirección de Primera Infancia, se identificó que no se encuentra la documentación completa de la ejecución contractual, por ejemplo, informes de supervisión, información exógena, informes de ejecución financiera, entre otros.
No se está dando cumplimiento al PROCEDIMIENTO - SUPERVISIÓN Y/O INTERVENTORÍA DEL CONTRATO O CONVENIO Código:   CN-PR-25 en el numeral 5 de las Disposiciones Generales donde se indica: “Toda la documentación que se produzca con ocasión de la ejecución del contrato/convenio, debe reposar en el respectivo expediente y ser publicada en los sistemas de información que soportan la gestión contractual del Ministerio.”</t>
  </si>
  <si>
    <t>1. Desconocimiento del procedimiento de Supervisión y/o interventoría del contrato o convenio CN-PR-25</t>
  </si>
  <si>
    <t>1. Divulgación del procedimiento de Supervisión y/o interventoría del contrato o convenio CN-PR-25
2. Identificar la información faltante en las carpetas de los contratos / convenio y remitir la información que haga falta a la Subdirección de Contratación</t>
  </si>
  <si>
    <t>100% de carpetas de contratos / convenios actualizadas</t>
  </si>
  <si>
    <t>Porcentaje</t>
  </si>
  <si>
    <t>100%</t>
  </si>
  <si>
    <t>Jaime Rafael Vizcaíno Pulido</t>
  </si>
  <si>
    <t>Dirección de Primera Infancia</t>
  </si>
  <si>
    <t>2018-G-01</t>
  </si>
  <si>
    <t>El estado de ejecución de ocho de proyectos en el SPI, no alcanza el índice promedio del avance de los proyectos de inversión, con corte mayo 31 de 2018</t>
  </si>
  <si>
    <t>Debilidades en la metodología de seguimiento a la ejecución de proyectos de inversión</t>
  </si>
  <si>
    <t>Fortalecer la estrategia de seguimiento a los proyectos de inversión del MEN en pro de la mejora de resultados institucionales</t>
  </si>
  <si>
    <t>Diseñar e implementar estrategia de capacitación/actualización  dirigida a generadores de información de los proyectos sobre seguimiento y reporte en SPI</t>
  </si>
  <si>
    <t>Estrategia de capacitación/ actualización en seguimiento y reporte implementada</t>
  </si>
  <si>
    <t>Dentro del SPI, no se logró cumplir con las metas de 4 proyectos de inversión, sin embargo los recursos si  fueron ejecutado</t>
  </si>
  <si>
    <t>Dentro del SPI, se logró cumplir satisfactoriamente 8 metas en los proyectos de inversión, sin embargo, su ejecución financiera fue mínima</t>
  </si>
  <si>
    <t>Dentro del SPI, al verificar el avance físico de los productos, se estableció que en el proyecto "Implementación de estrategias de acceso y permanencia en la Educación Preescolar, Básica y Media para la población vulnerable a nivel nacional" se presentó un avance equivalente al 200%, al indagar la razón de esta situación se obtuvo  la siguiente respuesta : ...."En cuanto avance de físico del producto, muestra un avance significativo, dado que por error se tomó mal el reporte de un indicador de este proyecto, reportando un 200%. Lo anterior se ajustará para el reporte del mes junio en la plataforma del SPI  y así ajustar el avance del indicador"</t>
  </si>
  <si>
    <t>2018-AE-04</t>
  </si>
  <si>
    <t>HZ 01</t>
  </si>
  <si>
    <t>Se observó que los contratistas GERMAN MORA INSUASTY (UNION TEMPORAL 2016) y  MOTA ENGIL actualmente adelantan mas de dos proyectos, de las Convocatorias desarrolladas por el FFIE generando  una importante concentración de obras a su cargo lo que puede significar riesgos y/o dificultades de carácter técnico y financiero, dado que los proyectos avanzan de manera simultánea requiriendo solidez y liquidez financiera suficiente por parte de los contratistas.</t>
  </si>
  <si>
    <t xml:space="preserve">  Auditoria Especial PLAN NACIONAL DE INFRAESTRUCTURA EDUCATIVA - FFIE</t>
  </si>
  <si>
    <t>Los términos de condiciones contractuales vigentes permiten asignar hasta tres bolsas a un mismo contratista.</t>
  </si>
  <si>
    <t>Implementar acciones integrales de supervisión a la ejecución de los contratos para tomar medidas oportunas, preventivas y correctivas en el marco de los comités territoriales realizados por Entidad Territorial Certificada - ETC.</t>
  </si>
  <si>
    <t>1 Comité Territorial mensual realizado en las ETC con obras en ejecución</t>
  </si>
  <si>
    <t>Comité</t>
  </si>
  <si>
    <t>Director Técnico</t>
  </si>
  <si>
    <t>Dirección Técnica de la UG del FFIE</t>
  </si>
  <si>
    <t>Estructurar un nuevo sistema de contratación que evite la concentración de contratos y verifique la capacidad residual antes de asignar los proyectos a cada contratista.</t>
  </si>
  <si>
    <t>sistema con la nueva estrategia de contratación aprobado por la Junta Administradora del FFIE</t>
  </si>
  <si>
    <t>Sistema de contratación</t>
  </si>
  <si>
    <t>Coordinador Técnico</t>
  </si>
  <si>
    <t>El FFIE y el PAFFIE no tienen identificados la totalidad de los riesgos que se evidenciaron en el proceso de auditoria, inherentes a la operación, por ejemplo: los riesgos del recaudo de inversiones de BBVA, la generación de pagos dobles y mayores valores pagados a terceros, el debido manejo de los recursos por Aplicaciones a Niveles de Servicio y liquidación de contratos; así mismo sobre la información presentada al MEN en materia administrativa, financiera, jurídica, tecnológica y operativa en la ejecución de proyectos por IE y ET, demoras en los periodos de diseño, dificultades en los trámites de licencias de construcción, imprevistos en la fase de construcción, garantías de reparaciones de post construcción, entre otros.</t>
  </si>
  <si>
    <t>El proceso de riesgos de la UG del FFIE no cuenta con una matriz de riesgos que integre los relacionados con el Patrimonio Autónomo (PA-FFIE) y de la Unidad de Gestión (UG-FFIE).</t>
  </si>
  <si>
    <t>Elaborar la matriz de riesgos del FFIE.</t>
  </si>
  <si>
    <t>Matriz de riesgos elaborada</t>
  </si>
  <si>
    <t>Matriz</t>
  </si>
  <si>
    <t>Asesora Grado II  Gerencia (Financiera)
/ Director Jurídico</t>
  </si>
  <si>
    <t>Gerencia de la UG del FFIE
/ Dirección Jurídica de la UG del FFIE</t>
  </si>
  <si>
    <t>Constituir y formalizar el comité de riesgos del FFIE.</t>
  </si>
  <si>
    <t>Comité de riesgos formalizado</t>
  </si>
  <si>
    <t>Director Jurídico</t>
  </si>
  <si>
    <t>Dirección Jurídica de la UG del FFIE</t>
  </si>
  <si>
    <t>HZ 02</t>
  </si>
  <si>
    <t>El proceso de gestión documental ejecutado por el FFIE y PAFFIE no cumple con los requisitos de la función archivística de la información pública, incumpliendo lo establecido por la Ley 594 de 2000 "Ley General de Archivos"</t>
  </si>
  <si>
    <t>La UG-FFIE cuenta con un aplicativo de correspondencia y no con un Sistema de Gestión Documental.</t>
  </si>
  <si>
    <t>Contratar el diseño e implementación del Sistema de Gestión Documental de la UG FFIE.</t>
  </si>
  <si>
    <t>Sistema de Gestión Documental contratado,  diseñado e implementado</t>
  </si>
  <si>
    <t>Asesor Grado II  Gerencia (Administrativa)</t>
  </si>
  <si>
    <t>Gerencia de la UG del FFIE</t>
  </si>
  <si>
    <t>OM 03</t>
  </si>
  <si>
    <t>La Retención de Garantía del 10% aplicado a los contratistas en los Acuerdos de Obra, no se especifica en los manuales financiero y operativo el procedimiento de los recursos retenidos por ANS y sus rendimientos financieros.</t>
  </si>
  <si>
    <t>En lo relacionado con el uso de los recursos retenidos por ANS causadas en desarrollo de los proyectos, no se cuenta con un procedimiento que oriente la gestión que debe realizar la UG FFIE y el PA FFIE para disponer de estos recursos.</t>
  </si>
  <si>
    <t>Procedimiento</t>
  </si>
  <si>
    <t>OM 04</t>
  </si>
  <si>
    <t>En los estados financieros del PAFFIE se evidencia en la Cuenta por Cobrar 716870, intereses por cobrar, con corte a diciembre 31 de 2017, por un valor de  $ 434,361,453, de intereses que no fueron girados por el BANCO BBVA al Patrimonio Autónomo.</t>
  </si>
  <si>
    <t>El proceso de riesgos de la UG del FFIE no cuenta con una matriz de riesgos que integre los relacionados con el Patrimonio Autónomo (PA-FFIE) y de la Unidad de Gestión (UG-FFIE), con aspectos como riesgos de recaudo de inversiones, pagos dobles y otros que se identifiquen en desarrollo del contrato de Fiducia.</t>
  </si>
  <si>
    <t>Incluir en los riesgos financieros de la matriz de riesgos del FFIE, los aspectos señalados como riesgos de recaudo de inversiones, pagos dobles y otros que se identifiquen en desarrollo del contrato de Fiducia.</t>
  </si>
  <si>
    <t>Director Financiero
/ Gerente Unidad Operativa</t>
  </si>
  <si>
    <t>Dirección Financiera de la UG del FFIE
/ Unidad Operativa del PA FFIE</t>
  </si>
  <si>
    <t>OM 06</t>
  </si>
  <si>
    <t>El análisis de la duración total del proyecto (DTP) entendido como la suma de los periodos de VIABILIZACIÓN (postulación de predios por parte de la ETC  hasta aprobación por Comités Técnico y Financiero FFIE), FASE I (diseños y trámites de licencia) y FASE II (construcción y entrega de la infraestructura), presenta resultados promedio para la muestra seleccionada de 49,2 meses equivalente a 4,1 años , distribuidos así: VIABILIZACIÓN 19,8 meses equivalente al 40,2% del DTP (1,65 años), FASE I  13,7 meses equivalente a 27,8%  del DTP (1,14 años) y FASE II 15,7 meses equivalente a 31,9% del DTP (1,3 años). 
Se concluye que los periodos de viabilización y fase I, suman el 68% de DTP,  lo que se ve reflejado en la dilatada duración promedio total de los proyectos de la muestra seleccionada (4,1 años), ocasionada por los reprocesos en los trámites de las licencias y diseños.</t>
  </si>
  <si>
    <t>Se presentan retrasos por incumplimiento de las ETCs relacionados por la entrega oportuna de la normatividad urbanística local, trámites expeditos para obtener los permisos y las licencias de construcción, consultas previas con comunidades, la ejecución de obras complementarias fundamentales y las conexiones definitivas de servicios públicos, en proyectos que han sido priorizados y contratados por el PA FFIE.</t>
  </si>
  <si>
    <t>Incorporar en las cláusulas de los nuevos convenios interadministrativos del MEN con las ETC para la construcción de la infraestructura educativa, la obligación de entregar, previa a la priorización de los proyectos a contratar, el cumplimiento y entrega de todos los productos en el marco de las obligaciones de la ETC.</t>
  </si>
  <si>
    <t>Insumos con obligaciones actualizadas para elaborar los convenios interadministrativos del MEN con las ETC</t>
  </si>
  <si>
    <t>Insumo</t>
  </si>
  <si>
    <t>No se identifica en el mapa de procesos ni en el sistema de gestión actual de la UG FFIE, cuál es el ciclo de un proyecto contratado por el PA FFIE, teniendo en cuenta que la postulación de predios no hace parte del mismo. Esto es un asunto de competencia estricta del Ministerio de Educación Nacional en el marco de la política pública de infraestructura educativa.</t>
  </si>
  <si>
    <t xml:space="preserve">Incorporar en el manual de sistema de gestión del FFIE un capítulo que explique el ciclo detallado de un proyecto desde su priorización por la Junta Administradora hasta su entrega. </t>
  </si>
  <si>
    <t>Manual de sistema de gestión del FFIE actualizado</t>
  </si>
  <si>
    <t>Manual</t>
  </si>
  <si>
    <t>Directora de Planeación y Seguimiento</t>
  </si>
  <si>
    <t>Dirección de Planeación y Seguimiento de la UG del FFIE</t>
  </si>
  <si>
    <t>HZ 03</t>
  </si>
  <si>
    <t>Con base en la revisión de las programaciones para la FASE I, se encontró que el 79% de los proyectos de la muestra seleccionada han requerido suspensiones y ampliaciones de plazos respecto de la programación inicial de esta FASE, especialmente ocasionadas por ajustes de diseños y demoras en trámites de las licencias de construcción.  Caso particularmente extenso en FASE I es el proyecto para la IE BENJAMÍN HERRERA en MEDELLÍN a cargo del contratista GERMAN MORA INSUASTY, el cual firmó acuerdo de obra en FASE I el 27 de abril de 2016 y se firmó acta de recibo de diseños el 14 de octubre de 2016, luego de 2 suspensiones del plazo. Con diseños aprobados por parte de interventoría CONSORCIO A&amp;C MYC MEN y supervisión del FFIE, se llevó a cabo el trámite de la licencia de construcción, la cual fue desistida por la curaduría en octubre de 2017 por incumplimientos graves en requerimientos arquitectónicos por parte del Municipio de Medellín, lo anterior ocasionó el rediseño total del proyecto; luego de este proceso se radicó nuevamente en curaduría el 2 de mayo de 2018, con lo cual se espera contar con la licencia de construcción para agosto de 2018, es decir 28 meses después de firmado el acuerdo de obra.</t>
  </si>
  <si>
    <t>No se cuenta con un procedimiento que oriente la revisión de los informes de seguimiento a las obras del FFIE y la emisión de alertas al Comité Fiduciario del PA FFIE, como se establece en el Manual Operativo del PA-FFIE, en lo relacionado con las funciones del Comité Técnico.</t>
  </si>
  <si>
    <t>Diseñar e implementar un nuevo procedimiento para evaluar y emitir conceptos sobre los informes de seguimiento a la ejecución de las obras contratadas por el FFIE, con el fin de identificar oportunamente los aspectos que generen dificultades y presentar las respectivas recomendaciones y advertencias en las instancias de gobierno del FFIE.</t>
  </si>
  <si>
    <t>Procedimiento para la revisión de informes diseñado e implementado</t>
  </si>
  <si>
    <t>HZ 04</t>
  </si>
  <si>
    <t xml:space="preserve">En lo relacionado con FASE II, el 31% de la muestra seleccionada, presenta atrasos en la programación con respecto a las fechas de entrega de hitos y entregas finales, teniendo como factores determinantes los siguientes por región y contratista: CARIBE - CONSORCIO DESARROLLO ESCOLAR : Dificultades en transporte de materiales por el pésimo estado de las vías y difícil consecución de mano de obra en los proyectos de Manaure - Guajira. Se presenta avance satisfactorio en los proyectos de Sabanalarga. CONSORCIO ESCUELAS FFIE: No presenta atrasos en los proyectos de Barranquilla y Santa Martha .  BOGOTÁ, LLANOS Y CUNDINAMARCA   - UT EDUCAR ORIENTE : Retrasos  en las entregas de los hitos y fechas finales de entrega a la ETC por deficiencias en materiales y reprocesos de actividades en 3 proyectos de Fusagasugá con aplicación de ANS por incumplimiento. CONSTRUCTORA COLPATRIA:  No presenta atrasos en los proyectos de Bogotá y Cundinamarca. CENTRO ORIENTE: UT MEN 2016: Atrasos en el inicio de los proyectos por demoras en FASE I en los proyectos de TUTA y TUNJA y atraso en la ejecución de FASE II en IE LEONOR ALVAREZ de TUNJA por flujo de materiales, igualmente atraso en IE NACIONALIZADO DE SAMACÁ por modificaciones en diseño de la cimentación.  MOTA ENGIL : Demora en inicio de FASE II por demoras en FASE I en Bucaramanga  GRAMA OTTACC : No presenta atraso en los proyectos de Sáchica, Bucaramanga y Girón CENTRO SUR:  CONSORCIO INFRAESTRUCTURA EDUCATIVA 2016 : Atraso en la entrega de la IE FORTALECILLAS - NEIVA terminado desde 28-oct-2017 por falta de la conexión eléctrica definitiva, Atraso en la entrega de IE PROMOCIÓN SOCIAL - NEIVA terminado en 20 abr-2018 por modificaciones en la licencia de construcción y exigencia de construcción red contra incendio por parte de la curaduría. Reparaciones post entrega en IE MAJO - Garzón Huila en equipo de bombeo, humedades en cubierta  e instalaciones hidráulicas en baños. EJE CAFETERO, ANTIOQUIA Y PACÍFICO:  CONSORCIO MOTA ENGIL : Atrasos en ejecución de los proyectos de Quibdó y Chocó  por dificultades en el transporte de materiales, orden público y falta de mano de obra calificada. Avance satisfactorio en los proyectos de Girardota, Rionegro y Envigado. GERMAN MORA INSUASTY: Atraso en inicio de fase II en IE BENJAMíN HERRERA por reproceso de diseños y atrasos en los proyectos de POPAYÁN por flujo de materiales. GRAÑA MONTERO: atrasos en las fechas de entrega final de los proyectos de Tuluá, Cali y Pasto. 
Lo anterior implica el incremento de riesgos como: incumplimiento de metas de Aulas Construidas en el tiempo establecido, Calidad del producto final, </t>
  </si>
  <si>
    <t>OM 07</t>
  </si>
  <si>
    <t>Del análisis de los costos indirectos, entendidos como los gastos derivados de alquiler de bienes inmuebles, salarios de los equipos técnico, jurídico, financiero y administrativo del FFIE, viáticos, alquiler de vehículos y otros gastos operacionales, se estableció que corresponden a un 2,9% del presupuesto total de inversión de los proyectos de la muestra seleccionada; lo anterior implica que de continuar ésta tendencia y considerando una inversión total por parte del MEN de $2,8 billones, dichos costos ascenderían a un valor aproximado de $78.000 millones al finalizar la ejecución de los proyectos a cargo del FFIE y dado que en el momento de esta auditoría, el 63% de los proyectos de la muestra seleccionada se encuentran en FASE II, el 28% en FASE I y 9% en planeación y legalización, esta condición requiere ampliar el grupo profesional supervisor del FFIE e interventoría, ya que de acuerdo a lo observado en las visitas de campo, dichos profesionales se encuentran sobrecargados por el  número de proyectos a cargo,  con lo cual se pueden incrementar los costos indirectos hasta un porcentaje que puede superar el 4%, del total de la inversión del MEN</t>
  </si>
  <si>
    <t>Los profesionales contratados para el apoyo en el seguimiento a la ejecución de los proyectos, tienen hasta 25 proyectos asignados, lo cual dificulta un seguimiento riguroso, gestión y reportes oportunos relacionados con las tareas asignadas.</t>
  </si>
  <si>
    <t>Cambiar la figura de supervisor regional a gestor territorial que se encarguen de realizar una gestión integral en el territorio a máximo 10 proyectos de los 541 proyectos contratados y/o en ejecución.</t>
  </si>
  <si>
    <t>Gestor asignado por cada 10 proyectos</t>
  </si>
  <si>
    <t>Gestor</t>
  </si>
  <si>
    <t>HZ 05</t>
  </si>
  <si>
    <t>En 34% de proyectos de la muestra seleccionada se evidenciaron deficiencias en el diseño de las cocinas relacionadas con los flujos asépticos y sépticos, contaminación cruzada, falta de cielo rasos, medias cañas, áreas de lavado para utensilios de tamaño industrial y ubicación de las estaciones de gas propano</t>
  </si>
  <si>
    <t>Se presentaron deficiencias en los diseños de las cocinas de algunos proyectos por parte de los contratistas de obra que no consideraron normatividad local en los componentes de saneamiento y medio ambiente y la interventoría no verificó totalmente el cumplimiento de esta normativa.</t>
  </si>
  <si>
    <t>Instruir a los contratistas de interventoría y obra para que realicen el control de cambios en las obras que no cumplan con la normatividad vigente local de saneamiento y medio ambiente.</t>
  </si>
  <si>
    <t>Suscribir entre contratista de obra e interventoría, actas de verificación del cumplimiento de la normatividad nacional y local en  los diseños, para el cumplimiento de los estándares y requerimientos técnicos y normativos.</t>
  </si>
  <si>
    <t>541 diseños de proyectos con actas de verificación  suscritas</t>
  </si>
  <si>
    <t>Actas de verificación</t>
  </si>
  <si>
    <t>OM 08</t>
  </si>
  <si>
    <t xml:space="preserve">Con base en la información recopilada en campo con los supervisores del FFIE, interventoría, constructores y representantes de las ETC, se evidenció que el 36% de los proyectos se encuentran en riesgo de no contar con la dotación mínima (tableros, pupitres, equipos de cocina) para iniciar la operación de la jornada única, una vez sea entregada la infraestructura a la respectiva ETC, dado que estas entidades no cuentan con el presupuesto para llevar a cabo su adquisición o en otros casos no han iniciado los procesos de contratación
Para ésta auditoria es claro que la responsabilidad de la adquisición de la dotación de los proyectos obedece a las ETC, y por ello la recomendación es clara en cuanto a que se solicita apoyo por parte de los supervisores del FFIE. 
Por lo anterior NO es posible retirar del informe de auditoría esta oportunidad de mejora, ya que está dirigida a los demás actores del PNIE, y busca disminuir el riesgo relacionado con el deterioro prematuro de la infraestructura por la falta de la dotación y desuso de la misma.
</t>
  </si>
  <si>
    <t>El PNIE y el documento CONPES 3831 que declara la importancia estratégica del PNIE para la jornada única escolar, se estableció que la dotación de las sedes educativas intervenidas estará a cargo de las entidades territoriales y no se pueden financiar con los recursos destinados para la construcción de las obras y cumplimiento de las respectivas metas.</t>
  </si>
  <si>
    <t>En la nueva política pública de infraestructura educativa que formule el MEN, se debe considerar la competencia del FFIE para incluir en la estructuración de los proyectos el valor de la dotación y la gestión para su contratación y entrega.</t>
  </si>
  <si>
    <t>Guía para la estructuración de proyectos que incluya la dotación básica de las aulas y los espacios complementarios para que sea incluida en la nueva política pública.</t>
  </si>
  <si>
    <t>Guía</t>
  </si>
  <si>
    <t>OM 09</t>
  </si>
  <si>
    <t>Se evidenció que el FFIE, ha desarrollado una solución de software que hace seguimiento de cada uno de los proyectos en ejecución en el Marco del Plan Nacional de Infraestructura Educativa respecto a: administración de usuarios, configuración y parametrización del sistema, reportes y gestión de proyectos; sin embargo durante la auditoría se consultó en la OTSI y la Subdirección de Acceso del MEN quienes manifestaron no conocer el  funcionamiento del mismo y actualmente no tienen acceso a la información que allí se reporta, lo anterior podría ocasionar pérdida de trazabilidad de la información, esto de acuerdo a la  Política Gobierno Digital en su componente de TIC para la Gestión:
Información: "La entidad debe desarrollar procesos que permitan el consumo, análisis, uso y aprovechamiento, así como definir mecanismos que contribuyan a alcanzar niveles óptimos de calidad, seguridad, privacidad y trazabilidad de los siguientes cuatro componentes: datos, información, servicios y flujos de información."</t>
  </si>
  <si>
    <t xml:space="preserve">El Sistema de Información del FFIE (Sistema Actualizado de Información de la Infraestructura Educativa Nacional - SAIIEN), se encuentra en proceso de diseño, desarrollo y producción y en consecuencia no se han podido definir las opciones de interacción o la entrega de usuarios a terceros fuera de la Unidad de Gestión. </t>
  </si>
  <si>
    <t>Configurar el SAIIEN (Sistema Actualizado de Información de la Infraestructura Educativa Nacional) para que permita la entrega de usuarios a terceros fuera de la Unidad de Gestión, con distintos permisos para que consulten la información correspondiente.</t>
  </si>
  <si>
    <t>Coordinador de Seguimiento Contractual</t>
  </si>
  <si>
    <t>OM 10</t>
  </si>
  <si>
    <t>Implementación de Política (Subdirección de Acceso)</t>
  </si>
  <si>
    <t>En la revisión del Contrato 1216 de 2015 cuyo objeto era: "Aunar esfuerzos entre el Ministerio de Educación y la Cámara de Comercio de Barranquilla para actualizar, migrar, capacitar y prestar soporte al sistema de inventario de infraestructura escolar del Ministerio"; se evidenció que no se realizaron capacitaciones a las Entidades Territoriales durante el año 2017 y para el 2018 no se tienen previstas, quienes según la  Resolución 10281 del 25 de Mayo de 2016, "Por la cual se establecen las reglas de financiación, cofinanciación y ejecución de las obras de infraestructura educativa en el marco del Plan Nacional de Infraestructura Educativa", en su Capítulo VI se establecen las responsabilidades de las Entidades Territoriales Certificadas, y una de ellas es: " 7. Mantener actualizado el Censo de Infraestructura Educativa Regional — CIER, antiguo Sistema Interactivo de Consulta de Infraestructura Educativa - SICIED - o su equivalente, con el fin de contar con información actualizada del estado de la infraestructura educativa en cada municipio, y como soporte y ayuda  en el proceso de priorización de las obras de infraestructura que debe adelantar la Junta Administradora del FFIE";  para el correcto  funcionamiento del CIER se requiere que las ETC se encuentren en capacidad de adoptar el manejo de la herramienta, para contar con información clara e idónea de los proyectos que hacen parte del Plan Nacional de Infraestructura Educativa, lo anterior de acuerdo a Política de Gobierno Digital en su componente TIC para la Gestión, Uso y Apropiación: "Desarrollar competencias para el uso y aprovechamiento de las TI que vinculan a usuarios internos y externos y grupos de interés en el desarrollo de las iniciativas de TI."</t>
  </si>
  <si>
    <t xml:space="preserve">Debilidades en la etapa de socialización de las funciones del MEN en especial las relacionadas con la metodología y plataforma Censo de Infraestructura Educativa Regional-CIER,  al personal del FFIE que rota de manera constante </t>
  </si>
  <si>
    <t xml:space="preserve">Realizar una guía descriptiva metodología y plataforma Censo de Infraestructura Educativa Regional-CIER así como una sesión de socialización de la misma; para que sea documento de consulta del FFIE, donde se pueda ubicar el flujograma de proceso, en caso que al FFIE se allegue información del CIER.
</t>
  </si>
  <si>
    <t xml:space="preserve">
*Documento guía descriptiva metodología y plataforma Censo de Infraestructura Educativa Regional-CIER
*Sesión de socialización</t>
  </si>
  <si>
    <t xml:space="preserve"> Guía  y socialización</t>
  </si>
  <si>
    <t>Subdirección de Acceso</t>
  </si>
  <si>
    <t>Se evidenica trabajo en el Borrador Documento guía descriptiva metodología y plataforma Censo de Infraestructura Educativa Regional-CIER, contiene estructura del documento. 
Ademas la Presentación y cronograma de proceso, como las visitas a las ETC</t>
  </si>
  <si>
    <t>2018-G-10</t>
  </si>
  <si>
    <t>HZ001</t>
  </si>
  <si>
    <t>Gestión Administrativa</t>
  </si>
  <si>
    <t>En las bodegas asignadas a la Oficina Asesora de Comunicaciones para las donaciones, se evidenció material documental de las áreas que se trasladaron a la sede San Cayetano. Además, no se cuenta con las condiciones administrativas y operativas para la administración de las bodegas de almacenamiento. Tampoco existe una relación de los elementos que ingresan y salen de las bodegas.</t>
  </si>
  <si>
    <t>Jose Orlando Cruz</t>
  </si>
  <si>
    <t>REFORMULADO MAYO 2019</t>
  </si>
  <si>
    <t>La Entidad recibió una donación sin tener en cuenta que no cumplía las condiciones para el almacenamiento, conforme a los lineamientos de la "AD-GU-03 V1 Guía Administración de bodegas".</t>
  </si>
  <si>
    <t>OM001</t>
  </si>
  <si>
    <t>En el recorrido para la verificación del inventario en las oficinas del MEN, se encontró que en la base de datos SAP, existen muebles y enseres a nombre de personas que con corte a agosto 31 de 2018 ya no trabajaban en la entidad, incumpliendo el procedimiento Administración y control de recursos físicos que reza en su numeral 1 “(…) Todos los servidores públicos al momento de retirarse de la entidad deben contar con un documento de legalización de inventario, firmado por la Subdirección de Gestión Administrativa, si no es legalizado el inventario al momento del retiro, se procederá a crear la respectiva cuenta de responsabilidad y se informará a la Oficina de Control Interno Disciplinario para que realice el debido proceso.” (Compartida con la Subdirección de Contratación y Talento Humano).</t>
  </si>
  <si>
    <t>No se realizaron inventarios aleatorios  y cruces contra la base de datos de Talento Humano y Contratación  que garantizaran la depuración y actualización de la información de inventarios asignados</t>
  </si>
  <si>
    <t xml:space="preserve">Actualizar en el sistema SAP la asignación de bienes
</t>
  </si>
  <si>
    <t>Actualización del inventario en el aplicativo SAP</t>
  </si>
  <si>
    <t>Registros de actualización</t>
  </si>
  <si>
    <t>Adicionalmente existen bienes muebles y equipos tecnológicos asignados al inventario de personas que manifestaron no contar con esos elementos, lo que significa desactualización en el informe de inventarios</t>
  </si>
  <si>
    <t xml:space="preserve">No se realizó  la depuración y actualización de la información de inventarios que se reporta en SAP acorde a las novedades evidenciadas n el  inventario físico a 31 de diciembre de 2017 y en los inventarios realizados en el 2018. </t>
  </si>
  <si>
    <t xml:space="preserve">Dar solución  a las novedades de bienes faltantes evidencias en la toma física anual a 31 de diciembre de 2018 
</t>
  </si>
  <si>
    <t xml:space="preserve">Consolidado de base de bienes faltantes a 31 de diciembre de 2018 con descripción de ajuste realizado </t>
  </si>
  <si>
    <t xml:space="preserve">Base bienes faltantes </t>
  </si>
  <si>
    <t>Se encontró que existen aproximadamente 606 bienes muebles (equipos de cómputo y muebles de oficina) cargados a nombre de una sola persona con el cargo Auxiliar Administrativo Grado 21 de la Subdirección de Gestión Administrativa.</t>
  </si>
  <si>
    <t xml:space="preserve">Se realizó la asignación de bienes de áreas comunes al funcionario administrativo del  proceso de Gestión de recursos físicos y  no se realizaron acciones concretas para su depuración una vez se identificó está novedad. </t>
  </si>
  <si>
    <t xml:space="preserve">Reasignar los bienes a cargo del auxiliar administrativo Grado 21 a los funcionarios y contratistas que actualmente los usan. </t>
  </si>
  <si>
    <t xml:space="preserve">Efectuar reasignación de bienes y actualización del inventario en el Sistema SAP </t>
  </si>
  <si>
    <t>Registro de actualización del SAP</t>
  </si>
  <si>
    <t>En la relación del inventario se encuentran bienes identificados con cédula o número de NIT pero que en el nombre dice "SIN ASIGNACIÓN DE PERSONAL”</t>
  </si>
  <si>
    <t>Debido a que SAP identifica al cuentadante haciendo una búsqueda en las bases de datos de Nómina para empleados de planta y de Acreedores para contratistas, en los siguientes casos no identifica el nombre:
1. Error en digitación del número de cédula.
2. Error en la selección del tipo de vinculación (1 para Planta, 2 para Contratista).
3. Se asignan bienes a personas que no tienen relación contractual con el MEN (Hacen parte de una firma contratista).
4. Cuando un servidor (planta o contratista) se retira, no se actualiza el inventario, reasignando sus bienes a otro servidor o reintegrándolos a Almacén.</t>
  </si>
  <si>
    <t xml:space="preserve">Verificar en las bases de inventarios de SAP a 31 de diciembre de  2018 los bienes que se encuentran "SIN ASIGNACIÓN DE PERSONAL"  y realizar la actualización de los datos de identificación de los bienes en el aplicativo SAP.  </t>
  </si>
  <si>
    <t>Actualización del aplicativo del SAP con los datos de los bienes.</t>
  </si>
  <si>
    <t>OM004</t>
  </si>
  <si>
    <t>En la Subdirección de Gestión Administrativa, no se ha socializado el formato unificado para la solicitud mensual de comisiones por parte de las dependencias ocasionando problemas a la hora de consolidar la información.</t>
  </si>
  <si>
    <t>REFORMULADO ABRIL 2019 / JUNIO 2019</t>
  </si>
  <si>
    <t>Debido a los cambios del trámite de comisiones generados por al entrada en funcionamiento del nuevo módul ode viaticos del SIIF  Nación, no se alcanzó a realizar la socialización del formato a todas lasáreas del ministerio.</t>
  </si>
  <si>
    <t>Revisar y actualizar el procedimiento "GESTIONAR COMISIONES DE SERVICIOS AL INTERIOR / EXTERIOR" de  acuerdo a las nuevas necesidades de información  del módulo de viaticos del SIIF Nación.</t>
  </si>
  <si>
    <t>Revisar y actualizar  el  procedimiento GESTIONAR COMISIONES DE SERVICIOS AL INTERIOR / EXTERIOR</t>
  </si>
  <si>
    <t>Procedimiento actualizado</t>
  </si>
  <si>
    <t>2018-G-03</t>
  </si>
  <si>
    <t>001</t>
  </si>
  <si>
    <t>Diseño de Política e Instrumentos (Equipo de Atención Educativa a Grupos Étnicos)</t>
  </si>
  <si>
    <t>No se ha socializado al equipo de Atención Educativa a Grupos Étnicos (EPBM) el mapa de riesgos de los procesos de Diseño, Implementación y Evaluación de Política.
En la revisión realizada por esta auditoria no se evidenció el monitoreo a los controles del mapa de riesgos de los procesos de Diseño, Implementación y Evaluación de Política de los grupos étnicos, tanto en VEPBM como ES.
Dentro de la estructura organizacional del MEN no se encuentra definida la línea de autoridad – responsabilidad del grupo de servicios étnicos de VEPBM, generando un posible riesgo en materia de la formulación, ejecución y evaluación de sus políticas, planes y programas. 
Se pueden presentar situaciones o riesgos jurídicos como desacatos por incumplimiento a la Sentencia C-666 del 30 de noviembre de 2016 “ESTATUTO DE PROFESIONALIZACION DOCENTE” -Omisión legislativa relativa por cuanto no establece un régimen especial para docentes de comunidades afrocolombianas, quienes gozan de autonomía para tener su propio sistema, acorde con la preservación de su identidad étnica y cultural / ESTATUTO DE PROFESIONALIZACION DOCENTE- Derecho a la estabilidad laboral de docentes de comunidades negras.” El plazo de vencimiento para la presentación del proyecto de decreto correspondía a un año luego de la fijación del Edicto realizado el 16 de diciembre de 2016.</t>
  </si>
  <si>
    <t>El equipo de Atención Educativa a Grupos Étnicos (EPBM) no tiene conocimiento de su responsabilidad respecto al seguimiento a los controles y a su reporte.</t>
  </si>
  <si>
    <t>Realizar el reporte del monitoreo a los controles de los riesgos que aplican al Equipo de Atención Educativa a Grupos Étnicos (EPBM) y reportar a la Subdirección de Desarrollo Organizacional</t>
  </si>
  <si>
    <t>Monitoreo reportado</t>
  </si>
  <si>
    <t>Reporte</t>
  </si>
  <si>
    <t>3</t>
  </si>
  <si>
    <t xml:space="preserve"> Javier Augusto Medina Parra, Fernando de Jesús Palacios </t>
  </si>
  <si>
    <t xml:space="preserve">Equipo de Atención Educativa a Grupos Étnicos </t>
  </si>
  <si>
    <t>La temática de atención educativa a grupos étnicos es un asunto transversal y compete a las diferentes áreas del Ministerio</t>
  </si>
  <si>
    <t>Solicitar a la Subdirección de Desarrollo Organizacional que se analice la  viabilidad de creación de un grupo  transversal de enfoque diferencial étnico e interseccional del Ministerio de Educación Nacional, buscando establecer con ello una ubicación en  la estructura organizacional</t>
  </si>
  <si>
    <t>Solicitud de análisis de viavilidad</t>
  </si>
  <si>
    <t xml:space="preserve">Javier Augusto Medina Parra, Fernando de Jesús Palacios </t>
  </si>
  <si>
    <t>01</t>
  </si>
  <si>
    <t>Gestión de Comunicaciones</t>
  </si>
  <si>
    <t>Olga Lucia Perez Garcia</t>
  </si>
  <si>
    <t>Oficina Asesora de Comunicaciones</t>
  </si>
  <si>
    <t>02</t>
  </si>
  <si>
    <t>03</t>
  </si>
  <si>
    <t>2018-G-04</t>
  </si>
  <si>
    <t>Mesa de trabajo</t>
  </si>
  <si>
    <t xml:space="preserve">Unidad de Atención al Ciudadano </t>
  </si>
  <si>
    <t>Dora Inés Ojeda</t>
  </si>
  <si>
    <t>05</t>
  </si>
  <si>
    <t>Procedimiento para la medición de la satisfacción del ciudadano y partes interesadas en la Unidad de Atención al Ciudadano
De acuerdo con el procedimiento “Medición de la satisfacción del ciudadano y partes interesadas en la Unidad de Atención al Ciudadano” código SC-PR-08 versión 1, indica elaborar el informe del Buzón de Sugerencias, estableciendo la razonabilidad y viabilidad de implementar mejoras. Al realizar la verificación de los informes trimestrales, se encuentra que no se están realizando, la UAC manifiesta que se está incluyendo en los informes de PQRS, sin embargo, al revisar la información no se evidencia en dicho informe los datos correspondientes al buzón de sugerencias.</t>
  </si>
  <si>
    <t>El proceso "Medición de la satisfacción del ciudadano y partes interesadas en la Unidad de Atención al Ciudadano" contiene erradamente el buzón de sugerencias.</t>
  </si>
  <si>
    <t>Revisar los procedimientos 1) Medición de la satisfacción del ciudadano y partes interesadas en la Unidad de Atención al Ciudadano y 2)  Gestión PQRSD, para estandarizar el tratamiento del Buzón de Sugerencia.</t>
  </si>
  <si>
    <t>Revisar los procedimientos 
* Medición de la satisfacción del ciudadano.
* Gestión PQRSD</t>
  </si>
  <si>
    <t>Procesos actualizados</t>
  </si>
  <si>
    <t>04</t>
  </si>
  <si>
    <t>2018-G-08</t>
  </si>
  <si>
    <t>OM01</t>
  </si>
  <si>
    <t>El módulo de eventos se implementó en la fase I de SAP, sin embargo, no se logró evidenciar durante la auditoria el uso integral del módulo. 
Lo anterior podría generar el riesgo de un posible detrimento patrimonial, debido a que los productos y/o servicios adquiridos no se les dé utilidad.</t>
  </si>
  <si>
    <t xml:space="preserve">No se  ha ingresado la información de los eventos realizados durante el primer trimestre de 2019, en el aplicativo SAP. </t>
  </si>
  <si>
    <t>Revisar y actualizar la información de los eventos realizados en el primer trimestre de 2019 y efectuar el cargue de los eventos en el aplicativo SAP.</t>
  </si>
  <si>
    <t>Cargue de eventos del primer trimestre de 2019 en el aplicativo SAP</t>
  </si>
  <si>
    <t xml:space="preserve">Reporte de eventos  </t>
  </si>
  <si>
    <t>Profesional líder de la actividad - Grupo Fortalecimiento de la Calidad de Vida Laboral.</t>
  </si>
  <si>
    <t>2018-G-05</t>
  </si>
  <si>
    <t>En el reporte obtenido de la herramienta CA Service Desk Manager se observa que no se han cerrado solicitudes de la vigencia 2017 y de la vigencia actual, ver ANEXO 4, incumpliendo los tiempos de solución establecidos en el catálogo de servicios.</t>
  </si>
  <si>
    <t>Carencia de una estrategia de seguimiento a los tiquetes abiertos</t>
  </si>
  <si>
    <t>Implementar una estrategia de seguimiento a los tikets de la herramienta CA Service Desk Manager.</t>
  </si>
  <si>
    <t>Documentar e implementar una estrategia de seguimiento a tickets, la cual debe contemplar las etapas de generación y socialización periódica de reportes de tickets y el seguimiento sistemático a estos
Generacion de reporte  mensual con base en el Backlog:
1. Envío Reporte generado a Lideres Técnicos (Correo Electrónico)  y Líderes Funcionales (Oficio)
2. Reunión con las áreas del MEN involucradas (Documento Lineamientos Actualización)
3. Seguimiento estado casos reportados (Seguimiento estado casos reportados )</t>
  </si>
  <si>
    <t>Estrategia de seguimiento 
a tickets documentada e implementada</t>
  </si>
  <si>
    <t>En la verificación del Directorio Activo, el 20 de septiembre de 2018, se estableció que permanecen algunos usuarios que ya se han retirado de la entidad, situación evidenciada con el usuario OPantoja, funcionaria retirada desde el 15 de agosto de 2018, de acuerdo con lo indicado por la Subdirección de Talento Humano, lo anterior incrementa el riesgo de acceso no autorizado y pérdida de confidencialidad de la información</t>
  </si>
  <si>
    <t>No reporte a la Oficina de Tecnología y Sistemas de Información de novedades de movimiento de los colaboradores del MEN por la Subdirección de Tlento Humano (Servidores  Planta MEN) y Subdirección de Contratsción (Contratistas)</t>
  </si>
  <si>
    <t>En la revisión de los expedientes de los contratos, a cargo de la Oficina de Tecnología y Sistemas de Información, se identificó:
Los Contratos 751, 754, 758, y 985 de 2018 no tienen la documentación que se generó en la ejecución, como lo indica el manual de contratación numeral 8.2 y el procedimiento de supervisión y/o interventoría del Contrato o convenio en las Disposiciones Generales ítem 5, donde indica que: “Toda la documentación que se produzca con ocasión de la ejecución del contrato/convenio, deben reposar en el respectivo expediente y ser publicada en los sistemas de información que soportan la gestión contractual del Ministerio"</t>
  </si>
  <si>
    <t>Carencia de una estrategia que permita mantener actualizada la Carpeta que reposa en la Subdirección de Contratación</t>
  </si>
  <si>
    <t>Revisar, identificar los documentos faltantes y completar los expedientes de los contratos 751, 754, 758, y 985 de 2018.
Revisión y actualización de fecha de expedición  del contrato 1470 del Informe parcial de interventoría N° 3 correspondiente al período entre el 18 de mayo y 21 de agosto de 2018, dado que fue expedido el 17 de mayo de 2018, fecha anterior al periodo del informe</t>
  </si>
  <si>
    <t>Contratos 751, 754, 758, y 985 de 2018 con 
documentación del expediente completa; contrato 1479 de 2017 el Informe parcial Interventoría con la fecha de expedición actualizada.</t>
  </si>
  <si>
    <t>Contratos con 
documentación del expediente completa e información actualizada</t>
  </si>
  <si>
    <t>El Manual de Seguridad Informática presenta las siguientes situaciones:
a)	El numeral 4.3.1.5 “Uso y creación de Contraseñas de usuarios de Sistemas de Información”, “La administración de usuarios en los sistemas de información del MEN, debe estar alineada a la Guía de Gestión de Usuarios que tiene por objetivo la creación, actualización e inactivación de usuarios en los diferentes sistemas de información”  al verificar el Sistema Integrado de Gestión no se encuentra publicada la guía mencionada, ocasionando que las actividades relacionadas con la administración de los usuarios no se realicen conforme a los requisitos. 
b)	El numeral 4.3.1.6 “Alta y baja de contraseñas de usuarios de Correo, Bases de Datos, Sistemas de Información y Redes”, el cual indica “La administración y buen uso de contraseñas es responsabilidad de cada usuario de correo, Bases de Datos, Sistemas de Información, redes y deben estar alineadas con la política de uso y creación de contraseñas seguras.” al verificar el Sistema Integrado de Gestión no se encuentra publicada dicha política.</t>
  </si>
  <si>
    <t>Desactualización de lineamientos del Manual de Seguridad Informatica</t>
  </si>
  <si>
    <t>Ajustar y publicar en el SIG el
 Manual de Seguridad Informática, con base en la Guía de Gestión de Usuarios.</t>
  </si>
  <si>
    <t>Ajustar, aprobar y publicar en el SIG el Manual de Seguridad 
Informática</t>
  </si>
  <si>
    <t>Manual publicado en el 
SIG</t>
  </si>
  <si>
    <t>La OTSI realiza reuniones de seguimiento mensualmente con el fin de verificar la disponibilidad de los servicios de TI y las solicitudes realizadas por los usuarios en los diferentes canales, sin embargo, esta actividad no se encuentra documentada en los procedimientos correspondientes.</t>
  </si>
  <si>
    <t xml:space="preserve">Carencia de revisión periódica en el SIG de los procedimientos de la OTSI </t>
  </si>
  <si>
    <t>Ajustar y publicar en el SIG el 
procedimiento "Gestión de Disponibilidad"</t>
  </si>
  <si>
    <t>Ajustar, aprobar y publicar el procedimiento "Gestión de Disponibilidad" 
1. Levantamiento Diagnóstico (Informe con diagnósticomy recomendaciones)
2. Mesa de trabajo OTSI y SDO - revisar y ajustar procedimiento Gestión Disponibilidad (Acta con ajustes acordados)
3. Evaluación, aprobación e implementación de los ajustes realizados (Procedimiento ajustado)
5. Publicación  en el SIG del Procedimiento de Gestión de Disponibilidad (Procediiento publicado en el SIG)</t>
  </si>
  <si>
    <t>Procedimiento "Gestión
de Disponibilidad" publicado en el SIG</t>
  </si>
  <si>
    <t xml:space="preserve">Oficina de Tecnología y Sistemas de Información </t>
  </si>
  <si>
    <t xml:space="preserve">La disponibilidad de las aplicaciones se realiza por URL, sin embargo, no es posible monitorear por cada aplicación, el comportamiento individual para establecer las acciones de mejora de manera focalizada. </t>
  </si>
  <si>
    <t>Carencia de uns herramienta que permita monitorear la disponibilidad por  aplicación, para facilitar el seguimiento</t>
  </si>
  <si>
    <t>Diseñar e implementar una 
estrategia que permita el monitoreo de la disponibilidad por aplicación.</t>
  </si>
  <si>
    <t xml:space="preserve">Diseñar, documentar e implementar una estrategia que permita el monitoreo de la disponibilidad por aplicación, la cual debe contemplar la implementación de una herramienta tecnológica, la capacitación y socialización de la misma y la generación de informes mensuales de monitoreo
1. Informe de Número de  equipos con la herramienta implememtada 
2. Informes Capacitaciones Impartidas 
3. Informe Mensual de Monitoreo </t>
  </si>
  <si>
    <t>Estrategia de monitoreo 
a la disponibilidad por aplicación diseñada, documentada e implementada</t>
  </si>
  <si>
    <t>Falta de monitoreo y seguimiento a normatividad relacionada con la Política de Servicios de la Oficina de Tecnología y Sistemas de Información</t>
  </si>
  <si>
    <t xml:space="preserve">El Manual de política de seguridad informática, define y establece los lineamientos para garantizar la calidad, confiabilidad, integridad, disponibilidad y eficiencia de los servicios, sin embargo, no incluyó la administración y los controles de seguridad de la creación y acceso a las carpetas compartidas que actualmente están alojadas en la NAS.
</t>
  </si>
  <si>
    <t>Ausencia en las políticas/ lineamientos de seguridad informática la administración,y vulnerabilidades del uso de las carpetas compartidas que actualmente se alojan en la NAS</t>
  </si>
  <si>
    <t xml:space="preserve">Ajustar y publicar en el SIG el 
Manual de Seguridad Informática, incluyendo la administración y los controles de seguridad de la creación y acceso a las carpetas compartidas que actualmente están alojadas en la NAS.
1. Ajuste Manual de Segurida Informática (Manual Actualizado)
2. Aprobación del Manual  por el Jefe de la Oficina de Tecnología y Sistemas de Información
3. Publicación en el SIG Manual Seguridad Informática </t>
  </si>
  <si>
    <t>Ajustar, aprobar y publicar en el SIG el Manual de Seguridad Informática.</t>
  </si>
  <si>
    <t>Manual publicado en el 
SIG.</t>
  </si>
  <si>
    <t>Gestión Financiera</t>
  </si>
  <si>
    <t>2018-G-06</t>
  </si>
  <si>
    <t>HZ 1</t>
  </si>
  <si>
    <t>Se evidenció que la Guía para la Gestión de Usuarios es entregada por la OTSI a los líderes funcionales del SGD, sin embargo, este documento no se encuentra publicado dentro del repositorio de documentos de las aplicaciones.</t>
  </si>
  <si>
    <t>En el momento de la auditoría no estaba disponible el manual de usuario del Sistema de gestión Documental</t>
  </si>
  <si>
    <t>Publicar en el Sistema de Gestión Documental  el manual de usuario</t>
  </si>
  <si>
    <t>Guiia</t>
  </si>
  <si>
    <t>La Unidad de Atención al Ciudadano esta realizando la actividad de acuerdo a las necesidades.</t>
  </si>
  <si>
    <t>Documentos</t>
  </si>
  <si>
    <t>Actvidad 1</t>
  </si>
  <si>
    <t>CGR-CDSS-008</t>
  </si>
  <si>
    <t>CGR008-01</t>
  </si>
  <si>
    <r>
      <rPr>
        <b/>
        <sz val="12"/>
        <rFont val="Arial Narrow"/>
        <family val="2"/>
      </rPr>
      <t xml:space="preserve">Cuentas por Cobrar - Embargos FOMAG
</t>
    </r>
    <r>
      <rPr>
        <sz val="12"/>
        <rFont val="Arial Narrow"/>
        <family val="2"/>
      </rPr>
      <t xml:space="preserve">Presunto incumplimiento por cerca de diez años por parte del MEN y FOMAG, en el establecimiento de </t>
    </r>
    <r>
      <rPr>
        <b/>
        <sz val="12"/>
        <rFont val="Arial Narrow"/>
        <family val="2"/>
      </rPr>
      <t xml:space="preserve">procedimientos de control </t>
    </r>
    <r>
      <rPr>
        <sz val="12"/>
        <rFont val="Arial Narrow"/>
        <family val="2"/>
      </rPr>
      <t xml:space="preserve">sobre Contrato de Fiducia Mercantil contenido en la Escritura Pública No. 083 de 1.990, en asuntos relacionados con: Registro contable de las conciliaciones sobre cuentas de cobro de embargos radicadas por el Ministerio de Educación Nacional en Fiduprevisora S.A., revisión de cobros efectuados ante la Fiduprevisora S.A. por el MEN durante las vigencias 2011 a 2017, depuración y conciliación de embargos para la radicación de cuentas de cobro MEN - Fiduprevisora S.A., levantamiento de medidas cautelares sobre procesos ejecutivos - recuperación de remanentes y revisión de los procesos ejecutivos de todo el país.  Todas las situaciones y falencias relacionadas han propiciado efectos consistentes en:
*Incertidumbre en las cuentas 1384 "Pagos por Terceros" y 1386 "otras cuentas por cobrar" lo cual afecta la razonabilidad de los estados contables a diciembre 31 de 2018.
*Ausencia de recuperación de recursos respecto de poderes otorgados por el MEN a las firmas d abogados contratados por la FIDUPREVISORA S.A. antes del 2010 y durante el 2011 al 2017.
*Desconocimiento por parte del MEN de información realcionada con el desembargo de los recursos afectados.  </t>
    </r>
  </si>
  <si>
    <t>Oficio</t>
  </si>
  <si>
    <t>* Falta de información reportada por FOMAG sobre procesos ejecutivos y levantamiento de embargos.
* Omision al control en mesas tecnicas a la recuperacion de recursos embargados y desembargados.</t>
  </si>
  <si>
    <t>* Requerir y hacer seguimiento en mesa tecnica de embargos sobre la gestión relacionada con la defensa de procesos ejecutivos sobres los cuales recaigan medidas de embargo asi como de la gestion de recuperacion de recursos por remantes y por desembargos.</t>
  </si>
  <si>
    <t>Requerimientos y seguimiento en  mesas tecnicas y actualización de procesos por medio de la firma de vigilancia judicial Litigando.</t>
  </si>
  <si>
    <t>Requerimientos y seguimiento en  mesas tecnicas por medio de la firma Litigando</t>
  </si>
  <si>
    <t>* Se requerirá de manera directa a la firma de vigilancia judicial contratada por Fiduprevisora S.A. la información necesaria para el seguimiento de la totalidad de procesos ejecutivos en contra del FOMAG.</t>
  </si>
  <si>
    <t>Requerimientos a la firma de vigilancia judicial contratada por Fiduprevisora S.A</t>
  </si>
  <si>
    <t>Requerimientos</t>
  </si>
  <si>
    <t>Actividad 7</t>
  </si>
  <si>
    <t>*Presentar informe bimestral sobre los resultados de la gestión de defensa realizada en procesos ejecutivos y sobre las acciones adelantadas de recuperación de recursos basados en los informes presentados por la firma de vigilancia judicial contratada por Fiduprevisora S.A., y de los informes entregados por la fiduciaria. en el cual se relacione, recursos pagados, recursos por remanentes recuperados y recursos desembargados.</t>
  </si>
  <si>
    <t>Informe  sobre los resultados del seguimiento a los informes presentados por la firma contratada por Fiduprevisora S.A</t>
  </si>
  <si>
    <t>Informes bimestrales</t>
  </si>
  <si>
    <t>CGR008-02</t>
  </si>
  <si>
    <r>
      <rPr>
        <b/>
        <sz val="12"/>
        <rFont val="Arial Narrow"/>
        <family val="2"/>
      </rPr>
      <t xml:space="preserve">Litigios y Demandas
</t>
    </r>
    <r>
      <rPr>
        <sz val="12"/>
        <rFont val="Arial Narrow"/>
        <family val="2"/>
      </rPr>
      <t>Omisión por parte de las Firmas contratadas por el MEN, de reportar los valores estimados de las condenas, en los casos de procesos con alta probabilidad de pérdida, de conformidad con lo establecido en elManual de políticas Contables aprobado mediante Acta del 28 de diciembre de 2017 y la Resolución 14675 del 27 de julio de 2017. 
* Subestimacón en 19 procesos por $79.316.562.102,25, cuantía que se puede incrementar con ocasión de la indexación, tasación real  actualización del valor de conformidad con el artículo 5 de la Resolución 14675 del 27 de julio de 2017.
* Incertidumbre en 18 proceos 
* Cuatro (4) procesos en los que la entidad acreditó que 3 corresponden a "sin pretención económica" y 1 a "cuantía indeterminada", por lo que deberían haberse revelado en las Notas a los Estados Contables.</t>
    </r>
  </si>
  <si>
    <t xml:space="preserve">*No se revelan notas en los estados financieros relacionados con procesos de cuantia indeterminada.
* Omision de las firmas en la realización completa de los datos necesario para estimar el valor de la provisión. </t>
  </si>
  <si>
    <t xml:space="preserve">*Entregar a la Subdirección de Gestion Financiera la informacion de litigios desde el reporte que arroja el sistema e-kogui, con la especificidad del tipo de pretensión tendiete a que sea incluido como nota a los estado financieros. </t>
  </si>
  <si>
    <t>Reportes a la SGF sobre información de litigios</t>
  </si>
  <si>
    <t>Reportes mensuales</t>
  </si>
  <si>
    <t>Verificación de la información reportada mediante auditorias a los registros realizados por las firmas de abogados en lo relacionado con la provisión de procesos judiciales., validando que  los registros respondan a la realidad del procesos y a lo registrado en el sistema e-kogui.</t>
  </si>
  <si>
    <t xml:space="preserve"> Verificación al reporte del sistema e-kogui</t>
  </si>
  <si>
    <t>Informe de seguimiento</t>
  </si>
  <si>
    <t>CGR-008-03</t>
  </si>
  <si>
    <r>
      <rPr>
        <b/>
        <sz val="12"/>
        <rFont val="Arial Narrow"/>
        <family val="2"/>
      </rPr>
      <t xml:space="preserve">Recuperación Recursos MEN - Embargos FOMAG
</t>
    </r>
    <r>
      <rPr>
        <sz val="12"/>
        <rFont val="Arial Narrow"/>
        <family val="2"/>
      </rPr>
      <t xml:space="preserve">Se presenta incertidumbre generada por el volumen de información y la ausencia de soportes, no fue posible durante el proceso auditor realizar una adecuada trazabilidad de la información especialmente, entre las sentencias ejecutoriadas -títulos ejecutivos-, que fundamentaron estos embargos, con los respectivos oficios de notificación de embargos emitidos por los despachos judiciales, las nortas debitos de los bancos y las correspondientes cuentas por cobrar, aunado a la ausencia de identificación de la totalidad de los accionantes relacionados con los múltiples embargos.  
</t>
    </r>
  </si>
  <si>
    <t>Generar informaciòn mensual a la OAJ de los titulos dobles.</t>
  </si>
  <si>
    <t>Emitir oficio con la información de titulos dobles con destino a la OAJ para que dicha dependencia realice la gestión de recuperación de los recursos embargados</t>
  </si>
  <si>
    <t>Mesa de Trabajo SGF OAJ -- en la cual se revise los titulos enviados y la gestión de cada área por cada embargo</t>
  </si>
  <si>
    <t>Seguimiento a la gestión para la recuperación de los recursos embargados</t>
  </si>
  <si>
    <t>Acta</t>
  </si>
  <si>
    <t>* Ejercer de manera directa la representación judicial de aquellos procesos en los que se notifica por parte del area financiera se presenta un embargo superior al limite de la medida. Presentando el incidente correspondiente.</t>
  </si>
  <si>
    <t>Informes sobre incidentes favorables</t>
  </si>
  <si>
    <t>Informe bimestral</t>
  </si>
  <si>
    <t>* Requerir y hacer seguimiento en mesa tecnica de embargos sobre la gestión relacionada a la defensa de procesos ejecutivos sobres los cuales recaigan medidas de embargo en exceso, y la gestión de desembargo.</t>
  </si>
  <si>
    <t>Requerimientos y  mesas tecnicas de embargos.</t>
  </si>
  <si>
    <t>Requerimientos y  mesas tecnicas.</t>
  </si>
  <si>
    <t>* Presentar  informe bimestral sobre los resultados de las gestiones defensa realizada, en la cual se relaciona incidentes presentados resultado del tramites, monto de recursos desembargados y recuperados.</t>
  </si>
  <si>
    <t>Informes sobre  los resultados del seguimiento</t>
  </si>
  <si>
    <t>CGR008-05</t>
  </si>
  <si>
    <r>
      <rPr>
        <b/>
        <sz val="12"/>
        <rFont val="Arial Narrow"/>
        <family val="2"/>
      </rPr>
      <t>Oportunidad en los Trámites Presupuestales</t>
    </r>
    <r>
      <rPr>
        <sz val="12"/>
        <rFont val="Arial Narrow"/>
        <family val="2"/>
      </rPr>
      <t xml:space="preserve">
Constitución de Reservas presupuestales sobre la siguiente situación:"Resolución 020121 del 31 de diciembre de 2018 del Ministerio de Educación Nacional para efectuar un traslado presupuestal para garantizar el funcionamiento de la sede La Paz (Cesar) de la Universidad Nacional de colombia por $5.000.000.000.
Inoportunidad en los trámites presupuestales para lograr el pago de los compromisos dentro de la vigencia fiscal en que ocurren y propician o presionan la constitución obligada de Reservas Presupuestales que desdibujan el cumplimiento del principio de anualidad del presupuesto, por cuanto los bienes y/o servicios son recibidos en vigencia fiscal diferente a la de la constitución del compromiso.
</t>
    </r>
  </si>
  <si>
    <t xml:space="preserve">
Inoportunidad en los trámites presupuestales ocasionada por el aplazamiento de recursos  por parte del Minjsterio de Hacienda, así como las limitaciones de tiempo establecidas por dicho Ministerio en la Circular 35 de 2018, que dispuso el 11 de diciembre de 2018 como fecha límite para el cargue de solicitudes. </t>
  </si>
  <si>
    <t>CGR008-06</t>
  </si>
  <si>
    <r>
      <rPr>
        <b/>
        <sz val="12"/>
        <rFont val="Arial Narrow"/>
        <family val="2"/>
      </rPr>
      <t>Convenios 910 y 872 de 2018 - Universiadad de Córdoba</t>
    </r>
    <r>
      <rPr>
        <sz val="12"/>
        <rFont val="Arial Narrow"/>
        <family val="2"/>
      </rPr>
      <t xml:space="preserve">
Debilidades en la ejecución y supervisión de los contratos que no permitieron que estos se desarrollaran en el plazo previsto entre las partes y puede conllevar a que la ejecución de recursos ocurra en una vigencia diferente a la planeada, vulnerando el principio de anualidad y expone al MEN al riesgo de incumplimiento de los objetos contractuales por parte de la Universidad de Córdoba. </t>
    </r>
  </si>
  <si>
    <t>Debilidades en la supervisión de los contratos e incumplimiento de las directrices establecidas por la Secretaría General   en las circulares de cierre de la vigencia.</t>
  </si>
  <si>
    <t>CGR008-07</t>
  </si>
  <si>
    <r>
      <rPr>
        <b/>
        <sz val="12"/>
        <rFont val="Arial Narrow"/>
        <family val="2"/>
      </rPr>
      <t>Anualidad de Presupuesto - Suficiencia de los insumos de Contratación</t>
    </r>
    <r>
      <rPr>
        <sz val="12"/>
        <rFont val="Arial Narrow"/>
        <family val="2"/>
      </rPr>
      <t xml:space="preserve"> (Contratos 0971 de 2018, 1000 de 2018 y 1370 de 2017)
Las prórrogas contractuales y su evidente impacto en la ejecución presupuestal, demuestran un insuficiente estudio de las necesidades que permitan evitar la contingencia de utilizar la figura de la Reserva Presupuestal. Esto obedecee a que los estudios previos son insuficientes, por cuanto no permiten dimensionar el desarrollo de los contratos.
Lo anterior distorsiona la revelación de las reservas presupuestales y cuentas por pagar y del principio de la anualidad del presupuesto definidos en el Estatuto Orgánico de Presupuesto. 
</t>
    </r>
  </si>
  <si>
    <t>Debilidades en el estudio de las necesidades y complejidad de los objetos contractuales que permitan evitar la contingencia de utilizar la figura de la Reserva Presupuestal, los estudios previos son insuficientes, por cuanto no permiten dimensionar el desarrollo de los contratos.</t>
  </si>
  <si>
    <t>2018-G-07</t>
  </si>
  <si>
    <t>Contratación</t>
  </si>
  <si>
    <t xml:space="preserve">No se cuenta en todos los expedientes contractuales con los soportes correspondientes a las variables indicadas en la metodología para estimación del presupuesto oficial, así como las cotizaciones recibidas, cuando sea el caso; lo anterior es necesario en virtud de los principios de economía y trasparencia de la Contratación Estatal.
</t>
  </si>
  <si>
    <t xml:space="preserve">En los procesos de selección abreviada y Licitación Pública, se observaron repuestas a observaciones al pliego de condiciones que no están suscritas por todos los miembros del comité evaluador; en  los procesos de Mínima Cuantía no se encuentran en algunos de los expedientes contractuales la designación del Comité Evaluador; así mismo
</t>
  </si>
  <si>
    <t>No se observa en los expedientes contractuales listas de chequeo que permiten verificar que los documentos del proceso se encuentren completos.</t>
  </si>
  <si>
    <t>No se evidencia en todos los expedientes el Análisis del Sector para todos los procesos contractuales que lo requieren.</t>
  </si>
  <si>
    <t>Debilidades en la verificación y control de la  documentación a publicar.</t>
  </si>
  <si>
    <t>2019-AE-02</t>
  </si>
  <si>
    <t>Se presentaron contratos (prestación de servicios, con formalidades plenas y convenios) sin informes finales de supervisión.
A continuación se listan las áreas responsables:
Oficina Asesora de Planeación y Finanzas: Contrato 1002 de 2018.
Dirección de Fomento Educación Superior: Contrato 928 de 2018, Contrato 931 de 2018, Convenio 1436 de 2017, Convenio 1438 de 2017, Convenio 941 de 2018, Convenio 1437 de 2017, Contrato 925 de 2018, Convenio 932 de 2018, Convenio 933 de 2018, Contrato 929 de 2018, Contrato 1165 de 2015, Contrato 1166 de 2015, Contrato 926 de 2018 Contrato 948 de 2018, Convenio 927 de 2018 y contrato 726 de 2018
Dirección de Calidad Educación Preescolar Básica y Media: Contrato 998 de 2014, Contrato 1165 de 2015, Contrato 1166 de 2015 y Convenio No. 1393 de 2017.</t>
  </si>
  <si>
    <t xml:space="preserve">Incumplimiento por parte de los supervisores al no formalizar el cierre o liquidación del contrato o convenio. </t>
  </si>
  <si>
    <t xml:space="preserve">Entrega de los informes finales de supervisión, a través del sistema de gestión documental a la oficina de contratación. 
</t>
  </si>
  <si>
    <t>Contrato o convenio con informes finales de supervisión</t>
  </si>
  <si>
    <t>Informe final para la liquidación del contrato</t>
  </si>
  <si>
    <t xml:space="preserve">Incumplimiento por parte de los supervisores al no formalizar el cierre o liquidación del contrato o convenio.  </t>
  </si>
  <si>
    <t>10</t>
  </si>
  <si>
    <t xml:space="preserve">Incumplimiento por parte de los supervisores al no formalizar el cierre o liquidación del contrato o convenio.   </t>
  </si>
  <si>
    <t>2019-CAPSI-17</t>
  </si>
  <si>
    <t xml:space="preserve">Al realizar la verificación de la documentación publicada en el SIG, se pudo evidenciar que no se tienen incluidas las actividades propias del Plan Estratégico de Seguridad Vial – PESV. Incumpliendo con el Numeral 4.4. SISTEMA DE GESTIÓN DE LA CALIDAD Y SUS PROCESOS. “4.4.1 La organización debe establecer, implementar, mantener y mejorar continuamente un sistema de gestión de la calidad, incluidos los procesos necesarios y sus interacciones, de acuerdo con los requisitos de esta Norma Internacional”
</t>
  </si>
  <si>
    <t>Documento Plan Estratégico de seguridad vial actualizado y publicado.</t>
  </si>
  <si>
    <t xml:space="preserve">Al revisar los procedimientos de Gestión de Talento Humano en el SIG, se evidenció que no se tenían referenciados los formatos en el cuerpo del documento o estaban mal relacionados con los documentos oficializados del SIG, como por ejemplo:
	TH-PR-01 Selección Talento Humano: En el procedimiento se relaciona el formato TH-FT-02 Plan Anual de Empleos Vacantes, sin embargo, en la lista de los documentos oficializados no aparece relacionado.
Lo anterior podría incumplir el numeral 
7.5.3 CONTROL DE LA INFORMACIÓN DOCUMENTADA
7.5.3.1 La información documentada requerida por el sistema de gestión de la calidad y por esta Norma Internacional se debe controlar para asegurarse de que:
 a) esté disponible y sea idónea para su uso, donde y cuando se necesite;
b) esté protegida adecuadamente (por ejemplo, contra pérdida de la confidencialidad, uso inadecuado o pérdida de integridad).
</t>
  </si>
  <si>
    <t>2019-CAPSI-12</t>
  </si>
  <si>
    <t xml:space="preserve">Se verificó el formato correspondiente al concepto técnico de bienes del 2018 y 2019, evidenciando que se está utilizando el formato con el código A-FM-GA-RF-03-01 versión 1 que no está dentro de los listados en los documentos oficializados del SIG.
Igualmente, al revisar los procedimientos de Gestión Administrativa en el SIG se evidenció que no se tenían relacionados los formatos en el cuerpo del documento o estaban mal referenciados con respecto a los documentos oficializados del SIG, como por ejemplo:
	AD-FT-01 Formato - Matriz de Contratos con Responsabilidad Ambiental, AD-FT-05 Formato- Transporte sustancias peligrosas, AD-FT-07 Formato - Registro Mensual de Residuos Sólidos Generados no se relacionan en los procedimientos del proceso.
	AD-PR-01 Gestionar Comisiones de Servicios al interior/exterior: En el procedimiento se relaciona el formato AD-FT-01 Formato - Autorización para el pago de desplazamiento y alojamiento, sin embargo, en la lista de los documentos oficializados del SIG aparece con el AD-FT-03.
Así mismo, se presentan protocolos, instructivos y guías que no se relacionan en los procedimientos listados en los documentos oficializados del SIG.
</t>
  </si>
  <si>
    <t xml:space="preserve">Falta de revisión de documentación del proceso y los documentos o formatos asociados a los procedimientos de la SGA
 </t>
  </si>
  <si>
    <t>Revisar y actualizar la documentación del proceso de Gestión Administrativa con el fin de determinar la pertinencia de uso.</t>
  </si>
  <si>
    <t xml:space="preserve">Procedimientos con documentos soportes revisados y actualizados en el SIG
</t>
  </si>
  <si>
    <t>Procedimientos con documentos soportes</t>
  </si>
  <si>
    <t>José Orlando Cruz</t>
  </si>
  <si>
    <t>Falta de conocimiento de las metodologías establecidas por la entidad para la elaboración o actualización de la documentación del proceso</t>
  </si>
  <si>
    <t>Realziar una Jornada de sensibilización al personal de la SGA a cargo de la documentación del proceso sobre elabaoración y actualización de documentación</t>
  </si>
  <si>
    <t>Jornada de sensibilización</t>
  </si>
  <si>
    <t>Registro de asistencia</t>
  </si>
  <si>
    <t>Se evidenció en la presentación de la evaluación de desempeño al cumplimiento ambiental realizada el 21 de mayo de 2019, sobre el IV trimestre 2018 y I cuatrimestre de 2019, que las siguientes actividades no se desarrollaron:
•	Sensibilizaciones y actividades con los servidores en el tema uso eficiente y ahorro del agua.
•	Sensibilizaciones y actividades con los servidores en el tema uso eficiente del papel.
•	Sensibilizaciones y actividades con los servidores en el tema ahorro y uso eficiente de energía vigencia 2018
•	Sensibilizaciones y actividades con los servidores en el tema de uso adecuado de los puntos ecológicos vigencia 2018.
El proceso de Gestión Administrativa cuenta con herramientas de comunicación interna para la difusión de estos programas, tales como el pregonero y las carteleras digitales, sin embargo, no se aseguró de su eficacia; dado que se identificaron falencias generalizadas en la clasificación de residuos sólidos y utilización de cafeteras, hornos microondas, en los sitios de trabajo.   
Se podría incumplir con el numeral 7.4.2.  de la norma NTC ISO 14001:2015 Comunicación Interna.
La organización debe:
 a) comunicar internamente la información pertinente del sistema de gestión ambiental entre los diversos niveles y funciones de la organización, incluidos los cambios en el sistema de gestión ambiental, según corresponda; b) asegurarse de que sus procesos de comunicación permitan que las personas que realicen trabajos bajo el control de la organización contribuyan a la mejora continua.</t>
  </si>
  <si>
    <t xml:space="preserve">El equipo de líderes ambientales se redujo teniendo en cuenta el retiro de varios de sus integrantes por cambio de adminsitración, situación que dificultó la sensibilización de los servidores del MEN. 
</t>
  </si>
  <si>
    <t xml:space="preserve">
Conformar el equipo de líderes ambientales del MEN con el fin de apoyar las tareas de sensibilización y socialización de los lineamientos del SGA.
</t>
  </si>
  <si>
    <t xml:space="preserve">Acto administrativo de designación de líderes ambientales del MEN.
</t>
  </si>
  <si>
    <t xml:space="preserve">Acto administrativo 
</t>
  </si>
  <si>
    <t xml:space="preserve">No se había definido la estrategia de sensibilización del SGA para la vigencia 2019.
</t>
  </si>
  <si>
    <t>Definir el plan de formación para los líderes ambientales del SGA.</t>
  </si>
  <si>
    <t xml:space="preserve">Plan de formación dirigido a líderes ambientales
</t>
  </si>
  <si>
    <t xml:space="preserve">Plan de formación
</t>
  </si>
  <si>
    <t>No se había diseñado el plan de formación dirigido a los líderes ambientales</t>
  </si>
  <si>
    <t>Elaborar cronograma de trabajo para la sensibilización y ejecución de los programas de Gestión Ambiental del MEN</t>
  </si>
  <si>
    <t xml:space="preserve">
Cronograma de trabajo de sensibilización aprobado</t>
  </si>
  <si>
    <t>Cronograma de trababjo</t>
  </si>
  <si>
    <t>2019-CAPSI-13</t>
  </si>
  <si>
    <t>La caracterización del proceso de Gestión de Comunicaciones, cuando hace alusión al documento de políticas internas de operación, refiere la “Resolución interna de Políticas de operación vigente”. El equipo auditado aclaró en desarrollo de la auditoría que esas políticas no se adoptaron mediante resolución, pero se tienen a disposición en un documento que fue puesto en conocimiento de los servidores que intervienen en el proceso. Así, se constató la falta de socialización de la Resolución 6559 del 19 de abril de 2018, cuyo numeral 13 del artículo 1º define de manera particular la política de comunicaciones, norma que hace parte del Sistema Integrado de Gestión SIG.</t>
  </si>
  <si>
    <t xml:space="preserve">Falta de conocimiento de los colaboradores de la OAC de la Resolución 6559 del 19 de abril de 2018, «Por medio de la cual se adoptan y ratifican las políticas de operación del
Ministerio de Educación Nacional» </t>
  </si>
  <si>
    <t>Socializar la  Resolución 6559 del 19 de abril de 2018 por medio de correo electrónico a los colaboradores de la OAC
Incluir en la carpeta compartida de la OAC la Resolución 6559 del 19 de abril de 2018.</t>
  </si>
  <si>
    <t>Socialización de la Resolución 6559 del 19 de abril de 2018 a través de correo electrónico y el cargue en la carpeta compartida</t>
  </si>
  <si>
    <t>Socialización de la Resolución 6559 del 19 de abril de 2018</t>
  </si>
  <si>
    <t>La caracterización del proceso de Gestión de Comunicaciones no contempla el numerales 5.1 (Liderazgo y compromiso) y 7.1 (Recursos) de la norma ISO 9001:2015. Los servidores entrevistados en la auditoría manifestaron que en el momento de elaboración de la ficha técnica “no se identificó la necesidad de incluir estos aspectos en la caracterización cuando se realizaron las mesas técnicas de trabajo con la Subdirección de Desarrollo Organizacional; sin embargo, se revisará nuevamente para realizar los ajustes del caso”.</t>
  </si>
  <si>
    <t>No se tienen documentada en la caracterización del proceso de Gestión de Comunicaciones, el numerales 5.1 (Liderazgo y compromiso) y 7.1 (Recursos) de la norma ISO 9001:2015</t>
  </si>
  <si>
    <t>Actualizar la caracterización del proceso de Gestión de Comunicaciones que incluya los numerales 5.1 (Liderazgo y compromiso) y 7.1 (Recursos) de la norma ISO 9001:2015</t>
  </si>
  <si>
    <t>Caracterización actualizada y publicada en el SIG</t>
  </si>
  <si>
    <t>2019-CAPSI-15</t>
  </si>
  <si>
    <t>De acuerdo con lo establecido en el procedimiento de Auditorías Internas, en lo que respecta a la disposición general: "Elaborará un Programa Anual de Auditoría, con base en los procesos vigentes y las prioridades definidas de acuerdo con los criterios de priorización, sugeridos por el DAFP en la Guía de Auditoría para Entidades Públicas" se evidencia que, pese a que se realiza el ejercicio de priorización a través de un instrumento de Excel, los resultados de la aplicación de dicho instrumento se utilizan únicamente para asignar el orden cronológico de la ejecución de las auditorias en razón a que por lineamiento interno de la OCI se auditan todos los procesos. Sin embargo, dicho lineamiento no se encuentra documentado en el proceso. Lo anterior genera un potencial incumplimiento del numeral 4.4.1 Literal C de la norma ISO 9001 versión 2015.</t>
  </si>
  <si>
    <t>El proocedimiento actual Auditorías Internas, en lo que respecta a las disposiciones generales no tiene contemplado el método de priorización para la formulación del programa anual de auditorías</t>
  </si>
  <si>
    <t>Ajustar y actualizar el procedimiento de auditorías internas en lo que respecta a las disposiciones generales con el fin de registrar los metodos de priorización para la formulación del programa anual de auditorías</t>
  </si>
  <si>
    <t>Ajuste y actualización del Procedimiento "Auditorias Internas"</t>
  </si>
  <si>
    <t>Procedimiento ajustado y actualizado</t>
  </si>
  <si>
    <t>María Helena Ordoñez</t>
  </si>
  <si>
    <t>Oficina de Control Interno</t>
  </si>
  <si>
    <t>OM2</t>
  </si>
  <si>
    <t>De acuerdo con lo establecido en la caracterización del proceso, no se evidencia el establecimiento de los lineamientos para la implementación del enfoque preventivo, como una de las actividades de la fase de Planeación del proceso. Lo anterior genera un potencial incumplimiento del numeral 4.4.1 Literal C de la norma ISO 9001 versión 2015</t>
  </si>
  <si>
    <t>No existe registro de los lineamientos para la implementación del enfoque preventivo</t>
  </si>
  <si>
    <t xml:space="preserve">Incluir en el procedimiento de "auditorias internas" los lineamientos para la implementación  del enfoque preventivo de acuerdo a las competencias de la Oficina de Control Interno en materia de la evaluación independiente de los riesgos. </t>
  </si>
  <si>
    <t>OM3</t>
  </si>
  <si>
    <t>De acuerdo con lo establecido en el procedimiento de Auditorías Internas en la actividad: CONSOLIDAR LOS RESULTADOS DE LAS AUDITORIAS, se evidencia que el último informe realizado en el marco de las últimas Revisiones por la Dirección de junio y noviembre de 2018, el componente de Resultados de Auditorias, no concluye sobre la eficacia, eficiencia y efectividad en la implementación, desarrollo y mejora continua del Sistema Integrado de Gestión, dado que se presentan únicamente datos del nivel de ejecución de las auditorías y número de hallazgos por proceso.   Lo anterior genera un potencial incumplimiento del numeral 4.4.1 Literal C de la norma ISO 9001 versión 2015.</t>
  </si>
  <si>
    <t xml:space="preserve">En el informe de auditorías internas actual no se contempla la medición de la eficacia de acuerdo a la actualización de la norma ISO 9001:2015 </t>
  </si>
  <si>
    <t xml:space="preserve">Ajustar y actualizar el procedimiento de "auditorias internas" y el formato correspondiente con el fin de evidenciar la medición de la eficacia </t>
  </si>
  <si>
    <t>Ajuste y actualización del Procedimiento y formato "Auditorias Internas"</t>
  </si>
  <si>
    <t>Procedimiento y formato ajustados y actualizados</t>
  </si>
  <si>
    <t>OM4</t>
  </si>
  <si>
    <t>De acuerdo con lo establecido en la caracterización del proceso, no se evidencian soportes objetivos de la actividad de la fase Verificar "Realizar seguimiento al Programa Anual de Auditorías", lo cual no permite identificar de manera sistemática posibles retrasos en las diferentes etapas de cada auditoría. Lo anterior genera un potencial incumplimiento del numeral 4.4.1 Literal C de la norma ISO 9001 versión 2015</t>
  </si>
  <si>
    <t>Aunque se realizan reuniones de seguimiento al avance del programa anual de auditoria estas no se documentan</t>
  </si>
  <si>
    <t>Elaboración e implementación de una herramienta de seguimiento y medición al programa anual de auditoría</t>
  </si>
  <si>
    <t>Herramienta elaborada e implementada</t>
  </si>
  <si>
    <t>OM5</t>
  </si>
  <si>
    <t>Se evidencia de acuerdo con el reporte de respuesta a entes de control que maneja la OCI, que se ha presentado en los últimos dos trimestres, inoportunidad en dichas respuestas, no obstante, esto no se ha visto reflejado en el monitoreo de riesgos de los últimos periodos de medición, específicamente en la materialización del riesgo "Inoportunidad en la entrega, y/o baja calidad de la información presentada a los entes externos" y en el resultado del indicador del proceso: "Oportunidad en la entrega de informes y/o solicitudes requeridos por los Entes de Control y el despacho de la Ministra".  Lo anterior genera un potencial incumplimiento del numeral 4.4.1. literal C y numeral 6.1. de la norma ISO 9001 versión 2015</t>
  </si>
  <si>
    <t xml:space="preserve">Corregir los reportes del monitoreo en la matriz de riesgos del 1 y 2 trimestre  y mencionar las dependencias responsables de la materialización del riesgo </t>
  </si>
  <si>
    <t>Oficina De Control Interno</t>
  </si>
  <si>
    <t xml:space="preserve">La Oficina de Control Interno tuvo en cuenta en los monitoreos reportados  la oportunidad de  las respuestas bajo su responsabilidad y los seguimientos realizados a las dependencias del Miisterio, omitiendo la oportunidad en las respuestas por parte de las demás dependencias del Ministerio.  </t>
  </si>
  <si>
    <t xml:space="preserve">Incluir en el monitoreo realizado a los riesgos la oportunidad en las respuestas de todas las dependencias del Ministerio. </t>
  </si>
  <si>
    <t>monitoreo de riesgos</t>
  </si>
  <si>
    <t xml:space="preserve">Generar alertas a las dependencias que respondan de manera inoportuna a los requerimientos de los entes de control y que contribuyen a la materialización del riesgo  </t>
  </si>
  <si>
    <t xml:space="preserve">Comunicados de alerta por medio de correo electrónico a las dependencias </t>
  </si>
  <si>
    <t>Alertas mensuales</t>
  </si>
  <si>
    <t>De acuerdo con la información suministrada por los auditados, pese a que manifiestan haber participado en la identificación formal de los activos de información durante la vigencia 2018, los colaboradores del equipo de asuntos disciplinarios no conocen el inventario final de los activos de información del proceso. Lo anterior genera un potencial incumplimiento del Manual de Políticas Seguridad de la Información del MEN.</t>
  </si>
  <si>
    <t>No se ha socializado, el informe final de los activos de información realizado durante la vigencia 2018, motivo por el cual los colaboradores del equipo de asuntos disciplinarios no conocen el inventario final de los activos de información del proceso</t>
  </si>
  <si>
    <t xml:space="preserve">Socializar matriz de levantamiento.  </t>
  </si>
  <si>
    <t>La socialización de activos realizado durante la vigencia 2018, se hará por medio de capacitación, con el debido acompañamiento de la SDO.</t>
  </si>
  <si>
    <t>JORGE GARTNER CORREDOR</t>
  </si>
  <si>
    <t>De acuerdo con lo establecido en la caracterización del Proceso, no se evidencian indicadores de gestión en el SIG. Lo anterior genera un potencial incumplimiento del numeral 4.4.1 Literal C de la norma ISO 9001 versión 2015</t>
  </si>
  <si>
    <t xml:space="preserve">El indicador establecido, no se encuentra alineado al procedimiento establecido en el SIG, y el que se reporta actualment hace parte de una estadística, </t>
  </si>
  <si>
    <t>1, Mesa de trabajo para revisar y proponer actualización del indicador</t>
  </si>
  <si>
    <t>La mesa de trabajo, estará encaminada a proponer un indicador de acuerdo a los parámetos de la norma, en conjunto con la SDO</t>
  </si>
  <si>
    <t>Mesa de Trabajo</t>
  </si>
  <si>
    <t>0M3</t>
  </si>
  <si>
    <t>Se evidencia la realización de informes sobre la gestión de los asuntos disciplinarios del MEN, lo cual no se refleja actualmente en los procedimientos del proceso, adicionalmente, se evidencia la relación del correo electrónico asuntosdisciplinarios@mineducacion.gov.co en todos los formatos de asuntos disciplinarios que se encuentran vigentes en el SIG, y dicho correo electrónico no está en funcionamiento. Lo anterior genera un potencial incumplimiento del numeral 4.4.1 Literal C de la norma ISO 9001 versión 2015</t>
  </si>
  <si>
    <t>La realización de informes sobre la gestión de los asuntos disciplinarios del MEN, no se refleja actualmente en los procedimientos del proceso</t>
  </si>
  <si>
    <t>1, Documentar el informe</t>
  </si>
  <si>
    <t xml:space="preserve">Documentar el informe que se realiza mensualmente, de manera que sea de facil acceso y consulta de los funcionarios y colaboradores del área de Asuntos Disciplinarios. </t>
  </si>
  <si>
    <t>2018-AE-08</t>
  </si>
  <si>
    <t xml:space="preserve">Incumplimiento de los términos establecidos por la Ley 734 de 2002, respecto de la Apertura y Cierre de la Investigación Disciplinaria. </t>
  </si>
  <si>
    <t>Auditoría y/o Evaluación OCI</t>
  </si>
  <si>
    <t>Al momento de realizar la verificación de terminos, se encontró que los procesos disciplinarios adelantados y vigentes, se encuentran con etapas vencidas, sin que haya operado prescripcion dentro de ellos</t>
  </si>
  <si>
    <t>Establecer punto de control</t>
  </si>
  <si>
    <t>En el trámite de notificaciones del Auto de Apertura de Indagación Preliminar y Apertura de Investigación no se cuenta con la constancia de recibido de la citación para notificación personal de que trata el artículo 101 del Código Único disciplinario; así mismo se observó que en uno de los expedientes verificados no se llevó a cabo la notificación por Edicto del Auto de apertura de Indagación Preliminar acorde a lo establecido en el Artículo 107 del Código Único disciplinario, dado que el Auto fue notificado. (HALLAZGO COMPARTIDO CON LA UNIDAD DE ATENCIÓN AL CIUDADANO)</t>
  </si>
  <si>
    <t xml:space="preserve">Al momento de realizar la revisión de procesos, no se cuenta con la constancia de recibido de la citación de sujetos procesales para notificaciones de autos. </t>
  </si>
  <si>
    <t xml:space="preserve"> Constancia de envío de citación.
</t>
  </si>
  <si>
    <t>Se solicitará a la Unidad de Atención al Ciudadano, al realizar devolución a la Secretaría General  de los autos notificados, la constancia de envío y recibido de notificación, de manera electrónica o, personal, o por correo certificado</t>
  </si>
  <si>
    <t xml:space="preserve">Solicitud
</t>
  </si>
  <si>
    <t xml:space="preserve">Constancia de Ejecutoria.
 </t>
  </si>
  <si>
    <t>Se solicitará a la UAC, la constancia de ejecutoria de todos los autos que requieran de la misma.</t>
  </si>
  <si>
    <t>Lista de chequeo, agregar a los formatos preestableciodos dentro del SIG.</t>
  </si>
  <si>
    <t xml:space="preserve">Se elaborará, una lista de chequeo, para que cada uno de los colaboradores la diligencie y sea un punto de control para verificación. </t>
  </si>
  <si>
    <t>Lista de Chequeo</t>
  </si>
  <si>
    <t>HZ1</t>
  </si>
  <si>
    <t>El área de Control Interno Disciplinario cuenta solo con dos funcionarios de planta, para surtir el trámite procesal que le corresponde, situación que pude generar riesgo respecto del cumplimiento de lo establecido en la Ley 734 de 2002, Artículo 76, Parágrafo 2.</t>
  </si>
  <si>
    <t xml:space="preserve">La Secretaría General, tiene delegada la función disciplinaria, empero para trámite de los procesos actualmente cuenta con 6 colaboradores contratados por prestación de servicios y solamente 1 funcionario de planta. </t>
  </si>
  <si>
    <t xml:space="preserve">Solicitar a la SDO, apoyo diagnóstico para análisis de cargas de trabajo, del área de asuntos disciplinarios. </t>
  </si>
  <si>
    <t xml:space="preserve">El diagnóstico a realizar, deberá contemplar, la cantidad de procesos a cargo de cada colaborador, así como los puntos de revisión y aprobación de proyectos, el apoyo técnico, administrativo, y la producción y evaluación intelectual. </t>
  </si>
  <si>
    <t>Diágnóstico</t>
  </si>
  <si>
    <t>2019-CAPSI-16</t>
  </si>
  <si>
    <t>Gestión del Conocimiento e Innovación</t>
  </si>
  <si>
    <t>La intranet fue rediseñada en su imagen y en la Home, esta plataforma tiene el propósito de mejorar el acceso a información institucional, facilitar la interacción entre todos los colaboradores y gestionar el conocimiento que se produce en la Entidad, sin embargo, en la revisión que se efectuó en la auditoria, se observaron debilidades en la actualización de la información que cada dependencia comparte  y que se considera relevante y que debe ser conocida por todos los servidores del Ministerio.</t>
  </si>
  <si>
    <t>No ha finalizado el proceso de actualización de los micrositios de la Intranet.
Insuficiente apropiación de las áreas del MEN en el uso de la Intranet.
Desconocimiento del uso de la Intranet</t>
  </si>
  <si>
    <t>Actualizar los sitios de la Intranet por parte de la SDO partiendo de la información existente.</t>
  </si>
  <si>
    <t>Actualizar sitios de Intranet con información de la SDO</t>
  </si>
  <si>
    <t>Sitios de la Intranet Actualizada</t>
  </si>
  <si>
    <t>Edna del Pilar Páez García</t>
  </si>
  <si>
    <t>Divulgar la circular 31 del 11 de julio de 2019 con directivos del MEN.</t>
  </si>
  <si>
    <t>Generar  comunicación interna relacionando las fortalezas de mantener su sitio actualizado</t>
  </si>
  <si>
    <t>Piezas de comunicación</t>
  </si>
  <si>
    <t>Realizar jornada de capacitación dirigida a los administradores de los sitios con el fin de brindar herramientas para que estos sean autónomos en la administración de su información.</t>
  </si>
  <si>
    <t>Jornada de capacitación a colaboradores de las áreas responsables de la actualización de los sitios</t>
  </si>
  <si>
    <t xml:space="preserve">Jornada de capacitación </t>
  </si>
  <si>
    <t>Se evidenciaron en el SIG los formatos creados para el Proceso de Gestión del Conocimiento e Innovación, sin embargo, no se tienen establecidos los procedimientos que definan cada una de las actividades y el paso a paso para el logro de los productos y servicios del proceso.</t>
  </si>
  <si>
    <t xml:space="preserve">El proceso de gestión y conocimiento se encuentra en etapa de implementación y mejora desde la gestión de los grupos de trabajo de la oficina de innovación </t>
  </si>
  <si>
    <t>Elaborar, revisar y aprobar los procedimientos y documentos asociados del proceso de Gestión del conocimiento e Innovación.</t>
  </si>
  <si>
    <t>Procedimientos y documentos revisados y actualizados en el SIG</t>
  </si>
  <si>
    <t>Procedimientos y documentos</t>
  </si>
  <si>
    <t>Diana María Silva Lizarazo</t>
  </si>
  <si>
    <t>Oficina de Innovación Educativa con Uso de Nuevas Tecnologías</t>
  </si>
  <si>
    <t>No se han formulado riesgos externos, específicamente en lo que tienen que ver con el sector, que podrían afectar la prestación del servicio en cuanto al fomento de la Innovación con usos de TIC en la comunidad educativa.</t>
  </si>
  <si>
    <t>El proceso de gestión y conocimiento se encuentra en etapa de implementación y mejora desde la gestión de los grupos de trabajo de la oficina de innovación</t>
  </si>
  <si>
    <t>Actualizar la matriz de riesgos del proceso de Gestión de conocimiento e innovación incluyendo los riesgos externos relacionados con fomento de la Innovación con uso de TIC en la comunidad educativa.</t>
  </si>
  <si>
    <t xml:space="preserve">Riesgos externos de la OIE definidos en la matriz de riesgos institucionales </t>
  </si>
  <si>
    <t xml:space="preserve">Matriz riesgos OIE </t>
  </si>
  <si>
    <t>2019-CAPSI-11</t>
  </si>
  <si>
    <t>Gestión de Alianzas</t>
  </si>
  <si>
    <t>Se observó que los formatos GA-FT-01 "Formato Documentación de Gestión de Alianzas", GA-PT-01 "Protocolo de Relacionamiento con Aliados" y GA-GU-01 "Guía instrumentos de Cooperación Oficina de Cooperación y Asuntos Internacionales", no están referenciados en los procedimientos establecidos por el proceso.</t>
  </si>
  <si>
    <t xml:space="preserve">Desconocimiento de la necesidad de asociar todos los registros a un procedimiento especifico. 
En relación al Formato Documentación de gestión de Alianzas, es un archivo obsoleto y no se solicito que se eliminara del SIG. </t>
  </si>
  <si>
    <t xml:space="preserve">Revisión y ajuste de los procedimientos y de sus formatos anexos.
Solicitud de eliminación de formatos que no se encuentran en uso por parte de la oficina. </t>
  </si>
  <si>
    <t xml:space="preserve">Procedimientos y formatos revisados </t>
  </si>
  <si>
    <t>Sandra Carolina Chaves Zambrano</t>
  </si>
  <si>
    <t>Oficina de Cooperación y Asuntos Internacionales</t>
  </si>
  <si>
    <t>En el procedimiento “Gestión de Alianzas” (GA-PR-01), se observó que para las actividades 6 y 7 no se tiene definido: tiempo-responsable ni los registros producto de estas acciones</t>
  </si>
  <si>
    <t xml:space="preserve">Desconocimiento de la estructura de un procedimiento. </t>
  </si>
  <si>
    <t xml:space="preserve">Revisión y ajuste del procedimiento con la orientacion de la Subdirección de Desarrollo Organizacional. </t>
  </si>
  <si>
    <t>Procedimiento revisado y ajustado</t>
  </si>
  <si>
    <t>2019-CAPSI-01</t>
  </si>
  <si>
    <t>Se encuentra pendiente de finalizar la revisión y actualización de los formatos que conforman los procedimientos del proceso de “Servicio al Ciudadano”.</t>
  </si>
  <si>
    <t xml:space="preserve">Durante la auditoria se encontraba pendiente finalizar la revisión y actualización de los formatos que conforman los procedimientos del proceso de “Servicio al Ciudadano” </t>
  </si>
  <si>
    <t xml:space="preserve">Se realizará la revisión y actualización de formatos y procedimientos a los que haya a lugar del proceso de Servicio al Ciudadano </t>
  </si>
  <si>
    <t xml:space="preserve">Actualizacion de  los  procedimientos de proceso de Servicio al Ciudadano </t>
  </si>
  <si>
    <t>Procedimientos actualizados</t>
  </si>
  <si>
    <t>2019-CAPSI-09</t>
  </si>
  <si>
    <t xml:space="preserve">Al revisar los procedimientos de Gestión Financiera en el SIG se evidenció que no se tenían asociados los formatos en el cuerpo del documento o están mal relacionados como en los siguientes casos:
	GF-PR-02 Tramitar Reintegros y Devoluciones: En el procedimiento se relaciona el formato GF-FT-08 Lista de Chequeo de Devolución, sin embargo, en la lista de los documentos oficializados del SIG aparece con el GF-FT-19.
	GF-PR-03 Procedimiento Administrar Ciclo de Egresos se menciona un formato A-FM-FI-CE-01-04-V1 para compromisos no obligados que no está en la lista de los documentos oficializados del SIG.
Se utilizan formatos no estandarizados en el SIG:
	GR-PR-01 Procedimiento de Administración y Fiscalización de ingresos: no contempla formatos para la identificación de aportes, planilla de registro y saldos por imputar
	GF-PR-04 Procedimiento Gestionar y Ejecutar Recursos de Crédito Externo no relacionan formatos como el de desembolso, recursos entregados en administración, de depreciación y amortización, entre otros.
	GF-PR-05 Procedimiento Emitir Estados Financieros, Efectuar Registros, Ajustes y Depuraciones. No presentan formatos establecidos para las conciliaciones entre áreas.
	GF-PR-06 Procedimiento Gestionar PAC: No se relacionan los formatos de informes de las diferentes etapas del PAC.
Así mismo, se presentan manuales, guías y anexos que no se relacionan en los procedimientos listados en los documentos oficializados del SIG.
</t>
  </si>
  <si>
    <t>Cambios y actualizaciones en procediimientos, asi como la migracion a una nueva metodologia y  y presentacion del l Sistema Integrado de Gestion de la entidad</t>
  </si>
  <si>
    <t>Revisiòn y actualizacion de procedimientos, formatos, guias y anexos  a cargo de la Subdireeccion de Gestion Financiera publicados en el SIG</t>
  </si>
  <si>
    <t>Mesa de Trabajo SGF/ SIG</t>
  </si>
  <si>
    <t>Plan de Trabajo/Revision de Procedimientos</t>
  </si>
  <si>
    <t>Aprobacion de procedimientos</t>
  </si>
  <si>
    <t xml:space="preserve">Se observaron indicadores de gestión del proceso Gestión Financiera del primer trimestre de 2019, que presentan incumplimiento en la meta establecida como son: El porcentaje de recaudo (aportes parafiscales ley 21) en un 87,91% y porcentaje de las obligaciones del MEN sobre la apropiación total del MEN en un 80,77%. Lo anterior, si no se reevalúa, puede generar una No Conformidad del servicio que presta la Subdirección, una calificación baja en el desempeño y eficacia del sistema de gestión de Calidad.
Lo anterior genera una oportunidad de mejora sobre el desempeño del indicador. </t>
  </si>
  <si>
    <t xml:space="preserve">Se proyectaron metas presupuestales de ejecuciòn y recaudo de forma conjunta con las areas , sin embargo debido a diferentes situaciones entre ellas: 
b). Bloqueo de recursos, han impactado en el NO cumplimiento de las metas.
Frente al tema de los aportes del parafiscal ley 21 de 1982, algunas entidades como la Policina Nacional modificaron </t>
  </si>
  <si>
    <t>Revisòn y actulizaciòn de Metas de Ejecuciòn</t>
  </si>
  <si>
    <t>.Mesa de Trabajo SGF/ SIG</t>
  </si>
  <si>
    <t>Formalización de actualización de los indicadores en el SIG</t>
  </si>
  <si>
    <r>
      <t>FORMULACIÓN  PLAN DE MEJORAMIENTO</t>
    </r>
    <r>
      <rPr>
        <b/>
        <sz val="12"/>
        <color indexed="10"/>
        <rFont val="Arial Narrow"/>
        <family val="2"/>
      </rPr>
      <t xml:space="preserve"> (INFORMACION A SER DILIGENCIADA POR EL LIDER DEL PROCESO)</t>
    </r>
  </si>
  <si>
    <t>Evaluación y Asuntos Disciplinarios (Asuntos Disciplinarios)</t>
  </si>
  <si>
    <t>Evaluación y Asuntos Disciplinarios (Oficina de Control Interno)</t>
  </si>
  <si>
    <t>Gestión Jurídica</t>
  </si>
  <si>
    <r>
      <rPr>
        <b/>
        <sz val="12"/>
        <rFont val="Arial Narrow"/>
        <family val="2"/>
      </rPr>
      <t>No se ha socializado al equipo de trabajo que realizan los trámites de Convalidaciones y Registro Calificado el mapa de riesgos de los procesos de Diseño, Implementación y Evaluación de Política.</t>
    </r>
    <r>
      <rPr>
        <sz val="12"/>
        <rFont val="Arial Narrow"/>
        <family val="2"/>
      </rPr>
      <t xml:space="preserve">
Continúa presentando debilidades en la efectividad de los controles relacionado con la oportuna respuesta a los trámites de Convalidación y Registro calificado realizados por la Subdirección de Aseguramiento de la Calidad de Educación Superior.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</si>
  <si>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t>
    </r>
    <r>
      <rPr>
        <b/>
        <sz val="12"/>
        <rFont val="Arial Narrow"/>
        <family val="2"/>
      </rPr>
      <t xml:space="preserve">
Continúa presentando debilidades en la efectividad de los controles relacionado con la oportuna respuesta a los trámites de Convalidación y Registro calificado realizados por la Subdirección de Aseguramiento de la Calidad de Educación Superior.
</t>
    </r>
    <r>
      <rPr>
        <sz val="12"/>
        <rFont val="Arial Narrow"/>
        <family val="2"/>
      </rPr>
      <t xml:space="preserve">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</si>
  <si>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t>
    </r>
    <r>
      <rPr>
        <b/>
        <sz val="12"/>
        <rFont val="Arial Narrow"/>
        <family val="2"/>
      </rPr>
      <t>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t>
    </r>
    <r>
      <rPr>
        <sz val="12"/>
        <rFont val="Arial Narrow"/>
        <family val="2"/>
      </rPr>
      <t xml:space="preserve">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</si>
  <si>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t>
    </r>
    <r>
      <rPr>
        <b/>
        <sz val="12"/>
        <rFont val="Arial Narrow"/>
        <family val="2"/>
      </rPr>
      <t>En la revisión del mapa de riesgos presentado por la Subdirección, no se evidenció que se hayan identificado riesgos del trámite de registro calificado y/o de otros trámites.</t>
    </r>
    <r>
      <rPr>
        <sz val="12"/>
        <rFont val="Arial Narrow"/>
        <family val="2"/>
      </rPr>
      <t xml:space="preserve">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</si>
  <si>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t>
    </r>
    <r>
      <rPr>
        <b/>
        <sz val="12"/>
        <rFont val="Arial Narrow"/>
        <family val="2"/>
      </rPr>
      <t>No se ha contemplado la integración de la información de los aplicativos VUMEN y SACES al sistema de Gestión Documental.</t>
    </r>
  </si>
  <si>
    <t>HZ 002</t>
  </si>
  <si>
    <t>Diseño de Política e Instrumentos</t>
  </si>
  <si>
    <t>Desconocimiento y falta de socialización de la matriz de riesgos</t>
  </si>
  <si>
    <t>No es posible la implementación de una interface entre los tres aplicativos y de hacerlo representaría un gasto excesivo en detrimento del erario público</t>
  </si>
  <si>
    <t>Solicitar acompañamiento a la SDO en la nueva metodología del DAFP para riesgos.</t>
  </si>
  <si>
    <t>Realizar revisión del Mapa de Riesgos del Proceso y verificar que se encuentren incluidos los riesgos y controles asociados a los trámites de Convalidaciones y Registro Calificado.</t>
  </si>
  <si>
    <t>Realizar el ajuste del Mapa de Riesgos (En caso de requerirse a partir del análisis efectuado)</t>
  </si>
  <si>
    <t>Programar y realizar la socialización del mapa de Riesgos del Proceso con los Grupos de Convalidaciones y Registro Calificado.</t>
  </si>
  <si>
    <t>Solicitud de acompañamiento</t>
  </si>
  <si>
    <t>Acta de reunión
Listado de Asistencia</t>
  </si>
  <si>
    <t>Mapa de Riesgos Revisado y actualizado en caso de requerirse</t>
  </si>
  <si>
    <t xml:space="preserve">Listado de Asistencia   </t>
  </si>
  <si>
    <t>Acta de reunión y matrriz actualizada</t>
  </si>
  <si>
    <t>Documento revisado - Matriz actualizada</t>
  </si>
  <si>
    <t>List de Asistencia</t>
  </si>
  <si>
    <t>Mayte Beltrán Venteno</t>
  </si>
  <si>
    <t>Subdirección de Aseguramiento de la Calidad de la Educación Superior</t>
  </si>
  <si>
    <r>
      <rPr>
        <b/>
        <sz val="12"/>
        <rFont val="Arial Narrow"/>
        <family val="2"/>
      </rPr>
      <t xml:space="preserve">No se está cumpliendo con los tiempos expuestos en la resolución 20797 de 2017 en el Articulo 12." Términos para decidir. De conformidad con el artículo 62 de la Ley 1753 de 2015, las solicitudes de convalidación que se estudien mediante el criterio de acreditación o reconocimiento, de que trata el numeral 1 del artículo 11 de esta resolución, se resolverán en un término no mayor a 2 meses. Asi mismo, y conforme con la disposición legal citada anteriormente, las solicitudes de convalidación que se estudien mediante los demás criterios que trata el artículo 11 de esta resolución, se resolverán en un término no mayor a 4 meses.”
</t>
    </r>
    <r>
      <rPr>
        <sz val="12"/>
        <rFont val="Arial Narrow"/>
        <family val="2"/>
      </rPr>
      <t>Registro Calificado no cumple con los tiempos de la norma, por tal razón se generan más consultas por el Sistema de Gestión Documental en el eje temático de mesas de ayuda.</t>
    </r>
  </si>
  <si>
    <r>
      <t xml:space="preserve">No se está cumpliendo con los tiempos expuestos en la resolución 20797 de 2017 en el Articulo 12." Términos para decidir. De conformidad con el artículo 62 de la Ley 1753 de 2015, las solicitudes de convalidación que se estudien mediante el criterio de acreditación o reconocimiento, de que trata el numeral 1 del artículo 11 de esta resolución, se resolverán en un término no mayor a 2 meses. Asi mismo, y conforme con la disposición legal citada anteriormente, las solicitudes de convalidación que se estudien mediante los demás criterios que trata el artículo 11 de esta resolución, se resolverán en un término no mayor a 4 meses.”
</t>
    </r>
    <r>
      <rPr>
        <b/>
        <sz val="12"/>
        <rFont val="Arial Narrow"/>
        <family val="2"/>
      </rPr>
      <t>Registro Calificado no cumple con los tiempos de la norma, por tal razón se generan más consultas por el Sistema de Gestión Documental en el eje temático de mesas de ayuda.</t>
    </r>
  </si>
  <si>
    <t>HZ 003</t>
  </si>
  <si>
    <t>CONVALIDACIONES
Desarrollo Fase 1-Diseño, intervención y Victorias tempranas: (Grupos Focales, Análisis estrategia estado simple</t>
  </si>
  <si>
    <t>Desarrollo Fase 2-Diseño operativo nuevo Modelo: (Inducción Contratistas Convalidaciones, Creación Protocolo Evaluación Académica CONACES, Ajustes resolución 20797 de 2017, Inducción nuevos CONACES, Firma Pacto Transparencia CONACES).</t>
  </si>
  <si>
    <t xml:space="preserve">Desarrollo Fase 3-Desarrollo Sistema de Información, implementación nuevo Modelo de Convalidaciones: (Levantamiento de información y requerimientos tecnológicos con base en la propuesta de resolución del nuevo modelo, desarrollo Sistema de Información </t>
  </si>
  <si>
    <t>Listados de asistencia
Informes de las acciones realizadas
Presentaciones realizadas</t>
  </si>
  <si>
    <t xml:space="preserve">Listados de asistencia
       Ejercicio de aprendizaje de la inducción Propuesta Resolución ajustada       
Pacto por la transparencia firmada </t>
  </si>
  <si>
    <t xml:space="preserve">Listados de asistencia
 Documento análisisde ejercicio de aprendizaje elaborado     
Pacto por la transparencia firmada </t>
  </si>
  <si>
    <t>Listados de asistencia/Actas de reunión                                       
 Nuevo Sistema de Convalidaciones   Nueva Resolución de Convalidaciones Plan de gestión del conocimiento implementado Plan de choque implementado</t>
  </si>
  <si>
    <t>Listado de Asistencia
Actas de reunión 
Sistema de Convalidaciones en producción 
Resolución de convalidaciones firmada
 Informe
Plan de gestión de conocimiento implementado
InformePlan de choque implementado</t>
  </si>
  <si>
    <t>Listados de asistencia
Informes de las acciones realizadas
Presentaciones realizadas</t>
  </si>
  <si>
    <t>PLAN DE ACCION
Los ajustes y adaptación del sistema de información VUMEN derivados de la implementación en 2017 del nuevo modelo de convalidaciones, se presenta un avance del 85%.</t>
  </si>
  <si>
    <t xml:space="preserve">Se han presentado dificultades en  la implementación del sistema de información VUMEN derivados de la implementacióndel nuevo modelo de convalidaciones que se realizó en 2017 </t>
  </si>
  <si>
    <t>HZ 008</t>
  </si>
  <si>
    <t xml:space="preserve">BOTON DE PAGO
En lo relacionado con el Botón de pago, se confirmó que las transacciones son realizadas por el medio electrónico de PSE en la cuenta 310000161 del BBVA y son registradas en forma global en los estados financieros del MEN, la Subdirección de Aseguramiento de calidad de la Educación Superior informó a esta auditoría que el convenio bancario con el BBVA solo pide los datos personales del solicitante del trámite, sin embargo, no se clasifica por trámite. </t>
  </si>
  <si>
    <t>No se tenía identificada la necesidad de tener claridad sobre el monto de los recursos que ingresan por concepto de los trámites a cargo de la Subdirección de Aseguramiento de Calidad de la Educación Superior</t>
  </si>
  <si>
    <t xml:space="preserve"> A partir de la mesa de trabajo ejecutada con Financiera establecer un plan de trabajo que permita subsanar el hallazgo identificado.</t>
  </si>
  <si>
    <t>Ejecutar plan de trabajo.</t>
  </si>
  <si>
    <t>Realizar seguimiento a la ejecución del Plan de trabajo.</t>
  </si>
  <si>
    <t>Solicitud</t>
  </si>
  <si>
    <t>Plan de Trabajajo</t>
  </si>
  <si>
    <t>Plan de  trabajo propuesto</t>
  </si>
  <si>
    <t>Plan de Trabajo Ejecutado</t>
  </si>
  <si>
    <t>Ejecución del Plan de trabajo</t>
  </si>
  <si>
    <t>Seguimiento a la ejecución del Plan de Trabajo</t>
  </si>
  <si>
    <t>Seguimiento al Plan de trabajo</t>
  </si>
  <si>
    <t>IMPLEMENTACION DE POLITICA
CONTRATACION DE PRESTACION DE SERVICIOS
En una muestra de 27 contratos se observó que en la mayoría de las carpetas de contratación, no se ha diligenciado formatos de verificación de experiencia profesional, los insumos no presenta firma del líder de la necesidad, se presenta formato lista de chequeo documentos para solicitud de contrato de presentación de servicios profesionales y de apoyo a la gestión sin formato del SIG, el formato de Verificación de Requisitos Contratación Directa De Prestación de Servicios Profesionales y de Apoyo a la Gestión de acuerdo a la resolución 24350 de 2016 en un 95% no está diligenciado o presenta inconvenientes con quien lo elaboro, entre otros</t>
  </si>
  <si>
    <t>HZ 009</t>
  </si>
  <si>
    <t xml:space="preserve">Desconocimiento del Procedimiento “Supervisión y-o interventoría del contrato o convenio. </t>
  </si>
  <si>
    <t>Solicitar a la Subdirección de Contratación:
•	La certificación del estado de los contratos evaluados en la auditoría para verificar que se encuentren completos.
•	La certificación del estado de los contratos de prestación de servicios 2019 para verif</t>
  </si>
  <si>
    <t>Realizar seguimiento a la completitud de información de los contratos de prestación de servicios suscritos durante el segundo semestre de 2019.</t>
  </si>
  <si>
    <t>Solicitud a contratación</t>
  </si>
  <si>
    <t>Seguimiento de actividades</t>
  </si>
  <si>
    <t>OM 002</t>
  </si>
  <si>
    <t>MECANISMOS DE SEGUIMIENTO Y AUTOEVALUACIÓN
Se organizan reuniones para el seguimiento de las diferentes actividades que realiza la Subdirección con su equipo de trabajo, sin embargo, esta auditoria no pudo evidenciar actas de reunión con los puntos tratados, conclusiones y tareas a realizar.</t>
  </si>
  <si>
    <t>OM 003</t>
  </si>
  <si>
    <t>COMPONENTE TECNOLÓGICO
No se observó publicado del manual de usuario del Sistema de convalidaciones de ES en el aplicativo ni en la página WEB, para facilitar el uso y el paso a paso de la forma correcta de realizar la convalidación en línea.</t>
  </si>
  <si>
    <t>No se había identificado la importancia de la publicación del Manual de usuario de cara al ciudadano para los nuevos ajustes del sistema.</t>
  </si>
  <si>
    <t>Solicitar la entrega del Manual de usuario del nuevo Sistema por parte del implementador.</t>
  </si>
  <si>
    <t>Validar la publicación del Manual de usuario del nuevo Sistema (usuario interno y externo).</t>
  </si>
  <si>
    <t>Validación de la Publicación</t>
  </si>
  <si>
    <t>Validación de los documentos publicados</t>
  </si>
  <si>
    <t>Documento Publicado</t>
  </si>
  <si>
    <t>Correo electrónico</t>
  </si>
  <si>
    <t>REGISTRO CALIFICADO 
Desarrollo Fase 1-Diseño, intervención y Victorias tempranas: (Grupos Focales, ajuste costos salas, análisis y propuesta de optimización de las salas, estudio de tiempos y movimientos del proceso, gestión de conocimiento de las Salas).</t>
  </si>
  <si>
    <t xml:space="preserve">Listados de asistencia
Propuesta de decreto
Memoria justificativa de la propuesta de Decreto </t>
  </si>
  <si>
    <t>Listados de asistencia/Actas de reunión
Nuevo Sistema de información para Registro Calificado
Nuevo Decreto de Aseguramiento
Plan de gestión del conocimiento implementado
Plan de choque implementado</t>
  </si>
  <si>
    <t xml:space="preserve">Listados de asistencia
Informes
Presentaciones </t>
  </si>
  <si>
    <t xml:space="preserve">Listados de asistencia
Propuesta de modificación del decreto 
Memoria Justificativa final Carta radicada al DAFP                                  </t>
  </si>
  <si>
    <t xml:space="preserve">  Auditoria Especial PLAN NACIONAL DE INFRAESTRUCTURA EDUCATIVA - FFIE
REFORMULADO JULIO 2019</t>
  </si>
  <si>
    <t xml:space="preserve">Memorando </t>
  </si>
  <si>
    <t xml:space="preserve">Verificada la matriz de procesos de cobro coactivo adelantados por la Oficina Asesora Jurídica se evidencia un total de 96 procesos de cobro persuasivo y 1.074 de cobro coactivo, de los cuales 52 se encuentran en riesgo de prescripción. </t>
  </si>
  <si>
    <t>Se observó dentro del Proceso de Cobro Coactivo, debilidad en la foliación de cada uno de los expedientes de acuerdo con la Ley General de Archivo, Ley 594 de 2000.</t>
  </si>
  <si>
    <t>No se encuentra unidad en el criterio a partir del cual se establece la cuantía de embargo, en el trámite de medidas cautelares en desarrollo de los procesos coactivos.</t>
  </si>
  <si>
    <t xml:space="preserve">No se encuentran las constancias de notificación personal y/o por correo del Auto de Mandamiento de pago acorde con lo establecido en el Código Contencioso Administrativo y Estatuto tributario. </t>
  </si>
  <si>
    <t>En los expedientes de cobro coactivo no se encuentra la constancia de recibo de la resolución de liquidación, objeto del proceso persuasivo y/o coactivo, lo que dificulta la verificación de la oportunidad en el trámite procesal</t>
  </si>
  <si>
    <t>El proceso de Gestión Jurídica maneja la información de embargos judiciales en forma manual mediante archivos de Excel, por cada actividad tiene un administrador que da el acceso a través de carpetas compartidas a los usuarios, ya sea de la misma área o a otras dependencias del MEN. Sin embargo, no cuenta con una herramienta tecnológica que permita mantener la disponibilidad, integridad y confidencialidad de la información.</t>
  </si>
  <si>
    <t>2018-G-15</t>
  </si>
  <si>
    <t>7</t>
  </si>
  <si>
    <t xml:space="preserve">Fiduprevisora cuenta con la información de las solicitudes de conciliación pero no remite el análisis correspondiente respecto de la totalidad de casos.
El Ministerio de Educación Nacional no cuenta con la información necesaria para adelantar el análisis </t>
  </si>
  <si>
    <t>Falta de voluntad o interes de pago por parte de la entidad deudora</t>
  </si>
  <si>
    <t>No se cuenta con una persona que cumpla esta actividad, y solo se hacia cuando era entregado para archivo en el grupo de Gestión Documental.</t>
  </si>
  <si>
    <t>Existen inconvenientes en la expedición oportuna de las liquidaciones por parte del área financiera y por consecuencia no existía un valor claro en la cuantía para decretar la medida cautelar.</t>
  </si>
  <si>
    <t xml:space="preserve">Deficiencia en la gestión de la UAC, quien no envia oportunamente las constancias de notificación de las decisones de cobro coactivo, a pesar de que en el oficio remisorio se les solicita enviar dichas constancias. </t>
  </si>
  <si>
    <t>Anteriormente cuando no exisitia el reglamento interno de carterta, no se encontraba documentado que  la comunicación de envio de resoluciones debía estar archivaba en el expediente del proceso.</t>
  </si>
  <si>
    <t xml:space="preserve">No se tiene implementado un sistema de información el cual esta en producción.(SAP) </t>
  </si>
  <si>
    <t>Informar las solicitudes de conciliación y las audiencias de conciliación correspondientes con el fin de que Fiduprevisora priorice y remita con la anticipación debida el análisis de los casos con audiencia próxima a celebrarse.</t>
  </si>
  <si>
    <t>Informar semanalmente a Fiduprevisora las audiencias de conciliación ya fijadas.</t>
  </si>
  <si>
    <t>Revisar el 100% de los procesos inciados en 2010, 2012 y 2013 para evidenciar las gestiones adelantadas en cada uno de ellos, darles el impulso procesal que sea del caso, principalmente en el decreto y práctica de medidas cautelares.</t>
  </si>
  <si>
    <t xml:space="preserve">Se implementará un plan de contingencia para realizar la gestión del  foliado de los expdientes de acuerdo a lo dispuesto en las normas de archivo. Tal gestión requiere de capacitación por parte de la UAC. </t>
  </si>
  <si>
    <t>Impartir instrucción a los abogados del grupo de cobro coactivo de la OAJ  para que se oficie a área financiera a fin de que esta última liquide oportunamente las obligaciones a favor del MEN que presten mérito ejecutivo, y hacer seguimiento a la respuest</t>
  </si>
  <si>
    <t>Enviar a la UAC una cmunicación suscrita por el Jefe de la Oficina Asesora Jurídica donde  se le reitera la obligatoriedad de enviar las pruebas de la empresa de correo con eivdencia de la entraga de la comunicación y/ o notificación.</t>
  </si>
  <si>
    <t>Anexar todos los oficios remisorios de la vigencias 2017,2018 y 2019 a cada uno de los expedientes, de conformidad con el Reglamento interno de cartera N. 21469 de 2017.</t>
  </si>
  <si>
    <t>Expedientes 2017, 2018 y 2019 con oficio de remisión adjunto.</t>
  </si>
  <si>
    <t>Realizar la solicitud y gestiones pertienes para la implementación del SAP</t>
  </si>
  <si>
    <t xml:space="preserve"> Cronograma  con fechas y responsables en la revisión de los procesos.
Diseño de un formato para presentar casos al comité de cartera  diligenciado con los que se considere una cartera de dificil recuperación.</t>
  </si>
  <si>
    <t>Comunicación Interna a los abogados sustanciadores dando instrucciones sobre las medidas a adopatar frente al área financiera. 
Comunicación al grupo de recaudo de ley 21 de 1982 y hacer seguimiento a la comunicación.</t>
  </si>
  <si>
    <t xml:space="preserve">Solicitar capacitación a la UAC sobre como realizar el foliado de acuerdo a las normas de archivo. 
Se implementará un Plan de contingencia diseñado en cronograma con fechas y responsables para el foliado de expedientes  </t>
  </si>
  <si>
    <t>Comunicación suscrita por el Jefe de la OAJ para la UAC solicitando el envio de las constancias del correo.</t>
  </si>
  <si>
    <t xml:space="preserve">30 </t>
  </si>
  <si>
    <t xml:space="preserve">Envío semanal </t>
  </si>
  <si>
    <t xml:space="preserve">2           </t>
  </si>
  <si>
    <t xml:space="preserve">Cronograma        
  Diseño de Formato      </t>
  </si>
  <si>
    <t>Solicitud de capacitación 
         Plan de contingencia Implementado</t>
  </si>
  <si>
    <t xml:space="preserve">Comunicación </t>
  </si>
  <si>
    <t>oficio de remisión de expedientes</t>
  </si>
  <si>
    <t>400</t>
  </si>
  <si>
    <t>NC 01</t>
  </si>
  <si>
    <t>OM 01</t>
  </si>
  <si>
    <t>Se encuentra pendiente la actualización y formalización de los procedimientos que corresponden a Defensa Judicial, Proyectos de Ley, Conceptos Jurídicos y Ejercer Jurisdicción Coactiva.
Igualmente, se encuentra pendiente de finalizar la revisión y actualización de los formatos que conforman los procedimientos del proceso de “Gestión Jurídica”</t>
  </si>
  <si>
    <t>Se observan equipos de cómputo en regular estado de funcionamiento que dificultan el cumplimiento oportuno de las actividades del área, generándose una oportunidad de mejora.</t>
  </si>
  <si>
    <t>Cambio de directrices y lineamientos al interior del Ministerio y cambio de normativida
falta de articulación entre los equipos para formular o actualizar los procedimientos</t>
  </si>
  <si>
    <t>Auditoría de Calidad</t>
  </si>
  <si>
    <t>Los equipos de computo de la OAJ se encuentran en funcionamiento mas de tres años y sus requerimientos técnicos para la  operación ya no responden al volumen de tramites y a las necesidades que se manejan a diario en la oficina.</t>
  </si>
  <si>
    <t>procedimientos actualizados</t>
  </si>
  <si>
    <t>Realizar una comunicación interna dirigida a la Oficina de Tecnología del MEN.</t>
  </si>
  <si>
    <t>comunicación interna</t>
  </si>
  <si>
    <t>Actualizar los procedimientos del proceso GestIón jurídica, conforme a la normatividad vigente y a los lineamientos de la Agencia Nacional de Defensa Jurídica del Estado.</t>
  </si>
  <si>
    <t>Realizar la gestión correspondiente ante la oficina de tecnología para solicitar el cambio de equipos de computo en la Oficina Asesora jurídica.</t>
  </si>
  <si>
    <t>Actualización o diseño de los procedimientos de Conceptos a proyectos de ley, Conceptos jurídicos, Ejercer Jurisdicción coactiva, Defensa Judicial activa y Defensa Judicial Pasiva.</t>
  </si>
  <si>
    <t>CGR- CDSS-066</t>
  </si>
  <si>
    <t>CGR066-02</t>
  </si>
  <si>
    <t>CGR066-07</t>
  </si>
  <si>
    <t xml:space="preserve">Elequipo auditor evidencio que las entidades:Unidad Administrativa para la Atención Integral de Víctimas, Gobernación del Cauca, Secretaría de SAlud del Cauca, Ministerio de Educación Nacional, Secretaría de ducación del Cauca, Muncipio de Timbiquí, ICBF, SENA, Ministerio del Interior, Ministerio de Cutura y Miisterio Público no vienen articulando sus acciones, de manera que se consolide un proceso efectivo en la restitución de los derechos territriales étnicos contenidos en el decreto Ley 4635 de 2011.
</t>
  </si>
  <si>
    <t>Del censo propio aportado en los expedientes de seguimiento del juzgado que fue elaborado por el CCRN bajo la tutela del Ministerio del Interior y la información remitida por la entidad territorial departamental a través del SIMAT al cierre de cada vigencia 2016, 2017 y 2018 se observaron varias situaciones, las cuales obedecen a la ausencia de estrategias institucionales del orden nacional y descentralizados, así como la coordinación interinstitucional que revistan especial atención sobre cumplimiento de la Sentencia 071 de 2015.</t>
  </si>
  <si>
    <t>El MEN no era convocando a las instancias de coordinación de la política de atención a víctimas.</t>
  </si>
  <si>
    <t>Designar un funcionario para ser interlocutor entre las instancias de coordinación del Sistema Nacional de Atencion y Reparación Integral a Víctimas del departamento y la entidad.</t>
  </si>
  <si>
    <t>Participar en las instancias de coordinadición del Sistema Nacional de Atencion y Reparación Integral a Víctimas</t>
  </si>
  <si>
    <t>Acta de reunión y listas de asistencia</t>
  </si>
  <si>
    <t>Javier Medina</t>
  </si>
  <si>
    <t xml:space="preserve">Dirección de Fortalecimiento a la Gestión Territorial </t>
  </si>
  <si>
    <t>Las asistencias técnicas se han realizado, pero persisten fallas en la gestión a las ordenes de la sentencia por parte del ente territorial.</t>
  </si>
  <si>
    <t>Realizar asistencia técnica integral a la Secretaría de Educación del Cauca en temas como: Cobertura- SIMAT, Plan de Alimentación Escolar -PAE- e infraestructura.</t>
  </si>
  <si>
    <t>Realizar asistencia técnica integral</t>
  </si>
  <si>
    <t>Acta de Asistencia Técnica</t>
  </si>
  <si>
    <t>La población escolar perteneciente al CCRN registrada en el SIMAT no se encuentra debidamente caracterizada como población víctima.</t>
  </si>
  <si>
    <t>Solicitar el censo actualizado de la población que hace parte del CCRN para cruzarla con el corte de matrícula actualizado de SIMAT, identificando la población que se encuentra escolarizada y caracterizada como víctima.</t>
  </si>
  <si>
    <t>Resultado del cruce de información entre el censo del CCRN y el SIMAT.</t>
  </si>
  <si>
    <t xml:space="preserve"> Base de datos</t>
  </si>
  <si>
    <t>Hernando Rodríguez</t>
  </si>
  <si>
    <t>Retroalimentar a la SED Cauca con el resultado del cruce de información entre el censo de población escolar del CCRN y el SIMAT, con el fin de que la SED como entidad competente proceda a caracterizar adecuadamente a la población.</t>
  </si>
  <si>
    <t xml:space="preserve">Oficio enviado al Secretarío de Educación de la SED Cauca con el análisis del resultado del cruce de bases de datos. </t>
  </si>
  <si>
    <t xml:space="preserve">oficio
</t>
  </si>
  <si>
    <t>Realizar asistencia técnica a los responsables de la administración del SIMAT de la SED-Cauca y representantes del CCRN, en el adecuado registro de la población víctima en el sistema de información.</t>
  </si>
  <si>
    <t>Acta de asistencia técnica con participación del MEN, SED Cauca y representantes del CCRN.</t>
  </si>
  <si>
    <t xml:space="preserve">Implementación de Política (Aseguramiento de la Calidad) </t>
  </si>
  <si>
    <t>2019-CAPSI-05</t>
  </si>
  <si>
    <t xml:space="preserve">De acuerdo al numeral 1.3.12 Política Seguridad Física y del Entorno indica “Cuando los equipos portátiles se encuentren desatendidos deben estar asegurados con una guaya, dentro o fuera de las instalaciones del Ministerio.”
En el recorrido efectuado por el equipo auditor en las instalaciones del MEN sede CAN, se observó que los equipos portátiles no se encuentran asegurados con guaya incumpliendo lo establecido en el Manual. </t>
  </si>
  <si>
    <t xml:space="preserve">El numeral 1.3.13 Política de Escritorio Despejado y Pantalla Despejada indica: “Todo el personal del Ministerio debe bloquear la pantalla de su equipo de cómputo cuando no estén haciendo uso de ellos o que por cualquier motivo deban dejar su puesto de trabajo.”  Sin embargo, en el recorrido efectuado por el equipo auditor en las instalaciones del MEN, se evidenció que tanto funcionarios como terceros no están cumpliendo dicho numeral. </t>
  </si>
  <si>
    <t>En el desarrollo de la auditoria se evidenció que un considerable número de funcionarios y contratistas desconocen la importancia de la Seguridad de la Información, así como las Políticas de Seguridad de la Información establecidas por la Entidad.</t>
  </si>
  <si>
    <t>Se observa que los siguientes documentos: 
- Manual de Políticas Seguridad de la Información PM-MA-03, 
- Manual - Gestión de Incidentes de Seguridad de la Información e Informática PM-MA-02, 
-Formato - Roles y Responsabilidades en Seguridad de la Información PM-FT-15, 
-Formato - Ingreso y Salida al Centro de Datos y Centros de Cableado PM-FT-16 Están en el proceso de “Gestión de Procesos y Mejora”, no obstante, a partir 2019 el responsable es el Proceso de “Gestión de Servicios TIC”, por lo tanto, los documentos mencionados, deben ser migrados y codificados en este último.</t>
  </si>
  <si>
    <t>En los procedimientos de Gestión de solicitudes (ST-PR-05), Gestión de Cambios (ST-PR-12) y Gestión de Incidentes (ST-PR-14), se observó que se tiene documentado como evidencia: “modulo y aplicativo CA”, no obstante, no se establece la información documentada que el proceso determina como necesaria para la eficacia de cada una de sus actividades.</t>
  </si>
  <si>
    <t>Para el seguimiento de la matriz de riesgos con corte a abril de 2019, se evidenció que la OTSI realizó el seguimiento a los riesgos identificados en el proceso, no obstante, no se reportó el monitoreo al plan de manejo. Lo anterior evidencia debilidades en el seguimiento a las actividades formuladas, lo que podría ocasionar la materialización de los riesgos del proceso.</t>
  </si>
  <si>
    <t xml:space="preserve">Para el riesgo Indisponibilidad de los Servicios de TI, se observó que el control Solicitud de soporte con fabricantes no fue eficaz, ya que en los primeros cuatro meses de la vigencia 2019 los recursos fueron bloqueados, los cuales eran requeridos para la suscripción de los contratos con fabricantes de software. </t>
  </si>
  <si>
    <t>OM 05</t>
  </si>
  <si>
    <t>No se había contemplado desde la OTSI la implementación de la politica "Seguridad de los equipos fuera de las instalaciones" especificamente en lo relacionado con lo siguiente: Cuando los equipos portátiles se encuentren desatendidos deben estar asegurados con una guaya, dentro o fuera de las instalaciones del Ministerio.</t>
  </si>
  <si>
    <t xml:space="preserve">Asegurar los equipos portatiles del MEN, con una guaya, previo diagnóstico de la cantidad de PC portátiles que requieran guayas, para ello se debe identificar la totalidad de portátiles que hay en el MEN y de estos se deben identificar los que carecen de guaya. </t>
  </si>
  <si>
    <t xml:space="preserve">Durante el año no se han adelantado acciones de apropiación del SGSI, dada la transición de la dependencia responsable, la cual desde este año empezo a ser la OTSI.  </t>
  </si>
  <si>
    <t xml:space="preserve">Implementación de una estrategia de socialización y apropiación del SGSI y de las diferentes politicas relacionadas, previa inclusión de esta actividad en el plan de trabajo para la implementación del SGSI.  </t>
  </si>
  <si>
    <t xml:space="preserve">Durante el año no se han adelantado las acciones de migración y actualización de la documentación del  SGSI, dada la transición de la dependencia responsable, la cual desde este año empezó a ser la OTSI.  </t>
  </si>
  <si>
    <t>Realizar la revisión, actualización y migración al proceso de Gestión de Servicios TIC, de la documentación requerida del SGSI, lo anterior con el acompañamiento de la Subdirección de Desarrollo Organizacional.</t>
  </si>
  <si>
    <t>Cuando se documentaron los procedimientos no se contempló la necesidad de incluir los registros del “modulo y aplicativo CA” de manera detallada.</t>
  </si>
  <si>
    <t>Realizar la revisión y actualización de los procedimientos: de Gestión de solicitudes (ST-PR-05), Gestión de Cambios (ST-PR-12) y Gestión de Incidentes (ST-PR-14) proceso de Gestión de Servicios TIC, lo anterior con el acompañamiento de la Subdirección de Desarrollo Organizacional.</t>
  </si>
  <si>
    <t>En el momento del monitoreo de los riesgos se omitió el reporte de avance a las acciones de manejo.</t>
  </si>
  <si>
    <t>Realizar capacitación de la gestión del riesgo, a los lideres de los grupos de la OTSI, incluyendo los lineamientos para realizar un adecuado monitoreo, lo anterior con el acompañamiento de la Subdirección de Desarrollo Organizacional.</t>
  </si>
  <si>
    <t xml:space="preserve">En el momento del monitoreo de los riesgos se realizó el reporte con un error para este control específico, dado que este control si fue eficaz al realizarce de acuerdo con lo planificado, lo cual se constata en el reporte del PAI. </t>
  </si>
  <si>
    <t>Informe de  equipos portatiles asegurados con Guaya</t>
  </si>
  <si>
    <t>Oficina de Tecnología y Sistemas de información</t>
  </si>
  <si>
    <t>Campaña de apropiación del SGSI implementada.</t>
  </si>
  <si>
    <t>Migración de documentación del SGSI revisada, actualizada y cargada en el SIG.</t>
  </si>
  <si>
    <t>Procedimientos actualizados y cargados en el SIG</t>
  </si>
  <si>
    <t>Capacitación de Gestión del Riesgo</t>
  </si>
  <si>
    <t xml:space="preserve">Capacitación </t>
  </si>
  <si>
    <t>La Resolución 17260/2013, contempla la entrega diaria de los movimientos de inventario por parte de la OTSI. 
No se cumplen los tiempos estipulados enla resolución 17260 y en el procedimiento " Administraci´n y control de recursos físicos" que es de un día para el reporte de movimientos para su registro</t>
  </si>
  <si>
    <t>Acta de reunión y acuerdos.</t>
  </si>
  <si>
    <t>REFORMULADO MARZO 2019 / AGOSTO 2019</t>
  </si>
  <si>
    <t>CODIGO SIG</t>
  </si>
  <si>
    <t>Campaña de apropiación  implementada.</t>
  </si>
  <si>
    <t xml:space="preserve">Migración revisada, actualizada y cargada </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</si>
  <si>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</si>
  <si>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</si>
  <si>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</si>
  <si>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Solicitar a la Subdirección de Desarrollo Organizacional sea revisada la pertinencia de incluir un lineamiento en el procedimiento de Control de Documentos de relacionar los formatos, guias y demás documentos soporte en los procedimientos de cada proceso.</t>
  </si>
  <si>
    <t>Solicitud a la SDO</t>
  </si>
  <si>
    <t>El mapa de riesgos del proceso de Planeación no está actualizado con la metodología del DAFP, ni se contemplan las acciones para abordar riesgos y oportunidades que aseguren la efectividad del sistema de Gestión de Calidad. Así mismo, el monitoreo de los riesgos no se encuentra socializado y contextualizado al interior del grupo.</t>
  </si>
  <si>
    <t>La Oficina Asesora de Planeación y Finanzas no se ha apoyado en la SDO para contar con la asesoría que le permita tener claridad de los lineamientos para desarrollar una matriz adecuada</t>
  </si>
  <si>
    <t>Actualizar la matriz de riesgos del proceso de Planeación de acuerdo con la metodología del DAFP vigente y enviarla a la SDO para su cargue en el SIG.</t>
  </si>
  <si>
    <t>Socializar a todo el equipo de la OAPF la matriz de riesgos actualizada</t>
  </si>
  <si>
    <t>Matriz de riesgos de proceso y corrupción actualizada</t>
  </si>
  <si>
    <t>Matriz de riesgos de proceso y corrupción actualizada socializada</t>
  </si>
  <si>
    <t>2019-CAPSI-08</t>
  </si>
  <si>
    <t>2019-CAPSI-04</t>
  </si>
  <si>
    <t xml:space="preserve">En la auditoría realizada a las dependencias responsables de la política de educación inclusiva – atención a población con discapacidad- se evidencia que, a pesar de existir un procedimiento de Evaluación de Política documentado, éste no se implementa de manera unificada por parte de las dependencias responsables. Además, no se percibe la existencia de un liderazgo transversal que asegure el cumplimiento del objetivo del proceso y del numeral 8.3.2. ítems d), f) y j) de la NTC ISO 9001:2015.
</t>
  </si>
  <si>
    <t>Evaluación de Política</t>
  </si>
  <si>
    <t>En el diseño del proceso de Evaluación de Política se establecieron como líderes de proceso los viceministerios, sin embargo, no se ha ejercido este rol conforme lo establece la norma ISO 9001 Numeral 8.3 literal d y f, lo que ha generado la aplicación, socialización y apropiación de manera diferencial en las dependencias misionales del MEN.</t>
  </si>
  <si>
    <t>A partir de los insumos recibidos de las áreas Subdirección de Apoyo a la Gestión de las IES, Dirección de Primera Infancia y Subdirección de Fomento de Competencias, analizar, determinar y documentar las mejoras para el proceso evaluación de políticas e instrumentos, como parte del proyecto de optimización de procesos que adelantará el Ministerio de Educación Nacional en el último cuatrimestre de 2019.</t>
  </si>
  <si>
    <t xml:space="preserve">Generar e implementar una estrategia para la socialización, aplicación y apropiación  del proceso de evaluación de política mejorado y optimizado.  </t>
  </si>
  <si>
    <t>Proceso mejorado, optimizado y publicado en el SIG</t>
  </si>
  <si>
    <t xml:space="preserve">Estrategia implementada. </t>
  </si>
  <si>
    <t>En el diseño del procedimiento de Evaluación de política no se contemplaron todos los actores que podrían ejecutar dicha evaluación.</t>
  </si>
  <si>
    <t>Identificar, proponer y entregar a la Subdirección de Desarrollo Organizacional desde la perspectiva de la Subdirección de Apoyo a la Gestión de las IES, oportunidades de mejora al proceso de Evaluación de Política y su documentación soporte, orientadas a la articulación y la efectividad al momento de evaluar políticas e instrumentos de política</t>
  </si>
  <si>
    <t xml:space="preserve">Identificar, proponer y entregar a la Subdirección de Desarrollo Organizacional desde la perspectiva de la Dirección de Primera Infancia, oportunidades de mejora al proceso de Evaluación de Política y su documentación soporte, orientadas a la articulación y la efectividad al momento de evaluar políticas e instrumentos de política. </t>
  </si>
  <si>
    <t xml:space="preserve">Identificar, proponer y entregar a la Subdirección de Desarrollo Organizacional desde la perspectiva de la Subdirección de Fomento de Competencias, oportunidades de mejora al proceso de Evaluación de Política y su documentación soporte, orientadas a la articulación y la efectividad al momento de evaluar políticas e instrumentos de política. </t>
  </si>
  <si>
    <t xml:space="preserve"> Documento de oportunidades de mejora del proceso de Evaluación de Política entregado a la SDO</t>
  </si>
  <si>
    <t>Claudia Marcelina Molina Rodríguez</t>
  </si>
  <si>
    <t>Subdirección de Fomento de Competecias</t>
  </si>
  <si>
    <t>Publicar en el SIG el documento programa y anexos actualizados.</t>
  </si>
  <si>
    <t>Edna Patricia Ortega</t>
  </si>
  <si>
    <t>Desconocimento que las actividades propias del PESV deben estar publicadas en el SIG</t>
  </si>
  <si>
    <t>Realizar una mesa de trabajo para identificar documentos que deban actualizarce y publicarse en el SIG</t>
  </si>
  <si>
    <t>Desconocimiento de los lineamientos del INSTRUCTIVO PARA LA ELABORACIÓN DE DOCUMENTOS del SIG</t>
  </si>
  <si>
    <t>Realizar una mesa de trabajo para revisar los procedimentos y registros asociados</t>
  </si>
  <si>
    <t>Mesa de trabajo
Documento PESV publicado</t>
  </si>
  <si>
    <t>Debilidades en la verificación y control de la  documentación a publicar y a incorporar en los expedientes contractuales. Esta debilidad se debe analizar de acuerdo con la implementación del secopii en todos los procesos de selección de la entidad en los cuales la publicación del documento se da en la plataforma, así como su aprobación, dado que es un documento digital, por lo cual no es necesario incorporarlo al físico. De otra parte,  aquellos procesos de contratación que continuen en la plataforma secopI, sí deben incorporar el documento en el expediente físico</t>
  </si>
  <si>
    <t xml:space="preserve">Adelantar una jornada de sensibilización con el equipo jurídico de la Subdirección y quienes realizan la publicación de los documentos , con el fin de impartir linamientos sobre la publicación y conformación del expediente contractual en las diferentes plataformas de contratación. </t>
  </si>
  <si>
    <t>Debilidades en la verificación y control de la  documentación a publicar.
Formatos del proceso de contratación desactualizados respecto de la normativa vigente y aplicable al comité evaluador.</t>
  </si>
  <si>
    <t>Sensibilización
Formato</t>
  </si>
  <si>
    <t xml:space="preserve">La lista de chequeo solo aplica para contratación directa. 
En algunos casos se ha utilizado como referencia en los procesos de  selección . 
No hay un control efectivo para validar que no se incluya la lista de chequeo en los procesos de selección. </t>
  </si>
  <si>
    <t>Adelantar una jornada de sensibilización con el equipo jurídico de la Subdirección y quienes realizan la publicación de los documentos , con el fin de impartir linamientos sobre la publicación y conformación del expediente contractual en las diferentes plataformas de contratación</t>
  </si>
  <si>
    <t xml:space="preserve">Sensibilización </t>
  </si>
  <si>
    <t>REFORMULADO SEPTIEMBRE 2019</t>
  </si>
  <si>
    <t>En el PM-PR-07 PROCEDIMIENTO DE COMPETENCIA, FORMACIÓN, TOMA DE CONCIENCIA Y COMUNICACIÓN, se determina en el alcance que “Este procedimiento aplica a todos los procesos identificados en el Sistema Integrado de Gestión-SGC del Ministerio de Educación Nacional.”, sin embargo, al revisar la información del documento solo se enfoca al “Sistema de Gestión Ambiental”.</t>
  </si>
  <si>
    <t xml:space="preserve">Se evidenció que está pendiente de formulación el plan de mejoramiento de algunas auditorias de gestión y especiales realizadas en el 2018 a los siguientes procesos:
Diseño de Políticas (Subdirección de aseguramiento de Calidad para la Educación Superior)
Implementación de Política (Subdirección de aseguramiento de Calidad para la Educación Superior)
Contratación
Gestión Jurídica 
Consejo Nacional de Acreditación
Resolver Asuntos Disciplinarios
</t>
  </si>
  <si>
    <t xml:space="preserve">En el aplicativo SIG se presentan las siguientes novedades:
•	En el Sistema de Gestión Ambiental, se observó que, en el ambiente de producción se presenta en los requisitos legales de la lista desplegable de cumplimiento, opciones erróneas que no corresponden al formato normativo.
•	Al revisar la información de la Matriz Programas del Sistema de Gestión Ambiental, no se encuentra ningún registro del seguimiento a este sistema.
•	Al ingresar al Modulo Administración de Riesgos no presenta información de la identificación, monitoreo y planes de manejo de las vigencias 2018 y 2019.
•	Adicionalmente, en la verificación in-situ se revisaron unos indicadores que se crearon para la vigencia 2019 y que se están reflejando en la vigencia 2018, además no se está tomando la opción “Estado del Proceso” de “activo” e “inactivo” en el reporte de Indicadores.
</t>
  </si>
  <si>
    <t>Al revisar la documentación oficializada en el SIG se evidenciaron las siguientes novedades:
En el PM-PR-01 PROCEDIMIENTO DE CONTROL DE DOCUMENTOS DEL SIG no relaciona el formato “SOLICITUD DE ACTUALIZACIÓN DE DOCUMENTOS” Código: PM-FT-05 Versión: 04.
En el PM-PR-02 PROCEDIMIENTO DE GESTIÓN DE PLANES DE MEJORAMIENTO no relaciona el formato “FORMULACION PLANES DE MEJORAMIENTO” Código: PM-FT-09 Versión: 03.
Así mismo, se presentan guías, manuales, mediciones de controles a normas ISO 27001 y 27002 e Instructivos, que no se relacionan en los procedimientos listados en los documentos oficializados del SIG.
Lo anterior genera dificultad en el uso y disponibilidad de los documentos en el momento de verificar la trazabilidad de las actividades del procedimiento.</t>
  </si>
  <si>
    <t>Existe debilidad en la actualización documental y el seguimiento rigurosos de la guía  creada para realizar dicha actividad.</t>
  </si>
  <si>
    <t>Realizar el diagnóstico integral del modelo de operación del ministerio de educación, diseñar las estrategias de intervención que permitan su mejora e implementar los cambios (identificación de conocimiento crítico, actualización documental, etc) requerid</t>
  </si>
  <si>
    <t>Actualización de documentos</t>
  </si>
  <si>
    <t>Diagnóstico</t>
  </si>
  <si>
    <t>Al momento de realizar el procedimiento se enfocó a Sistema de Gestión Ambiental debido a la necesidad de reforzar el sistema dentro de la organización.</t>
  </si>
  <si>
    <t>Realizar la actualización del  Procedimiento de competencia, formación, toma de conciencia y comunicación para que se incoporen los demás modelos referenciales.</t>
  </si>
  <si>
    <t>A pesar de que la SDO genera el monitoreo mensual de los planes de mejoramiento y su formulación, aún se ha presentado fallas durante el proceso.</t>
  </si>
  <si>
    <t>Durante la auditoría la herramienta tecnológica del SIG se encontraba en un proceso de ajuste en temas funcionales y de información, razón por la cual, se evidenciaron dichas anomalías.</t>
  </si>
  <si>
    <t>Generar un punto de control que permita conocer los procesos que no hayan formulado los planes de mejora, para contar con un mecanismo que permita hacer el seguimiento respectivo, una vez se cierre cada uno de los informes de auditoría.</t>
  </si>
  <si>
    <t>Hacer el seguimiento mensual del cronograma de trabajo para garantizar la estabilización del sistema tanto en temas funcionales como de información.</t>
  </si>
  <si>
    <t>Instrumento</t>
  </si>
  <si>
    <t>Actas de Seguimiento</t>
  </si>
  <si>
    <t>Actas</t>
  </si>
  <si>
    <t>2019-CAPSI-14</t>
  </si>
  <si>
    <t>Durante la última revisión por la dirección en el análisis de los indicadores se identificó que la organización requiere fortalecer el relacionamiento de los grupos internos de valor; en especial en aquellos procesos transversales. Debido a que cuando exi</t>
  </si>
  <si>
    <t>Revisión por la Dirección</t>
  </si>
  <si>
    <t>No existe un mecanismo que permita consolidar la gestión de la dependencia.</t>
  </si>
  <si>
    <t>No existe un mecanismo que permita categorizar el conocimiento producido por la dependencia y que el mismo se encuentre disponible para todos los servidores del MEN.</t>
  </si>
  <si>
    <t>Existe debilidad en el relacionamiento de los grupos internos de valor; en especial en aquellos procesos transversales.</t>
  </si>
  <si>
    <t>Crear un sistema web que permita capturar, registrar, consolidar, monitorear y analizar las actividades realizadas en la Subdirección de Desarrollo Organizacional, producto de las solicitudes de los grupos de valor y la de la gestión regular.</t>
  </si>
  <si>
    <t>Crear un microsito en la intranet del MEN, en la cual se registre la gestión de la SDO , sirva como herramienta de gestión del conocimiento debido a que se encuentre disponible a todos los servidores.</t>
  </si>
  <si>
    <t>Realizar la encuesta de cliente interno de conformadidad con la metodología definida.</t>
  </si>
  <si>
    <t>Una herramienta web para registrar la gestión de la SDO.</t>
  </si>
  <si>
    <t>Un microsito de la SDO</t>
  </si>
  <si>
    <t>Aplicación de la encuesta</t>
  </si>
  <si>
    <t>Aplicación</t>
  </si>
  <si>
    <t>Micrositio.</t>
  </si>
  <si>
    <t>Encuesta aplicada</t>
  </si>
  <si>
    <t>AUTOEVALUACIÓN</t>
  </si>
  <si>
    <t>REVISIÓN POR LA DIRECCIÓN</t>
  </si>
  <si>
    <t>Emitir oficios mensuales a la OAJ con la información de los títulos pendientes de cobro</t>
  </si>
  <si>
    <t>Magda Mercedes Arevalo Rojas</t>
  </si>
  <si>
    <t>REFORMULADO CGR-CDSS-048 y CGR- CDSS-008 / SEPTIEMBRE 2019</t>
  </si>
  <si>
    <t xml:space="preserve">REFORMULADO CGR-CDSS-048 y CGR- CDSS-008  / SEPTIEMBRE 2019 </t>
  </si>
  <si>
    <t xml:space="preserve">REFORMULADO CGR-CDSS-008  / SEPTIEMBRE 2019 </t>
  </si>
  <si>
    <t>REFORMULADO CGR-CDSS-008   / SEPTIEMBRE 2019</t>
  </si>
  <si>
    <t xml:space="preserve">REFORMULADO SEPTIEMBRE 2019 </t>
  </si>
  <si>
    <t xml:space="preserve">
2- Eliminar el formato CN-FT-34 -  Memorando designación comité evaluador, en atención a que la designación del comité se hace en la resolución de apertura y en la invitación a ofertarpara las selecciones por mínima cuantía</t>
  </si>
  <si>
    <t xml:space="preserve">Adelantar una jornada de sensibilización con el equipo jurídico de la Subdirección y quienes realizan la publicación de los documentos , con el fin de impartir linamientos sobre la publicación y conformación del expediente contractual en las diferentes plataformas de contratación. 
</t>
  </si>
  <si>
    <t>2019-CAPSI-06</t>
  </si>
  <si>
    <t xml:space="preserve">Se realizan reuniones periódicas para verificar el cumplimiento de cada procedimiento del proceso de Gestión contractual, sin embargo no se observa evidencia de estas. </t>
  </si>
  <si>
    <t>OM 1</t>
  </si>
  <si>
    <t>La no utlización del formato de acta de reunión.</t>
  </si>
  <si>
    <t>Emplear el Acta de reunión en las mesas internas  de trabajo realizadas en la Subdirección.</t>
  </si>
  <si>
    <t>Llevar el registro de la mesas internas de trabajo, mediante actas de reunión.</t>
  </si>
  <si>
    <t>Acta mensual</t>
  </si>
  <si>
    <t>No se diligencian en su totalidad los formatos utilizados para el proceso de Gestión Contractual, generándose una oportunidad de mejora. (En las listas de asistencia al Comité de Contratación del 30 de mayo de 2018 y 31 de enero de 2019 no se encuentra diligenciada la parte inicial del formato).</t>
  </si>
  <si>
    <t>OM 3</t>
  </si>
  <si>
    <t>OM 2</t>
  </si>
  <si>
    <t>Se encuentra pendiente finalizar la revisión y actualización de los formatos que conforman los procedimientos del proceso de “Gestión Contractual”, generándose una oportunidad de mejora.</t>
  </si>
  <si>
    <t>La cantidad de formatos y procedimientos, que dificulta la apropiacion de los mismos.</t>
  </si>
  <si>
    <t xml:space="preserve">Adelantar la actualización documental de acuerdo con el plan de modernización. </t>
  </si>
  <si>
    <t>Actualizar dos (2) formatos y trece (13) procedimientos, identificados en la auditoria de calidad.</t>
  </si>
  <si>
    <t>Formatos y procedimientos actualizados</t>
  </si>
  <si>
    <t>Falta de control de calidad en los listados de asistencia del Comité de Contratación</t>
  </si>
  <si>
    <t>Realizar capacitación al responsable de tomar el registro de asistencia en el comité de contratación.</t>
  </si>
  <si>
    <t>Realizar el diagnóstico integral del modelo de operación del ministerio de educación, diseñar las estrategias de intervención que permitan su mejora e implementar los cambios (identificación de conocimiento crítico, actualización documental, etc) requeridos en los compontes críticos.</t>
  </si>
  <si>
    <t>Diagnósitco de conocimiento crítico.</t>
  </si>
  <si>
    <t>REFORMULADO AGOSTO 2019</t>
  </si>
  <si>
    <t>Documentos de solicitud de cambios de 14 cocinas que no cumplen con la normatividad</t>
  </si>
  <si>
    <t>Documentos de solicitd de cambios</t>
  </si>
  <si>
    <t>14</t>
  </si>
  <si>
    <t>Manual de usuario SAIIEN</t>
  </si>
  <si>
    <t>Manual de Usuario</t>
  </si>
  <si>
    <t>Socialización Matriz de riesgos de proceso y corrupción actualizada socializada</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</si>
  <si>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</si>
  <si>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</si>
  <si>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</si>
  <si>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Capacitación de Sensibilización</t>
  </si>
  <si>
    <t>Eliminar el formato CN-FT-34</t>
  </si>
  <si>
    <t xml:space="preserve">Para el adecuado desempeño de la gestión de procesos y mejora es necesario que la Subdirección de Desrrollo Organizacional, como responsable del mismo, implemente métricas que le permitan tomar decisiones basadas en datos con relación a los recursos requeridos para cumplir con los objetivos y acompañar la mejora en el resto de procesos de la entidad. 
 </t>
  </si>
  <si>
    <t xml:space="preserve">El conocimiento derivado de las mediciones externas del desempeño institucional no cuenta con una herramienta que facilite la divulgación, conservación y consulta permanente y que genere aprendizaje organizacional, en el marco del proceso de gestión de conocimiento e innovación. 
 </t>
  </si>
  <si>
    <t>Gestión del conocimiento e Innovación</t>
  </si>
  <si>
    <t>No se encuentra un criterio jurídico definido para la decisión en las investigaciones de instituciones de educación superior</t>
  </si>
  <si>
    <t>Sitio de la Intranet actualizado- PDF</t>
  </si>
  <si>
    <t>Lecciones aprendidas documentadas y socializadas</t>
  </si>
  <si>
    <t>Luis Fernando Salguero Ariza</t>
  </si>
  <si>
    <t>María Antonieta Vasquez Fajardo</t>
  </si>
  <si>
    <t xml:space="preserve">Actualizar el sitio de la Subdirección de Inspección y Vigilancia
</t>
  </si>
  <si>
    <t>Documentar y socializar dos lecciones aprendidas - Caducidad - Formulación del cargo</t>
  </si>
  <si>
    <t>Subdirección de Inspección y Vigilancia</t>
  </si>
  <si>
    <t xml:space="preserve">Se establecerá un punto de control, para lo cual cada colaborador debera reportar la información de actividades encaminadas a la gestión de los procesos dentro de una matriz dispuesta para ello. </t>
  </si>
  <si>
    <t xml:space="preserve"> reportes mensuales</t>
  </si>
  <si>
    <t>Continuar con el control actual generando reportes mensuales</t>
  </si>
  <si>
    <t>Falta de acttualización de la normatividad de  registro calificado.</t>
  </si>
  <si>
    <t>Desarrollo Fase 2-Diseño operativo nuevo Modelo: Realización de talleres a nivel nacional para la estructuración del nuevo decreto de aseguramiento de la calidad, estructuración de la memoria justificativa del decreto incluyendo los costos asociados a la implementación del mismo. 
Elaboarción de la propuesta de decreto</t>
  </si>
  <si>
    <t>Desarrollo Fase 3-Desarrollo Sistema de Información, implementación nuevo Decreto de Aseguramiento: Levantamiento de información y requerimientos tecnológicos con base en el nuevo decreto, desarrollo sistema de información del nuevo decreto, implementación nuevo decreto y sistema de información, implementación plan de gestión del conocimiento</t>
  </si>
  <si>
    <t>presentar plan de acción 2019 donde se integre la restructuración del sistema de convalidaciones</t>
  </si>
  <si>
    <t>plan de acción 2019</t>
  </si>
  <si>
    <t xml:space="preserve">Realizar  mesa de trabajo con la Subdirección Financiera para determinar acciones e implementar otros métodos de pago. </t>
  </si>
  <si>
    <t xml:space="preserve"> mesa de trabajo</t>
  </si>
  <si>
    <t>Falta de conocimiento del formato utilizado para documentar las reuniones</t>
  </si>
  <si>
    <t>Socialización</t>
  </si>
  <si>
    <t>Socializar formato - acta de reunión y necesidad de documentar las reuniones realizadas</t>
  </si>
  <si>
    <t>Socializar formato - acta de reunión PM-FT-01 y necesidad de documentar las reuniones realizadas</t>
  </si>
  <si>
    <t xml:space="preserve">Solicitar a Oficina Asesora de Cominicaciones la publicación del Manual de Usuario del Sistema de convalidaciones de ES en la página web </t>
  </si>
  <si>
    <t>Solicitud Oficina Asesora de Cominicaciones</t>
  </si>
  <si>
    <t xml:space="preserve">Validar la Publicación del Manual de Usuario actual en el Sistema </t>
  </si>
  <si>
    <t xml:space="preserve">No se han establecido acciones globales que permitan un ajuste estructural (normativo, proceso e infraestructura y talento humano) a cada uno de los trámites).
</t>
  </si>
  <si>
    <t xml:space="preserve">No se han establecido acciones globales que permitan un ajuste estructural (normativo, proceso e infraestructura y talento humano) a cada uno de los trámites).
</t>
  </si>
  <si>
    <t>Grupo de Asuntos Disciplinarios</t>
  </si>
  <si>
    <t>SEGUIMIENTO AUDITORIA INTERNA MEN A 30 DE SEPTIEMBRE DE 2019</t>
  </si>
  <si>
    <t xml:space="preserve">  Auditoria Especial PLAN NACIONAL DE INFRAESTRUCTURA EDUCATIVA - FFIE
REFORMULADO JULIO 2019  Y SEPTIEMBRE 2019</t>
  </si>
  <si>
    <t xml:space="preserve">Reporte de los dos últimos trimestres del monitoreo de riesgos que incluya a todas las dependencias </t>
  </si>
  <si>
    <t xml:space="preserve">Elaborar e implementar una herramienta de seguimiento al programa anual de auditoria que permita verificar el avance de ejecución de las actividades propuestas  </t>
  </si>
  <si>
    <t>JONNATHAN CORTÉS</t>
  </si>
  <si>
    <t>BIBIANA RODRíGUEZ</t>
  </si>
  <si>
    <t>Construir doucmento con información básica de la OTSI que deben conocer los colaboradores del MEN, incluyendo los servicios prestados y divulgarlo a través de los canales internos de Comunicación en articulación con la OAC</t>
  </si>
  <si>
    <t>Contrucción de documento con información básica de la OTSI y su divulgación a través de los canales internos de comunicación.</t>
  </si>
  <si>
    <t>Documento con información básica de la OTSI divulgado.</t>
  </si>
  <si>
    <t>REFORMULADO DICIEMBRE 2017 / ABRIL 2019 / OCTUBRE 2019</t>
  </si>
  <si>
    <t>REFORMULADO Seguimiento DNDA DICIEMBRE 2017 / JUNIO 2018 / ABRIL 2019 / OCTUBRE 2019</t>
  </si>
  <si>
    <t>REFORMULADO ABRIL 2019 / OCTUBRE 2019</t>
  </si>
  <si>
    <t>Auditoria EspeciaL DNDA 
REFORMULADO ABRIL 2019 / OCTUBRE 2019</t>
  </si>
  <si>
    <t>Solicitar reporte mínimo semanal a la STH y a la Subdirección de Contratación de novedades de Contratsitas y personal de Planta y con base en estos actualizar el Directorio Activo.</t>
  </si>
  <si>
    <t>Actualización del Directorio Activo a partir de reporte enviados por la STH y la Subdirección de Contratación.  )</t>
  </si>
  <si>
    <t>Directorio activo actualizado de acuerdo con novedades reportadas</t>
  </si>
  <si>
    <t>REFORMULADO OCTUBRE 2019</t>
  </si>
  <si>
    <t>Actualización y divulgación del Manual de Polticas de Servicios TIC.</t>
  </si>
  <si>
    <t>Actualización y divulgación del Manual de Polticas de Servicios TIC actualizado y divulgado.</t>
  </si>
  <si>
    <t>96</t>
  </si>
  <si>
    <t>Reunión con la OTSI con el fin de establecer el compromiso de cumplir los tiempos establecidos en el procedimiento "Administración y control de recursos físicos"</t>
  </si>
  <si>
    <t xml:space="preserve">Socialización de los lineamientos sobre la naturaleza y  y la forma de aplicar ANS </t>
  </si>
  <si>
    <t>Expedición de lineamientos sobre la naturaleza y la forma de aplicar ANS</t>
  </si>
  <si>
    <t>Documento con lineamientos sobre la naturaleza y la forma de aplicar ANS</t>
  </si>
  <si>
    <t>Socialización de los lineamientos sobre la naturaleza y la forma de aplicar ANS</t>
  </si>
  <si>
    <t>No se presentan soportes del Acto administrativo de designación de líderes ambientales del MEN</t>
  </si>
  <si>
    <t>No se presenta soportes del plan de formación dirigido a líderes ambientales</t>
  </si>
  <si>
    <t>La acción propuesta no presenta avance para el seguimiento del tercer trimestre de 2019.</t>
  </si>
  <si>
    <t>El grupo de Asuntos Disciplinarios aporta  constancia de envio y recibido de la citación de sujetos procesales para notificaciones de autos</t>
  </si>
  <si>
    <t>Se creó un sistema web, a través de los flujos de trabajo de SharePoint, que permite que permita capturar, registrar, consolidar, monitorear y analizar las actividades realizadas en la Subdirección de Desarrollo, como responsable del proceso Gestión de Procesos y Mejora, en el marco de la atención de solicitudes de los grupos de valor y las tareas regulares. Se realiza el monitoreo diario y la tendencia sobre la ocupación. Con los datos señalados se generan el informe adjunto. El aplicativo se encuentra en el siguiente enlace: https://mineducaciongovco.sharepoint.com/sites/SDO_GESTION2</t>
  </si>
  <si>
    <t xml:space="preserve">Se evidencia sistema web, a través de los flujos de trabajo de SharePoint, en elcualse capturan, registran, consolidan, monitorean y analizan las actividades realizadas en la Subdirección de Desarrollo Organizacional, como responsable del proceso Gestión de Procesos y Mejora, en el marco de la atención de solicitudes de los grupos de valor y las tareas regulares. </t>
  </si>
  <si>
    <t>La Subdirección de Desarrollo Organizacional creó en la intranet en la sesión de Conocimiento un micrositio en el cual se consigna la información de los resultados institucionales. Lo anterior, permite garantizar la consulta permanente de los datos, la toma de decisiones informada y permite en aprendizaje organizacional. El enlace del micrositio es: https://intranetmen.mineducacion.gov.co/Conocimiento/DesempenoInstitucional/Paginas/Inicio.aspx</t>
  </si>
  <si>
    <t>Se evidencia la creación del micrositio en la Intranet del MEN, en el cual se observa la gestión de la SDO, esto como herramienta de gestión del conocimiento disponible para todos los servidores.</t>
  </si>
  <si>
    <t>Con corte a 30 de septiembre la acción propuesta se encuentra en ajustes para la aprobación y posterior socialización correspondiente</t>
  </si>
  <si>
    <t>No se presenta soporte de la sensibilización al personal de la SGA, fecha de finalización de la actividad es el día 30 de septiembre de 2019.</t>
  </si>
  <si>
    <t>No se presentan soportes del Acto administrativo de designación de líderes ambientales del MEN.</t>
  </si>
  <si>
    <t>Se realiza mensualmente el informe y se encuentra en la siguiente ruta: NAS\Asuntos Disciplinarios\SEGUIMIENTO PROCESOS\INVENTARIO EXPEDIENTE\2019\SEPTIEMBRE. Se adjunta el soporte de actualización de todos los formatos de asuntos disciplinarios que se encuentran vigentes en el SIG, de acuerdo con lo evidenciado en el hallazgo</t>
  </si>
  <si>
    <t>El Grupo de Asuntos Disciplinarios realiza mensualmente el informe que da cuenta sobre la gestion realizada y lo coloca en la NAS. El grupo adjunta soporte de actualización de todos los formatos de asuntos disciplinarios que se encuentran vigentes en el SIG</t>
  </si>
  <si>
    <t>Se estableció el punto de control, para lo cual cada colaborador reporta la información de actividades encaminadas a la gestión de los procesos dentro de una matriz dispuesta para ello</t>
  </si>
  <si>
    <t>El Grupo deAsuntos Discipliarios estableció un punto de control a través de una matriz en la cual cada colaborador reporta información de actividades encaminadas a la gestión de los procesos,con el fin de no incumplir los terminos de ley establecidos</t>
  </si>
  <si>
    <t>Durante los meses de julio, agosto, septiembre y octubre se han actualizado 30 de los 33 sitios existentes en la intranet, con la información que la Subdirección de Desarrollo Organizacional tiene de las áreas o dependencias del MEN. (Dirección de Calidad EPBM, Subdirección de Referentes y Evaluación de la Calidad Educativa, Subdirección Fomento de Competencias, Dirección de Fortalecimiento a la Gestión Territorial, Subdirección de Monitoreo y Control, Subdirección de Fortalecimiento Institucional, Subdirección de Recursos Humanos del Sector Educativo, Dirección de Cobertura y Equidad, Subdirección de Acceso, Subdirección de Permanencia, Dirección de Primera Infancia, Dirección de Calidad de la Educación Superior, Subdirección de Aseguramiento de la Calidad de la Educación Superior, Subdirección de Inspección y Vigilancia, Dirección de Fomento de la Educación Superior, Subdirección de Apoyo a la Gestión de las IES, Subdirección de Desarrollo Sectorial, Viceministerio de Educación Superior, Equipo Consejos Superiores y Directivos, Oficina Asesora de Planeación y Finanzas, Oficina Asesor Jurídica, Oficina de Control Interno, Oficina de Cooperación y Asuntos Internacionales, Unidad de Atención al Ciudadano, Subdirección de Gestión Financiera, Subdirección de Desarrollo Organizacional, Subdirección de Talento Humano, Subdirección de Contratación, Subdirección de Gestión Administrativa, Oficina de Tecnología y Sistemas de Información, y el Programa Todos a Aprender). Ya se inició la actualización del sitio de la Oficina de Innovación Educativa con Uso de Nuevas Tecnologías a cargo de la administradora Nohora Perez. Se adjunta Excel con el registro de los sitios actualizados.</t>
  </si>
  <si>
    <t>De conformidad a la circular 31 del 11 de julio 2019; y de la comunicación interna, la dinámica de la jornada de capacitación se hizo individualmente. Durante los meses de junio, julio, agosto, septiembre y octubre se realizaron 13 reuniones para la revisión de los sitios de la intranet, en las cuales se indicó a los designados o administradores el uso de la misma, se le explicó las funcionalidades técnicas que tiene el CMS de SharePoint para la actualización los sitios. 1. Subdirección de Gestión Financiera: Jesica Alejandra Sierra Rabia y Jose Francisco Arias Pachon el martes, 11 de junio de 2019 2. Subdirección de Recursos Humanos del Sector Educativo: Carmen Yaneth Perea Criollo el jueves, 25 de julio de 2019 3. Subdirección de Fortalecimiento Institucional: Hector Humberto Hernandez el viernes, 26 de julio de 2019 4. Subdirección de Monitoreo y Control: Fanny Cardona Moreno el lunes, 29 de julio de 2019 5. Dirección de Fortalecimiento a la Gestión Territorial: Ana Maria Henao Varona el lunes, 5 de agosto de 2019 y el miércoles, 21 de agosto de 2019 6. Dirección de Primera Infancia: Sandra Milena Gavilan Noreña el martes, 6 de agosto de 2019 7. Subdirección de Contratación: Henry Zabala Valbuena el miércoles, 14 de agosto de 2019 8. Unidad de Atención al Ciudadano: Jenny Patricia Peña Rozo el miércoles, 14 de agosto de 2019 9. Subdirección de Talento Humano: Nydia Marcela Rivera Rodriguez y Johanna Andrea Rangel Franco los días jueves, 12 y el miércoles, 18 de septiembre de 2019 10. Subdirección de Gestión Administrativa: Viviana Bacic el martes, 1 de octubre de 2019 11. Programas Todos a aprender: Jeysson Mark Daza Peralta y Luis Alejandro Baquero Garzon el miércoles, 9 de octubre de 2019 Se adjunta .zip con las listas de asistencia.	100 %	2019-10-15	Maura Yuliana Ramirez Goez / Contratista	ReuLDeAsisDeSitiosIntranet.rar_2019-10-15
Sin aprobar</t>
  </si>
  <si>
    <t>El 12 de julio se envío a través de comunicación interna a las diferentes depedendencias la circular 31 de 2019 (se anexa algunos soportes remitidos a las depedencias), De igual forma, se envía a través del correo electrectónico el 9 de octubre la segunda socilización. Se adjunto como evidencia de la gestión adicional la respuesta emitida por una depedencia en el marco de dicha socialización.</t>
  </si>
  <si>
    <t>Se ha rechazado Avance, pendiente de modificaciones</t>
  </si>
  <si>
    <t>Se actualiza y publica el procedimiento PM-PR-07 que de ahora en adelante se llamará solamente PROCEDIMIENTO DE TOMA DE CONCIENCIA.</t>
  </si>
  <si>
    <t>Se evidencia la actualización del  Procedimiento de competencia, formación, toma de conciencia y comunicación para la incoporación  los demás modelos referenciales.</t>
  </si>
  <si>
    <t>Durante el comité de gestión y desempeño se aplicó la encuesta de cliente interno. Se generó la primera versión del resultado.</t>
  </si>
  <si>
    <t>Se evidencia la aplicación de la encuesta de cliente interno de conformadidad con la metodología definida, con el fin de mitigar la debilidad en el relacionamiento de los grupos internos de valor.</t>
  </si>
  <si>
    <t>Con corte a 30 de septiembre la acción propuesta se encuentra en proceso de ejecución para realizar los ajustes y  la posterior aprobación y publicación correspondientes</t>
  </si>
  <si>
    <t>La Oficina De Control Interno ha venido generando alertas, a través del correo electrónico,  a las dependencias que responden de manera inoportuna a los requerimientos de los entes de control y que contribuyen a la materialización del riesgo.</t>
  </si>
  <si>
    <t>Se encuentra publicada en la página web del Ministerio de Educación Nacional la Guía Modelo de Seguimiento y Monitoreo Financiero PAE -  IP-GU-05 en el siguiente link:https://www.mineducacion.gov.co/portal/micrositios-preescolar-basica-y-media/Programa-de-Alimentacion-Escolar-PAE-/Documentos-y-Formatos/369472:Formatos; 
.Está en trámite la publicación del instructivo de registro de información del PAE en el sistema consolidador de hacienda e  información pública -CHIP, para posteriormente socializar mediante comunicación escrita a las ETC.
Pendiente las socializaciones y la actualización del usuario en el SIG</t>
  </si>
  <si>
    <t>No se presenta avance para este período.</t>
  </si>
  <si>
    <t>La dependencia solicitó reformulación.</t>
  </si>
  <si>
    <t>Con corte a septiembre se relalizaron 113 Cómites de Gestión Territorial, con un acumulado de 675 Cómites.
EVIDENCIAS Y/O SOPORTES:
- Actas de Comités de Gestión Territorial por ETC escaneadas y firmadas.</t>
  </si>
  <si>
    <t>Se califica el 88% debido a que cuentan con 675 comites de un total de 770 comites. Aún se encuentra dentro del tiempo de ejecución</t>
  </si>
  <si>
    <t>Se llevó a cabo la Invitación Abierta No. 008 de 2019 de contratistas de obra. Igualmente, se adelantó la Invitación Abierta No. 009 de 2019 de contratistas de interventoría técnica, administrativa, financiera, jurídica y ambiental a los contratos de obra, y las Invitaciones Abiertas 011 y 012 para conformación de lista de elegibles que habiliten la suscripción de contratos de obra e interventoría que comprendan la ejecución de diseños, estudios técnicos y obras de infraestructura educativa requeridos por el FFIE.
Es importante anotar que los nuevos procesos de contratación cumplen con los principios que rigen la contratación de la UG PA FFIE, de conformidad con lo establecido en el parágrafo No. 4 del artículo No. 184 del Plan Nacional de Desarrollo, Ley 1995 de 2019.
EVIDENCIAS Y/O SOPORTES                                                                                                                                                                                                                                                                                                                                
Términos de condiciones contractuales de las ivnitaciones 08, 09, 011 y 12, las cuales se encuentran publicados en la página de Alianza Fiduciaria, en los siguientes enlaces:
https://www.alianza.com.co/ffie?curFolderId=157569
https://www.alianza.com.co/ffie?curFolderId=176798
https://www.alianza.com.co/ffie?curFolderId=190838
https://www.alianza.com.co/ffie?curFolderId=191154</t>
  </si>
  <si>
    <t>Se da una calificación del 100% , teniendo en cuenta que se dio apertura a las convocatorias dentro del tiempo establecido.</t>
  </si>
  <si>
    <t xml:space="preserve">De acuerdo con la acción de mejora y la meta formulada, se cumplió con la acción, como evidencia se entregó la matriz de riesgos actualizada y consolidada con su Guía.  Los documentos se  adaptaran  a la nueva estructura UG PA FFIE. </t>
  </si>
  <si>
    <t>Se califica una efectividad del 100%, debido aque se realizó la matriz de riesgos y fue socializada, así como se creo un comité para la gestión de riesgos</t>
  </si>
  <si>
    <t>Se califica una efectividad del 100%, debido aque se realizó la matriz de riesgos y fue socializada, así como se creo un comité para la gestión de riesgos.</t>
  </si>
  <si>
    <t>La conformación del Comité de Gestión de Riesgos de la UG PA del FFIE según comunicación interna del 30 de septiembre de 2019. EVIDENCIAS/ SOPORTES: Se entrega comunicación interna hacia los trabajadores de la UG PA FFIE firmado por la Gerente de la UG PA FFIE.</t>
  </si>
  <si>
    <t>Se califica con una efectividad del 70%, teniendo en cuenta que aun se encuentra dentro del tiempo establecido. Pendiente de la definición del Sistema de Gestión Documental</t>
  </si>
  <si>
    <t>La UG PA FFIE  en cumplimento de  lo dispuesto en el artículo 59 de la Ley 1753 de 2015, modificada por el artículo 184 de la Ley 1955 de 2019, los parámetros señalados en el Decreto 1525 de 2015 y lo dispuesto en el Artículo 3º de la Ley 594 de 2000, elaboró documento de Política de Gestión Documental. Como apoyo a la implementación de la política se contrató personal calificado en el tema de gestión documental.</t>
  </si>
  <si>
    <t xml:space="preserve">
Por medio de comunicación del 27 de septiembre. Se solicitó a la OCI_MEN, la modificación de la acción, responsable y fecha de terminación. La UG PA FFIE, informa que se está trabajando el documento “Lineamientos sobre la naturaleza y aplicación de los descuentos automáticos por la inobservancia de los Acuerdos de Niveles de Servicio (ANS)”. 
Una vez formalizado los lineamientos, se realizará la socialización.
No se presenta avance de esta actividad para este trimestre.</t>
  </si>
  <si>
    <t>Se da una efecvtividad del 0%, teniiendo en cuenta que esta dentro del tiempo establecido</t>
  </si>
  <si>
    <t>Se da una efecvtividad del 0%, teniendo en cuenta que esta dentro del tiempo establecido</t>
  </si>
  <si>
    <t xml:space="preserve">De acuerdo con la acción de mejora propuesta y la meta formulada, se cumplió la acción, como evidencia se presentó la matriz de los riesgos asociados a las actividades que desarrolla la Dirección Financiera y se contribuyó en la construcción del modelo de la matriz. Los documentos se  adaptaran  a la nueva estructura UG PA FFIE. </t>
  </si>
  <si>
    <t>Se califica una efectividad del 100%, debido al cumplimiento en realizar la matriz de riesgos la cual fue socializada, así como se creo un comité para la gestión de riesgos</t>
  </si>
  <si>
    <t>Se presentó como evidencia: Prorroga del Convenio Interadministrativo 1189 de 2016, informe de prorroga del contrato 1291 de 2019 y justificación de solicitud de prorroga del contrato 1315 de 2016. Estas prorrogas con el fin de verificar el cumplimiento de los contratos mencionados.</t>
  </si>
  <si>
    <t>Se da un cumplimiento del 7% teniendo en cuenta que se encuentra dentro del tiempo establecido</t>
  </si>
  <si>
    <t>Se Incorporó en el Manual de Sistema de Gestión del FFIE los procedimientos que deben seguirse por parte de la UG PA FFIE, de conformidad con lo establecido en el Contrato de Fiducia. El documento fue presentado por la Gerente a la Junta, y esta a su vez realizó unos ajustes para su respectiva revisión con la Fiduciaria. Se cuanta con una nueva estructura y un mapa de procesos, sobre los cuales se están desarrollando actividades de acuerdo con el cronograma proyectado. EVIDENCIAS/SOPORTE 1. Documento de elaboración de Manual Operativo Pendiente de solicitar ampliación de plazo</t>
  </si>
  <si>
    <t>Se da un cumplimiento del 70%, debido a que ya se esta gestionando los procedimientos del FFIE en un Manual.</t>
  </si>
  <si>
    <t>El procedimiento propuesto para evaluar y emitir conceptos sobre los informes de seguimiento a la ejecución de las obras contratadas por el FFIE, está en trámite de aprobación por la Dirección Técnica, se propuso la incorporación de una síntesis del mismo en la versión revisada del Manual Operativo del PA FFIE ; Sin embargo, dado que está asociado a los procesos misionales de la UG PA FFIE en revisión, la versión definitiva deberá ser posterior a la aprobación de los procesos actualizados. Pendiente de solicitar ampliación de plazo</t>
  </si>
  <si>
    <t>Se da un 80% de avance. Donde se encuentra por fuera de tiempo de la actividad. Sin embargo esta pendiente de solicitar ampliación de la fecha final</t>
  </si>
  <si>
    <t>Se da un 80% de avance. Donde se encuentra de manera extemporanea en el cumplimiento de la actividad. Sin embargo esta pendiente de solicitar ampliación de la fecha final.</t>
  </si>
  <si>
    <t>Previo análisis de carga laboral de los gestores, se determinó distribuir al personal por región, logrando optimizar el seguimiento, gestión y reportes oportunos relacionados con las tareas asignadas. SOPORTES/ EVIDENCIAS Cuadro que detalla, gestores territoriales, cantidad requerida, cargos faltantes. Por el momento se han designado 34 gestores entre 7 regiones.</t>
  </si>
  <si>
    <t>Se da una calificación del 80%, aun se encuentra dentro del tiempo establecido.</t>
  </si>
  <si>
    <t>Se entregan actas que evidencian el cumplimiento de la meta establecida. Son 56 Actas de recibo a satisfacción de la Fase 1 de Estudios y Diseños de los proyectos auditados, mediante el cual se da cumplimiento a las especificaciones técnicas de las cocinas; y 14 oficios remitidos por la UG FFIE o la interventoría al contratista de obra, con requerimientos asociados al cumplimiento de la NTC 4595, en lo referente a las obras de las cocinas. donde se entregaron actas de control de cambio. Se corrigieron las situaciones evidenciadas por la auditoria en las visitas de obra.</t>
  </si>
  <si>
    <t>Se da un cumplimiento del 100%. Teniendo en cuenta que se cumplió dentro del tiempo establecido. Correspondiente a 56 actas de recibo de satisfacción con actas de solicitud de cambios.</t>
  </si>
  <si>
    <t>Esta actividad aun se encuentra dentro del periodo establecido. Por lo tanto se da un calificación del 2% correspondiente a 10 actas de 541</t>
  </si>
  <si>
    <t>En el periodo comprendido entre abril y junio de 2019 se suscribieron 10 actas de recibo a satisfacción de la Fase 1 de diseños en los proyectos que ya finalizaron esta etapa. EVIDENCIAS / SOPORTES - Actas de recibo a satisfacción Fase 1 escaneadas y firmadas</t>
  </si>
  <si>
    <t>La acción de mejora se formuló previo a la definción por parte del Gobierno Nacional (Ministerio de Educación Nacional) del Plan Nacional de Desarrollo 2018 - 2022 (Ley 1955 de 2019). El artículo 184 de la rferida Ley, indica que dentro del objeto del FFIE se encuentra la dotación de las infraestructuras educativas, en ese sentido, se han realizado procesos de contratación a través de los cuales se relaciona el componente de dotación en los procesos de contratación adelantados por el FFIE, posterior a la Ley 1955 de 2019. EVIDENCIAS Y/O SOPORTES Términos de condiciones contractuales de las ivnitaciones 08, 09, 011 y 12, las cuales se encuentran publicados en la página de Alianza Fiduciaria, en los siguientes enlaces: https://www.alianza.com.co/ffie?curFolderId=157569 https://www.alianza.com.co/ffie?curFolderId=176798 https://www.alianza.com.co/ffie?curFolderId=190838 https://www.alianza.com.co/ffie?curFolderId=191154 No se observa la Guía para la estructuración de proyectos que incluya la dotación básica de las aulas. Esta pendiente solicitud de reformulación de la actividad debido a que se esta cumplimeinto a lo estipulado en la ley 1955 de 2019 PND Pendiente solicitar reformulación de la actividad y ampliación de tiempo</t>
  </si>
  <si>
    <t>Esta actividad se encuentra por fuera de tiempo, debido a que no se ha realizado la Guía. Sin embargo esta pendiente de solicitar re-formulación de la actividad.</t>
  </si>
  <si>
    <t>Se observa en el Manual de Usuario, los permisos de consulta relacionado con el aplicativo SAIEN a los funcionarios del MEN.</t>
  </si>
  <si>
    <t>Actividad cumplida en el 100% teniendo en cuenta que esta dentro de tiempo y con la totalidad de sus acciones.</t>
  </si>
  <si>
    <t>Se anexa copia de los oficios enviados a la OAJ
DEPOSITOS JUDICIALES BANCO AGRARIO JULIO 2019.pdf_2019-10-11
DEPOSITOS JUDICIALES BANCO AGRARIO MAYO 2019.pdf_2019-10-11</t>
  </si>
  <si>
    <t>La Subdirección de Gestión Financiera  informó a la Oficina Asesora Jurídica los depósitos judiciales que se encuentran pendientes de pago, con corte a mayo y julio de 2019</t>
  </si>
  <si>
    <t>Se evidenció las actividades realizadas para la conciliación de la base de datos embargos.</t>
  </si>
  <si>
    <t>Se anexa carpeta con los Soportes de Depuración de embargos a corte de septiembre de 2019.Seguimiento Depuración Ago2019.xlsx_2019-10-11
Seguimiento Depuración Jul2019.xlsx_2019-10-11
Seguimiento Depuración Jun2019.xlsx_2019-10-11
Seguimiento Depuración Sep2019.xlsx_2019-10-11
Error Plataforma SIG.docx_2019-10-11</t>
  </si>
  <si>
    <t>Se anexa copia de los EEFF de los meses de mayo, junio y julio 2019</t>
  </si>
  <si>
    <t>Se observó en los EEFF del Ministerio de Educación correspondiente a los meses de mayo, junio y julio 2019 con las notas revelando al valor de las pérdidas por deterioro.</t>
  </si>
  <si>
    <t>Mediante oficio 2019 EE 097684 se informo los giros realizados al FOMAG durante el 1er semestre de la vigencia 2019.</t>
  </si>
  <si>
    <t>La Subdirección de Gestión Financiera esta trabajando con SDO en la actualización del procedimiento y sus formatos</t>
  </si>
  <si>
    <t>Como parte de las actividades del procedimiento Ciclo de proyectos de inversión, se implementó la estrategia de comunicación que cuenta con los siguientes elementos: a) Recordatorios enviados a gerentes de proyecto y responsables de seguimiento dando aviso y alerta a las fechas de cumplimiento; b) Tips para compartir y difundir, que corresponde a notas informativas sobre temas asociadas con indicadores, planeación estratégica y proyectos y c) Seguimiento, que corresponde a un balance efectuado el cierre de las fechas de reporte en SPI. Dicha estrategia ha sido socializada a través de los canales de comunicación (correos, banner y rotabanner y micrositio en la intranet) a través de una parrilla de programación que se extenderá por la vigencia. Desde su implementacion se ha identificado aceptación y reconocimiento por parte de la Entidad, reflejado en un seguimiento de mejor calidad y más oportuno en SPI. En este sentido, solicitamos el cierre del plan de mejoramiento.</t>
  </si>
  <si>
    <t xml:space="preserve">Como parte de las actividades del procedimiento Ciclo de proyectos de inversión, se implementó la estrategia de comunicación que cuenta con los siguientes elementos: a) Recordatorios enviados a gerentes de proyecto y responsables de seguimiento dando aviso y alerta a las fechas de cumplimiento; b) Tips para compartir y difundir, que corresponde a notas informativas sobre temas asociadas con indicadores, planeación estratégica y proyectos y c) Seguimiento, que corresponde a un balance efectuado el cierre de las fechas de reporte en SPI. Dicha estrategia ha sido socializada a través de los canales de comunicación (correos, banner y rotabanner y micrositio en la intranet) a través de una parrilla de programación que se extenderá por la vigencia. Desde su implementacion se ha identificado aceptación y reconocimiento por parte de la Entidad, reflejado en un seguimiento de mejor calidad y más oportuno en SPI. En este sentido, solicitamos el cierre del plan de mejoramiento.	</t>
  </si>
  <si>
    <t>La oficina de Planeación y Finanzas viene realizando las actividades para mejorar el seguimiento a los proyectos de inversión.con los siguientes estrategias: a) Recordatorios enviados a gerentes de proyecto y responsables de seguimiento dando aviso y alerta a las fechas de cumplimiento; b) Tips para compartir y difundir, que corresponde a notas informativas sobre temas asociadas con indicadores, planeación estratégica y proyectos y c) Seguimiento, que corresponde a un balance efectuado el cierre de las fechas de reporte en SPI</t>
  </si>
  <si>
    <t>Se anexa copia de los oficios enviados a la OAJ 
DEPOSITOS JUDICIALES BANCO AGRARIO JULIO 2019.pdf_2019-10-11
DEPOSITOS JUDICIALES BANCO AGRARIO MAYO 2019.pdf_2019-10-11</t>
  </si>
  <si>
    <t>Se anexan copia de los oficios remitidos a la OAJ.  Arevalo Rojas / Director(a) - Jefe	EMBARGOS MULTIPLES 2011.pdf_2019-10-11
EMBARGOS MULTIPLES 2012 -2013.pdf_2019-10-11
EMBARGOS MULTIPLES 2014 - 2015.pdf_2019-10-11
EMBARGOS MULTIPLES 2016.pdf_2019-10-11
EMBARGOS MULTIPLES 2017 - 2018.pdf_2019-10-11
EMBARGOS MULTIPLES 2019.pdf_2019-10-11</t>
  </si>
  <si>
    <t>se emitieron los oficios con la información de los títulos dobles a la oficina Asesora Jurídica, se presentaron 6 comunicados a la fecha de revisión.</t>
  </si>
  <si>
    <t>Se anexa carpeta con la copia de las actas de la reuniones</t>
  </si>
  <si>
    <t>Se anexaron actas y respuestas para el seguimiento a la gestión de los recursos embargados, avanzando en las acciones de mejora para la recuperación de recursos.</t>
  </si>
  <si>
    <t>Se realizo acta con la revisiòn y actualizacion de procedimientos, formatos, guias y anexos  a cargo de la Subdireeccion de Gestion Financiera publicados en el SIG.Una vez realizada la mesa se reasignaron los compromisos</t>
  </si>
  <si>
    <t>Se realizo reunión con los coordinadores del área financiera con el fin de generar un plan de trabajo para la actualización de los procedimientos Se reportó acta donde se generaron los siguientes compromisos: -. Memorando SDO informando de la documentación que no requiere actualización. - Plan de trabajo de actualización en el SIG - Determinación de nuevas metas presupuestales - Remitir solicitud de metas de ejecución presupuestal a SDO	2019-10-24
Se verificó acta donde se realizaron los compromisos para la actualización de procedimientos, guías y formatos de Subdirección de Gestión Financiera.	2019-10-30</t>
  </si>
  <si>
    <t>Se elaboro el plan de trabajo en conjunto con los coordinadores de cada grupo que conforma la SGF. Se anexa archivo Excel</t>
  </si>
  <si>
    <t>Se evidenció el plan de trabajo asignado al equipo de trabajo de la Subdirección de Gestión Financiera, con las fechas de entrega de documentos individuales y grupales.	2019-10-30
Se encontró el plan de trabajo con fechas de compromiso con las actividades a realizar para la actualización de los procedimientos tanto a nivel individual y grupal	2019-10-24</t>
  </si>
  <si>
    <t>La SGF realizó la revisión y actualización de la caracterización de Gestión Financiera, los acuerdos de niveles de servicio, el procedimiento emitir estados financieros, efectuar registros, ajustes y depuraciones, el formato de conciliación bancarias, entre otros. Anexo copia de los comunicados y correos remitidos a la SDO</t>
  </si>
  <si>
    <t>Esta actividad de mejora queda pendiente para el próximo seguimiento que realice la Oficina de Control Interno.	2019-10-30</t>
  </si>
  <si>
    <t>La SGF se reunió el 05 de agosto de 2019 y determinó las acciones a seguir frente a la actualización de los documentos SIG y la revisión de las metas de Recaudo y de Presupuesto (Indicadores de gestión) Anexo copia del acta</t>
  </si>
  <si>
    <t>Se verificó la solicitud de la Modificación de los indicadores de Gestión, teniendo en cuanta la proyección presupuestal del Ministerio de Educación</t>
  </si>
  <si>
    <t>Se anexa copia del oficio enviado a SDO con la actualización de indicadores</t>
  </si>
  <si>
    <t>La Oficina Asesora de Planeación y Finanzas está adelantando las tareas de actualización de los procesos y formatos , con solicitud de propuesta de mejoramiento a la Subdirección de Desarrollo Organizacional</t>
  </si>
  <si>
    <t>Se dio inicio a la revisión y verificación de la no existencia de la relación de los formatos asociados por cada procedimiento. Esta actividad se llevará a cabo en el cuarto trimestre de la vigencia 2019.</t>
  </si>
  <si>
    <t>La Oficina Asesora de Planeación y Finanzas está adelantando las tareas de actualización de la matriz de riesgos, con solicitud de propuesta de mejoramiento a la Subdirección de Desarrollo Organizacional</t>
  </si>
  <si>
    <t>En el tercer trimestre de la vigencia 2019, se avanzó en la revisión de la matriz actual de riesgos de corrupción; como parte de este proceso, los 3 equipos de trabajo - con el acompañamiento de la SDO, hicieron propuestas de ajuste en términos de ajustes a la denominación de algunos de los riesgos asociados, causas, controles, evaluación y actividades; este trabajo fue revisado y validado por el jefe de la OAPF y ya se remitió una versión revisada para validación y cargue en el SIG por parte de la Subdirección de Desarrollo Organizacional.</t>
  </si>
  <si>
    <t>Para atender el plan de mejoramiento, se avanzó con la revisión de la matriz vigente de riesgos de corrupción con los equipos de trabajo quienes adelantaron propuestas para su ajuste; la versión ya fue validada con el jefe de la OAPF y remitida a SDO para validación y publicación. Una vez se cuente con la versión definitiva se procederá a la socialización con los equipos de trabajo de la OAPF.</t>
  </si>
  <si>
    <t>No se anexan soportes para la validar el cumplimiento de esta acción</t>
  </si>
  <si>
    <t xml:space="preserve"> El proceso hace entrega de listas de asistencia a sensibilización</t>
  </si>
  <si>
    <t>El proceso hace entrega de archivo con el cargue de eventos del primer trimestre de 2019 en el aplicativo SAP</t>
  </si>
  <si>
    <t>Los procesos de Gestión de Talento Humano, Gestión Administrativa y la Subdireccion de Desarrollo Organizacional, Adelantar la revisión de la estructura del Plan Estratégico de Seguridad Vial - PESV del MEN y sus documentos anexos, se presenta acta y lista de asistencia de fecha 27 de agosto de 2019</t>
  </si>
  <si>
    <t>El proceso presenta como soporte una mesa de trabajo soportada con acta de revisión del procedimiento selección del talento humano y tres listados de asistencia de reuniones para realizar ajustes del procedimiento de ausentismo con fechas 21/08/2019, 24/09/2019 y 20/08/2019.</t>
  </si>
  <si>
    <t>Se evidencia cumplimiento de plan de mejoramiento, el proceso hace entrega de los soportes respectivos, soportes entregados : 2019-10-18317 Acta Procedimientos SGA.pdf_2019-10-18 AD-PR-05 MTO INFRAESTRUCTURA.docx_2019-10-25 AD-GU-03_V4_copia_controlada Bodega.pdf_2019-10-2</t>
  </si>
  <si>
    <t>Se presenta proyecto de cronograma de trabajo 2019-2020. en el cual no se evidencian soporte de las actividades realizadas</t>
  </si>
  <si>
    <t>Se socializó a través de correo electrónico la Resolución No. 06559 del 19 de abril de 2018 a 22 funcionarios de la Oficina Asesora de Comunicaciones</t>
  </si>
  <si>
    <t xml:space="preserve">Se evidencia cumplimiento de plan de mejoramiento, el proceso hace entrega de los soportes respectivos, soportes entregados : 2019-10-18317 Acta Procedimientos SGA.pdf_2019-10-18 AD-PR-05 MTO INFRAESTRUCTURA.docx_2019-10-25 AD-GU-03_V4_copia_controlada Bodega.pdf_2019-10-2
PENDIENTE SENSIBILIZACION </t>
  </si>
  <si>
    <t xml:space="preserve">el proceso hace entrega de listas de asistencia a sensibilización del año 2018. las cuales no son soporte de la revisión, actualización y capacitación del nuevo procedimiento. ( no se enterega el procedimiento actualizado ) </t>
  </si>
  <si>
    <t>Se hace entrega de la  base de  datos  con  nombre de personas no vinculadas al Ministerio con bienes asignados  con fecha de actualizacion marzo de 2019</t>
  </si>
  <si>
    <t>No se anexan soportes para la validar el cumplimiento de esta acción 
FECHA LIMITE DE CUMPLIMIENTO 30/11/2019</t>
  </si>
  <si>
    <t>El Director de Primera Infancia remite correo de programación de la socialización los procedimientos de “Asistencia técnica y Supervisión de contratos” de fecha 20/02/2019. Y los listados de asistencia.</t>
  </si>
  <si>
    <t>Se anexan los siguientes documentos : Acta de reunión del 25/ABR/2019 de la Dirección de Fortalecimiento a la Gestión Territorial La profesional de la Subdirección de Desarrollo Organizacional y Acta de reunón de la Dirección de Fortalecimiento a la Gestión Territorial.</t>
  </si>
  <si>
    <t>En el marco del avance en el cumplimiento de  esta actividad, se realizó reunión con la Subdirección de Desarrollo Organizacional el 29 de julio de 2019, en la cual se realizó el análisis de la  creación de un Grupo Interno de Trabajo para la Atención Educativa a Grupos Étnicos.
A partir de esta revisión se recibió la presentación de análisis de la creación del equipo y listado de asistencia de reunión del 27 de julio de 2019. Se anexa como soporte presentación y listado de asistencia del 29_07_19</t>
  </si>
  <si>
    <t>Se solicito acompañamiento a la SDO en la nueva metodología de riesgos y revisión del mapa mediante oficio 2019-IE-045092 del 24 de septiembre de 2019</t>
  </si>
  <si>
    <t>Por parte de la SDO se dio respuesta a oficio 2019-IE-045092  el 08 de octubre de 2019 en el cual informan los servidores asignados para la realización del acompañamiento para revisión del mapa de riesgos, oficio 2019-IE-048068 - Acta</t>
  </si>
  <si>
    <t>Se adjunta acta del 30 de Septiembre de 2019 donde se estipula la programación de la verificación de la Matriz de riesgos.</t>
  </si>
  <si>
    <t>No se ha programado  la socialización del mapa de Riesgos del Proceso con los Grupos de Convalidaciones y Registro Calificado..</t>
  </si>
  <si>
    <t>Se han adelantado los reportes mensuales en relación con el seguimiento a los tramites de registro calificado y convalidaciones (Pendiente evidencias)</t>
  </si>
  <si>
    <t>Se desarrollo la fase 1 correspondiente al Diseño, intervención y Victorias tempranas: (Grupos Focales, Análisis estrategia estado simple). Se presenta carpeta información consolidada Fase I Convalidaciones</t>
  </si>
  <si>
    <t>Fase 2-Diseño operativo nuevo Modelo: (Inducción Contratistas Convalidaciones, Creación Protocolo Evaluación Académica CONACES, Ajustes resolución 20797 de 2017, Inducción nuevos CONACES, Firma Pacto Transparencia CONACES). Se presenta carpeta información consolidada Fase II Convalidaciones</t>
  </si>
  <si>
    <t>Se avanza en el desarrollo de la Fase 3-Desarrollo Sistema de Información, implementación nuevo Modelo de Convalidaciones: (Levantamiento de información y requerimientos tecnológicos con base en la propuesta de resolución del nuevo modelo, desarrollo Sistema de Información, actividad continua en ejecución. Se presenta carpeta información consolidada Fase III Convalidaciones</t>
  </si>
  <si>
    <t>Se desarrollo Fase 1-Diseño, intervención y Victorias tempranas: (Grupos Focales, ajuste costos salas, análisis y propuesta de optimización de las salas, estudio de tiempos y movimientos del proceso, gestión de conocimiento de las Salas). Se presenta carpeta información consolidada Fase I Registro calificado</t>
  </si>
  <si>
    <t>Se desarrollo Fase 2-Diseño operativo nuevo Modelo: Realización de talleres a nivel nacional para la estructuración del nuevo decreto de aseguramiento de la calidad, estructuración de la memoria justificativa del decreto incluyendo los costos asociados a la implementación del mismo. Elaboración de la propuesta de decreto. Se presenta carpeta información consolidada Fase II Registro calificado</t>
  </si>
  <si>
    <t>Se encuentra en desarrollo Fase 3-Desarrollo Sistema de Información, implementación nuevo Decreto de Aseguramiento: Levantamiento de información y requerimientos tecnológicos con base en el nuevo decreto, desarrollo sistema de información del nuevo decreto, implementación nuevo decreto y sistema de información, implementación plan de gestión del conocimiento. Se presenta carpeta información consolidada Fase III Registro calificado</t>
  </si>
  <si>
    <t>El plan de acción 2019 contempla el desarrollo e implementación del nuevo modelos de convalidaciones del cual ya se viene ejecutando .</t>
  </si>
  <si>
    <t xml:space="preserve">Se realizó mesa de trabajo con la Subdirección Financiera con el fin de determinar acciones para el desarrollo de nuevas opciones de pago </t>
  </si>
  <si>
    <t xml:space="preserve">Se estableció plan de trabajo con el fin de determinar acciones para el desarrollo de nuevas opciones de pago </t>
  </si>
  <si>
    <t xml:space="preserve">Se ha ejecutado plan de trabajo con el fin de determinar acciones para el desarrollo de nuevas opciones de pago </t>
  </si>
  <si>
    <t>Se continúa trabajando en el desarrollo de las ajustes en los sistema para la inclusión de nuevos medios de pago</t>
  </si>
  <si>
    <t>Se realizó solicitud a  la Subdirección de Contratación la certificación del estado de los contratos mediante oficio 2019-IE-045264 del 24 de septiembre de 2019</t>
  </si>
  <si>
    <t xml:space="preserve">En ejecución, se solicitó reporte a contratación para proceder con el seguimiento a los contratos </t>
  </si>
  <si>
    <t xml:space="preserve">Se realizó reunión en la que se acordó proyectar el correo para que la Subdirectora comunique a los servidores de la Subdirección sobre la necesidad de documentar las reuniones y decisiones que en ellas se tomen. </t>
  </si>
  <si>
    <t>Tiene vencimiento 31/DIC/2019 a  30/SEP/2019 no se presentan evidencias.</t>
  </si>
  <si>
    <t>Fecha de terminación el 31 de Diciembre de 2019, no se reportaron soportes de avances</t>
  </si>
  <si>
    <t>No se presentan evidencias</t>
  </si>
  <si>
    <t>Se evidencia propuesta de ajustes al Procedimiento de Evaluación de políticas, programas, planes, proyectos, estrategias, acciones o instrumentos de políticas, publicado en el SIG.</t>
  </si>
  <si>
    <t>La Dirección de Primera Infancia cuenta con una propuesta de ajustes que es realizada sobre el procedimiento publicado en el Sistema Integrado de Gestión, la cual está pendiente de revisión por parte del Director.</t>
  </si>
  <si>
    <t>Se evidencia correo del 20/02/2019, del Director de Primera Infancia con el fin de socializar los procedimientos de  Asistencia técnica y  Supervisión y/o Interventoría del Contrato O Convenio. Y sus listados de asistencia</t>
  </si>
  <si>
    <t>Se evidencia  oficio con radicado 2019-IE-045092 del 24 de septiembre donde se efectúa la solicitud Socialización y Acompañamiento Revisión Mapa de Riesgos.a la Subdirección de Desarrollo Organizacional. A pesar de que se evidencia el cumplimiento de la acción, serealizó en forma extemporanea.</t>
  </si>
  <si>
    <t>FALTAN EVIDENCIAS</t>
  </si>
  <si>
    <t>Se evidencia el desarrollo la fase 1 correspondiente al Diseño, intervención y Victorias tempranas: (Grupos Focales, Análisis estrategia estado simple). Con una  carpeta información consolidada Fase I Convalidaciones</t>
  </si>
  <si>
    <t>Se evidenciaron los siguientes documentos :
 - Listados de asistencia del mes de Agosto de 2019
 - Propuesta de Decreto
-  Memoria Justificativa Proyecto de Decreto.</t>
  </si>
  <si>
    <t>Se evidenciaron los siguientes documentos :
 - Listados de asistencia delmes de Agosto de 2019
 -  Memoria Justificativa Proyecto de Decreto.
-   Decreto 1330 del 25/07/2019.</t>
  </si>
  <si>
    <t>Se evidencia Plan de Acción de 2019 cuya estrategia es "Potenciar y restructurar el Sistema de Aseguramiento de la Calidad a la luz de estándares internacionales - Marco General del SAC (Normatividad, Referentes, lineamientos y guías, socialización)"</t>
  </si>
  <si>
    <t>Se evidencia acta de reunión con la Subdirección Financiera de fecha 13/MAY/2019.</t>
  </si>
  <si>
    <t>Se evidencia acta de reunón del 16/MAY/2019 cuyo objetivo fue : Revisión de la información y parámetros requeridos para la generación de reportes financieros y presupuestales que tienen como objetivo facilitar la gestión y control de ingresos generados por las áreas misionales a cargo del Ministerio de Educación Nacional.</t>
  </si>
  <si>
    <t>Se evidencia acta de reunión con la Subdirección Financiera de fecha 22/MAY/2019. para el seguimiento de la ejecución de los trámites de pago.</t>
  </si>
  <si>
    <t>Es la misma evidencia de la acrividad 3</t>
  </si>
  <si>
    <t>Se evidencia oficio a la Subdirección de Contratación del 24/SEP/2019 con radicado 2019IE045264, solicitando Información Estado de contratos 2018 y 2019, de la Subdirección de Aseguramiento de la Calidad de la Educación Superior. A pesar de que se evidencia el cumplimiento de la acción, se realizó en forma extemporanea.</t>
  </si>
  <si>
    <t>Se evidencia acta de reunión del 30 de Septiembre de 2019 donde uno de los objetos es :Programar la socialización del formato de actas de reunión PM-FT-01  a los servidores de la Subdirección de Aseguramiento de la Calidad Superior.Y el  19/Oct/2019 donde se envia un correo a los funcionarios del área socialisando e formato.</t>
  </si>
  <si>
    <t xml:space="preserve">Se evidencia:
- Propuesta de Protocolo de procedimiento para la evaluación académica en el área de Convalidaciones de Mayo de 2019. 
- El pacto por la transparencia e integridad - Comisión Nacional Intersectorial de aseguramiento de la calidad de la educación superior CONACES.
- Presentación de acuerdo por la transparencia.
- Inducción Contratistas Convalidaciones.
Falta Ejercicio de aprendizaje de la inducción Propuesta Resolución ajustada </t>
  </si>
  <si>
    <t xml:space="preserve">Durante el tercer trimestre del año 2019, no se llevó a cabo ningún avance al plan de mejoramiento, toda vez que la principal tarea para este trimestre era la realización del levantamiento de cargas por parte de la SDO, con el fin de establecer el término adecuado de respuesta de las convalidaciones, para proceder a realizar la justificación del cambio normativo del proceso. Atendiendo a que esta tarea no se desarrolló, no se pudo realizar las siguientes actividades acordadas. El levantamiento de cargas, quedó enmarcado dentro de la consultoría que actualmente lleva a cabo mx.ey para el MEN </t>
  </si>
  <si>
    <t>Avance con corte a 30 septiembre. Se cumplió con el cronograma de actividades del plan de mejoramiento, elaborando la Guía descriptiva metodología y plataforma del Censo de Infraestructura Educativa Regional-CIER, sobre el cual se da curso para firmas del documento. Se programará una sesión de socialización al FFIE, con el fin dejar claro a su interior la ruta o flujo de información frente al CIER. De igual forma se continua desarrollando las capacitaciones en el marco de la asistencia técnica en la implementación y administración de la metodología CIER en las ETCs, de los meses de julio a septiembre de 2019 se desarrollaron visitas correspondientes, prestando la asesoría en el proceso de creación y actualización de los predios en la plataforma CIER , para que cuenten con información idónea de los proyectos que hacen parte del Plan Nacional de Infraestructura Educativa. Se anexan actas (Tumaco, Buga, Ipiales, Tunja, Boyacá, Duitama y Sincelejo; Y con Organización Nacional Indígena de Colombia- ONIC</t>
  </si>
  <si>
    <t>La UAC contrata la CONSULTORÍA TÉCNICA ESPECIALIZADA PARA EL DIAGNÓSTICO, DEFINICIÓN Y DISEÑO DETALLADO DE LA FUNCIÓN ARCHIVÍSTICA ACTUAL EN EL MINISTERIO DE EDUCACIÓN NACIONAL SIGUIENDO EL MODELO DE GESTIÓN DOCUMENTAL Y ADMINISTRACIÓN DE ARCHIVOS MGDA Y LOS LINEAMIENTOS ESTABLECIDOS POR EL ARCHIVO GENERAL DE LA NACIÓN, EL MINISTERIO DE LAS TIC Y LA NORMATIVIDAD VIGENTE. FASE I CONSULTORÍA. bajo el contrano No CO1.PCCNTR.1082146 DE 2019</t>
  </si>
  <si>
    <t>La Unidad de Atención al Ciudadano realizó el traslado de archivos para proteger la información historia del Ministerio,Se adjuntas las fotos como evidencia del traslado de archivo fuera de la entidad , en la se muestra comop quedan los espacios liberados en el Ministerio</t>
  </si>
  <si>
    <t>La UAC contrato CONSULTORÍA TÉCNICA ESPECIALIZADA PARA EL DIAGNÓSTICO, DEFINICIÓN Y DISEÑO DETALLADO DE LA FUNCIÓN ARCHIVÍSTICA ACTUAL EN EL MINISTERIO DE EDUCACIÓN NACIONAL SIGUIENDO EL MODELO DE GESTIÓN DOCUMENTAL Y ADMINISTRACIÓN DE ARCHIVOS ¿MGDA¿ Y LOS LINEAMIENTOS ESTABLECIDOS POR EL ARCHIVO GENERAL DE LA NACIÓN, EL MINISTERIO DE LAS TIC Y LA NORMATIVIDAD VIGENTE. ¿FASE I CONSULTORÍA. Contrato No CO1.PCCNTR.1082146 DE 2019</t>
  </si>
  <si>
    <t>Se realizo el documento marco conceptual el cual "explica los componentes del modelo de gestión de partes interesadas que sirve de soporte a la estrategia integral de servicio, así como las variables estructurales para la caracterización de los grupos de valor, con base en las cuales se diseñan los instrumentos de medición de la percepción y de la satisfacción"</t>
  </si>
  <si>
    <t>La empresa TMS realizo el cargue en el sistema de gestión Documental el manual de usuario, el cual se adjunta como evidencia, es de señalar que el sistema de Gestión Documental esta parametrizado que por seguridad en la información todos los manuales son visibles únicamente para el ROL administrador, es por eso por lo que si otro usuario ingresa no se puede ver cargados los manuales.</t>
  </si>
  <si>
    <t>La UAC realizó la revisión y actualización del procedimiento SC-PR-02 de Procedimiento de PQRSD el cual fue cargado en el SIG en su última versión No 5. Se realizo el flujo del procedimiento de asistencia técnica a las Secretarias de Educación una vez sea sea aprobado por la Doctora Dora Inés Ojeda, actualizaremos el procedimiento en asistencia técnica a las Secretarias de Educación.</t>
  </si>
  <si>
    <t>Se realizó cruce de la matrícula reportada en SIMAT del Ministerio de Educación Nacional corte agosto de 2019, frente al censo de la población en edad escolar del Consejo Comunitario Renacer Negro, suministrado por el Ministerio del Interior, con el fin de identificar la población que se encuentra por fuera del sistema. La solicitud hace énfasis a la población víctima caracterizada en el SIMAT, por tal razón la información de víctima del conflicto con no aplica, significa que el padre o acudiente no reporto la causa victimizante. Sin embargo, la población que resulto del cruce pertenece al renacer negro que en este momento están desescolarizados y es fuente para que la SED Cauca implemente acciones focalizadas a esta población</t>
  </si>
  <si>
    <t>De acuerdo con el informe de la CGR y lo ordenado en la sentencia 071 de 2015, el MEN con corte a 30 de septiembre proyecto oficio a la SED Cauca, para comunicar los resultados del cruce de información de la población desescolarizada del Consejo Comunitario Renacer Negro- CCRN (Base CCRN_ SIMAT) y la condición como víctimas, solicitando gestionar estrategias para vincularlos al sistema educativo.</t>
  </si>
  <si>
    <t>Con corte a 30 de septiembre, desde la Dirección de Fortalecimiento territorial, han coordinado con los representantes del Consejo Comunitario Renacer Negro la reunión para atender sus solicitudes frente al tema educativos incluido la matrícula, programando así una reunión para el 14 de noviembre en el municipio de Timbiquí y la realización de un taller para el día 15 de noviembre sobre derechos humanos, de acuerdo con lo dispuesto en la Sentencia 071 de 2015. En este orden desde la Subdirección de Acceso, se están gestionando la comisión y las actividades a desarrollar, con el Comité.</t>
  </si>
  <si>
    <t>Publicación en la pagina web del MEN y en la intranet de las sanciones administrativas a las IES actualizada. Pendiente cargue información actualizada corte octubre</t>
  </si>
  <si>
    <t>Se generaron alertas en dos de los Comites de Contratación adelantados durante el periodo objeto de seguimiento</t>
  </si>
  <si>
    <t>En el presente periodo de seguimiento no se registra avance en la acción de mejoramiento establecida, por tanto se solicita agilizar las actividad establecidas para el cumplimiento, dada la proximidad de la fecha de finalización.</t>
  </si>
  <si>
    <t>No se adelantaron actividades durante el periodo objeto de seguimiento</t>
  </si>
  <si>
    <t>Se llevaron a cabo las acciones de mejora establecidas de manera oportuna</t>
  </si>
  <si>
    <t>Se llevo a cabo la acción de mejora, correspondientes a elaboración de Cronograma  con fechas y responsables en la revisión de los procesos.</t>
  </si>
  <si>
    <t xml:space="preserve">Se lleva a cabo la acción de mejora, correspondiente a solicitar capacitación a la UAC sobre como realizar el foliado de acuerdo a las normas de archivo. </t>
  </si>
  <si>
    <t>Se realizo el registro de dos mesas de trabajo adelantadas durante el periodo objeto de seguimiento</t>
  </si>
  <si>
    <t>Se evidenció el cumplimiento de la acción de mejora de manera completa y oportuna</t>
  </si>
  <si>
    <t>Se evidencia un avance del 40% en las acciones de mejoramiento propuestas.</t>
  </si>
  <si>
    <t>No se evidencian avances en el cumplimiento de la ación de mejor apropuesta, se exhorta al area para que adelante las actividaes previstas dada la proxmidad de la fecha de finalización del Plan de mejoramientio</t>
  </si>
  <si>
    <t>Se evidenció el avance en el 50% de las acciones de mejora propuestas</t>
  </si>
  <si>
    <t>Se evidencia un avance del 34% en las acciones de mejoramiento propuestas.</t>
  </si>
  <si>
    <t>Se evidencia un avance del 34% en las acciones de mejoramiento propuestas</t>
  </si>
  <si>
    <t>1. Diseño del proceso de Licenciamiento de Software 2. Elaboración del Documento con los lineamiento de Software 3. Envío de los documentos anteriores a la Subdirección de Desarrollo Organizacional a través de Correo Electrónico del 9 de Septiembre de 2019 4. Se adjunta correo.rar enviado por la OTSI para revisión de la SDO</t>
  </si>
  <si>
    <t>Se requiere de aprobación por parte de la SDO del documento de Lineamiento licenciamiento Software para configurar la Herramienta El sistema cuando se describe el avance requiere que se actualice el % de avance porque no permite 0%. Se genera el siguiente mensaje El avance es obligatorio</t>
  </si>
  <si>
    <t>A la fecha no se ha recibido retroalimentación sobre documentación enviada por la OTSI a la SDO El sistema cuando se describe el avance requiere que se actualice el % de avance porque no permite 0%. Se genera el siguiente mensaje El avance es obligatorio</t>
  </si>
  <si>
    <t>PENDIENTE DE SUBIR LAS EVIDENCIAS LA SIG, dado que la actividad ya esta cumplida al 100%</t>
  </si>
  <si>
    <t>1. Levantamiento de Diagnóstico Equipos con Software no autorizado 2 Generación Reportes Se adjuntan los dos (2) reportes</t>
  </si>
  <si>
    <t>PENDIENTE DE SUBIR AVANCE</t>
  </si>
  <si>
    <t>Se adelantó proceso de Contratación para adquisición de Antivirus Nuevo Adquisición Antivirus Nuevo a través del Contrato CO1.PCCNTR1089633 de 2019 Inicio de instalación del antivirus en los equipos del Ministerio de Educación Nacional.</t>
  </si>
  <si>
    <t>1. Diseño del proceso de Licenciamiento de Software 2. Elaboración del Documento con los lineamiento de Software 3. Envío de los documentos anteriores a la Subdirección de Desarrollo Organizacional a través de Correo Electrónico del 7 de Septiembre de 2019 4. Se adjunta correo.rar enviado por OTSI a SDO para revisión Documentos relacionados con licenciamiento de Software</t>
  </si>
  <si>
    <t xml:space="preserve">Se requiere de aprobación por parte de la SDO del documento de Lineamiento licenciamiento Soft para configurar la Herramienta El sistema cuando se describe el avance requiere que se actualice el % de avance porque no permite 0%. Se genera el siguiente mensaje El avance es obligatorio	</t>
  </si>
  <si>
    <t>Se requiere de aprobación por parte de la SDO del documento de Lineamiento licenciamiento Soft para configurar la Herramienta El sistema cuando se describe el avance requiere que se actualice el % de avance porque no permite 0%. Se genera el siguiente mensaje El avance es obligatorio</t>
  </si>
  <si>
    <t>Diseño del proceso de Licenciamiento de Software 2. Elaboración del Documento con los lineamiento de Software 3. Envío de los documentos anteriores a la Subdirección de Desarrollo Organizacional a través de Correo Electrónico del 7 de Septiembre de 2019 Diseño del proceso de Licenciamiento de Software 2. Elaboración del Documento con los lineamiento de Software 3. Envío de los documentos anteriores a la Subdirección de Desarrollo Organizacional a través de Correo Electrónico del 7 de Septiembre de 2019 4. 4. Se adjunta correo.rar enviado por la OTSI para revisión de la SDO</t>
  </si>
  <si>
    <t>Se requiere de aprobación por parte de la SDO del documento de Lineamiento licenciamiento Soft para configurar la Herramienta El sistema cuando se describe el avance requiere que se actualice el % de avance porque no permite 0%. Se genera el siguiente mensaje El avance es obligatorio.</t>
  </si>
  <si>
    <t>Se ha avanzado en la elaboración de un cronograma donde se han establecido las fases, tiempos y responsables para avanzar con esta actividad: Fase 1. Diagnóstico y Caracterización del proceso. Fase 2. Elaboración de la documentación del proceso. Fase 3. Aprobación y publicación en el SIG.</t>
  </si>
  <si>
    <t>Se ha avanzado en la caracterización del proceso de ¿Gestión del Conocimiento e innovación¿, el cual se ha realizado conjuntamente con los líderes de calidad de la OIE y el apoyo de la SDO.</t>
  </si>
  <si>
    <t>La evidencia Cronograma Proceso GC-OIE.xlsx constata el avance de la actividad. La actividad se encuentra dentro de los tiempos establecidos, sin embargo, se recomienda establecer las acciones pertinentes para el cumplimiento de la meta en el tiempo propuesto.</t>
  </si>
  <si>
    <t xml:space="preserve">Se evidencia el procedimiento e instructivo con los lineamientos de licenciamiento de software, así mismo adjuntan el correo enviado a SDO el 09 de septiembre de 2019 para su validación. La actividad se encuentra dentro de los tiempos establecidos se recomienda establecer las acciones pertinentes para el cumplimiento de la meta en el tiempo propuesto. </t>
  </si>
  <si>
    <t>No se presenta avance al corte de 30 de septiembre de 2019, sin embargo, en el SIG quedo con avance al 1%, el real es 0%.  La actividad se encuentra dentro de los tiempos establecidos se recomienda establecer las acciones pertinentes para el cumplimiento de la meta en el tiempo propuesto.</t>
  </si>
  <si>
    <t>PENDIENTE SUBIR EVIDENCIAS</t>
  </si>
  <si>
    <t>Se evidencia el Diagnóstico de equipos de cómputo software no autorizado y el reporte de Equipos de cómputo con software no autorizado realizado en agosto de 2019. Se cierra la actividad.</t>
  </si>
  <si>
    <t>Se evidencia el contrato CO1.PCCNTR.1089633 DE 2019 en SECOP II que tiene como objeto la ADQUISICIÓN E IMPLEMENTACIÓN DEL LICENCIAMIENTO ENDPOINT PROTECTION PLATFORMS (EPP) PARA EL MINISTERIO DE EDUCACIÓN NACIONAL correspondiente a 1400 Licencias de EPP para equipos de usuario final y 500 Licencias de Antivirus para Servidores virtuales. El informe de implementación indica la instalación de 1000 equipos. La actividad se encuentra dentro de los tiempos establecidos, sin embargo, se recomienda establecer las acciones pertinentes para el cumplimiento de la meta en el tiempo propuesto.</t>
  </si>
  <si>
    <t>Se evidencia el procedimiento e instructivo con los lineamientos de licenciamiento de software, así mismo adjuntan el correo enviado a SDO el 09 de septiembre de 2019 para su validación.</t>
  </si>
  <si>
    <t>La evidencia 08-10-2019-ajuste caracterizacion-consolidadoFINAL.docx constata el avance de la actividad, dado que el ajuste a la caracterización es necesario para determinar los riesgos externos del proceso. La actividad se encuentra dentro de los tiempos establecidos se recomienda establecer las acciones pertinentes para el cumplimiento de la meta en el tiempo propuesto.</t>
  </si>
  <si>
    <t>No se cargaron soportes en el SIG para avance de la meta en este periodo. 
Nota: el porcentaje es 0%, pero el SIG no le permitio a la OTSI reportar en 0% por tal motivo en el sistema se registra 1%</t>
  </si>
  <si>
    <t xml:space="preserve">Se evidencia cinta con los soportes con los soportes de e la información  del programa SNET. 
Nota: Esta pendiente de adjuntar estas evidencias al aplicativo SIG. </t>
  </si>
  <si>
    <t>Se evidencia identificación de indicadores de la OAPF y acta de reunión del 9 de septiembre entre la OAPF y la OTSI con el fin de revisar tareas pendientes para la automatización en datos.gov</t>
  </si>
  <si>
    <t>Se observa el Registro de Activos de Información, el cual consta de un inventario de la información pública en la pagina de datos.com https://www.datos.gov.co/Educaci-n/Inventario-de-activos-de-informaci-n-del-MEN/u8du-s7mh, así mismo se evidencia el cargue del Inventario de la información pública generada, obtenida, adquirida o controlada por el Ministerio de Educación Nacional. - Actualizado el 4 de septiembre de 2019 en el enlace https://www.datos.gov.co/Educaci-n/-ndice-Informaci-n-Clasificada-y-Reservada/vet4-zq8i</t>
  </si>
  <si>
    <t xml:space="preserve">No se evidencian soportes en el SIG para avance de la meta en este periodo. </t>
  </si>
  <si>
    <t>No se cargaron soportes en el SIG para avance de la meta en este periodo.</t>
  </si>
  <si>
    <t>No se cargaron soportes en el SIG para avance de la meta en este periodo.
Nota: el porcentaje es 0%, pero el SIG no le permitio a la OTSI reportar en real, por tal motivo en el sistema se registra 1%</t>
  </si>
  <si>
    <t>No se cargaron soportes en el SIG para avance de la meta en este periodo.
Nota: el porcentaje es 0%, pero el SIG no le permitio a la OTSI reportar en 0% por tal motivo en el sistema se registra 4%</t>
  </si>
  <si>
    <t>Se evidencia los siguientes soportes: 1.  Reporte generado a Lideres Técnicos (Correo Electrónico) y 2. Líderes Funcionales (Oficio) 3. Formato a actualizar por los Líderes Funcionales 4. Instructivo para diligenciamiento formato por Líderes Funcionales 5. Backlog en el que no se constata que casos (Solicitudes e Incidentes, vigencias 2018 y 2019 ya no existen}</t>
  </si>
  <si>
    <t>Se evidencia comunicado interno (2019-IE-042345), solicitando a la Sub Talento Humano los reportes de novedades  de la planta de personal del Ministerio de Educación, con el fin de mantener actualizado el directorio activo. Al momento del seguimiento la OTSI manifiesta no haber recibido respuesta sobre dicho comunicado. No se observa comunicado solicitando esta información a la Sub de Contración.
Nota: El SIG presenta error en el porcentaje de avance.}</t>
  </si>
  <si>
    <t>Las evidencias publicadas en el SIG  fueron presentadas en el seguimiento anterior, por lo tanto no se puede dar avance para este periodo.</t>
  </si>
  <si>
    <t>Se evidencia documento de manual de seguridad digital, el cual esta en proceso de aprobación</t>
  </si>
  <si>
    <t xml:space="preserve">Se evidencia cargue de “Roadmap” con la planificación de la actualización del proceso, así como el documento “disponibilidad propuesta mejoras implementación procesos ITIL” con las recomendaciones de mejora para los procedimientos analizados, para iniciar el proceso de implementación de ITIL, para actualizar la operación de los servicios TI. Además se observa correo a la SDO con el borrador del procedimiento “licenciamiento de software” solicitando revisión y validación. </t>
  </si>
  <si>
    <t>Se encuentra en construcción el Manual de Seguridad Digital el cual contempla los controles de seguridad de la creación y acceso a las carpetas compartidas que actualmente están alojadas en la NAS</t>
  </si>
  <si>
    <t>El rol facilitador devuelve al área para que se adjunte mas evidencias, el a´rea no ha devuleto el seguimiento con los ajustes solicitados por el sistema</t>
  </si>
  <si>
    <t>Se evidencia formato Solicitud de Actualización de Documentos del SIG donde se registra la documentación del proceso que requiere modificación; así mismo se observa el correo electrónico del 12 de agosto de 2019 donde se solicita a la SDO apoyo para la actualización de los documentos del proceso de Gestión de Alianzas, el 22 de agosto la SDO envía un correo confirmando la actualización y cargue en el SIG. 
Se reviso el procedimiento Gestión de Alianzas” (GA-PR-01), y se evidencio la identificación y registro del tiempo y responsables de las actividades 6 y 7 definidos, así como el producto final de cada actividad.</t>
  </si>
  <si>
    <t>Se observa el diagnóstico de computadores portátiles que necesitan guaya, y formatos de entrega de accesorios de computador a los usuarios (guaya, mause, padmause, memoria microSD y maleta compumax). Se evidencia informe de equipos asegurados con guaya, que al momento de la revisión son 100 equipos. Pendiente la elaboración del informe con la entrega total de accesorios a todos los portátiles del MEN.</t>
  </si>
  <si>
    <t>No se cargaron soportes en el SIG para avance de la meta en este periodo. La OTSI esta validando evidencias para publicar</t>
  </si>
  <si>
    <t>Se evidencia Manual de seguridad digital V1 el cual esta en proceso de aprobación para ser publicado. Se observan campañas de divulgación referentes a las buenas practicas de seguridad Informatica</t>
  </si>
  <si>
    <t>Se evidencia documentación del análisis y actualización de la documentación publicada dentro del SIG (declaración de aplicabilidad, inventario de activos de información, formato de roles y perfiles).</t>
  </si>
  <si>
    <t xml:space="preserve">Se evidencia el documento “disponibilidad propuesta mejoras implementación procesos ITIL” con las recomendaciones de mejora para los procedimientos analizados, para iniciar el proceso de implementación de ITIL, para actualizar la operación de los servicios TI. </t>
  </si>
  <si>
    <t>El rol facilitador devuelve el avance, al área para que se adjunte más evidencias.</t>
  </si>
  <si>
    <t xml:space="preserve">El rol facilitador devuelve el avance, al área para que se adjunte más evidencias </t>
  </si>
  <si>
    <t>Se evidencia los siguientes soportes: 1.  Reporte generado a Lideres Técnicos (Correo Electrónico) y 2. Líderes Funcionales (Oficio) 3. Formato a actualizar por los Líderes Funcionales 4. Instructivo para diligenciamiento formato por Líderes Funcionales 5. Backlog en el que no se constata que casos (Solicitudes e Incidentes, vigencias 2018 y 2019 ya no existen</t>
  </si>
  <si>
    <t>Se evidencia comunicado interno (2019-IE-042345), solicitando a la Sub Talento Humano los reportes de novedades  de la planta de personal del Ministerio de Educación, con el fin de mantener actualizado el directorio activo. Al momento del seguimiento la OTSI manifiesta no haber recibido respuesta sobre dicho comunicado. No se observa comunicado solicitando esta información a la Sub de Contración.
Nota: El SIG presenta error en el porcentaje de avance.</t>
  </si>
  <si>
    <t>e evidencia documento de manual de seguridad digital, el cual esta en proceso de aprobación</t>
  </si>
  <si>
    <t xml:space="preserve">Con corte a 30 de septiembre la Subdirección de Gestión Financiera se encuentra trabajando en la Propuesta de la "Circular" para impartir directrices sobre la Normatividad presupuestal con especial énfasis en reservas presupuestales, vigencias futuras, destinación de apropiaciones presupuestales. Responsabilidades de los servidores que ejercen la función de supervisión de contratos y convenios, en especial sobre recursos entregados en administración.
</t>
  </si>
  <si>
    <t>La Unidad de Atención al Ciudadano, al realizar devolución a la Secretaría General de los autos notificados, está remitiendo a la fecha la constancia de envío y recibido de notificación, de manera electrónica o, personal, o por correo certificado. Así mismo se adjunta una muestra de acuerdo con la posibilidad que permite la reserva de expedientes.</t>
  </si>
  <si>
    <t>La constancia de ejecutoria de todos los autos que requieran de la misma, está siendo remitida a esta área a la fecha por la Unidad de Atención al ciudadano, tal y como se evidencia dentro de la muestra en los archivos adjuntos.</t>
  </si>
  <si>
    <t>La dependencia realizo la primera actualización que fue realizada al procedimiento SC-PR-02 de Procedimiento de PQRSD el cual fue cargado en el SIG en su última versión No 5 se encuentran en trabajos los otros dos procedimientos.</t>
  </si>
  <si>
    <t>Se evidencia base y soportes de la elaboración de la actividad la información fue cruzada usando la base de datos del ministerio del interior frente al aplicativo SIMAT que maneja el Ministerio de Educación.</t>
  </si>
  <si>
    <t>Se entrega correo donde se estableció visita de asistencia técnica 14 de noviembre en el municipio de Timbiquí - Cauca,</t>
  </si>
  <si>
    <t>Se entrego por parte de la subdirección de acceso borrador de oficio y base de datos cruzadas para envió.</t>
  </si>
  <si>
    <t>Primera sesión cuyo propósito fue socializar el criterio jurídico de la Subdirección frente al tema de caducidad en la actuaciones administrativas sancionatorias</t>
  </si>
  <si>
    <t>Se evidencio avance del cargue de información en la intranet y en la pagina web la actividad se culminara con las evidencias del cargue de octubre.</t>
  </si>
  <si>
    <t>Durante el tercer trimestre del año 2019 la UAC con asesoría de la SDO realizó el rediseño de la propuesta metodológica para las encuestas de satisfacción del año 2019, dejando como resultado el mapa conceptual, y el rediseño de los instrumentos para la aplicación. adjuntan los lineamientos para medición de la satisfacción el cual es la base para ajustar el procedimiento .Medición de la satisfacción del ciudadano y partes interesadas en la Unidad de Atención al Ciudadano. Asi mismos se carga evidencia del procemiento de PQRSD actualzado en el cual queda incluido el tratamiento del buzón de sugerencias</t>
  </si>
  <si>
    <t>Se evidencia publicación del procedimiento PQRS en el sistema y avances del procedimiento satisfacción de usuarios.</t>
  </si>
  <si>
    <t>Actividades Realizadas	Avance	Fecha	Usuario	Archivos Anexos	Estado
El Módulo de Eventos en SAP está siendo alimentado efectivamente luego de las actualizaciones del sistema y las capacitaciones recibidas a los colaboradores del Grupo de Fortalecimiento de la Calidad Laboral.</t>
  </si>
  <si>
    <t>El 8 de agosto de 2019, la jefe de la Oficina Asesora de Comunicaciones socializó vía correo electrónico a todos los colaboradores de la OAC la Resolución No. 06559 del 19 de abril de 2018 «Por medio de la cual se adoptan y ratifican las políticas de operación del Ministerio de Educación Nacional» con el objetivo de conocerla y apropiarla.</t>
  </si>
  <si>
    <t>El 14 de agosto de 2019, se realizó la actualización de la caracterización del proceso de comunicaciones. Se incluyó los numerales 5.1 (Liderazgo y compromiso) y 7.1 (Recursos) de la norma ISO 9001:2015. Se encuentra disponible en el SIG.</t>
  </si>
  <si>
    <t>Se presenta como soporte la caracterización del proceso de gestión de comunicaciones. Se incluyen los numerales 5.1 (Liderazgo y compromiso) y 7.1 (Recursos) de la norma ISO 9001:2015. Se evidencia cargue en la plataforma SIG.</t>
  </si>
  <si>
    <t>Se realizó comunicación interna dirigida al área de tecnología y se remitió por sistema de gestión documental.</t>
  </si>
  <si>
    <t>Se verificó el cumplimiento de la acción de mejora propuesta en el tiempo establecido</t>
  </si>
  <si>
    <t>Pendiente Creación  en el SIG</t>
  </si>
  <si>
    <t>PENDIENTE - SDO</t>
  </si>
  <si>
    <t xml:space="preserve">Pendiente por parte de la S DO asignación del responsable de realizar el seguimiento </t>
  </si>
  <si>
    <t>Dirección de Fomento de Educación Superior</t>
  </si>
  <si>
    <t>Carolina Guzmán Ruiz
Miguel Leonardo Calderón Marín</t>
  </si>
  <si>
    <t xml:space="preserve">Miguel Leonardo Calderón Marín
Edgar Hernán Rodríguez </t>
  </si>
  <si>
    <t>El grupo de Asuntos Disciplinarios adjunta constancias de ejecutoria de algunos autos que lo hanrequerido y se evidenciaron fisicamente, debido a la reserva que debe manejarse.</t>
  </si>
  <si>
    <t>se presentan  acta de consiliacion del mes de junio, julio agosto y septiembre, igualmente se presenta acta de reunion de revision de actividades conjuntas</t>
  </si>
  <si>
    <t>Se reciben evidencias para este periodo de la Actualización del inventario en el aplicativo SAP.
Se verifica en el aplicativo SAP la actualizacion del inventario.</t>
  </si>
  <si>
    <t>Se hace entrega de la  base de  datos  de bienes faltantes del SAP</t>
  </si>
  <si>
    <t>Se hace entrega de la  base de  datos  de registros del SAP</t>
  </si>
  <si>
    <t xml:space="preserve"> Se hace entrega de base de datos de bienes actualizado en el aplicativo del SAP </t>
  </si>
  <si>
    <t>Se reciben evidencias para este periodo de actualizacion de base de datos de bienes en el aplicativo del SAP</t>
  </si>
  <si>
    <t xml:space="preserve">Se reciben evidencias para este periodo de la Actualización del inventario en el aplicativo SAP, Se verifica la base de datos de registros de SAP actualziada </t>
  </si>
  <si>
    <t>314-1</t>
  </si>
  <si>
    <t>262-2</t>
  </si>
  <si>
    <t>260-1</t>
  </si>
  <si>
    <t>260-5</t>
  </si>
  <si>
    <t>260-3</t>
  </si>
  <si>
    <t>260-2</t>
  </si>
  <si>
    <t>250-3</t>
  </si>
  <si>
    <t>250-2</t>
  </si>
  <si>
    <t>126-2</t>
  </si>
  <si>
    <t>117-1</t>
  </si>
  <si>
    <t>117-2</t>
  </si>
  <si>
    <t>4 Conjuntos de Datos Abiertos automatizados</t>
  </si>
  <si>
    <r>
      <t xml:space="preserve">Software y/o archivos personales no permitidos
</t>
    </r>
    <r>
      <rPr>
        <sz val="12"/>
        <rFont val="Arial Narrow"/>
        <family val="2"/>
      </rPr>
      <t>En la muestra tomada de 69 equipos se encontraron 66.019 registros, de los cuales 38.643 archivos corresponden a música y/o personales. Adicionalmente, se evidenció la instalación de software diferente al permitido por el MEN</t>
    </r>
  </si>
  <si>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</si>
  <si>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</si>
  <si>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Efectuar proceso de contratación para la adquisición de elementos como estanterías, estibas y demás elementos que permitan el cumplimiento de las condiciones de almacenamiento definidas en la guía de administración de bodegas.
Instalación y adecuación de estanterías, estibas y demás elementos que permitan el cumplimiento de las condiciones de almacenamiento definidas en la guía de administración de bodegas</t>
  </si>
  <si>
    <t>Proceso de contratación para la adquisición de bienes 
Instalación y adecuación de estanterías, estibas y demás elementos que permitan el cumplimiento de las condiciones de almacenamiento definidas en la guía de administración de bodegas</t>
  </si>
  <si>
    <t>Contrato de adquisición de bienes
Instalación y adecuación de estanterías, estibas y demás elementos que permitan el cumplimiento de las condiciones de almacenamiento definidas en la guía de administración de bodegas</t>
  </si>
  <si>
    <t>Se evidencian las siguientes actas: 
 - Acta de reunión del 25/ABR/2019 de la Dirección de Fortalecimiento a la Gestión Territorial La profesional de la Subdirección de Desarrollo Organizacional en donde uno de sus puntos es la Socialización del Mapa de riesgos MEN y revisión si se ajusta a la atención de grupos étnicos.
- Acta de reunión del 27/SEP/2019 de la Dirección de Fortalecimiento a la Gestión Territorial, cuyo objetivo fue la  revisión de matriz de riesgos en relación a los procesos que con grupos étnicos se trabajan desde la Dirección de Fortalecimiento a la Gestión Territorial.
A Diciembre 31 -Queda pendiente  el reporte del monitoreo a los controles de los riesgos que aplican al Equipo de Atención Educativa a Grupos Étnicos</t>
  </si>
  <si>
    <t>Se evidencia avance en el análisis de la viabilidad de la creación de un grupo transversal de enfoque diferencial étnico e intersectorial del Ministerio de Educación Nacional.
A Diciembre 31 Queda pendiente la solicitud de análisis de viavilidad con radicado a la Subdirección de Desarrollo Organizacional.</t>
  </si>
  <si>
    <r>
      <t xml:space="preserve">Mediante la Circular 47 del 19 de septiembre de 2017, se comunica la </t>
    </r>
    <r>
      <rPr>
        <b/>
        <i/>
        <sz val="12"/>
        <rFont val="Arial Narrow"/>
        <family val="2"/>
      </rPr>
      <t xml:space="preserve">Política de Servicios de la Oficina de Tecnología y Sistemas de Información, </t>
    </r>
    <r>
      <rPr>
        <i/>
        <sz val="12"/>
        <rFont val="Arial Narrow"/>
        <family val="2"/>
      </rPr>
      <t>a la fecha se encuentra desactualizada en razón a que</t>
    </r>
    <r>
      <rPr>
        <b/>
        <i/>
        <sz val="12"/>
        <rFont val="Arial Narrow"/>
        <family val="2"/>
      </rPr>
      <t xml:space="preserve"> </t>
    </r>
    <r>
      <rPr>
        <sz val="12"/>
        <rFont val="Arial Narrow"/>
        <family val="2"/>
      </rPr>
      <t>la documentación del proceso y el Manual de Políticas de Servicios TIC fueron actualizados en junio de 2018 y la citada circular contiene los</t>
    </r>
    <r>
      <rPr>
        <i/>
        <sz val="12"/>
        <rFont val="Arial Narrow"/>
        <family val="2"/>
      </rPr>
      <t xml:space="preserve"> lineamientos dados en el Manual de Política de Servicios Tic (2016).</t>
    </r>
  </si>
  <si>
    <t>Con radicado 2019-IE-048068 de fecha 8 de Octubre de 2019 la Subdirección de Desarrollo organizaacional dio respuesta informando que los profesionales a cargo de realizar el acompañamiento de la revisión del mapa de riesgos , son Lina Durán y Wiliam Otálora quienes realizarán el acompañamiento solicitud.
 Pendiente mapa de riesgos</t>
  </si>
  <si>
    <t>Se evidencia acta de reunión del 30 de Septiembre de 2019 donde uno de los objetos es programar la  Verificación del estado de la Matriz de riesgos.
Pendiente Matriz de riesgos revisada y actuaizada.</t>
  </si>
  <si>
    <t>Se evidencian Listados de Asistencia de la vigencia 20019, Actas de reunión del Sistema de Convalidaciones en producción .
PENDIENTE Resolución de convalidaciones firmada, 
 Informe, Plan de gestión de conocimiento implementado y el Informe Plan de choque implementado.</t>
  </si>
  <si>
    <r>
      <t xml:space="preserve">Se evidencian :  
</t>
    </r>
    <r>
      <rPr>
        <u/>
        <sz val="16"/>
        <rFont val="Arial Narrow"/>
        <family val="2"/>
      </rPr>
      <t>Listados de asistencia</t>
    </r>
    <r>
      <rPr>
        <sz val="16"/>
        <rFont val="Arial Narrow"/>
        <family val="2"/>
      </rPr>
      <t xml:space="preserve"> de Focus Group asi:
Pares   30/11/2018
Abogados  23/11/2018.
Consejeros  12/12/2018
Directores de aseguramiento 29/11/2018.
Rectores IES 29/11/2018
</t>
    </r>
    <r>
      <rPr>
        <u/>
        <sz val="16"/>
        <rFont val="Arial Narrow"/>
        <family val="2"/>
      </rPr>
      <t xml:space="preserve">Informes de las acciones realizadas  </t>
    </r>
    <r>
      <rPr>
        <sz val="16"/>
        <rFont val="Arial Narrow"/>
        <family val="2"/>
      </rPr>
      <t xml:space="preserve">Informe Acciones estrategia “Estado simple, Colombia ágil”- Convalidaciones y Registro Calificado Mayo 2019.
</t>
    </r>
    <r>
      <rPr>
        <u/>
        <sz val="16"/>
        <rFont val="Arial Narrow"/>
        <family val="2"/>
      </rPr>
      <t>Presentaciones realizadas</t>
    </r>
    <r>
      <rPr>
        <sz val="16"/>
        <rFont val="Arial Narrow"/>
        <family val="2"/>
      </rPr>
      <t xml:space="preserve">   Focus Group Proceso registro calificado , Resultado de grupos focales.</t>
    </r>
  </si>
  <si>
    <r>
      <t xml:space="preserve">En el procedimiento de </t>
    </r>
    <r>
      <rPr>
        <i/>
        <sz val="12"/>
        <rFont val="Arial Narrow"/>
        <family val="2"/>
      </rPr>
      <t>“Formulación implementación y seguimiento a los tramites ante el Comité de Conciliación y Defensa Judicial”</t>
    </r>
    <r>
      <rPr>
        <sz val="12"/>
        <rFont val="Arial Narrow"/>
        <family val="2"/>
      </rPr>
      <t xml:space="preserve"> se evidenció que durante el periodo auditado la Oficina Asesora Jurídica adelantó el trámite de 18.930 solicitudes de Conciliación, incluidas las de FOMAG, y de estas 3.208 no contaron con estudio de fondo debido a que la FIDUPREVISORA no entregó los expedientes a tiempo para la elaboración de las fichas de los casos de conciliación que deben presentarse ante el Comité.</t>
    </r>
  </si>
  <si>
    <t>El procedimiento no contempla la posibilidad de que el Proceso de Evaluación de Política sea ejecutado por colaboradores del Ministerio de Educación Nacional, el mismo está enfocado a realizarse únicamente mediante contratación. Numeral 8.3.2. ítem d) de la NTC ISO 9001:2015.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</si>
</sst>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2]\ * #,##0.00_ ;_ [$€-2]\ * \-#,##0.00_ ;_ [$€-2]\ * &quot;-&quot;??_ "/>
    <numFmt numFmtId="165" formatCode="dd/mm/yyyy;@"/>
    <numFmt numFmtId="166" formatCode="yyyy/mm/dd"/>
    <numFmt numFmtId="167" formatCode="#,##0_ ;\-#,##0\ "/>
    <numFmt numFmtId="168" formatCode="d/mm/yyyy;@"/>
  </numFmts>
  <fonts count="21"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sz val="16"/>
      <name val="Arial Narrow"/>
      <family val="2"/>
    </font>
    <font>
      <b/>
      <sz val="20"/>
      <name val="Arial Narrow"/>
      <family val="2"/>
    </font>
    <font>
      <sz val="11"/>
      <name val="Arial Narrow"/>
      <family val="2"/>
    </font>
    <font>
      <b/>
      <i/>
      <sz val="12"/>
      <name val="Arial Narrow"/>
      <family val="2"/>
    </font>
    <font>
      <i/>
      <sz val="12"/>
      <name val="Arial Narrow"/>
      <family val="2"/>
    </font>
    <font>
      <u/>
      <sz val="16"/>
      <name val="Arial Narrow"/>
      <family val="2"/>
    </font>
  </fonts>
  <fills count="9">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
      <patternFill patternType="solid">
        <fgColor theme="9" tint="-0.249977111117893"/>
        <bgColor indexed="64"/>
      </patternFill>
    </fill>
  </fills>
  <borders count="17">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diagonal/>
    </border>
  </borders>
  <cellStyleXfs count="8">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cellStyleXfs>
  <cellXfs count="275">
    <xf numFmtId="0" fontId="0" fillId="0" borderId="0" xfId="0"/>
    <xf numFmtId="1" fontId="3" fillId="3" borderId="3" xfId="0" applyNumberFormat="1" applyFont="1" applyFill="1" applyBorder="1" applyAlignment="1" applyProtection="1">
      <alignment horizontal="centerContinuous" vertical="center"/>
    </xf>
    <xf numFmtId="0" fontId="3" fillId="3" borderId="4" xfId="0" applyFont="1" applyFill="1" applyBorder="1" applyAlignment="1" applyProtection="1">
      <alignment horizontal="centerContinuous" vertical="center"/>
    </xf>
    <xf numFmtId="0" fontId="3" fillId="3" borderId="5" xfId="0"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3" fontId="10" fillId="4" borderId="7" xfId="3" applyNumberFormat="1" applyFont="1" applyFill="1" applyBorder="1" applyAlignment="1" applyProtection="1">
      <alignment horizontal="center" vertical="center" wrapText="1"/>
    </xf>
    <xf numFmtId="165" fontId="8" fillId="2" borderId="7" xfId="2" applyNumberFormat="1"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49" fontId="8" fillId="2" borderId="7" xfId="2" applyNumberFormat="1" applyFont="1" applyFill="1" applyBorder="1" applyAlignment="1" applyProtection="1">
      <alignment horizontal="center" vertical="center" wrapText="1"/>
    </xf>
    <xf numFmtId="1" fontId="3" fillId="5" borderId="7" xfId="2" applyNumberFormat="1" applyFont="1" applyFill="1" applyBorder="1" applyAlignment="1" applyProtection="1">
      <alignment horizontal="center" vertical="center" wrapText="1"/>
    </xf>
    <xf numFmtId="0" fontId="3" fillId="5" borderId="7" xfId="2" applyFont="1" applyFill="1" applyBorder="1" applyAlignment="1" applyProtection="1">
      <alignment horizontal="center" vertical="center" wrapText="1"/>
    </xf>
    <xf numFmtId="1" fontId="3" fillId="6" borderId="7" xfId="2" applyNumberFormat="1" applyFont="1" applyFill="1" applyBorder="1" applyAlignment="1" applyProtection="1">
      <alignment horizontal="center" vertical="center" wrapText="1"/>
    </xf>
    <xf numFmtId="0" fontId="3" fillId="6" borderId="7" xfId="2" applyFont="1" applyFill="1" applyBorder="1" applyAlignment="1" applyProtection="1">
      <alignment horizontal="center" vertical="center" wrapText="1"/>
    </xf>
    <xf numFmtId="49" fontId="3" fillId="6" borderId="7" xfId="2" applyNumberFormat="1" applyFont="1" applyFill="1" applyBorder="1" applyAlignment="1" applyProtection="1">
      <alignment horizontal="center" vertical="center" wrapText="1"/>
    </xf>
    <xf numFmtId="0" fontId="4" fillId="7" borderId="7" xfId="5" applyFont="1" applyFill="1" applyBorder="1" applyAlignment="1" applyProtection="1">
      <alignment horizontal="center" vertical="center" wrapText="1"/>
    </xf>
    <xf numFmtId="164" fontId="4" fillId="7" borderId="7" xfId="6" applyFont="1" applyFill="1" applyBorder="1" applyAlignment="1" applyProtection="1">
      <alignment horizontal="center" vertical="center" wrapText="1"/>
    </xf>
    <xf numFmtId="166" fontId="4" fillId="7" borderId="7" xfId="2" applyNumberFormat="1" applyFont="1" applyFill="1" applyBorder="1" applyAlignment="1" applyProtection="1">
      <alignment horizontal="center" vertical="center" wrapText="1"/>
    </xf>
    <xf numFmtId="164" fontId="4" fillId="7" borderId="7" xfId="4"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wrapText="1"/>
    </xf>
    <xf numFmtId="164" fontId="4" fillId="7" borderId="7" xfId="4" applyFont="1" applyFill="1" applyBorder="1" applyAlignment="1" applyProtection="1">
      <alignment horizontal="left" vertical="center" wrapText="1"/>
      <protection locked="0"/>
    </xf>
    <xf numFmtId="165" fontId="4" fillId="7" borderId="7" xfId="5" applyNumberFormat="1" applyFont="1" applyFill="1" applyBorder="1" applyAlignment="1" applyProtection="1">
      <alignment horizontal="center" vertical="center" wrapText="1"/>
    </xf>
    <xf numFmtId="49" fontId="4" fillId="7" borderId="7" xfId="5" applyNumberFormat="1" applyFont="1" applyFill="1" applyBorder="1" applyAlignment="1" applyProtection="1">
      <alignment horizontal="center" vertical="center" wrapText="1"/>
    </xf>
    <xf numFmtId="0" fontId="4" fillId="7" borderId="7" xfId="5" applyFont="1" applyFill="1" applyBorder="1" applyAlignment="1" applyProtection="1">
      <alignment horizontal="left" vertical="center" wrapText="1"/>
    </xf>
    <xf numFmtId="1"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49" fontId="4" fillId="7" borderId="7" xfId="4" applyNumberFormat="1" applyFont="1" applyFill="1" applyBorder="1" applyAlignment="1" applyProtection="1">
      <alignment horizontal="center" vertical="center" wrapText="1"/>
    </xf>
    <xf numFmtId="164" fontId="4" fillId="7" borderId="7" xfId="4" applyFont="1" applyFill="1" applyBorder="1" applyAlignment="1" applyProtection="1">
      <alignment horizontal="left" vertical="center" wrapText="1"/>
    </xf>
    <xf numFmtId="14" fontId="4" fillId="7" borderId="7" xfId="5" applyNumberFormat="1" applyFont="1" applyFill="1" applyBorder="1" applyAlignment="1" applyProtection="1">
      <alignment horizontal="center" vertical="center" wrapText="1"/>
    </xf>
    <xf numFmtId="0" fontId="4" fillId="7" borderId="7" xfId="2" applyFont="1" applyFill="1" applyBorder="1" applyAlignment="1" applyProtection="1">
      <alignment horizontal="center" vertical="center" wrapText="1"/>
    </xf>
    <xf numFmtId="0" fontId="4" fillId="7" borderId="7" xfId="0" applyFont="1" applyFill="1" applyBorder="1" applyAlignment="1" applyProtection="1">
      <alignment horizontal="left" vertical="center" wrapText="1"/>
    </xf>
    <xf numFmtId="166" fontId="4" fillId="7" borderId="7" xfId="5" applyNumberFormat="1" applyFont="1" applyFill="1" applyBorder="1" applyAlignment="1" applyProtection="1">
      <alignment horizontal="center" vertical="center" wrapText="1"/>
    </xf>
    <xf numFmtId="0" fontId="4" fillId="7" borderId="7" xfId="4" applyNumberFormat="1" applyFont="1" applyFill="1" applyBorder="1" applyAlignment="1" applyProtection="1">
      <alignment horizontal="center" vertical="center" wrapText="1"/>
    </xf>
    <xf numFmtId="49" fontId="4" fillId="7" borderId="7" xfId="2" applyNumberFormat="1" applyFont="1" applyFill="1" applyBorder="1" applyAlignment="1" applyProtection="1">
      <alignment horizontal="center" vertical="center" wrapText="1"/>
    </xf>
    <xf numFmtId="165" fontId="4" fillId="7" borderId="7" xfId="2" applyNumberFormat="1" applyFont="1" applyFill="1" applyBorder="1" applyAlignment="1" applyProtection="1">
      <alignment horizontal="center" vertical="center" wrapText="1"/>
    </xf>
    <xf numFmtId="14" fontId="4" fillId="7" borderId="7" xfId="2" applyNumberFormat="1" applyFont="1" applyFill="1" applyBorder="1" applyAlignment="1" applyProtection="1">
      <alignment horizontal="center" vertical="center" wrapText="1"/>
    </xf>
    <xf numFmtId="1" fontId="4" fillId="7" borderId="7" xfId="2" applyNumberFormat="1" applyFont="1" applyFill="1" applyBorder="1" applyAlignment="1" applyProtection="1">
      <alignment horizontal="center" vertical="center" wrapText="1"/>
    </xf>
    <xf numFmtId="0" fontId="4" fillId="7" borderId="7" xfId="2" applyNumberFormat="1" applyFont="1" applyFill="1" applyBorder="1" applyAlignment="1" applyProtection="1">
      <alignment horizontal="center" vertical="center" wrapText="1"/>
    </xf>
    <xf numFmtId="1" fontId="4" fillId="7" borderId="7" xfId="4" applyNumberFormat="1" applyFont="1" applyFill="1" applyBorder="1" applyAlignment="1" applyProtection="1">
      <alignment horizontal="center" vertical="center" wrapText="1"/>
    </xf>
    <xf numFmtId="0" fontId="4" fillId="7" borderId="7" xfId="2" applyFont="1" applyFill="1" applyBorder="1" applyAlignment="1" applyProtection="1">
      <alignment horizontal="left" vertical="center" wrapText="1"/>
    </xf>
    <xf numFmtId="14" fontId="3" fillId="7" borderId="7" xfId="2" applyNumberFormat="1" applyFont="1" applyFill="1" applyBorder="1" applyAlignment="1" applyProtection="1">
      <alignment horizontal="center" vertical="center" wrapText="1"/>
    </xf>
    <xf numFmtId="165" fontId="4" fillId="7" borderId="7" xfId="4" applyNumberFormat="1" applyFont="1" applyFill="1" applyBorder="1" applyAlignment="1" applyProtection="1">
      <alignment horizontal="center" vertical="center" wrapText="1"/>
    </xf>
    <xf numFmtId="164" fontId="4" fillId="7" borderId="7" xfId="4" applyFont="1" applyFill="1" applyBorder="1" applyAlignment="1">
      <alignment horizontal="left" vertical="center" wrapText="1"/>
    </xf>
    <xf numFmtId="164" fontId="4" fillId="7" borderId="7" xfId="4" applyFont="1" applyFill="1" applyBorder="1" applyAlignment="1">
      <alignment horizontal="center" vertical="center" wrapText="1"/>
    </xf>
    <xf numFmtId="49" fontId="4" fillId="7" borderId="7" xfId="4" applyNumberFormat="1" applyFont="1" applyFill="1" applyBorder="1" applyAlignment="1">
      <alignment horizontal="center" vertical="center" wrapText="1"/>
    </xf>
    <xf numFmtId="166" fontId="4" fillId="7" borderId="7" xfId="4" applyNumberFormat="1" applyFont="1" applyFill="1" applyBorder="1" applyAlignment="1">
      <alignment horizontal="center" vertical="center" wrapText="1"/>
    </xf>
    <xf numFmtId="0" fontId="4" fillId="7" borderId="7" xfId="2" applyFont="1" applyFill="1" applyBorder="1" applyAlignment="1">
      <alignment horizontal="left" vertical="center" wrapText="1"/>
    </xf>
    <xf numFmtId="0" fontId="4" fillId="7" borderId="7" xfId="2" applyFont="1" applyFill="1" applyBorder="1" applyAlignment="1">
      <alignment horizontal="center" vertical="center" wrapText="1"/>
    </xf>
    <xf numFmtId="14" fontId="4" fillId="7" borderId="7" xfId="4" applyNumberFormat="1" applyFont="1" applyFill="1" applyBorder="1" applyAlignment="1" applyProtection="1">
      <alignment horizontal="center" vertical="center" wrapText="1"/>
    </xf>
    <xf numFmtId="164" fontId="4" fillId="7" borderId="7" xfId="4" applyFont="1" applyFill="1" applyBorder="1" applyAlignment="1" applyProtection="1">
      <alignment wrapText="1"/>
    </xf>
    <xf numFmtId="0" fontId="8" fillId="4" borderId="6" xfId="2" applyFont="1" applyFill="1" applyBorder="1" applyAlignment="1" applyProtection="1">
      <alignment horizontal="center" vertical="center" wrapText="1"/>
    </xf>
    <xf numFmtId="166" fontId="4" fillId="7" borderId="7" xfId="2" applyNumberFormat="1" applyFont="1" applyFill="1" applyBorder="1" applyAlignment="1">
      <alignment horizontal="center" vertical="center" wrapText="1"/>
    </xf>
    <xf numFmtId="0" fontId="13" fillId="0" borderId="0" xfId="0" applyFont="1"/>
    <xf numFmtId="49" fontId="4" fillId="7" borderId="7" xfId="2" applyNumberFormat="1" applyFont="1" applyFill="1" applyBorder="1" applyAlignment="1">
      <alignment horizontal="center" vertical="center" wrapText="1"/>
    </xf>
    <xf numFmtId="14" fontId="4" fillId="7" borderId="7" xfId="2" applyNumberFormat="1" applyFont="1" applyFill="1" applyBorder="1" applyAlignment="1">
      <alignment horizontal="center" vertical="center" wrapText="1"/>
    </xf>
    <xf numFmtId="0" fontId="4" fillId="7" borderId="7" xfId="2" applyFont="1" applyFill="1" applyBorder="1" applyAlignment="1">
      <alignment horizontal="center" vertical="center"/>
    </xf>
    <xf numFmtId="0" fontId="13" fillId="0" borderId="0" xfId="0" applyFont="1" applyAlignment="1">
      <alignment horizontal="center" vertical="center"/>
    </xf>
    <xf numFmtId="0" fontId="4" fillId="7" borderId="7" xfId="2" applyFont="1" applyFill="1" applyBorder="1" applyAlignment="1">
      <alignment horizontal="justify" vertical="center" wrapText="1"/>
    </xf>
    <xf numFmtId="0" fontId="13" fillId="0" borderId="0" xfId="0" applyFont="1" applyAlignment="1">
      <alignment horizontal="center" vertical="center" wrapText="1"/>
    </xf>
    <xf numFmtId="0" fontId="4" fillId="7" borderId="7" xfId="5" applyFont="1" applyFill="1" applyBorder="1" applyAlignment="1">
      <alignment horizontal="left" vertical="center" wrapText="1"/>
    </xf>
    <xf numFmtId="0" fontId="4" fillId="7" borderId="7" xfId="5" applyFont="1" applyFill="1" applyBorder="1" applyAlignment="1">
      <alignment horizontal="center" vertical="center" wrapText="1"/>
    </xf>
    <xf numFmtId="49" fontId="4" fillId="7" borderId="7" xfId="5" applyNumberFormat="1" applyFont="1" applyFill="1" applyBorder="1" applyAlignment="1">
      <alignment horizontal="center" vertical="center" wrapText="1"/>
    </xf>
    <xf numFmtId="166" fontId="4" fillId="7" borderId="7" xfId="5" applyNumberFormat="1" applyFont="1" applyFill="1" applyBorder="1" applyAlignment="1">
      <alignment horizontal="center" vertical="center" wrapText="1"/>
    </xf>
    <xf numFmtId="1" fontId="3" fillId="3" borderId="4"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6" fontId="3" fillId="6" borderId="7" xfId="2" applyNumberFormat="1" applyFont="1" applyFill="1" applyBorder="1" applyAlignment="1" applyProtection="1">
      <alignment horizontal="center" vertical="center" wrapText="1"/>
    </xf>
    <xf numFmtId="166" fontId="13" fillId="0" borderId="0" xfId="0" applyNumberFormat="1" applyFont="1" applyAlignment="1">
      <alignment horizontal="center" vertical="center" wrapText="1"/>
    </xf>
    <xf numFmtId="166" fontId="3" fillId="3" borderId="4" xfId="0" applyNumberFormat="1"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4" fillId="0" borderId="0" xfId="0" applyFont="1" applyAlignment="1">
      <alignment horizontal="center" vertical="center" wrapText="1"/>
    </xf>
    <xf numFmtId="0" fontId="4" fillId="7" borderId="10" xfId="2" applyFont="1" applyFill="1" applyBorder="1" applyAlignment="1" applyProtection="1">
      <alignment horizontal="center" vertical="center" wrapText="1"/>
    </xf>
    <xf numFmtId="164" fontId="4" fillId="7" borderId="10" xfId="4" applyFont="1" applyFill="1" applyBorder="1" applyAlignment="1" applyProtection="1">
      <alignment horizontal="center" vertical="center" wrapText="1"/>
    </xf>
    <xf numFmtId="1" fontId="13" fillId="0" borderId="0" xfId="0" applyNumberFormat="1" applyFont="1"/>
    <xf numFmtId="0" fontId="15" fillId="7" borderId="7" xfId="0" applyFont="1" applyFill="1" applyBorder="1" applyAlignment="1">
      <alignment horizontal="justify" vertical="center" wrapText="1"/>
    </xf>
    <xf numFmtId="164" fontId="4" fillId="7" borderId="10" xfId="3" applyFont="1" applyFill="1" applyBorder="1" applyAlignment="1" applyProtection="1">
      <alignment horizontal="center" vertical="center" wrapText="1"/>
    </xf>
    <xf numFmtId="164" fontId="4" fillId="7" borderId="12" xfId="3" applyFont="1" applyFill="1" applyBorder="1" applyAlignment="1" applyProtection="1">
      <alignment horizontal="center" vertical="center" wrapText="1"/>
    </xf>
    <xf numFmtId="164" fontId="4" fillId="7" borderId="11" xfId="3" applyFont="1" applyFill="1" applyBorder="1" applyAlignment="1" applyProtection="1">
      <alignment horizontal="center" vertical="center" wrapText="1"/>
    </xf>
    <xf numFmtId="164" fontId="12" fillId="4" borderId="9" xfId="3" applyFont="1" applyFill="1" applyBorder="1" applyAlignment="1" applyProtection="1">
      <alignment horizontal="center" vertical="center" wrapText="1"/>
    </xf>
    <xf numFmtId="164" fontId="4" fillId="7" borderId="9" xfId="4" applyFont="1" applyFill="1" applyBorder="1" applyAlignment="1" applyProtection="1">
      <alignment horizontal="center" vertical="center" wrapText="1"/>
    </xf>
    <xf numFmtId="164" fontId="3" fillId="7" borderId="9" xfId="4" applyFont="1" applyFill="1" applyBorder="1" applyAlignment="1" applyProtection="1">
      <alignment horizontal="center" vertical="center" wrapText="1"/>
    </xf>
    <xf numFmtId="164" fontId="12" fillId="8" borderId="14" xfId="3" applyFont="1" applyFill="1" applyBorder="1" applyAlignment="1" applyProtection="1">
      <alignment horizontal="center" vertical="center" wrapText="1"/>
    </xf>
    <xf numFmtId="164" fontId="4" fillId="7" borderId="15" xfId="4" applyFont="1" applyFill="1" applyBorder="1" applyAlignment="1" applyProtection="1">
      <alignment horizontal="center" vertical="center" wrapText="1"/>
    </xf>
    <xf numFmtId="0" fontId="12" fillId="8" borderId="14" xfId="3" applyNumberFormat="1" applyFont="1" applyFill="1" applyBorder="1" applyAlignment="1" applyProtection="1">
      <alignment horizontal="center" vertical="center" wrapText="1"/>
      <protection locked="0"/>
    </xf>
    <xf numFmtId="0" fontId="8" fillId="2" borderId="16" xfId="2" applyFont="1" applyFill="1" applyBorder="1" applyAlignment="1" applyProtection="1">
      <alignment horizontal="center" vertical="center" wrapText="1"/>
    </xf>
    <xf numFmtId="49" fontId="8" fillId="2" borderId="16" xfId="2" applyNumberFormat="1" applyFont="1" applyFill="1" applyBorder="1" applyAlignment="1" applyProtection="1">
      <alignment horizontal="center" vertical="center" wrapText="1"/>
    </xf>
    <xf numFmtId="0" fontId="8" fillId="2" borderId="16" xfId="2" applyFont="1" applyFill="1" applyBorder="1" applyAlignment="1" applyProtection="1">
      <alignment horizontal="center" vertical="center"/>
    </xf>
    <xf numFmtId="1" fontId="11" fillId="2" borderId="10" xfId="2" applyNumberFormat="1" applyFont="1" applyFill="1" applyBorder="1" applyAlignment="1" applyProtection="1">
      <alignment horizontal="center" vertical="center"/>
    </xf>
    <xf numFmtId="0" fontId="8" fillId="2" borderId="10" xfId="2" applyFont="1" applyFill="1" applyBorder="1" applyAlignment="1" applyProtection="1">
      <alignment horizontal="center" vertical="center"/>
    </xf>
    <xf numFmtId="1" fontId="3" fillId="3" borderId="10" xfId="0" applyNumberFormat="1"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1" fontId="3" fillId="3" borderId="10" xfId="0" applyNumberFormat="1"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4" fillId="7" borderId="10" xfId="5" applyFont="1" applyFill="1" applyBorder="1" applyAlignment="1" applyProtection="1">
      <alignment horizontal="center" vertical="center" wrapText="1"/>
    </xf>
    <xf numFmtId="165" fontId="4" fillId="7" borderId="10" xfId="2" applyNumberFormat="1" applyFont="1" applyFill="1" applyBorder="1" applyAlignment="1" applyProtection="1">
      <alignment horizontal="center" vertical="center" wrapText="1"/>
    </xf>
    <xf numFmtId="0" fontId="4" fillId="7" borderId="10" xfId="2" applyFont="1" applyFill="1" applyBorder="1" applyAlignment="1">
      <alignment horizontal="left" vertical="center" wrapText="1"/>
    </xf>
    <xf numFmtId="0" fontId="4" fillId="7" borderId="10" xfId="2" applyFont="1" applyFill="1" applyBorder="1" applyAlignment="1">
      <alignment horizontal="center" vertical="center" wrapText="1"/>
    </xf>
    <xf numFmtId="49" fontId="4" fillId="7" borderId="10" xfId="2" applyNumberFormat="1" applyFont="1" applyFill="1" applyBorder="1" applyAlignment="1">
      <alignment horizontal="center" vertical="center" wrapText="1"/>
    </xf>
    <xf numFmtId="14" fontId="4" fillId="7" borderId="10" xfId="2" applyNumberFormat="1" applyFont="1" applyFill="1" applyBorder="1" applyAlignment="1">
      <alignment horizontal="center" vertical="center" wrapText="1"/>
    </xf>
    <xf numFmtId="0" fontId="4" fillId="7" borderId="10" xfId="2" applyFont="1" applyFill="1" applyBorder="1" applyAlignment="1">
      <alignment horizontal="center" vertical="center"/>
    </xf>
    <xf numFmtId="166" fontId="4" fillId="7" borderId="10" xfId="2" applyNumberFormat="1" applyFont="1" applyFill="1" applyBorder="1" applyAlignment="1">
      <alignment horizontal="center" vertical="center" wrapText="1"/>
    </xf>
    <xf numFmtId="0" fontId="4" fillId="7" borderId="11" xfId="5" applyFont="1" applyFill="1" applyBorder="1" applyAlignment="1" applyProtection="1">
      <alignment horizontal="center" vertical="center" wrapText="1"/>
    </xf>
    <xf numFmtId="165" fontId="4" fillId="7" borderId="11" xfId="5" applyNumberFormat="1" applyFont="1" applyFill="1" applyBorder="1" applyAlignment="1" applyProtection="1">
      <alignment horizontal="center" vertical="center" wrapText="1"/>
    </xf>
    <xf numFmtId="49" fontId="4" fillId="7" borderId="11" xfId="5" applyNumberFormat="1"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49" fontId="4" fillId="7" borderId="11" xfId="2" applyNumberFormat="1" applyFont="1" applyFill="1" applyBorder="1" applyAlignment="1" applyProtection="1">
      <alignment horizontal="center" vertical="center" wrapText="1"/>
    </xf>
    <xf numFmtId="0" fontId="4" fillId="7" borderId="11" xfId="2" applyFont="1" applyFill="1" applyBorder="1" applyAlignment="1" applyProtection="1">
      <alignment horizontal="center" vertical="center" wrapText="1"/>
    </xf>
    <xf numFmtId="165" fontId="4" fillId="7" borderId="12" xfId="2" applyNumberFormat="1" applyFont="1" applyFill="1" applyBorder="1" applyAlignment="1" applyProtection="1">
      <alignment horizontal="center" vertical="center" wrapText="1"/>
    </xf>
    <xf numFmtId="0" fontId="4" fillId="7" borderId="12" xfId="2" applyFont="1" applyFill="1" applyBorder="1" applyAlignment="1" applyProtection="1">
      <alignment horizontal="center" vertical="center" wrapText="1"/>
    </xf>
    <xf numFmtId="165" fontId="4" fillId="7" borderId="11" xfId="2" applyNumberFormat="1" applyFont="1" applyFill="1" applyBorder="1" applyAlignment="1" applyProtection="1">
      <alignment horizontal="center" vertical="center" wrapText="1"/>
    </xf>
    <xf numFmtId="164" fontId="4" fillId="7" borderId="11" xfId="4" applyFont="1" applyFill="1" applyBorder="1" applyAlignment="1" applyProtection="1">
      <alignment horizontal="center" vertical="center" wrapText="1"/>
    </xf>
    <xf numFmtId="165" fontId="4" fillId="7" borderId="11" xfId="4" applyNumberFormat="1" applyFont="1" applyFill="1" applyBorder="1" applyAlignment="1" applyProtection="1">
      <alignment horizontal="center" vertical="center" wrapText="1"/>
    </xf>
    <xf numFmtId="49" fontId="4" fillId="7" borderId="11" xfId="4" applyNumberFormat="1" applyFont="1" applyFill="1" applyBorder="1" applyAlignment="1" applyProtection="1">
      <alignment horizontal="center" vertical="center" wrapText="1"/>
    </xf>
    <xf numFmtId="164" fontId="4" fillId="7" borderId="11" xfId="4" applyFont="1" applyFill="1" applyBorder="1" applyAlignment="1" applyProtection="1">
      <alignment horizontal="left" vertical="center" wrapText="1"/>
    </xf>
    <xf numFmtId="1" fontId="4" fillId="7" borderId="11" xfId="4" applyNumberFormat="1" applyFont="1" applyFill="1" applyBorder="1" applyAlignment="1" applyProtection="1">
      <alignment horizontal="center" vertical="center" wrapText="1"/>
    </xf>
    <xf numFmtId="1" fontId="4" fillId="7" borderId="11" xfId="3" applyNumberFormat="1" applyFont="1" applyFill="1" applyBorder="1" applyAlignment="1" applyProtection="1">
      <alignment horizontal="center" vertical="center" wrapText="1"/>
    </xf>
    <xf numFmtId="166" fontId="4" fillId="7" borderId="11" xfId="4" applyNumberFormat="1" applyFont="1" applyFill="1" applyBorder="1" applyAlignment="1" applyProtection="1">
      <alignment horizontal="center" vertical="center" wrapText="1"/>
    </xf>
    <xf numFmtId="164" fontId="4" fillId="7" borderId="12" xfId="4" applyFont="1" applyFill="1" applyBorder="1" applyAlignment="1" applyProtection="1">
      <alignment horizontal="center" vertical="center" wrapText="1"/>
    </xf>
    <xf numFmtId="0" fontId="4" fillId="7" borderId="12" xfId="2" applyFont="1" applyFill="1" applyBorder="1" applyAlignment="1">
      <alignment horizontal="left" vertical="center" wrapText="1"/>
    </xf>
    <xf numFmtId="0" fontId="4" fillId="7" borderId="12" xfId="5" applyFont="1" applyFill="1" applyBorder="1" applyAlignment="1" applyProtection="1">
      <alignment horizontal="center" vertical="center" wrapText="1"/>
    </xf>
    <xf numFmtId="0" fontId="4" fillId="7" borderId="12" xfId="2" applyFont="1" applyFill="1" applyBorder="1" applyAlignment="1">
      <alignment horizontal="center" vertical="center" wrapText="1"/>
    </xf>
    <xf numFmtId="49" fontId="4" fillId="7" borderId="12" xfId="2" applyNumberFormat="1" applyFont="1" applyFill="1" applyBorder="1" applyAlignment="1">
      <alignment horizontal="center" vertical="center" wrapText="1"/>
    </xf>
    <xf numFmtId="14" fontId="4" fillId="7" borderId="12" xfId="2" applyNumberFormat="1" applyFont="1" applyFill="1" applyBorder="1" applyAlignment="1">
      <alignment horizontal="center" vertical="center" wrapText="1"/>
    </xf>
    <xf numFmtId="0" fontId="4" fillId="7" borderId="12" xfId="2" applyFont="1" applyFill="1" applyBorder="1" applyAlignment="1">
      <alignment horizontal="center" vertical="center"/>
    </xf>
    <xf numFmtId="166" fontId="4" fillId="7" borderId="12" xfId="2" applyNumberFormat="1" applyFont="1" applyFill="1" applyBorder="1" applyAlignment="1">
      <alignment horizontal="center" vertical="center" wrapText="1"/>
    </xf>
    <xf numFmtId="166" fontId="4" fillId="7" borderId="11" xfId="2" applyNumberFormat="1" applyFont="1" applyFill="1" applyBorder="1" applyAlignment="1">
      <alignment horizontal="center" vertical="center" wrapText="1"/>
    </xf>
    <xf numFmtId="0" fontId="4" fillId="7" borderId="11" xfId="2" applyFont="1" applyFill="1" applyBorder="1" applyAlignment="1">
      <alignment horizontal="center" vertical="center" wrapText="1"/>
    </xf>
    <xf numFmtId="166" fontId="4" fillId="7" borderId="11" xfId="2" applyNumberFormat="1" applyFont="1" applyFill="1" applyBorder="1" applyAlignment="1" applyProtection="1">
      <alignment horizontal="center" vertical="center" wrapText="1"/>
    </xf>
    <xf numFmtId="166" fontId="4" fillId="7" borderId="12" xfId="2" applyNumberFormat="1" applyFont="1" applyFill="1" applyBorder="1" applyAlignment="1" applyProtection="1">
      <alignment horizontal="center" vertical="center" wrapText="1"/>
    </xf>
    <xf numFmtId="0" fontId="4" fillId="7" borderId="11" xfId="5" applyFont="1" applyFill="1" applyBorder="1" applyAlignment="1">
      <alignment horizontal="left" vertical="center" wrapText="1"/>
    </xf>
    <xf numFmtId="0" fontId="4" fillId="7" borderId="11" xfId="5" applyFont="1" applyFill="1" applyBorder="1" applyAlignment="1">
      <alignment horizontal="center" vertical="center" wrapText="1"/>
    </xf>
    <xf numFmtId="49" fontId="4" fillId="7" borderId="11" xfId="5" applyNumberFormat="1" applyFont="1" applyFill="1" applyBorder="1" applyAlignment="1">
      <alignment horizontal="center" vertical="center" wrapText="1"/>
    </xf>
    <xf numFmtId="166" fontId="4" fillId="7" borderId="11" xfId="5" applyNumberFormat="1" applyFont="1" applyFill="1" applyBorder="1" applyAlignment="1">
      <alignment horizontal="center" vertical="center" wrapText="1"/>
    </xf>
    <xf numFmtId="0" fontId="4" fillId="7" borderId="11" xfId="2" applyFont="1" applyFill="1" applyBorder="1" applyAlignment="1">
      <alignment horizontal="left" vertical="center" wrapText="1"/>
    </xf>
    <xf numFmtId="49" fontId="4" fillId="7" borderId="11" xfId="2" applyNumberFormat="1" applyFont="1" applyFill="1" applyBorder="1" applyAlignment="1">
      <alignment horizontal="center" vertical="center" wrapText="1"/>
    </xf>
    <xf numFmtId="0" fontId="12" fillId="4" borderId="7" xfId="0" applyFont="1" applyFill="1" applyBorder="1" applyAlignment="1">
      <alignment horizontal="center" vertical="center" wrapText="1"/>
    </xf>
    <xf numFmtId="164" fontId="12" fillId="8" borderId="7" xfId="3" applyFont="1" applyFill="1" applyBorder="1" applyAlignment="1" applyProtection="1">
      <alignment horizontal="center" vertical="center" wrapText="1"/>
    </xf>
    <xf numFmtId="9" fontId="12" fillId="8" borderId="7" xfId="1" applyFont="1" applyFill="1" applyBorder="1" applyAlignment="1" applyProtection="1">
      <alignment horizontal="center" vertical="center" wrapText="1"/>
    </xf>
    <xf numFmtId="164" fontId="12" fillId="8" borderId="7" xfId="3" applyFont="1" applyFill="1" applyBorder="1" applyAlignment="1" applyProtection="1">
      <alignment horizontal="center" vertical="center" wrapText="1"/>
      <protection locked="0"/>
    </xf>
    <xf numFmtId="1" fontId="12" fillId="8" borderId="7" xfId="1" applyNumberFormat="1" applyFont="1" applyFill="1" applyBorder="1" applyAlignment="1" applyProtection="1">
      <alignment horizontal="center" vertical="center" wrapText="1"/>
      <protection locked="0"/>
    </xf>
    <xf numFmtId="164" fontId="4" fillId="7" borderId="14" xfId="4" applyFont="1" applyFill="1" applyBorder="1" applyAlignment="1" applyProtection="1">
      <alignment horizontal="center" vertical="center" wrapText="1"/>
    </xf>
    <xf numFmtId="0" fontId="4" fillId="7" borderId="6" xfId="4" applyNumberFormat="1" applyFont="1" applyFill="1" applyBorder="1" applyAlignment="1" applyProtection="1">
      <alignment horizontal="center" vertical="center" wrapText="1"/>
    </xf>
    <xf numFmtId="165" fontId="4" fillId="7" borderId="7" xfId="0" applyNumberFormat="1" applyFont="1" applyFill="1" applyBorder="1" applyAlignment="1" applyProtection="1">
      <alignment horizontal="center" vertical="center" wrapText="1"/>
    </xf>
    <xf numFmtId="1" fontId="4" fillId="7" borderId="7" xfId="0" applyNumberFormat="1" applyFont="1" applyFill="1" applyBorder="1" applyAlignment="1" applyProtection="1">
      <alignment horizontal="center" vertical="center" wrapText="1"/>
    </xf>
    <xf numFmtId="0" fontId="3" fillId="7" borderId="7" xfId="5" applyFont="1" applyFill="1" applyBorder="1" applyAlignment="1" applyProtection="1">
      <alignment horizontal="left" vertical="center" wrapText="1"/>
    </xf>
    <xf numFmtId="0" fontId="4" fillId="7" borderId="7" xfId="5" applyNumberFormat="1" applyFont="1" applyFill="1" applyBorder="1" applyAlignment="1" applyProtection="1">
      <alignment horizontal="center" vertical="center" wrapText="1"/>
    </xf>
    <xf numFmtId="0" fontId="4" fillId="7" borderId="11" xfId="5" applyFont="1" applyFill="1" applyBorder="1" applyAlignment="1" applyProtection="1">
      <alignment horizontal="left" vertical="center" wrapText="1"/>
    </xf>
    <xf numFmtId="14" fontId="4" fillId="7" borderId="11" xfId="5" applyNumberFormat="1" applyFont="1" applyFill="1" applyBorder="1" applyAlignment="1" applyProtection="1">
      <alignment horizontal="center" vertical="center" wrapText="1"/>
    </xf>
    <xf numFmtId="1" fontId="4" fillId="7" borderId="11" xfId="5" applyNumberFormat="1" applyFont="1" applyFill="1" applyBorder="1" applyAlignment="1" applyProtection="1">
      <alignment horizontal="center" vertical="center" wrapText="1"/>
    </xf>
    <xf numFmtId="166" fontId="4" fillId="7" borderId="11" xfId="5" applyNumberFormat="1" applyFont="1" applyFill="1" applyBorder="1" applyAlignment="1" applyProtection="1">
      <alignment horizontal="center" vertical="center" wrapText="1"/>
    </xf>
    <xf numFmtId="0" fontId="4" fillId="7" borderId="7" xfId="0" applyFont="1" applyFill="1" applyBorder="1" applyAlignment="1">
      <alignment horizontal="left" vertical="center" wrapText="1"/>
    </xf>
    <xf numFmtId="14" fontId="4" fillId="7" borderId="11" xfId="2" applyNumberFormat="1" applyFont="1" applyFill="1" applyBorder="1" applyAlignment="1" applyProtection="1">
      <alignment horizontal="center" vertical="center" wrapText="1"/>
    </xf>
    <xf numFmtId="1" fontId="4" fillId="7" borderId="11" xfId="2" applyNumberFormat="1" applyFont="1" applyFill="1" applyBorder="1" applyAlignment="1" applyProtection="1">
      <alignment horizontal="center" vertical="center" wrapText="1"/>
    </xf>
    <xf numFmtId="0" fontId="4" fillId="7" borderId="11" xfId="2" applyFont="1" applyFill="1" applyBorder="1" applyAlignment="1" applyProtection="1">
      <alignment horizontal="left" vertical="center" wrapText="1"/>
    </xf>
    <xf numFmtId="49" fontId="4" fillId="7" borderId="7" xfId="0" applyNumberFormat="1" applyFont="1" applyFill="1" applyBorder="1" applyAlignment="1" applyProtection="1">
      <alignment horizontal="center" vertical="center" wrapText="1"/>
    </xf>
    <xf numFmtId="0" fontId="3" fillId="7" borderId="7" xfId="2" applyFont="1" applyFill="1" applyBorder="1" applyAlignment="1" applyProtection="1">
      <alignment horizontal="left" vertical="center" wrapText="1"/>
    </xf>
    <xf numFmtId="167" fontId="3" fillId="7" borderId="7" xfId="4" applyNumberFormat="1" applyFont="1" applyFill="1" applyBorder="1" applyAlignment="1" applyProtection="1">
      <alignment horizontal="center" vertical="center" wrapText="1"/>
    </xf>
    <xf numFmtId="166" fontId="4" fillId="7" borderId="7" xfId="4" applyNumberFormat="1" applyFont="1" applyFill="1" applyBorder="1" applyAlignment="1" applyProtection="1">
      <alignment horizontal="center" vertical="center" wrapText="1"/>
    </xf>
    <xf numFmtId="168" fontId="4" fillId="7" borderId="7" xfId="4" applyNumberFormat="1" applyFont="1" applyFill="1" applyBorder="1" applyAlignment="1" applyProtection="1">
      <alignment horizontal="center" vertical="center" wrapText="1"/>
    </xf>
    <xf numFmtId="49" fontId="4" fillId="7" borderId="12" xfId="4" applyNumberFormat="1" applyFont="1" applyFill="1" applyBorder="1" applyAlignment="1" applyProtection="1">
      <alignment horizontal="center" vertical="center" wrapText="1"/>
    </xf>
    <xf numFmtId="164" fontId="4" fillId="7" borderId="12" xfId="4" applyFont="1" applyFill="1" applyBorder="1" applyAlignment="1" applyProtection="1">
      <alignment horizontal="left" vertical="center" wrapText="1"/>
    </xf>
    <xf numFmtId="168" fontId="4" fillId="7" borderId="12" xfId="4" applyNumberFormat="1" applyFont="1" applyFill="1" applyBorder="1" applyAlignment="1" applyProtection="1">
      <alignment horizontal="center" vertical="center" wrapText="1"/>
    </xf>
    <xf numFmtId="1" fontId="4" fillId="7" borderId="12" xfId="4" applyNumberFormat="1" applyFont="1" applyFill="1" applyBorder="1" applyAlignment="1" applyProtection="1">
      <alignment horizontal="center" vertical="center" wrapText="1"/>
    </xf>
    <xf numFmtId="49" fontId="4" fillId="7" borderId="12" xfId="2" applyNumberFormat="1" applyFont="1" applyFill="1" applyBorder="1" applyAlignment="1" applyProtection="1">
      <alignment horizontal="center" vertical="center" wrapText="1"/>
    </xf>
    <xf numFmtId="49" fontId="4" fillId="7" borderId="10" xfId="4" applyNumberFormat="1" applyFont="1" applyFill="1" applyBorder="1" applyAlignment="1" applyProtection="1">
      <alignment horizontal="center" vertical="center" wrapText="1"/>
    </xf>
    <xf numFmtId="164" fontId="4" fillId="7" borderId="10" xfId="4" applyFont="1" applyFill="1" applyBorder="1" applyAlignment="1" applyProtection="1">
      <alignment horizontal="left" vertical="center" wrapText="1"/>
    </xf>
    <xf numFmtId="168" fontId="4" fillId="7" borderId="10" xfId="4" applyNumberFormat="1" applyFont="1" applyFill="1" applyBorder="1" applyAlignment="1" applyProtection="1">
      <alignment horizontal="center" vertical="center" wrapText="1"/>
    </xf>
    <xf numFmtId="1" fontId="4" fillId="7" borderId="10" xfId="4" applyNumberFormat="1" applyFont="1" applyFill="1" applyBorder="1" applyAlignment="1" applyProtection="1">
      <alignment horizontal="center" vertical="center" wrapText="1"/>
    </xf>
    <xf numFmtId="49" fontId="4" fillId="7" borderId="10" xfId="2" applyNumberFormat="1" applyFont="1" applyFill="1" applyBorder="1" applyAlignment="1" applyProtection="1">
      <alignment horizontal="center" vertical="center" wrapText="1"/>
    </xf>
    <xf numFmtId="166" fontId="4" fillId="7" borderId="10" xfId="2" applyNumberFormat="1" applyFont="1" applyFill="1" applyBorder="1" applyAlignment="1" applyProtection="1">
      <alignment horizontal="center" vertical="center" wrapText="1"/>
    </xf>
    <xf numFmtId="0" fontId="4" fillId="7" borderId="12" xfId="2" applyFont="1" applyFill="1" applyBorder="1" applyAlignment="1" applyProtection="1">
      <alignment horizontal="left" vertical="center" wrapText="1"/>
    </xf>
    <xf numFmtId="0" fontId="4" fillId="7" borderId="10" xfId="2" applyFont="1" applyFill="1" applyBorder="1" applyAlignment="1" applyProtection="1">
      <alignment horizontal="left" vertical="center" wrapText="1"/>
    </xf>
    <xf numFmtId="168" fontId="4" fillId="7" borderId="11" xfId="4" applyNumberFormat="1" applyFont="1" applyFill="1" applyBorder="1" applyAlignment="1" applyProtection="1">
      <alignment horizontal="center" vertical="center" wrapText="1"/>
    </xf>
    <xf numFmtId="165" fontId="4" fillId="7" borderId="12" xfId="4" applyNumberFormat="1" applyFont="1" applyFill="1" applyBorder="1" applyAlignment="1" applyProtection="1">
      <alignment horizontal="center" vertical="center" wrapText="1"/>
    </xf>
    <xf numFmtId="165" fontId="4" fillId="7" borderId="10" xfId="4" applyNumberFormat="1" applyFont="1" applyFill="1" applyBorder="1" applyAlignment="1" applyProtection="1">
      <alignment horizontal="center" vertical="center" wrapText="1"/>
    </xf>
    <xf numFmtId="166" fontId="4" fillId="7" borderId="10" xfId="4" applyNumberFormat="1" applyFont="1" applyFill="1" applyBorder="1" applyAlignment="1" applyProtection="1">
      <alignment horizontal="center" vertical="center" wrapText="1"/>
    </xf>
    <xf numFmtId="164" fontId="4" fillId="7" borderId="12" xfId="4" applyFont="1" applyFill="1" applyBorder="1" applyAlignment="1">
      <alignment horizontal="center" vertical="center" wrapText="1"/>
    </xf>
    <xf numFmtId="166" fontId="4" fillId="7" borderId="12" xfId="4" applyNumberFormat="1" applyFont="1" applyFill="1" applyBorder="1" applyAlignment="1" applyProtection="1">
      <alignment horizontal="center" vertical="center" wrapText="1"/>
    </xf>
    <xf numFmtId="164" fontId="3" fillId="7" borderId="7" xfId="4" applyFont="1" applyFill="1" applyBorder="1" applyAlignment="1" applyProtection="1">
      <alignment horizontal="center" vertical="center" wrapText="1"/>
    </xf>
    <xf numFmtId="164" fontId="4" fillId="7" borderId="7" xfId="4" applyFont="1" applyFill="1" applyBorder="1" applyAlignment="1" applyProtection="1">
      <alignment horizontal="left" vertical="top" wrapText="1"/>
    </xf>
    <xf numFmtId="164" fontId="4" fillId="7" borderId="7" xfId="4" applyFont="1" applyFill="1" applyBorder="1" applyAlignment="1" applyProtection="1">
      <alignment horizontal="left" wrapText="1"/>
    </xf>
    <xf numFmtId="0" fontId="4" fillId="7" borderId="12" xfId="2" applyFont="1" applyFill="1" applyBorder="1" applyAlignment="1">
      <alignment horizontal="justify" vertical="center" wrapText="1"/>
    </xf>
    <xf numFmtId="0" fontId="4" fillId="7" borderId="10" xfId="2" applyFont="1" applyFill="1" applyBorder="1" applyAlignment="1">
      <alignment horizontal="justify" vertical="center" wrapText="1"/>
    </xf>
    <xf numFmtId="164" fontId="4" fillId="7" borderId="11" xfId="4" applyFont="1" applyFill="1" applyBorder="1" applyAlignment="1" applyProtection="1">
      <alignment horizontal="left" wrapText="1"/>
    </xf>
    <xf numFmtId="164" fontId="4" fillId="7" borderId="11" xfId="4" applyFont="1" applyFill="1" applyBorder="1" applyProtection="1"/>
    <xf numFmtId="167" fontId="4" fillId="7" borderId="11" xfId="4" applyNumberFormat="1" applyFont="1" applyFill="1" applyBorder="1" applyAlignment="1" applyProtection="1">
      <alignment horizontal="center" vertical="center" wrapText="1"/>
    </xf>
    <xf numFmtId="167" fontId="4" fillId="7" borderId="7" xfId="4" applyNumberFormat="1" applyFont="1" applyFill="1" applyBorder="1" applyAlignment="1" applyProtection="1">
      <alignment horizontal="center" vertical="center" wrapText="1"/>
    </xf>
    <xf numFmtId="167" fontId="4" fillId="7" borderId="12" xfId="4" applyNumberFormat="1" applyFont="1" applyFill="1" applyBorder="1" applyAlignment="1" applyProtection="1">
      <alignment horizontal="center" vertical="center" wrapText="1"/>
    </xf>
    <xf numFmtId="164" fontId="4" fillId="7" borderId="10" xfId="4" applyFont="1" applyFill="1" applyBorder="1" applyAlignment="1" applyProtection="1">
      <alignment horizontal="left" vertical="center"/>
    </xf>
    <xf numFmtId="167" fontId="4" fillId="7" borderId="10" xfId="4" applyNumberFormat="1" applyFont="1" applyFill="1" applyBorder="1" applyAlignment="1" applyProtection="1">
      <alignment horizontal="center" vertical="center" wrapText="1"/>
    </xf>
    <xf numFmtId="9" fontId="4" fillId="7" borderId="7" xfId="2" applyNumberFormat="1" applyFont="1" applyFill="1" applyBorder="1" applyAlignment="1">
      <alignment horizontal="center" vertical="center" wrapText="1"/>
    </xf>
    <xf numFmtId="14" fontId="4" fillId="7" borderId="11" xfId="2" applyNumberFormat="1" applyFont="1" applyFill="1" applyBorder="1" applyAlignment="1">
      <alignment horizontal="center" vertical="center" wrapText="1"/>
    </xf>
    <xf numFmtId="164" fontId="4" fillId="7" borderId="7" xfId="4" applyFont="1" applyFill="1" applyBorder="1" applyAlignment="1" applyProtection="1">
      <alignment vertical="center" wrapText="1"/>
    </xf>
    <xf numFmtId="0" fontId="16" fillId="7" borderId="7" xfId="0" applyFont="1" applyFill="1" applyBorder="1" applyAlignment="1">
      <alignment horizontal="center" vertical="center"/>
    </xf>
    <xf numFmtId="0" fontId="4" fillId="7" borderId="7" xfId="0" applyFont="1" applyFill="1" applyBorder="1" applyAlignment="1" applyProtection="1">
      <alignment vertical="center" wrapText="1"/>
    </xf>
    <xf numFmtId="0" fontId="4" fillId="7" borderId="7" xfId="0" applyNumberFormat="1" applyFont="1" applyFill="1" applyBorder="1" applyAlignment="1" applyProtection="1">
      <alignment horizontal="center" vertical="center" wrapText="1"/>
    </xf>
    <xf numFmtId="0" fontId="4" fillId="7" borderId="15" xfId="0" applyFont="1" applyFill="1" applyBorder="1"/>
    <xf numFmtId="9" fontId="4" fillId="7" borderId="7" xfId="0" applyNumberFormat="1" applyFont="1" applyFill="1" applyBorder="1" applyAlignment="1">
      <alignment horizontal="center" vertical="center"/>
    </xf>
    <xf numFmtId="9" fontId="4" fillId="7" borderId="7" xfId="1" applyFont="1" applyFill="1" applyBorder="1" applyAlignment="1">
      <alignment horizontal="center" vertical="center"/>
    </xf>
    <xf numFmtId="0" fontId="4" fillId="7" borderId="0" xfId="0" applyFont="1" applyFill="1"/>
    <xf numFmtId="0" fontId="4" fillId="7" borderId="1" xfId="0" applyFont="1" applyFill="1" applyBorder="1"/>
    <xf numFmtId="0" fontId="4" fillId="7" borderId="7" xfId="0" applyFont="1" applyFill="1" applyBorder="1" applyAlignment="1">
      <alignment horizontal="center" vertical="center"/>
    </xf>
    <xf numFmtId="166" fontId="4" fillId="7" borderId="7" xfId="0" applyNumberFormat="1" applyFont="1" applyFill="1" applyBorder="1" applyAlignment="1" applyProtection="1">
      <alignment horizontal="center" vertical="center" wrapText="1"/>
    </xf>
    <xf numFmtId="0" fontId="4" fillId="7" borderId="15"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4" fillId="7" borderId="14" xfId="0" applyFont="1" applyFill="1" applyBorder="1"/>
    <xf numFmtId="0" fontId="16" fillId="7" borderId="0" xfId="0" applyFont="1" applyFill="1" applyAlignment="1">
      <alignment horizontal="center" vertical="center"/>
    </xf>
    <xf numFmtId="0" fontId="4" fillId="7" borderId="7" xfId="0" applyFont="1" applyFill="1" applyBorder="1"/>
    <xf numFmtId="9" fontId="4" fillId="7" borderId="11" xfId="0" applyNumberFormat="1" applyFont="1" applyFill="1" applyBorder="1" applyAlignment="1">
      <alignment horizontal="center" vertical="center"/>
    </xf>
    <xf numFmtId="0" fontId="4" fillId="7" borderId="11" xfId="0" applyFont="1" applyFill="1" applyBorder="1" applyAlignment="1">
      <alignment horizontal="left" vertical="center" wrapText="1"/>
    </xf>
    <xf numFmtId="9" fontId="4" fillId="7" borderId="11" xfId="1" applyFont="1" applyFill="1" applyBorder="1" applyAlignment="1">
      <alignment horizontal="center" vertical="center"/>
    </xf>
    <xf numFmtId="0" fontId="4" fillId="7" borderId="7" xfId="0" applyFont="1" applyFill="1" applyBorder="1" applyAlignment="1">
      <alignment horizontal="left" vertical="center"/>
    </xf>
    <xf numFmtId="0" fontId="3" fillId="7" borderId="7" xfId="0" applyFont="1" applyFill="1" applyBorder="1" applyAlignment="1" applyProtection="1">
      <alignment horizontal="left" vertical="center" wrapText="1"/>
    </xf>
    <xf numFmtId="0" fontId="3" fillId="7" borderId="11" xfId="0" applyFont="1" applyFill="1" applyBorder="1" applyAlignment="1" applyProtection="1">
      <alignment horizontal="left" vertical="center" wrapText="1"/>
    </xf>
    <xf numFmtId="0" fontId="4" fillId="7" borderId="7" xfId="7" applyFont="1" applyFill="1" applyBorder="1" applyAlignment="1" applyProtection="1">
      <alignment horizontal="left" vertical="center" wrapText="1"/>
    </xf>
    <xf numFmtId="9" fontId="4" fillId="7" borderId="12" xfId="0" applyNumberFormat="1" applyFont="1" applyFill="1" applyBorder="1" applyAlignment="1">
      <alignment horizontal="center" vertical="center"/>
    </xf>
    <xf numFmtId="0" fontId="4" fillId="7" borderId="12" xfId="0" applyFont="1" applyFill="1" applyBorder="1" applyAlignment="1">
      <alignment horizontal="left" vertical="center" wrapText="1"/>
    </xf>
    <xf numFmtId="9" fontId="4" fillId="7" borderId="12" xfId="1" applyFont="1" applyFill="1" applyBorder="1" applyAlignment="1">
      <alignment horizontal="center" vertical="center"/>
    </xf>
    <xf numFmtId="9" fontId="4" fillId="7" borderId="10" xfId="0" applyNumberFormat="1" applyFont="1" applyFill="1" applyBorder="1" applyAlignment="1">
      <alignment horizontal="center" vertical="center"/>
    </xf>
    <xf numFmtId="0" fontId="4" fillId="7" borderId="10" xfId="0" applyFont="1" applyFill="1" applyBorder="1" applyAlignment="1">
      <alignment horizontal="left" vertical="center" wrapText="1"/>
    </xf>
    <xf numFmtId="9" fontId="4" fillId="7" borderId="10" xfId="1" applyFont="1" applyFill="1" applyBorder="1" applyAlignment="1">
      <alignment horizontal="center" vertical="center"/>
    </xf>
    <xf numFmtId="0" fontId="4" fillId="7" borderId="7" xfId="0" quotePrefix="1" applyFont="1" applyFill="1" applyBorder="1" applyAlignment="1">
      <alignment horizontal="left" vertical="center" wrapText="1"/>
    </xf>
    <xf numFmtId="0" fontId="4" fillId="7" borderId="7" xfId="0" applyFont="1" applyFill="1" applyBorder="1" applyAlignment="1">
      <alignment horizontal="center" vertical="center" wrapText="1"/>
    </xf>
    <xf numFmtId="0" fontId="17" fillId="7" borderId="12" xfId="0" applyFont="1" applyFill="1" applyBorder="1" applyAlignment="1">
      <alignment horizontal="left" vertical="center" wrapText="1"/>
    </xf>
    <xf numFmtId="0" fontId="4" fillId="7" borderId="10" xfId="0" applyFont="1" applyFill="1" applyBorder="1" applyAlignment="1">
      <alignment horizontal="center" vertical="center" wrapText="1"/>
    </xf>
    <xf numFmtId="0" fontId="17" fillId="7" borderId="11" xfId="0" applyFont="1" applyFill="1" applyBorder="1" applyAlignment="1">
      <alignment horizontal="left" vertical="center" wrapText="1"/>
    </xf>
    <xf numFmtId="0" fontId="17" fillId="7" borderId="7" xfId="0" applyFont="1" applyFill="1" applyBorder="1" applyAlignment="1">
      <alignment horizontal="left" vertical="center" wrapText="1"/>
    </xf>
    <xf numFmtId="0" fontId="4" fillId="7" borderId="14" xfId="0" applyFont="1" applyFill="1" applyBorder="1" applyAlignment="1">
      <alignment horizontal="center" vertical="center" wrapText="1"/>
    </xf>
    <xf numFmtId="0" fontId="4" fillId="7" borderId="0" xfId="0" applyFont="1" applyFill="1" applyBorder="1"/>
    <xf numFmtId="0" fontId="4" fillId="7" borderId="7" xfId="0" applyFont="1" applyFill="1" applyBorder="1" applyAlignment="1">
      <alignment vertical="center"/>
    </xf>
    <xf numFmtId="14" fontId="4" fillId="7" borderId="7" xfId="0" applyNumberFormat="1" applyFont="1" applyFill="1" applyBorder="1" applyAlignment="1">
      <alignment wrapText="1"/>
    </xf>
    <xf numFmtId="0" fontId="4" fillId="7" borderId="7" xfId="0" applyFont="1" applyFill="1" applyBorder="1" applyAlignment="1">
      <alignment wrapText="1"/>
    </xf>
    <xf numFmtId="0" fontId="4" fillId="7" borderId="11" xfId="0" applyFont="1" applyFill="1" applyBorder="1" applyAlignment="1">
      <alignment vertical="center" wrapText="1"/>
    </xf>
    <xf numFmtId="0" fontId="4" fillId="7" borderId="12" xfId="0" applyFont="1" applyFill="1" applyBorder="1" applyAlignment="1">
      <alignment wrapText="1"/>
    </xf>
    <xf numFmtId="0" fontId="4" fillId="7" borderId="10" xfId="0" applyFont="1" applyFill="1" applyBorder="1" applyAlignment="1">
      <alignment wrapText="1"/>
    </xf>
    <xf numFmtId="0" fontId="4" fillId="7" borderId="10" xfId="0" applyFont="1" applyFill="1" applyBorder="1"/>
    <xf numFmtId="0" fontId="4" fillId="7" borderId="7" xfId="0" applyFont="1" applyFill="1" applyBorder="1" applyAlignment="1">
      <alignment vertical="center" wrapText="1"/>
    </xf>
    <xf numFmtId="0" fontId="4" fillId="7" borderId="7" xfId="0" applyFont="1" applyFill="1" applyBorder="1" applyAlignment="1">
      <alignment horizontal="justify" vertical="center" wrapText="1"/>
    </xf>
    <xf numFmtId="0" fontId="4" fillId="7" borderId="12" xfId="0" applyFont="1" applyFill="1" applyBorder="1" applyAlignment="1">
      <alignment horizontal="justify" vertical="center" wrapText="1"/>
    </xf>
    <xf numFmtId="0" fontId="4" fillId="7" borderId="12" xfId="0" applyFont="1" applyFill="1" applyBorder="1" applyAlignment="1">
      <alignment vertical="center" wrapText="1"/>
    </xf>
    <xf numFmtId="0" fontId="4" fillId="7" borderId="10" xfId="0" applyFont="1" applyFill="1" applyBorder="1" applyAlignment="1">
      <alignment horizontal="justify" vertical="center" wrapText="1"/>
    </xf>
    <xf numFmtId="0" fontId="4" fillId="7" borderId="10" xfId="0" applyFont="1" applyFill="1" applyBorder="1" applyAlignment="1">
      <alignment vertical="center" wrapText="1"/>
    </xf>
    <xf numFmtId="0" fontId="4" fillId="7" borderId="11" xfId="0" applyFont="1" applyFill="1" applyBorder="1" applyAlignment="1">
      <alignment horizontal="left" vertical="top" wrapText="1"/>
    </xf>
    <xf numFmtId="0" fontId="4" fillId="7" borderId="11" xfId="0" applyFont="1" applyFill="1" applyBorder="1" applyAlignment="1">
      <alignment wrapText="1"/>
    </xf>
    <xf numFmtId="0" fontId="4" fillId="7" borderId="12" xfId="0" applyFont="1" applyFill="1" applyBorder="1" applyAlignment="1" applyProtection="1">
      <alignment horizontal="center" vertical="center" wrapText="1"/>
    </xf>
    <xf numFmtId="0" fontId="4" fillId="7" borderId="12" xfId="0" applyNumberFormat="1"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4" fillId="7" borderId="10" xfId="0" applyNumberFormat="1" applyFont="1" applyFill="1" applyBorder="1" applyAlignment="1" applyProtection="1">
      <alignment horizontal="center" vertical="center" wrapText="1"/>
    </xf>
    <xf numFmtId="166" fontId="4" fillId="7" borderId="10" xfId="0" applyNumberFormat="1" applyFont="1" applyFill="1" applyBorder="1" applyAlignment="1" applyProtection="1">
      <alignment horizontal="center" vertical="center" wrapText="1"/>
    </xf>
    <xf numFmtId="0" fontId="4" fillId="7" borderId="11" xfId="0" applyFont="1" applyFill="1" applyBorder="1"/>
    <xf numFmtId="0" fontId="3" fillId="7" borderId="7" xfId="0" applyFont="1" applyFill="1" applyBorder="1" applyAlignment="1">
      <alignment horizontal="center" vertical="center"/>
    </xf>
    <xf numFmtId="0" fontId="15" fillId="7" borderId="7" xfId="0" applyFont="1" applyFill="1" applyBorder="1" applyAlignment="1">
      <alignment horizontal="left" vertical="center" wrapText="1"/>
    </xf>
    <xf numFmtId="0" fontId="15" fillId="7" borderId="11" xfId="0" applyFont="1" applyFill="1" applyBorder="1" applyAlignment="1">
      <alignment horizontal="justify" vertical="center" wrapText="1"/>
    </xf>
    <xf numFmtId="0" fontId="4" fillId="7" borderId="12" xfId="0" applyFont="1" applyFill="1" applyBorder="1"/>
    <xf numFmtId="0" fontId="15" fillId="7" borderId="12" xfId="0" applyFont="1" applyFill="1" applyBorder="1" applyAlignment="1">
      <alignment horizontal="justify" vertical="center" wrapText="1"/>
    </xf>
    <xf numFmtId="0" fontId="15" fillId="7" borderId="10" xfId="0" applyFont="1" applyFill="1" applyBorder="1" applyAlignment="1">
      <alignment horizontal="justify" vertical="center" wrapText="1"/>
    </xf>
    <xf numFmtId="0" fontId="4" fillId="7" borderId="6" xfId="0" applyFont="1" applyFill="1" applyBorder="1" applyAlignment="1">
      <alignment horizontal="center" vertical="center"/>
    </xf>
    <xf numFmtId="0" fontId="4" fillId="7" borderId="9" xfId="0" applyFont="1" applyFill="1" applyBorder="1"/>
    <xf numFmtId="0" fontId="4" fillId="7" borderId="11" xfId="0" applyFont="1" applyFill="1" applyBorder="1" applyAlignment="1">
      <alignment horizontal="center" vertical="center" wrapText="1"/>
    </xf>
    <xf numFmtId="0" fontId="4" fillId="7" borderId="11"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3" xfId="0" applyFont="1" applyFill="1" applyBorder="1"/>
    <xf numFmtId="166" fontId="4" fillId="7" borderId="7" xfId="0" applyNumberFormat="1" applyFont="1" applyFill="1" applyBorder="1" applyAlignment="1">
      <alignment horizontal="center" vertical="center" wrapText="1"/>
    </xf>
    <xf numFmtId="0" fontId="16" fillId="7" borderId="12" xfId="0" applyFont="1" applyFill="1" applyBorder="1" applyAlignment="1">
      <alignment horizontal="center" vertical="center"/>
    </xf>
    <xf numFmtId="0" fontId="4" fillId="7" borderId="12" xfId="0" applyFont="1" applyFill="1" applyBorder="1" applyAlignment="1">
      <alignment horizontal="center" vertical="center" wrapText="1"/>
    </xf>
    <xf numFmtId="0" fontId="4" fillId="7" borderId="12" xfId="0" applyFont="1" applyFill="1" applyBorder="1" applyAlignment="1">
      <alignment horizontal="center" vertical="center"/>
    </xf>
    <xf numFmtId="166" fontId="4" fillId="7" borderId="12" xfId="0" applyNumberFormat="1" applyFont="1" applyFill="1" applyBorder="1" applyAlignment="1">
      <alignment horizontal="center" vertical="center" wrapText="1"/>
    </xf>
    <xf numFmtId="0" fontId="16" fillId="7" borderId="10" xfId="0" applyFont="1" applyFill="1" applyBorder="1" applyAlignment="1">
      <alignment horizontal="center" vertical="center"/>
    </xf>
    <xf numFmtId="0" fontId="4" fillId="7" borderId="10" xfId="0" applyFont="1" applyFill="1" applyBorder="1" applyAlignment="1">
      <alignment horizontal="center" vertical="center"/>
    </xf>
    <xf numFmtId="166" fontId="4" fillId="7" borderId="10" xfId="0" applyNumberFormat="1" applyFont="1" applyFill="1" applyBorder="1" applyAlignment="1">
      <alignment horizontal="center" vertical="center" wrapText="1"/>
    </xf>
    <xf numFmtId="0" fontId="4" fillId="7" borderId="9" xfId="0" applyFont="1" applyFill="1" applyBorder="1" applyAlignment="1">
      <alignment horizontal="center" vertical="center" wrapText="1"/>
    </xf>
    <xf numFmtId="0" fontId="17" fillId="7" borderId="7" xfId="0" applyFont="1" applyFill="1" applyBorder="1" applyAlignment="1">
      <alignment horizontal="left" vertical="center"/>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0" fontId="12" fillId="8" borderId="8" xfId="3" applyNumberFormat="1" applyFont="1" applyFill="1" applyBorder="1" applyAlignment="1" applyProtection="1">
      <alignment horizontal="center" vertical="center" wrapText="1"/>
    </xf>
    <xf numFmtId="0" fontId="12" fillId="8" borderId="0" xfId="3" applyNumberFormat="1" applyFont="1" applyFill="1" applyBorder="1" applyAlignment="1" applyProtection="1">
      <alignment horizontal="center" vertical="center" wrapText="1"/>
    </xf>
    <xf numFmtId="0" fontId="12" fillId="8" borderId="1" xfId="3" applyNumberFormat="1" applyFont="1" applyFill="1" applyBorder="1" applyAlignment="1" applyProtection="1">
      <alignment horizontal="center" vertical="center" wrapText="1"/>
    </xf>
  </cellXfs>
  <cellStyles count="8">
    <cellStyle name="Normal" xfId="0" builtinId="0"/>
    <cellStyle name="Normal 2" xfId="3" xr:uid="{6C401F1F-1C8F-4647-92F0-33BF7F4C3CAF}"/>
    <cellStyle name="Normal 2 2" xfId="2" xr:uid="{95B066E1-3A78-486B-9986-FFE1DD5F945B}"/>
    <cellStyle name="Normal 2 2 2" xfId="5" xr:uid="{F7175E92-9A79-41DE-9042-00B119D67660}"/>
    <cellStyle name="Normal 3" xfId="4" xr:uid="{59427796-BB33-4070-A654-5E8DA6AF255B}"/>
    <cellStyle name="Normal 6" xfId="7" xr:uid="{C18C3BAA-B56D-4F35-8D41-3075C844C9B3}"/>
    <cellStyle name="Normal 7 2" xfId="6" xr:uid="{CA30513D-9911-410A-9467-5056D9DD8F68}"/>
    <cellStyle name="Porcentaje" xfId="1" builtinId="5"/>
  </cellStyles>
  <dxfs count="0"/>
  <tableStyles count="0" defaultTableStyle="TableStyleMedium2" defaultPivotStyle="PivotStyleLight16"/>
  <colors>
    <mruColors>
      <color rgb="FFC65911"/>
      <color rgb="FFACB9CA"/>
      <color rgb="FFCCFFCC"/>
      <color rgb="FF66FF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33FAE-229A-43C9-BD21-ACE36D6F635E}">
  <dimension ref="A1:AK246"/>
  <sheetViews>
    <sheetView tabSelected="1" zoomScale="80" zoomScaleNormal="80" zoomScaleSheetLayoutView="50" workbookViewId="0">
      <pane xSplit="3" ySplit="4" topLeftCell="G35" activePane="bottomRight" state="frozen"/>
      <selection pane="topRight" activeCell="D1" sqref="D1"/>
      <selection pane="bottomLeft" activeCell="A5" sqref="A5"/>
      <selection pane="bottomRight" activeCell="G35" sqref="G35"/>
    </sheetView>
  </sheetViews>
  <sheetFormatPr baseColWidth="10" defaultRowHeight="15.75" x14ac:dyDescent="0.25"/>
  <cols>
    <col min="1" max="1" width="20.7109375" style="68" customWidth="1"/>
    <col min="2" max="2" width="13.140625" style="55" hidden="1" customWidth="1"/>
    <col min="3" max="3" width="11.85546875" style="51" customWidth="1"/>
    <col min="4" max="4" width="25.5703125" style="57" customWidth="1"/>
    <col min="5" max="5" width="23.28515625" style="51" customWidth="1"/>
    <col min="6" max="6" width="27" style="57" customWidth="1"/>
    <col min="7" max="7" width="17.7109375" style="57" customWidth="1"/>
    <col min="8" max="8" width="23.42578125" style="55" customWidth="1"/>
    <col min="9" max="9" width="140.5703125" style="51" customWidth="1"/>
    <col min="10" max="10" width="58.7109375" style="51" customWidth="1"/>
    <col min="11" max="11" width="17.42578125" style="55" customWidth="1"/>
    <col min="12" max="12" width="18.42578125" style="51" customWidth="1"/>
    <col min="13" max="13" width="28.28515625" style="51" customWidth="1"/>
    <col min="14" max="14" width="22.7109375" style="51" customWidth="1"/>
    <col min="15" max="16" width="27" style="51" customWidth="1"/>
    <col min="17" max="17" width="31.7109375" style="51" customWidth="1"/>
    <col min="18" max="19" width="27" style="51" customWidth="1"/>
    <col min="20" max="20" width="27" style="55" customWidth="1"/>
    <col min="21" max="21" width="74" style="51" customWidth="1"/>
    <col min="22" max="22" width="56.42578125" style="51" customWidth="1"/>
    <col min="23" max="23" width="36.5703125" style="51" customWidth="1"/>
    <col min="24" max="24" width="36" style="55" customWidth="1"/>
    <col min="25" max="25" width="20.28515625" style="51" customWidth="1"/>
    <col min="26" max="26" width="19.42578125" style="65" customWidth="1"/>
    <col min="27" max="27" width="19.7109375" style="65" customWidth="1"/>
    <col min="28" max="28" width="20" style="57" customWidth="1"/>
    <col min="29" max="29" width="21.5703125" style="57" customWidth="1"/>
    <col min="30" max="30" width="22.5703125" style="57" hidden="1" customWidth="1"/>
    <col min="31" max="31" width="14" style="51" customWidth="1"/>
    <col min="32" max="32" width="14" style="57" hidden="1" customWidth="1"/>
    <col min="33" max="33" width="14" style="51" customWidth="1"/>
    <col min="34" max="34" width="120.7109375" style="51" customWidth="1"/>
    <col min="35" max="35" width="11.42578125" style="55"/>
    <col min="36" max="36" width="67" style="51" customWidth="1"/>
    <col min="37" max="37" width="18.85546875" style="51" customWidth="1"/>
    <col min="38" max="16384" width="11.42578125" style="51"/>
  </cols>
  <sheetData>
    <row r="1" spans="1:37" ht="16.5" thickBot="1" x14ac:dyDescent="0.3">
      <c r="AI1" s="51"/>
    </row>
    <row r="2" spans="1:37" x14ac:dyDescent="0.25">
      <c r="B2" s="270" t="s">
        <v>0</v>
      </c>
      <c r="C2" s="270"/>
      <c r="D2" s="270"/>
      <c r="E2" s="270"/>
      <c r="F2" s="270"/>
      <c r="G2" s="270"/>
      <c r="H2" s="270"/>
      <c r="I2" s="270"/>
      <c r="J2" s="270"/>
      <c r="K2" s="270"/>
      <c r="L2" s="270"/>
      <c r="M2" s="270"/>
      <c r="N2" s="270"/>
      <c r="O2" s="271"/>
      <c r="P2" s="1" t="s">
        <v>789</v>
      </c>
      <c r="Q2" s="2"/>
      <c r="R2" s="2"/>
      <c r="S2" s="2"/>
      <c r="T2" s="62"/>
      <c r="U2" s="2"/>
      <c r="V2" s="2"/>
      <c r="W2" s="2"/>
      <c r="X2" s="63"/>
      <c r="Y2" s="2"/>
      <c r="Z2" s="66"/>
      <c r="AA2" s="66"/>
      <c r="AB2" s="67"/>
      <c r="AC2" s="3"/>
      <c r="AI2" s="51"/>
    </row>
    <row r="3" spans="1:37" x14ac:dyDescent="0.25">
      <c r="B3" s="4">
        <v>1</v>
      </c>
      <c r="C3" s="5"/>
      <c r="D3" s="82">
        <v>2</v>
      </c>
      <c r="E3" s="82">
        <v>3</v>
      </c>
      <c r="F3" s="82">
        <v>4</v>
      </c>
      <c r="G3" s="83">
        <v>5</v>
      </c>
      <c r="H3" s="82">
        <v>6</v>
      </c>
      <c r="I3" s="84">
        <v>7</v>
      </c>
      <c r="J3" s="84">
        <v>8</v>
      </c>
      <c r="K3" s="84">
        <v>9</v>
      </c>
      <c r="L3" s="84">
        <v>10</v>
      </c>
      <c r="M3" s="84">
        <v>11</v>
      </c>
      <c r="N3" s="84">
        <v>12</v>
      </c>
      <c r="O3" s="84">
        <v>13</v>
      </c>
      <c r="P3" s="85">
        <v>14</v>
      </c>
      <c r="Q3" s="86">
        <v>15</v>
      </c>
      <c r="R3" s="86">
        <v>16</v>
      </c>
      <c r="S3" s="86">
        <v>17</v>
      </c>
      <c r="T3" s="87">
        <v>18</v>
      </c>
      <c r="U3" s="88">
        <v>19</v>
      </c>
      <c r="V3" s="88">
        <v>20</v>
      </c>
      <c r="W3" s="88">
        <v>21</v>
      </c>
      <c r="X3" s="88">
        <v>22</v>
      </c>
      <c r="Y3" s="88">
        <v>23</v>
      </c>
      <c r="Z3" s="89">
        <v>24</v>
      </c>
      <c r="AA3" s="89">
        <v>25</v>
      </c>
      <c r="AB3" s="90">
        <v>26</v>
      </c>
      <c r="AC3" s="90">
        <v>27</v>
      </c>
      <c r="AD3" s="272" t="s">
        <v>1122</v>
      </c>
      <c r="AE3" s="273"/>
      <c r="AF3" s="274"/>
      <c r="AG3" s="273"/>
      <c r="AH3" s="273"/>
      <c r="AI3" s="273"/>
      <c r="AJ3" s="273"/>
      <c r="AK3" s="273"/>
    </row>
    <row r="4" spans="1:37" ht="63" x14ac:dyDescent="0.25">
      <c r="A4" s="133" t="s">
        <v>972</v>
      </c>
      <c r="B4" s="49" t="s">
        <v>1</v>
      </c>
      <c r="C4" s="76" t="s">
        <v>2</v>
      </c>
      <c r="D4" s="7" t="s">
        <v>3</v>
      </c>
      <c r="E4" s="6" t="s">
        <v>4</v>
      </c>
      <c r="F4" s="7" t="s">
        <v>5</v>
      </c>
      <c r="G4" s="8" t="s">
        <v>6</v>
      </c>
      <c r="H4" s="7" t="s">
        <v>7</v>
      </c>
      <c r="I4" s="7" t="s">
        <v>8</v>
      </c>
      <c r="J4" s="7" t="s">
        <v>9</v>
      </c>
      <c r="K4" s="7" t="s">
        <v>10</v>
      </c>
      <c r="L4" s="7" t="s">
        <v>11</v>
      </c>
      <c r="M4" s="7" t="s">
        <v>12</v>
      </c>
      <c r="N4" s="7" t="s">
        <v>13</v>
      </c>
      <c r="O4" s="7" t="s">
        <v>14</v>
      </c>
      <c r="P4" s="9" t="s">
        <v>15</v>
      </c>
      <c r="Q4" s="10" t="s">
        <v>16</v>
      </c>
      <c r="R4" s="10" t="s">
        <v>17</v>
      </c>
      <c r="S4" s="10" t="s">
        <v>18</v>
      </c>
      <c r="T4" s="11" t="s">
        <v>19</v>
      </c>
      <c r="U4" s="12" t="s">
        <v>20</v>
      </c>
      <c r="V4" s="12" t="s">
        <v>21</v>
      </c>
      <c r="W4" s="12" t="s">
        <v>22</v>
      </c>
      <c r="X4" s="12" t="s">
        <v>23</v>
      </c>
      <c r="Y4" s="13" t="s">
        <v>24</v>
      </c>
      <c r="Z4" s="64" t="s">
        <v>25</v>
      </c>
      <c r="AA4" s="64" t="s">
        <v>26</v>
      </c>
      <c r="AB4" s="12" t="s">
        <v>27</v>
      </c>
      <c r="AC4" s="12" t="s">
        <v>28</v>
      </c>
      <c r="AD4" s="79" t="s">
        <v>27</v>
      </c>
      <c r="AE4" s="134" t="s">
        <v>29</v>
      </c>
      <c r="AF4" s="81" t="s">
        <v>30</v>
      </c>
      <c r="AG4" s="135" t="s">
        <v>31</v>
      </c>
      <c r="AH4" s="136" t="s">
        <v>32</v>
      </c>
      <c r="AI4" s="137" t="s">
        <v>33</v>
      </c>
      <c r="AJ4" s="136" t="s">
        <v>34</v>
      </c>
      <c r="AK4" s="134" t="s">
        <v>35</v>
      </c>
    </row>
    <row r="5" spans="1:37" s="197" customFormat="1" ht="94.5" x14ac:dyDescent="0.25">
      <c r="A5" s="191">
        <v>682</v>
      </c>
      <c r="B5" s="139">
        <v>295</v>
      </c>
      <c r="C5" s="77"/>
      <c r="D5" s="14" t="s">
        <v>36</v>
      </c>
      <c r="E5" s="40"/>
      <c r="F5" s="28" t="s">
        <v>37</v>
      </c>
      <c r="G5" s="24" t="s">
        <v>38</v>
      </c>
      <c r="H5" s="17" t="s">
        <v>166</v>
      </c>
      <c r="I5" s="29" t="s">
        <v>39</v>
      </c>
      <c r="J5" s="14" t="s">
        <v>40</v>
      </c>
      <c r="K5" s="15" t="s">
        <v>41</v>
      </c>
      <c r="L5" s="14" t="s">
        <v>42</v>
      </c>
      <c r="M5" s="14"/>
      <c r="N5" s="14" t="s">
        <v>43</v>
      </c>
      <c r="O5" s="17"/>
      <c r="P5" s="37"/>
      <c r="Q5" s="17"/>
      <c r="R5" s="17"/>
      <c r="S5" s="17"/>
      <c r="T5" s="37">
        <v>1</v>
      </c>
      <c r="U5" s="29" t="s">
        <v>44</v>
      </c>
      <c r="V5" s="192" t="s">
        <v>45</v>
      </c>
      <c r="W5" s="24" t="s">
        <v>46</v>
      </c>
      <c r="X5" s="24" t="s">
        <v>47</v>
      </c>
      <c r="Y5" s="193">
        <v>1</v>
      </c>
      <c r="Z5" s="16">
        <v>43648</v>
      </c>
      <c r="AA5" s="16">
        <v>43830</v>
      </c>
      <c r="AB5" s="28" t="s">
        <v>48</v>
      </c>
      <c r="AC5" s="17" t="s">
        <v>49</v>
      </c>
      <c r="AD5" s="138" t="s">
        <v>51</v>
      </c>
      <c r="AE5" s="18" t="str">
        <f t="shared" ref="AE5:AE32" si="0">IF(AG5="N.A.","A",(IF(AG5&lt;91%,"A","C")))</f>
        <v>A</v>
      </c>
      <c r="AF5" s="194"/>
      <c r="AG5" s="195">
        <f>AI5</f>
        <v>0</v>
      </c>
      <c r="AH5" s="148" t="s">
        <v>1173</v>
      </c>
      <c r="AI5" s="196">
        <v>0</v>
      </c>
      <c r="AJ5" s="148" t="s">
        <v>1174</v>
      </c>
      <c r="AK5" s="18" t="str">
        <f>IF(AG5="N.A.","SI",(IF(AG5&lt;91%,"SI","NO")))</f>
        <v>SI</v>
      </c>
    </row>
    <row r="6" spans="1:37" s="197" customFormat="1" ht="112.5" customHeight="1" x14ac:dyDescent="0.25">
      <c r="A6" s="191">
        <v>141</v>
      </c>
      <c r="B6" s="139">
        <v>353</v>
      </c>
      <c r="C6" s="77" t="s">
        <v>53</v>
      </c>
      <c r="D6" s="14" t="s">
        <v>54</v>
      </c>
      <c r="E6" s="20">
        <v>42475</v>
      </c>
      <c r="F6" s="14" t="s">
        <v>55</v>
      </c>
      <c r="G6" s="21">
        <v>3</v>
      </c>
      <c r="H6" s="14" t="s">
        <v>56</v>
      </c>
      <c r="I6" s="22" t="s">
        <v>57</v>
      </c>
      <c r="J6" s="14" t="s">
        <v>58</v>
      </c>
      <c r="K6" s="28" t="s">
        <v>714</v>
      </c>
      <c r="L6" s="14" t="s">
        <v>42</v>
      </c>
      <c r="M6" s="14" t="s">
        <v>59</v>
      </c>
      <c r="N6" s="14" t="s">
        <v>1132</v>
      </c>
      <c r="O6" s="14"/>
      <c r="P6" s="23"/>
      <c r="Q6" s="14"/>
      <c r="R6" s="14"/>
      <c r="S6" s="14"/>
      <c r="T6" s="23"/>
      <c r="U6" s="38" t="s">
        <v>60</v>
      </c>
      <c r="V6" s="38" t="s">
        <v>61</v>
      </c>
      <c r="W6" s="28" t="s">
        <v>62</v>
      </c>
      <c r="X6" s="28" t="s">
        <v>63</v>
      </c>
      <c r="Y6" s="32">
        <v>1</v>
      </c>
      <c r="Z6" s="16">
        <v>43282</v>
      </c>
      <c r="AA6" s="16">
        <v>43830</v>
      </c>
      <c r="AB6" s="14" t="s">
        <v>64</v>
      </c>
      <c r="AC6" s="24" t="s">
        <v>65</v>
      </c>
      <c r="AD6" s="80" t="s">
        <v>66</v>
      </c>
      <c r="AE6" s="18" t="str">
        <f t="shared" si="0"/>
        <v>A</v>
      </c>
      <c r="AF6" s="198"/>
      <c r="AG6" s="199" t="str">
        <f>AI6</f>
        <v>N.A.</v>
      </c>
      <c r="AH6" s="148" t="s">
        <v>1315</v>
      </c>
      <c r="AI6" s="199" t="s">
        <v>52</v>
      </c>
      <c r="AJ6" s="148" t="s">
        <v>1330</v>
      </c>
      <c r="AK6" s="18" t="str">
        <f t="shared" ref="AK6:AK29" si="1">IF(AG6="N.A.","SI",(IF(AG6&lt;91%,"SI","NO")))</f>
        <v>SI</v>
      </c>
    </row>
    <row r="7" spans="1:37" s="197" customFormat="1" ht="147.75" customHeight="1" x14ac:dyDescent="0.25">
      <c r="A7" s="191">
        <v>142</v>
      </c>
      <c r="B7" s="139">
        <v>353</v>
      </c>
      <c r="C7" s="77" t="s">
        <v>67</v>
      </c>
      <c r="D7" s="14" t="s">
        <v>54</v>
      </c>
      <c r="E7" s="20">
        <v>42475</v>
      </c>
      <c r="F7" s="14" t="s">
        <v>55</v>
      </c>
      <c r="G7" s="21">
        <v>3</v>
      </c>
      <c r="H7" s="14" t="s">
        <v>56</v>
      </c>
      <c r="I7" s="22" t="s">
        <v>57</v>
      </c>
      <c r="J7" s="14" t="s">
        <v>58</v>
      </c>
      <c r="K7" s="28" t="s">
        <v>714</v>
      </c>
      <c r="L7" s="14" t="s">
        <v>42</v>
      </c>
      <c r="M7" s="14" t="s">
        <v>59</v>
      </c>
      <c r="N7" s="14" t="s">
        <v>1132</v>
      </c>
      <c r="O7" s="14"/>
      <c r="P7" s="23"/>
      <c r="Q7" s="14"/>
      <c r="R7" s="14"/>
      <c r="S7" s="14"/>
      <c r="T7" s="23"/>
      <c r="U7" s="38" t="s">
        <v>60</v>
      </c>
      <c r="V7" s="38" t="s">
        <v>68</v>
      </c>
      <c r="W7" s="28" t="s">
        <v>69</v>
      </c>
      <c r="X7" s="28" t="s">
        <v>70</v>
      </c>
      <c r="Y7" s="32">
        <v>1</v>
      </c>
      <c r="Z7" s="16">
        <v>43313</v>
      </c>
      <c r="AA7" s="16">
        <v>43830</v>
      </c>
      <c r="AB7" s="14" t="s">
        <v>64</v>
      </c>
      <c r="AC7" s="24" t="s">
        <v>65</v>
      </c>
      <c r="AD7" s="80" t="s">
        <v>66</v>
      </c>
      <c r="AE7" s="18" t="str">
        <f t="shared" si="0"/>
        <v>A</v>
      </c>
      <c r="AF7" s="194"/>
      <c r="AG7" s="199" t="str">
        <f t="shared" ref="AG7:AG20" si="2">AI7</f>
        <v>N.A.</v>
      </c>
      <c r="AH7" s="148" t="s">
        <v>1316</v>
      </c>
      <c r="AI7" s="199" t="s">
        <v>52</v>
      </c>
      <c r="AJ7" s="148" t="s">
        <v>1331</v>
      </c>
      <c r="AK7" s="18" t="str">
        <f t="shared" si="1"/>
        <v>SI</v>
      </c>
    </row>
    <row r="8" spans="1:37" s="197" customFormat="1" ht="78.75" x14ac:dyDescent="0.25">
      <c r="A8" s="191">
        <v>155</v>
      </c>
      <c r="B8" s="139">
        <v>353</v>
      </c>
      <c r="C8" s="77" t="s">
        <v>71</v>
      </c>
      <c r="D8" s="14" t="s">
        <v>54</v>
      </c>
      <c r="E8" s="20">
        <v>42475</v>
      </c>
      <c r="F8" s="14" t="s">
        <v>55</v>
      </c>
      <c r="G8" s="21">
        <v>3</v>
      </c>
      <c r="H8" s="14" t="s">
        <v>56</v>
      </c>
      <c r="I8" s="22" t="s">
        <v>57</v>
      </c>
      <c r="J8" s="14" t="s">
        <v>58</v>
      </c>
      <c r="K8" s="28" t="s">
        <v>714</v>
      </c>
      <c r="L8" s="14" t="s">
        <v>42</v>
      </c>
      <c r="M8" s="14" t="s">
        <v>72</v>
      </c>
      <c r="N8" s="14" t="s">
        <v>1132</v>
      </c>
      <c r="O8" s="27"/>
      <c r="P8" s="23"/>
      <c r="Q8" s="27"/>
      <c r="R8" s="27"/>
      <c r="S8" s="27"/>
      <c r="T8" s="23"/>
      <c r="U8" s="38" t="s">
        <v>60</v>
      </c>
      <c r="V8" s="38" t="s">
        <v>73</v>
      </c>
      <c r="W8" s="28" t="s">
        <v>74</v>
      </c>
      <c r="X8" s="28" t="s">
        <v>75</v>
      </c>
      <c r="Y8" s="32">
        <v>1</v>
      </c>
      <c r="Z8" s="16">
        <v>43391</v>
      </c>
      <c r="AA8" s="16">
        <v>43830</v>
      </c>
      <c r="AB8" s="14" t="s">
        <v>64</v>
      </c>
      <c r="AC8" s="24" t="s">
        <v>65</v>
      </c>
      <c r="AD8" s="80" t="s">
        <v>66</v>
      </c>
      <c r="AE8" s="18" t="str">
        <f t="shared" si="0"/>
        <v>A</v>
      </c>
      <c r="AF8" s="194"/>
      <c r="AG8" s="199" t="str">
        <f t="shared" si="2"/>
        <v>N.A.</v>
      </c>
      <c r="AH8" s="148" t="s">
        <v>1317</v>
      </c>
      <c r="AI8" s="199" t="s">
        <v>52</v>
      </c>
      <c r="AJ8" s="148" t="s">
        <v>1331</v>
      </c>
      <c r="AK8" s="18" t="str">
        <f t="shared" si="1"/>
        <v>SI</v>
      </c>
    </row>
    <row r="9" spans="1:37" s="197" customFormat="1" ht="126" x14ac:dyDescent="0.25">
      <c r="A9" s="191">
        <v>672</v>
      </c>
      <c r="B9" s="139">
        <v>378</v>
      </c>
      <c r="C9" s="77" t="s">
        <v>53</v>
      </c>
      <c r="D9" s="14" t="s">
        <v>76</v>
      </c>
      <c r="E9" s="20"/>
      <c r="F9" s="28" t="s">
        <v>37</v>
      </c>
      <c r="G9" s="24" t="s">
        <v>77</v>
      </c>
      <c r="H9" s="14" t="s">
        <v>552</v>
      </c>
      <c r="I9" s="29" t="s">
        <v>78</v>
      </c>
      <c r="J9" s="14" t="s">
        <v>40</v>
      </c>
      <c r="K9" s="15" t="s">
        <v>41</v>
      </c>
      <c r="L9" s="14" t="s">
        <v>42</v>
      </c>
      <c r="M9" s="14"/>
      <c r="N9" s="14" t="s">
        <v>1053</v>
      </c>
      <c r="O9" s="27"/>
      <c r="P9" s="23"/>
      <c r="Q9" s="27"/>
      <c r="R9" s="27"/>
      <c r="S9" s="27"/>
      <c r="T9" s="37">
        <v>1</v>
      </c>
      <c r="U9" s="29" t="s">
        <v>79</v>
      </c>
      <c r="V9" s="29" t="s">
        <v>80</v>
      </c>
      <c r="W9" s="24" t="s">
        <v>81</v>
      </c>
      <c r="X9" s="24" t="s">
        <v>82</v>
      </c>
      <c r="Y9" s="193">
        <v>1</v>
      </c>
      <c r="Z9" s="200">
        <v>43647</v>
      </c>
      <c r="AA9" s="16">
        <v>43769</v>
      </c>
      <c r="AB9" s="28" t="s">
        <v>1052</v>
      </c>
      <c r="AC9" s="28" t="s">
        <v>238</v>
      </c>
      <c r="AD9" s="80" t="s">
        <v>83</v>
      </c>
      <c r="AE9" s="18" t="str">
        <f>IF(AG9="N.A.","A",(IF(AG9&lt;91%,"A","C")))</f>
        <v>A</v>
      </c>
      <c r="AF9" s="194"/>
      <c r="AG9" s="199" t="str">
        <f t="shared" si="2"/>
        <v>N.A.</v>
      </c>
      <c r="AH9" s="148" t="s">
        <v>1363</v>
      </c>
      <c r="AI9" s="199" t="s">
        <v>52</v>
      </c>
      <c r="AJ9" s="148" t="s">
        <v>1155</v>
      </c>
      <c r="AK9" s="18" t="str">
        <f t="shared" si="1"/>
        <v>SI</v>
      </c>
    </row>
    <row r="10" spans="1:37" s="197" customFormat="1" ht="78.75" x14ac:dyDescent="0.25">
      <c r="A10" s="191">
        <v>672</v>
      </c>
      <c r="B10" s="139">
        <v>378</v>
      </c>
      <c r="C10" s="77" t="s">
        <v>67</v>
      </c>
      <c r="D10" s="14" t="s">
        <v>76</v>
      </c>
      <c r="E10" s="20"/>
      <c r="F10" s="28" t="s">
        <v>37</v>
      </c>
      <c r="G10" s="24" t="s">
        <v>77</v>
      </c>
      <c r="H10" s="14" t="s">
        <v>552</v>
      </c>
      <c r="I10" s="29" t="s">
        <v>78</v>
      </c>
      <c r="J10" s="14" t="s">
        <v>40</v>
      </c>
      <c r="K10" s="15" t="s">
        <v>41</v>
      </c>
      <c r="L10" s="14" t="s">
        <v>42</v>
      </c>
      <c r="M10" s="14"/>
      <c r="N10" s="14" t="s">
        <v>43</v>
      </c>
      <c r="O10" s="27"/>
      <c r="P10" s="23"/>
      <c r="Q10" s="27"/>
      <c r="R10" s="27"/>
      <c r="S10" s="27"/>
      <c r="T10" s="37">
        <v>2</v>
      </c>
      <c r="U10" s="29" t="s">
        <v>79</v>
      </c>
      <c r="V10" s="29" t="s">
        <v>84</v>
      </c>
      <c r="W10" s="24" t="s">
        <v>85</v>
      </c>
      <c r="X10" s="24" t="s">
        <v>86</v>
      </c>
      <c r="Y10" s="193">
        <v>6</v>
      </c>
      <c r="Z10" s="200">
        <v>43647</v>
      </c>
      <c r="AA10" s="16">
        <v>43830</v>
      </c>
      <c r="AB10" s="28" t="s">
        <v>87</v>
      </c>
      <c r="AC10" s="28" t="s">
        <v>88</v>
      </c>
      <c r="AD10" s="80" t="s">
        <v>89</v>
      </c>
      <c r="AE10" s="18" t="str">
        <f t="shared" si="0"/>
        <v>A</v>
      </c>
      <c r="AF10" s="194"/>
      <c r="AG10" s="199" t="str">
        <f t="shared" si="2"/>
        <v>N.A.</v>
      </c>
      <c r="AH10" s="148" t="s">
        <v>1302</v>
      </c>
      <c r="AI10" s="199" t="s">
        <v>52</v>
      </c>
      <c r="AJ10" s="148" t="s">
        <v>1313</v>
      </c>
      <c r="AK10" s="18" t="str">
        <f t="shared" si="1"/>
        <v>SI</v>
      </c>
    </row>
    <row r="11" spans="1:37" s="197" customFormat="1" ht="126" x14ac:dyDescent="0.25">
      <c r="A11" s="191">
        <v>684</v>
      </c>
      <c r="B11" s="139">
        <v>379</v>
      </c>
      <c r="C11" s="77" t="s">
        <v>53</v>
      </c>
      <c r="D11" s="14" t="s">
        <v>76</v>
      </c>
      <c r="E11" s="20"/>
      <c r="F11" s="28" t="s">
        <v>37</v>
      </c>
      <c r="G11" s="24" t="s">
        <v>90</v>
      </c>
      <c r="H11" s="14" t="s">
        <v>552</v>
      </c>
      <c r="I11" s="29" t="s">
        <v>91</v>
      </c>
      <c r="J11" s="14" t="s">
        <v>40</v>
      </c>
      <c r="K11" s="15" t="s">
        <v>41</v>
      </c>
      <c r="L11" s="14" t="s">
        <v>42</v>
      </c>
      <c r="M11" s="14"/>
      <c r="N11" s="14" t="s">
        <v>1054</v>
      </c>
      <c r="O11" s="27"/>
      <c r="P11" s="23"/>
      <c r="Q11" s="27"/>
      <c r="R11" s="27"/>
      <c r="S11" s="27"/>
      <c r="T11" s="37">
        <v>1</v>
      </c>
      <c r="U11" s="29" t="s">
        <v>92</v>
      </c>
      <c r="V11" s="29" t="s">
        <v>80</v>
      </c>
      <c r="W11" s="24" t="s">
        <v>81</v>
      </c>
      <c r="X11" s="24" t="s">
        <v>82</v>
      </c>
      <c r="Y11" s="193">
        <v>1</v>
      </c>
      <c r="Z11" s="200">
        <v>43647</v>
      </c>
      <c r="AA11" s="16">
        <v>43769</v>
      </c>
      <c r="AB11" s="28" t="s">
        <v>1052</v>
      </c>
      <c r="AC11" s="28" t="s">
        <v>238</v>
      </c>
      <c r="AD11" s="80" t="s">
        <v>83</v>
      </c>
      <c r="AE11" s="18" t="str">
        <f>IF(AG11="N.A.","A",(IF(AG11&lt;91%,"A","C")))</f>
        <v>A</v>
      </c>
      <c r="AF11" s="194"/>
      <c r="AG11" s="199" t="str">
        <f t="shared" si="2"/>
        <v>N.A.</v>
      </c>
      <c r="AH11" s="148" t="s">
        <v>1363</v>
      </c>
      <c r="AI11" s="199" t="s">
        <v>52</v>
      </c>
      <c r="AJ11" s="148" t="s">
        <v>1155</v>
      </c>
      <c r="AK11" s="18" t="str">
        <f t="shared" si="1"/>
        <v>SI</v>
      </c>
    </row>
    <row r="12" spans="1:37" s="197" customFormat="1" ht="78.75" x14ac:dyDescent="0.25">
      <c r="A12" s="191">
        <v>684</v>
      </c>
      <c r="B12" s="139">
        <v>379</v>
      </c>
      <c r="C12" s="77" t="s">
        <v>67</v>
      </c>
      <c r="D12" s="14" t="s">
        <v>76</v>
      </c>
      <c r="E12" s="20"/>
      <c r="F12" s="28" t="s">
        <v>37</v>
      </c>
      <c r="G12" s="24" t="s">
        <v>90</v>
      </c>
      <c r="H12" s="14" t="s">
        <v>552</v>
      </c>
      <c r="I12" s="29" t="s">
        <v>91</v>
      </c>
      <c r="J12" s="14" t="s">
        <v>40</v>
      </c>
      <c r="K12" s="15" t="s">
        <v>41</v>
      </c>
      <c r="L12" s="14" t="s">
        <v>42</v>
      </c>
      <c r="M12" s="14"/>
      <c r="N12" s="14" t="s">
        <v>43</v>
      </c>
      <c r="O12" s="27"/>
      <c r="P12" s="23"/>
      <c r="Q12" s="27"/>
      <c r="R12" s="27"/>
      <c r="S12" s="27"/>
      <c r="T12" s="37">
        <v>2</v>
      </c>
      <c r="U12" s="29" t="s">
        <v>92</v>
      </c>
      <c r="V12" s="29" t="s">
        <v>84</v>
      </c>
      <c r="W12" s="24" t="s">
        <v>85</v>
      </c>
      <c r="X12" s="24" t="s">
        <v>86</v>
      </c>
      <c r="Y12" s="193">
        <v>6</v>
      </c>
      <c r="Z12" s="200">
        <v>43647</v>
      </c>
      <c r="AA12" s="16">
        <v>43830</v>
      </c>
      <c r="AB12" s="28" t="s">
        <v>87</v>
      </c>
      <c r="AC12" s="28" t="s">
        <v>88</v>
      </c>
      <c r="AD12" s="80" t="s">
        <v>89</v>
      </c>
      <c r="AE12" s="18" t="str">
        <f t="shared" si="0"/>
        <v>A</v>
      </c>
      <c r="AF12" s="194"/>
      <c r="AG12" s="199" t="str">
        <f t="shared" si="2"/>
        <v>N.A.</v>
      </c>
      <c r="AH12" s="148" t="s">
        <v>1302</v>
      </c>
      <c r="AI12" s="199" t="s">
        <v>52</v>
      </c>
      <c r="AJ12" s="148" t="s">
        <v>1313</v>
      </c>
      <c r="AK12" s="18" t="str">
        <f t="shared" si="1"/>
        <v>SI</v>
      </c>
    </row>
    <row r="13" spans="1:37" s="197" customFormat="1" ht="126" x14ac:dyDescent="0.25">
      <c r="A13" s="191">
        <v>686</v>
      </c>
      <c r="B13" s="139">
        <v>382</v>
      </c>
      <c r="C13" s="77" t="s">
        <v>53</v>
      </c>
      <c r="D13" s="14" t="s">
        <v>76</v>
      </c>
      <c r="E13" s="20"/>
      <c r="F13" s="28" t="s">
        <v>37</v>
      </c>
      <c r="G13" s="24" t="s">
        <v>93</v>
      </c>
      <c r="H13" s="14" t="s">
        <v>552</v>
      </c>
      <c r="I13" s="29" t="s">
        <v>94</v>
      </c>
      <c r="J13" s="14" t="s">
        <v>40</v>
      </c>
      <c r="K13" s="15" t="s">
        <v>41</v>
      </c>
      <c r="L13" s="14" t="s">
        <v>42</v>
      </c>
      <c r="M13" s="14"/>
      <c r="N13" s="14" t="s">
        <v>1054</v>
      </c>
      <c r="O13" s="27"/>
      <c r="P13" s="23"/>
      <c r="Q13" s="27"/>
      <c r="R13" s="27"/>
      <c r="S13" s="27"/>
      <c r="T13" s="37">
        <v>1</v>
      </c>
      <c r="U13" s="29" t="s">
        <v>95</v>
      </c>
      <c r="V13" s="29" t="s">
        <v>80</v>
      </c>
      <c r="W13" s="24" t="s">
        <v>81</v>
      </c>
      <c r="X13" s="24" t="s">
        <v>82</v>
      </c>
      <c r="Y13" s="193">
        <v>1</v>
      </c>
      <c r="Z13" s="200">
        <v>43647</v>
      </c>
      <c r="AA13" s="16">
        <v>43769</v>
      </c>
      <c r="AB13" s="28" t="s">
        <v>1052</v>
      </c>
      <c r="AC13" s="28" t="s">
        <v>238</v>
      </c>
      <c r="AD13" s="80" t="s">
        <v>83</v>
      </c>
      <c r="AE13" s="18" t="str">
        <f>IF(AG13="N.A.","A",(IF(AG13&lt;91%,"A","C")))</f>
        <v>A</v>
      </c>
      <c r="AF13" s="194"/>
      <c r="AG13" s="199" t="str">
        <f t="shared" si="2"/>
        <v>N.A.</v>
      </c>
      <c r="AH13" s="148" t="s">
        <v>1363</v>
      </c>
      <c r="AI13" s="199" t="s">
        <v>52</v>
      </c>
      <c r="AJ13" s="148" t="s">
        <v>1155</v>
      </c>
      <c r="AK13" s="18" t="str">
        <f t="shared" si="1"/>
        <v>SI</v>
      </c>
    </row>
    <row r="14" spans="1:37" s="197" customFormat="1" ht="78.75" x14ac:dyDescent="0.25">
      <c r="A14" s="191">
        <v>686</v>
      </c>
      <c r="B14" s="139">
        <v>382</v>
      </c>
      <c r="C14" s="77" t="s">
        <v>67</v>
      </c>
      <c r="D14" s="14" t="s">
        <v>76</v>
      </c>
      <c r="E14" s="20"/>
      <c r="F14" s="28" t="s">
        <v>37</v>
      </c>
      <c r="G14" s="24" t="s">
        <v>93</v>
      </c>
      <c r="H14" s="14" t="s">
        <v>552</v>
      </c>
      <c r="I14" s="29" t="s">
        <v>94</v>
      </c>
      <c r="J14" s="14" t="s">
        <v>40</v>
      </c>
      <c r="K14" s="15" t="s">
        <v>41</v>
      </c>
      <c r="L14" s="14" t="s">
        <v>42</v>
      </c>
      <c r="M14" s="14"/>
      <c r="N14" s="14" t="s">
        <v>43</v>
      </c>
      <c r="O14" s="27"/>
      <c r="P14" s="23"/>
      <c r="Q14" s="27"/>
      <c r="R14" s="27"/>
      <c r="S14" s="27"/>
      <c r="T14" s="37">
        <v>2</v>
      </c>
      <c r="U14" s="29" t="s">
        <v>95</v>
      </c>
      <c r="V14" s="29" t="s">
        <v>84</v>
      </c>
      <c r="W14" s="24" t="s">
        <v>85</v>
      </c>
      <c r="X14" s="24" t="s">
        <v>86</v>
      </c>
      <c r="Y14" s="193">
        <v>6</v>
      </c>
      <c r="Z14" s="200">
        <v>43647</v>
      </c>
      <c r="AA14" s="16">
        <v>43830</v>
      </c>
      <c r="AB14" s="28" t="s">
        <v>87</v>
      </c>
      <c r="AC14" s="28" t="s">
        <v>88</v>
      </c>
      <c r="AD14" s="80" t="s">
        <v>89</v>
      </c>
      <c r="AE14" s="18" t="str">
        <f t="shared" si="0"/>
        <v>A</v>
      </c>
      <c r="AF14" s="194"/>
      <c r="AG14" s="199" t="str">
        <f t="shared" si="2"/>
        <v>N.A.</v>
      </c>
      <c r="AH14" s="148" t="s">
        <v>1302</v>
      </c>
      <c r="AI14" s="199" t="s">
        <v>52</v>
      </c>
      <c r="AJ14" s="148" t="s">
        <v>1313</v>
      </c>
      <c r="AK14" s="18" t="str">
        <f t="shared" si="1"/>
        <v>SI</v>
      </c>
    </row>
    <row r="15" spans="1:37" s="197" customFormat="1" ht="126" x14ac:dyDescent="0.25">
      <c r="A15" s="191">
        <v>689</v>
      </c>
      <c r="B15" s="139">
        <v>384</v>
      </c>
      <c r="C15" s="77" t="s">
        <v>53</v>
      </c>
      <c r="D15" s="14" t="s">
        <v>76</v>
      </c>
      <c r="E15" s="40"/>
      <c r="F15" s="28" t="s">
        <v>37</v>
      </c>
      <c r="G15" s="24" t="s">
        <v>96</v>
      </c>
      <c r="H15" s="14" t="s">
        <v>552</v>
      </c>
      <c r="I15" s="29" t="s">
        <v>97</v>
      </c>
      <c r="J15" s="14" t="s">
        <v>40</v>
      </c>
      <c r="K15" s="15" t="s">
        <v>41</v>
      </c>
      <c r="L15" s="14" t="s">
        <v>42</v>
      </c>
      <c r="M15" s="14"/>
      <c r="N15" s="14" t="s">
        <v>1054</v>
      </c>
      <c r="O15" s="17"/>
      <c r="P15" s="37"/>
      <c r="Q15" s="17"/>
      <c r="R15" s="17"/>
      <c r="S15" s="17"/>
      <c r="T15" s="37">
        <v>1</v>
      </c>
      <c r="U15" s="29" t="s">
        <v>98</v>
      </c>
      <c r="V15" s="29" t="s">
        <v>80</v>
      </c>
      <c r="W15" s="24" t="s">
        <v>81</v>
      </c>
      <c r="X15" s="24" t="s">
        <v>82</v>
      </c>
      <c r="Y15" s="193">
        <v>1</v>
      </c>
      <c r="Z15" s="200">
        <v>43647</v>
      </c>
      <c r="AA15" s="16">
        <v>43769</v>
      </c>
      <c r="AB15" s="28" t="s">
        <v>1052</v>
      </c>
      <c r="AC15" s="28" t="s">
        <v>238</v>
      </c>
      <c r="AD15" s="80" t="s">
        <v>83</v>
      </c>
      <c r="AE15" s="18" t="str">
        <f>IF(AG15="N.A.","A",(IF(AG15&lt;91%,"A","C")))</f>
        <v>A</v>
      </c>
      <c r="AF15" s="194"/>
      <c r="AG15" s="199" t="str">
        <f t="shared" si="2"/>
        <v>N.A.</v>
      </c>
      <c r="AH15" s="148" t="s">
        <v>1363</v>
      </c>
      <c r="AI15" s="199" t="s">
        <v>52</v>
      </c>
      <c r="AJ15" s="148" t="s">
        <v>1155</v>
      </c>
      <c r="AK15" s="18" t="str">
        <f t="shared" si="1"/>
        <v>SI</v>
      </c>
    </row>
    <row r="16" spans="1:37" s="197" customFormat="1" ht="78.75" x14ac:dyDescent="0.25">
      <c r="A16" s="191">
        <v>689</v>
      </c>
      <c r="B16" s="139">
        <v>384</v>
      </c>
      <c r="C16" s="77" t="s">
        <v>67</v>
      </c>
      <c r="D16" s="14" t="s">
        <v>76</v>
      </c>
      <c r="E16" s="40"/>
      <c r="F16" s="28" t="s">
        <v>37</v>
      </c>
      <c r="G16" s="24" t="s">
        <v>96</v>
      </c>
      <c r="H16" s="14" t="s">
        <v>552</v>
      </c>
      <c r="I16" s="29" t="s">
        <v>97</v>
      </c>
      <c r="J16" s="14" t="s">
        <v>40</v>
      </c>
      <c r="K16" s="15" t="s">
        <v>41</v>
      </c>
      <c r="L16" s="14" t="s">
        <v>42</v>
      </c>
      <c r="M16" s="14"/>
      <c r="N16" s="14" t="s">
        <v>43</v>
      </c>
      <c r="O16" s="17"/>
      <c r="P16" s="37"/>
      <c r="Q16" s="17"/>
      <c r="R16" s="17"/>
      <c r="S16" s="17"/>
      <c r="T16" s="37">
        <v>2</v>
      </c>
      <c r="U16" s="29" t="s">
        <v>98</v>
      </c>
      <c r="V16" s="29" t="s">
        <v>84</v>
      </c>
      <c r="W16" s="24" t="s">
        <v>85</v>
      </c>
      <c r="X16" s="24" t="s">
        <v>86</v>
      </c>
      <c r="Y16" s="193">
        <v>6</v>
      </c>
      <c r="Z16" s="200">
        <v>43647</v>
      </c>
      <c r="AA16" s="16">
        <v>43830</v>
      </c>
      <c r="AB16" s="28" t="s">
        <v>87</v>
      </c>
      <c r="AC16" s="28" t="s">
        <v>88</v>
      </c>
      <c r="AD16" s="80" t="s">
        <v>89</v>
      </c>
      <c r="AE16" s="18" t="str">
        <f t="shared" si="0"/>
        <v>A</v>
      </c>
      <c r="AF16" s="194"/>
      <c r="AG16" s="199" t="str">
        <f t="shared" si="2"/>
        <v>N.A.</v>
      </c>
      <c r="AH16" s="148" t="s">
        <v>1302</v>
      </c>
      <c r="AI16" s="199" t="s">
        <v>52</v>
      </c>
      <c r="AJ16" s="148" t="s">
        <v>1313</v>
      </c>
      <c r="AK16" s="18" t="str">
        <f t="shared" si="1"/>
        <v>SI</v>
      </c>
    </row>
    <row r="17" spans="1:37" s="197" customFormat="1" ht="126" x14ac:dyDescent="0.25">
      <c r="A17" s="191">
        <v>691</v>
      </c>
      <c r="B17" s="139">
        <v>385</v>
      </c>
      <c r="C17" s="77" t="s">
        <v>53</v>
      </c>
      <c r="D17" s="14" t="s">
        <v>76</v>
      </c>
      <c r="E17" s="40"/>
      <c r="F17" s="28" t="s">
        <v>37</v>
      </c>
      <c r="G17" s="24" t="s">
        <v>99</v>
      </c>
      <c r="H17" s="14" t="s">
        <v>552</v>
      </c>
      <c r="I17" s="29" t="s">
        <v>100</v>
      </c>
      <c r="J17" s="14" t="s">
        <v>40</v>
      </c>
      <c r="K17" s="15" t="s">
        <v>41</v>
      </c>
      <c r="L17" s="14" t="s">
        <v>42</v>
      </c>
      <c r="M17" s="14"/>
      <c r="N17" s="14" t="s">
        <v>1054</v>
      </c>
      <c r="O17" s="17"/>
      <c r="P17" s="37"/>
      <c r="Q17" s="17"/>
      <c r="R17" s="17"/>
      <c r="S17" s="17"/>
      <c r="T17" s="37">
        <v>1</v>
      </c>
      <c r="U17" s="29" t="s">
        <v>95</v>
      </c>
      <c r="V17" s="29" t="s">
        <v>80</v>
      </c>
      <c r="W17" s="24" t="s">
        <v>81</v>
      </c>
      <c r="X17" s="24" t="s">
        <v>82</v>
      </c>
      <c r="Y17" s="193">
        <v>1</v>
      </c>
      <c r="Z17" s="200">
        <v>43647</v>
      </c>
      <c r="AA17" s="16">
        <v>43769</v>
      </c>
      <c r="AB17" s="28" t="s">
        <v>1052</v>
      </c>
      <c r="AC17" s="28" t="s">
        <v>238</v>
      </c>
      <c r="AD17" s="80" t="s">
        <v>83</v>
      </c>
      <c r="AE17" s="18" t="str">
        <f>IF(AG17="N.A.","A",(IF(AG17&lt;91%,"A","C")))</f>
        <v>A</v>
      </c>
      <c r="AF17" s="194"/>
      <c r="AG17" s="199" t="str">
        <f t="shared" si="2"/>
        <v>N.A.</v>
      </c>
      <c r="AH17" s="148" t="s">
        <v>1363</v>
      </c>
      <c r="AI17" s="199" t="s">
        <v>52</v>
      </c>
      <c r="AJ17" s="148" t="s">
        <v>1155</v>
      </c>
      <c r="AK17" s="18" t="str">
        <f t="shared" si="1"/>
        <v>SI</v>
      </c>
    </row>
    <row r="18" spans="1:37" s="197" customFormat="1" ht="78.75" x14ac:dyDescent="0.25">
      <c r="A18" s="191">
        <v>691</v>
      </c>
      <c r="B18" s="139">
        <v>385</v>
      </c>
      <c r="C18" s="77" t="s">
        <v>67</v>
      </c>
      <c r="D18" s="14" t="s">
        <v>76</v>
      </c>
      <c r="E18" s="40"/>
      <c r="F18" s="28" t="s">
        <v>37</v>
      </c>
      <c r="G18" s="24" t="s">
        <v>99</v>
      </c>
      <c r="H18" s="14" t="s">
        <v>552</v>
      </c>
      <c r="I18" s="29" t="s">
        <v>100</v>
      </c>
      <c r="J18" s="14" t="s">
        <v>40</v>
      </c>
      <c r="K18" s="15" t="s">
        <v>41</v>
      </c>
      <c r="L18" s="14" t="s">
        <v>42</v>
      </c>
      <c r="M18" s="14"/>
      <c r="N18" s="14" t="s">
        <v>43</v>
      </c>
      <c r="O18" s="17"/>
      <c r="P18" s="37"/>
      <c r="Q18" s="17"/>
      <c r="R18" s="17"/>
      <c r="S18" s="17"/>
      <c r="T18" s="37">
        <v>2</v>
      </c>
      <c r="U18" s="29" t="s">
        <v>95</v>
      </c>
      <c r="V18" s="29" t="s">
        <v>84</v>
      </c>
      <c r="W18" s="24" t="s">
        <v>85</v>
      </c>
      <c r="X18" s="24" t="s">
        <v>86</v>
      </c>
      <c r="Y18" s="193">
        <v>6</v>
      </c>
      <c r="Z18" s="200">
        <v>43647</v>
      </c>
      <c r="AA18" s="16">
        <v>43830</v>
      </c>
      <c r="AB18" s="28" t="s">
        <v>87</v>
      </c>
      <c r="AC18" s="28" t="s">
        <v>88</v>
      </c>
      <c r="AD18" s="80" t="s">
        <v>89</v>
      </c>
      <c r="AE18" s="18" t="str">
        <f t="shared" si="0"/>
        <v>A</v>
      </c>
      <c r="AF18" s="194"/>
      <c r="AG18" s="199" t="str">
        <f t="shared" si="2"/>
        <v>N.A.</v>
      </c>
      <c r="AH18" s="148" t="s">
        <v>1302</v>
      </c>
      <c r="AI18" s="199" t="s">
        <v>52</v>
      </c>
      <c r="AJ18" s="148" t="s">
        <v>1313</v>
      </c>
      <c r="AK18" s="18" t="str">
        <f t="shared" si="1"/>
        <v>SI</v>
      </c>
    </row>
    <row r="19" spans="1:37" s="197" customFormat="1" ht="63.75" customHeight="1" x14ac:dyDescent="0.25">
      <c r="A19" s="191">
        <v>694</v>
      </c>
      <c r="B19" s="139">
        <v>407</v>
      </c>
      <c r="C19" s="77"/>
      <c r="D19" s="14" t="s">
        <v>76</v>
      </c>
      <c r="E19" s="40"/>
      <c r="F19" s="28" t="s">
        <v>37</v>
      </c>
      <c r="G19" s="24" t="s">
        <v>101</v>
      </c>
      <c r="H19" s="17" t="s">
        <v>792</v>
      </c>
      <c r="I19" s="29" t="s">
        <v>102</v>
      </c>
      <c r="J19" s="14" t="s">
        <v>40</v>
      </c>
      <c r="K19" s="15" t="s">
        <v>41</v>
      </c>
      <c r="L19" s="14" t="s">
        <v>42</v>
      </c>
      <c r="M19" s="14"/>
      <c r="N19" s="14" t="s">
        <v>103</v>
      </c>
      <c r="O19" s="17"/>
      <c r="P19" s="37"/>
      <c r="Q19" s="17"/>
      <c r="R19" s="17"/>
      <c r="S19" s="17"/>
      <c r="T19" s="37">
        <v>1</v>
      </c>
      <c r="U19" s="29" t="s">
        <v>104</v>
      </c>
      <c r="V19" s="29" t="s">
        <v>105</v>
      </c>
      <c r="W19" s="14" t="s">
        <v>106</v>
      </c>
      <c r="X19" s="14" t="s">
        <v>107</v>
      </c>
      <c r="Y19" s="193">
        <v>1</v>
      </c>
      <c r="Z19" s="16">
        <v>43636</v>
      </c>
      <c r="AA19" s="16">
        <v>43799</v>
      </c>
      <c r="AB19" s="14" t="s">
        <v>108</v>
      </c>
      <c r="AC19" s="14" t="s">
        <v>109</v>
      </c>
      <c r="AD19" s="80" t="s">
        <v>89</v>
      </c>
      <c r="AE19" s="18" t="str">
        <f t="shared" si="0"/>
        <v>A</v>
      </c>
      <c r="AF19" s="194"/>
      <c r="AG19" s="199" t="str">
        <f t="shared" si="2"/>
        <v>N.A.</v>
      </c>
      <c r="AH19" s="148" t="s">
        <v>1303</v>
      </c>
      <c r="AI19" s="199" t="s">
        <v>52</v>
      </c>
      <c r="AJ19" s="148" t="s">
        <v>1303</v>
      </c>
      <c r="AK19" s="18" t="str">
        <f t="shared" si="1"/>
        <v>SI</v>
      </c>
    </row>
    <row r="20" spans="1:37" s="197" customFormat="1" ht="78.75" x14ac:dyDescent="0.25">
      <c r="A20" s="191">
        <v>143</v>
      </c>
      <c r="B20" s="139">
        <v>477</v>
      </c>
      <c r="C20" s="77" t="s">
        <v>110</v>
      </c>
      <c r="D20" s="24" t="s">
        <v>111</v>
      </c>
      <c r="E20" s="20">
        <v>42741</v>
      </c>
      <c r="F20" s="14" t="s">
        <v>112</v>
      </c>
      <c r="G20" s="21" t="s">
        <v>113</v>
      </c>
      <c r="H20" s="14" t="s">
        <v>56</v>
      </c>
      <c r="I20" s="22" t="s">
        <v>114</v>
      </c>
      <c r="J20" s="14" t="s">
        <v>58</v>
      </c>
      <c r="K20" s="28" t="s">
        <v>714</v>
      </c>
      <c r="L20" s="14" t="s">
        <v>42</v>
      </c>
      <c r="M20" s="17" t="s">
        <v>115</v>
      </c>
      <c r="N20" s="14" t="s">
        <v>1131</v>
      </c>
      <c r="O20" s="27"/>
      <c r="P20" s="23"/>
      <c r="Q20" s="27"/>
      <c r="R20" s="27"/>
      <c r="S20" s="27"/>
      <c r="T20" s="23"/>
      <c r="U20" s="22" t="s">
        <v>116</v>
      </c>
      <c r="V20" s="22" t="s">
        <v>1128</v>
      </c>
      <c r="W20" s="14" t="s">
        <v>1129</v>
      </c>
      <c r="X20" s="14" t="s">
        <v>1130</v>
      </c>
      <c r="Y20" s="21" t="s">
        <v>122</v>
      </c>
      <c r="Z20" s="30">
        <v>43102</v>
      </c>
      <c r="AA20" s="30">
        <v>43830</v>
      </c>
      <c r="AB20" s="14" t="s">
        <v>118</v>
      </c>
      <c r="AC20" s="24" t="s">
        <v>65</v>
      </c>
      <c r="AD20" s="80" t="s">
        <v>119</v>
      </c>
      <c r="AE20" s="18" t="str">
        <f t="shared" si="0"/>
        <v>A</v>
      </c>
      <c r="AF20" s="194"/>
      <c r="AG20" s="199" t="str">
        <f t="shared" si="2"/>
        <v>N.A.</v>
      </c>
      <c r="AH20" s="148" t="s">
        <v>1337</v>
      </c>
      <c r="AI20" s="199" t="s">
        <v>52</v>
      </c>
      <c r="AJ20" s="148" t="s">
        <v>1342</v>
      </c>
      <c r="AK20" s="18" t="str">
        <f t="shared" si="1"/>
        <v>SI</v>
      </c>
    </row>
    <row r="21" spans="1:37" s="197" customFormat="1" ht="126" x14ac:dyDescent="0.25">
      <c r="A21" s="191">
        <v>696</v>
      </c>
      <c r="B21" s="139">
        <v>499</v>
      </c>
      <c r="C21" s="77" t="s">
        <v>53</v>
      </c>
      <c r="D21" s="14" t="s">
        <v>124</v>
      </c>
      <c r="E21" s="140"/>
      <c r="F21" s="28" t="s">
        <v>37</v>
      </c>
      <c r="G21" s="24" t="s">
        <v>125</v>
      </c>
      <c r="H21" s="14" t="s">
        <v>552</v>
      </c>
      <c r="I21" s="29" t="s">
        <v>126</v>
      </c>
      <c r="J21" s="14" t="s">
        <v>40</v>
      </c>
      <c r="K21" s="15" t="s">
        <v>41</v>
      </c>
      <c r="L21" s="14" t="s">
        <v>42</v>
      </c>
      <c r="M21" s="14"/>
      <c r="N21" s="14" t="s">
        <v>1054</v>
      </c>
      <c r="O21" s="24"/>
      <c r="P21" s="141"/>
      <c r="Q21" s="24"/>
      <c r="R21" s="24"/>
      <c r="S21" s="24"/>
      <c r="T21" s="37">
        <v>1</v>
      </c>
      <c r="U21" s="29" t="s">
        <v>98</v>
      </c>
      <c r="V21" s="29" t="s">
        <v>80</v>
      </c>
      <c r="W21" s="24" t="s">
        <v>81</v>
      </c>
      <c r="X21" s="24" t="s">
        <v>82</v>
      </c>
      <c r="Y21" s="193">
        <v>1</v>
      </c>
      <c r="Z21" s="200">
        <v>43647</v>
      </c>
      <c r="AA21" s="16">
        <v>43769</v>
      </c>
      <c r="AB21" s="28" t="s">
        <v>1052</v>
      </c>
      <c r="AC21" s="28" t="s">
        <v>238</v>
      </c>
      <c r="AD21" s="80" t="s">
        <v>83</v>
      </c>
      <c r="AE21" s="18" t="str">
        <f>IF(AG21="N.A.","A",(IF(AG21&lt;91%,"A","C")))</f>
        <v>A</v>
      </c>
      <c r="AF21" s="194"/>
      <c r="AG21" s="199" t="str">
        <f t="shared" ref="AG21:AG29" si="3">AI21</f>
        <v>N.A.</v>
      </c>
      <c r="AH21" s="148" t="s">
        <v>1363</v>
      </c>
      <c r="AI21" s="199" t="s">
        <v>52</v>
      </c>
      <c r="AJ21" s="148" t="s">
        <v>1155</v>
      </c>
      <c r="AK21" s="18" t="str">
        <f t="shared" si="1"/>
        <v>SI</v>
      </c>
    </row>
    <row r="22" spans="1:37" s="197" customFormat="1" ht="78.75" x14ac:dyDescent="0.25">
      <c r="A22" s="191">
        <v>696</v>
      </c>
      <c r="B22" s="139">
        <v>499</v>
      </c>
      <c r="C22" s="77" t="s">
        <v>67</v>
      </c>
      <c r="D22" s="14" t="s">
        <v>124</v>
      </c>
      <c r="E22" s="140"/>
      <c r="F22" s="28" t="s">
        <v>37</v>
      </c>
      <c r="G22" s="24" t="s">
        <v>125</v>
      </c>
      <c r="H22" s="14" t="s">
        <v>552</v>
      </c>
      <c r="I22" s="29" t="s">
        <v>126</v>
      </c>
      <c r="J22" s="14" t="s">
        <v>40</v>
      </c>
      <c r="K22" s="15" t="s">
        <v>41</v>
      </c>
      <c r="L22" s="14" t="s">
        <v>42</v>
      </c>
      <c r="M22" s="14"/>
      <c r="N22" s="14" t="s">
        <v>43</v>
      </c>
      <c r="O22" s="24"/>
      <c r="P22" s="141"/>
      <c r="Q22" s="24"/>
      <c r="R22" s="24"/>
      <c r="S22" s="24"/>
      <c r="T22" s="37">
        <v>2</v>
      </c>
      <c r="U22" s="29" t="s">
        <v>98</v>
      </c>
      <c r="V22" s="29" t="s">
        <v>84</v>
      </c>
      <c r="W22" s="24" t="s">
        <v>85</v>
      </c>
      <c r="X22" s="24" t="s">
        <v>86</v>
      </c>
      <c r="Y22" s="193">
        <v>6</v>
      </c>
      <c r="Z22" s="200">
        <v>43647</v>
      </c>
      <c r="AA22" s="16">
        <v>43830</v>
      </c>
      <c r="AB22" s="28" t="s">
        <v>87</v>
      </c>
      <c r="AC22" s="28" t="s">
        <v>88</v>
      </c>
      <c r="AD22" s="80" t="s">
        <v>89</v>
      </c>
      <c r="AE22" s="18" t="str">
        <f t="shared" si="0"/>
        <v>A</v>
      </c>
      <c r="AF22" s="194"/>
      <c r="AG22" s="199" t="str">
        <f t="shared" si="3"/>
        <v>N.A.</v>
      </c>
      <c r="AH22" s="148" t="s">
        <v>1302</v>
      </c>
      <c r="AI22" s="199" t="s">
        <v>52</v>
      </c>
      <c r="AJ22" s="148" t="s">
        <v>1314</v>
      </c>
      <c r="AK22" s="18" t="str">
        <f t="shared" si="1"/>
        <v>SI</v>
      </c>
    </row>
    <row r="23" spans="1:37" s="197" customFormat="1" ht="126" x14ac:dyDescent="0.25">
      <c r="A23" s="191">
        <v>700</v>
      </c>
      <c r="B23" s="139">
        <v>500</v>
      </c>
      <c r="C23" s="77" t="s">
        <v>53</v>
      </c>
      <c r="D23" s="14" t="s">
        <v>124</v>
      </c>
      <c r="E23" s="140"/>
      <c r="F23" s="28" t="s">
        <v>37</v>
      </c>
      <c r="G23" s="24" t="s">
        <v>127</v>
      </c>
      <c r="H23" s="14" t="s">
        <v>552</v>
      </c>
      <c r="I23" s="29" t="s">
        <v>128</v>
      </c>
      <c r="J23" s="14" t="s">
        <v>40</v>
      </c>
      <c r="K23" s="15" t="s">
        <v>41</v>
      </c>
      <c r="L23" s="14" t="s">
        <v>42</v>
      </c>
      <c r="M23" s="14"/>
      <c r="N23" s="14" t="s">
        <v>1054</v>
      </c>
      <c r="O23" s="24"/>
      <c r="P23" s="141"/>
      <c r="Q23" s="24"/>
      <c r="R23" s="24"/>
      <c r="S23" s="24"/>
      <c r="T23" s="37">
        <v>1</v>
      </c>
      <c r="U23" s="29" t="s">
        <v>98</v>
      </c>
      <c r="V23" s="29" t="s">
        <v>80</v>
      </c>
      <c r="W23" s="24" t="s">
        <v>81</v>
      </c>
      <c r="X23" s="24" t="s">
        <v>82</v>
      </c>
      <c r="Y23" s="193">
        <v>1</v>
      </c>
      <c r="Z23" s="200">
        <v>43647</v>
      </c>
      <c r="AA23" s="16">
        <v>43769</v>
      </c>
      <c r="AB23" s="28" t="s">
        <v>1052</v>
      </c>
      <c r="AC23" s="28" t="s">
        <v>238</v>
      </c>
      <c r="AD23" s="80" t="s">
        <v>83</v>
      </c>
      <c r="AE23" s="18" t="str">
        <f>IF(AG23="N.A.","A",(IF(AG23&lt;91%,"A","C")))</f>
        <v>A</v>
      </c>
      <c r="AF23" s="194"/>
      <c r="AG23" s="199" t="str">
        <f t="shared" si="3"/>
        <v>N.A.</v>
      </c>
      <c r="AH23" s="148" t="s">
        <v>1363</v>
      </c>
      <c r="AI23" s="199" t="s">
        <v>52</v>
      </c>
      <c r="AJ23" s="148" t="s">
        <v>1155</v>
      </c>
      <c r="AK23" s="18" t="str">
        <f t="shared" si="1"/>
        <v>SI</v>
      </c>
    </row>
    <row r="24" spans="1:37" s="197" customFormat="1" ht="94.5" x14ac:dyDescent="0.25">
      <c r="A24" s="191">
        <v>700</v>
      </c>
      <c r="B24" s="139">
        <v>500</v>
      </c>
      <c r="C24" s="77" t="s">
        <v>67</v>
      </c>
      <c r="D24" s="14" t="s">
        <v>124</v>
      </c>
      <c r="E24" s="140"/>
      <c r="F24" s="28" t="s">
        <v>37</v>
      </c>
      <c r="G24" s="24" t="s">
        <v>127</v>
      </c>
      <c r="H24" s="14" t="s">
        <v>552</v>
      </c>
      <c r="I24" s="29" t="s">
        <v>128</v>
      </c>
      <c r="J24" s="14" t="s">
        <v>40</v>
      </c>
      <c r="K24" s="15" t="s">
        <v>41</v>
      </c>
      <c r="L24" s="14" t="s">
        <v>42</v>
      </c>
      <c r="M24" s="14"/>
      <c r="N24" s="14" t="s">
        <v>43</v>
      </c>
      <c r="O24" s="24"/>
      <c r="P24" s="141"/>
      <c r="Q24" s="24"/>
      <c r="R24" s="24"/>
      <c r="S24" s="24"/>
      <c r="T24" s="37">
        <v>2</v>
      </c>
      <c r="U24" s="29" t="s">
        <v>98</v>
      </c>
      <c r="V24" s="29" t="s">
        <v>84</v>
      </c>
      <c r="W24" s="24" t="s">
        <v>85</v>
      </c>
      <c r="X24" s="24" t="s">
        <v>86</v>
      </c>
      <c r="Y24" s="193">
        <v>6</v>
      </c>
      <c r="Z24" s="200">
        <v>43647</v>
      </c>
      <c r="AA24" s="16">
        <v>43830</v>
      </c>
      <c r="AB24" s="28" t="s">
        <v>87</v>
      </c>
      <c r="AC24" s="28" t="s">
        <v>88</v>
      </c>
      <c r="AD24" s="80" t="s">
        <v>89</v>
      </c>
      <c r="AE24" s="18" t="str">
        <f t="shared" si="0"/>
        <v>A</v>
      </c>
      <c r="AF24" s="194"/>
      <c r="AG24" s="199" t="str">
        <f t="shared" si="3"/>
        <v>N.A.</v>
      </c>
      <c r="AH24" s="148" t="s">
        <v>1302</v>
      </c>
      <c r="AI24" s="199" t="s">
        <v>52</v>
      </c>
      <c r="AJ24" s="148" t="s">
        <v>1313</v>
      </c>
      <c r="AK24" s="18" t="str">
        <f t="shared" si="1"/>
        <v>SI</v>
      </c>
    </row>
    <row r="25" spans="1:37" s="197" customFormat="1" ht="126" x14ac:dyDescent="0.25">
      <c r="A25" s="191">
        <v>680</v>
      </c>
      <c r="B25" s="139">
        <v>524</v>
      </c>
      <c r="C25" s="77" t="s">
        <v>53</v>
      </c>
      <c r="D25" s="14" t="s">
        <v>124</v>
      </c>
      <c r="E25" s="140"/>
      <c r="F25" s="28" t="s">
        <v>37</v>
      </c>
      <c r="G25" s="24" t="s">
        <v>129</v>
      </c>
      <c r="H25" s="14" t="s">
        <v>552</v>
      </c>
      <c r="I25" s="29" t="s">
        <v>130</v>
      </c>
      <c r="J25" s="14" t="s">
        <v>40</v>
      </c>
      <c r="K25" s="15" t="s">
        <v>41</v>
      </c>
      <c r="L25" s="14" t="s">
        <v>42</v>
      </c>
      <c r="M25" s="14"/>
      <c r="N25" s="14" t="s">
        <v>1054</v>
      </c>
      <c r="O25" s="24"/>
      <c r="P25" s="141"/>
      <c r="Q25" s="24"/>
      <c r="R25" s="24"/>
      <c r="S25" s="24"/>
      <c r="T25" s="37">
        <v>1</v>
      </c>
      <c r="U25" s="29" t="s">
        <v>131</v>
      </c>
      <c r="V25" s="29" t="s">
        <v>80</v>
      </c>
      <c r="W25" s="24" t="s">
        <v>81</v>
      </c>
      <c r="X25" s="24" t="s">
        <v>82</v>
      </c>
      <c r="Y25" s="193">
        <v>1</v>
      </c>
      <c r="Z25" s="200">
        <v>43647</v>
      </c>
      <c r="AA25" s="16">
        <v>43769</v>
      </c>
      <c r="AB25" s="28" t="s">
        <v>1052</v>
      </c>
      <c r="AC25" s="28" t="s">
        <v>238</v>
      </c>
      <c r="AD25" s="80" t="s">
        <v>83</v>
      </c>
      <c r="AE25" s="18" t="str">
        <f>IF(AG25="N.A.","A",(IF(AG25&lt;91%,"A","C")))</f>
        <v>A</v>
      </c>
      <c r="AF25" s="194"/>
      <c r="AG25" s="199" t="str">
        <f t="shared" si="3"/>
        <v>N.A.</v>
      </c>
      <c r="AH25" s="148" t="s">
        <v>1363</v>
      </c>
      <c r="AI25" s="199" t="s">
        <v>52</v>
      </c>
      <c r="AJ25" s="148" t="s">
        <v>1155</v>
      </c>
      <c r="AK25" s="18" t="str">
        <f t="shared" si="1"/>
        <v>SI</v>
      </c>
    </row>
    <row r="26" spans="1:37" s="197" customFormat="1" ht="78.75" x14ac:dyDescent="0.25">
      <c r="A26" s="191">
        <v>680</v>
      </c>
      <c r="B26" s="139">
        <v>524</v>
      </c>
      <c r="C26" s="77" t="s">
        <v>67</v>
      </c>
      <c r="D26" s="14" t="s">
        <v>124</v>
      </c>
      <c r="E26" s="140"/>
      <c r="F26" s="28" t="s">
        <v>37</v>
      </c>
      <c r="G26" s="24" t="s">
        <v>129</v>
      </c>
      <c r="H26" s="14" t="s">
        <v>552</v>
      </c>
      <c r="I26" s="29" t="s">
        <v>130</v>
      </c>
      <c r="J26" s="14" t="s">
        <v>40</v>
      </c>
      <c r="K26" s="15" t="s">
        <v>41</v>
      </c>
      <c r="L26" s="14" t="s">
        <v>42</v>
      </c>
      <c r="M26" s="14"/>
      <c r="N26" s="14" t="s">
        <v>43</v>
      </c>
      <c r="O26" s="24"/>
      <c r="P26" s="141"/>
      <c r="Q26" s="24"/>
      <c r="R26" s="24"/>
      <c r="S26" s="24"/>
      <c r="T26" s="37">
        <v>2</v>
      </c>
      <c r="U26" s="29" t="s">
        <v>131</v>
      </c>
      <c r="V26" s="29" t="s">
        <v>84</v>
      </c>
      <c r="W26" s="24" t="s">
        <v>85</v>
      </c>
      <c r="X26" s="24" t="s">
        <v>86</v>
      </c>
      <c r="Y26" s="193">
        <v>6</v>
      </c>
      <c r="Z26" s="200">
        <v>43647</v>
      </c>
      <c r="AA26" s="16">
        <v>43830</v>
      </c>
      <c r="AB26" s="28" t="s">
        <v>87</v>
      </c>
      <c r="AC26" s="28" t="s">
        <v>88</v>
      </c>
      <c r="AD26" s="80" t="s">
        <v>89</v>
      </c>
      <c r="AE26" s="18" t="str">
        <f t="shared" si="0"/>
        <v>A</v>
      </c>
      <c r="AF26" s="194"/>
      <c r="AG26" s="199" t="str">
        <f t="shared" si="3"/>
        <v>N.A.</v>
      </c>
      <c r="AH26" s="148" t="s">
        <v>1302</v>
      </c>
      <c r="AI26" s="199" t="s">
        <v>52</v>
      </c>
      <c r="AJ26" s="148" t="s">
        <v>1313</v>
      </c>
      <c r="AK26" s="18" t="str">
        <f t="shared" si="1"/>
        <v>SI</v>
      </c>
    </row>
    <row r="27" spans="1:37" s="197" customFormat="1" ht="94.5" x14ac:dyDescent="0.25">
      <c r="A27" s="191">
        <v>683</v>
      </c>
      <c r="B27" s="139">
        <v>527</v>
      </c>
      <c r="C27" s="77"/>
      <c r="D27" s="14" t="s">
        <v>124</v>
      </c>
      <c r="E27" s="140"/>
      <c r="F27" s="28" t="s">
        <v>37</v>
      </c>
      <c r="G27" s="24" t="s">
        <v>132</v>
      </c>
      <c r="H27" s="17" t="s">
        <v>792</v>
      </c>
      <c r="I27" s="29" t="s">
        <v>133</v>
      </c>
      <c r="J27" s="14" t="s">
        <v>40</v>
      </c>
      <c r="K27" s="15" t="s">
        <v>41</v>
      </c>
      <c r="L27" s="14" t="s">
        <v>42</v>
      </c>
      <c r="M27" s="14"/>
      <c r="N27" s="14" t="s">
        <v>103</v>
      </c>
      <c r="O27" s="24"/>
      <c r="P27" s="141"/>
      <c r="Q27" s="24"/>
      <c r="R27" s="24"/>
      <c r="S27" s="24"/>
      <c r="T27" s="37">
        <v>1</v>
      </c>
      <c r="U27" s="29" t="s">
        <v>134</v>
      </c>
      <c r="V27" s="29" t="s">
        <v>135</v>
      </c>
      <c r="W27" s="24" t="s">
        <v>136</v>
      </c>
      <c r="X27" s="24" t="s">
        <v>137</v>
      </c>
      <c r="Y27" s="193">
        <v>2</v>
      </c>
      <c r="Z27" s="16">
        <v>43636</v>
      </c>
      <c r="AA27" s="16">
        <v>43799</v>
      </c>
      <c r="AB27" s="14" t="s">
        <v>108</v>
      </c>
      <c r="AC27" s="14" t="s">
        <v>109</v>
      </c>
      <c r="AD27" s="80" t="s">
        <v>89</v>
      </c>
      <c r="AE27" s="18" t="str">
        <f t="shared" si="0"/>
        <v>A</v>
      </c>
      <c r="AF27" s="194"/>
      <c r="AG27" s="199" t="str">
        <f t="shared" si="3"/>
        <v>N.A.</v>
      </c>
      <c r="AH27" s="148" t="s">
        <v>1303</v>
      </c>
      <c r="AI27" s="199" t="s">
        <v>52</v>
      </c>
      <c r="AJ27" s="148" t="s">
        <v>1303</v>
      </c>
      <c r="AK27" s="18" t="str">
        <f t="shared" si="1"/>
        <v>SI</v>
      </c>
    </row>
    <row r="28" spans="1:37" s="197" customFormat="1" ht="186" customHeight="1" x14ac:dyDescent="0.25">
      <c r="A28" s="191">
        <v>685</v>
      </c>
      <c r="B28" s="139">
        <v>542</v>
      </c>
      <c r="C28" s="77"/>
      <c r="D28" s="14" t="s">
        <v>138</v>
      </c>
      <c r="E28" s="140"/>
      <c r="F28" s="14" t="s">
        <v>112</v>
      </c>
      <c r="G28" s="14" t="s">
        <v>139</v>
      </c>
      <c r="H28" s="14" t="s">
        <v>166</v>
      </c>
      <c r="I28" s="142" t="s">
        <v>140</v>
      </c>
      <c r="J28" s="14" t="s">
        <v>40</v>
      </c>
      <c r="K28" s="15" t="s">
        <v>41</v>
      </c>
      <c r="L28" s="14" t="s">
        <v>42</v>
      </c>
      <c r="M28" s="14"/>
      <c r="N28" s="14" t="s">
        <v>141</v>
      </c>
      <c r="O28" s="24"/>
      <c r="P28" s="141"/>
      <c r="Q28" s="24"/>
      <c r="R28" s="24"/>
      <c r="S28" s="24"/>
      <c r="T28" s="23">
        <v>1</v>
      </c>
      <c r="U28" s="22" t="s">
        <v>142</v>
      </c>
      <c r="V28" s="22" t="s">
        <v>143</v>
      </c>
      <c r="W28" s="14" t="s">
        <v>144</v>
      </c>
      <c r="X28" s="14" t="s">
        <v>145</v>
      </c>
      <c r="Y28" s="143">
        <v>192</v>
      </c>
      <c r="Z28" s="30">
        <v>43709</v>
      </c>
      <c r="AA28" s="30">
        <v>43982</v>
      </c>
      <c r="AB28" s="14" t="s">
        <v>146</v>
      </c>
      <c r="AC28" s="14" t="s">
        <v>147</v>
      </c>
      <c r="AD28" s="201" t="s">
        <v>51</v>
      </c>
      <c r="AE28" s="18" t="str">
        <f t="shared" si="0"/>
        <v>A</v>
      </c>
      <c r="AF28" s="194"/>
      <c r="AG28" s="199" t="str">
        <f t="shared" si="3"/>
        <v>N.A.</v>
      </c>
      <c r="AH28" s="148" t="s">
        <v>1172</v>
      </c>
      <c r="AI28" s="199" t="s">
        <v>52</v>
      </c>
      <c r="AJ28" s="148" t="s">
        <v>1172</v>
      </c>
      <c r="AK28" s="18" t="str">
        <f t="shared" si="1"/>
        <v>SI</v>
      </c>
    </row>
    <row r="29" spans="1:37" s="197" customFormat="1" ht="94.5" x14ac:dyDescent="0.25">
      <c r="A29" s="202">
        <v>186</v>
      </c>
      <c r="B29" s="139">
        <v>595</v>
      </c>
      <c r="C29" s="77"/>
      <c r="D29" s="14" t="s">
        <v>148</v>
      </c>
      <c r="E29" s="20">
        <v>43070</v>
      </c>
      <c r="F29" s="14" t="s">
        <v>149</v>
      </c>
      <c r="G29" s="21" t="s">
        <v>150</v>
      </c>
      <c r="H29" s="14" t="s">
        <v>151</v>
      </c>
      <c r="I29" s="22" t="s">
        <v>152</v>
      </c>
      <c r="J29" s="14" t="s">
        <v>58</v>
      </c>
      <c r="K29" s="28" t="s">
        <v>714</v>
      </c>
      <c r="L29" s="14" t="s">
        <v>42</v>
      </c>
      <c r="M29" s="14" t="s">
        <v>153</v>
      </c>
      <c r="N29" s="14" t="s">
        <v>154</v>
      </c>
      <c r="O29" s="27">
        <v>43140</v>
      </c>
      <c r="P29" s="23"/>
      <c r="Q29" s="27"/>
      <c r="R29" s="27"/>
      <c r="S29" s="27"/>
      <c r="T29" s="23"/>
      <c r="U29" s="22" t="s">
        <v>155</v>
      </c>
      <c r="V29" s="22" t="s">
        <v>156</v>
      </c>
      <c r="W29" s="14" t="s">
        <v>157</v>
      </c>
      <c r="X29" s="14" t="s">
        <v>158</v>
      </c>
      <c r="Y29" s="21">
        <v>3</v>
      </c>
      <c r="Z29" s="30">
        <v>43132</v>
      </c>
      <c r="AA29" s="30">
        <v>43830</v>
      </c>
      <c r="AB29" s="14" t="s">
        <v>159</v>
      </c>
      <c r="AC29" s="14" t="s">
        <v>160</v>
      </c>
      <c r="AD29" s="80" t="s">
        <v>161</v>
      </c>
      <c r="AE29" s="18" t="str">
        <f t="shared" si="0"/>
        <v>A</v>
      </c>
      <c r="AF29" s="203"/>
      <c r="AG29" s="199" t="str">
        <f t="shared" si="3"/>
        <v>N.A.</v>
      </c>
      <c r="AH29" s="148" t="s">
        <v>1290</v>
      </c>
      <c r="AI29" s="199" t="s">
        <v>52</v>
      </c>
      <c r="AJ29" s="148" t="s">
        <v>162</v>
      </c>
      <c r="AK29" s="18" t="str">
        <f t="shared" si="1"/>
        <v>SI</v>
      </c>
    </row>
    <row r="30" spans="1:37" s="197" customFormat="1" ht="63" x14ac:dyDescent="0.25">
      <c r="A30" s="204">
        <v>195</v>
      </c>
      <c r="B30" s="31">
        <v>602</v>
      </c>
      <c r="C30" s="17" t="s">
        <v>163</v>
      </c>
      <c r="D30" s="99" t="s">
        <v>164</v>
      </c>
      <c r="E30" s="100">
        <v>43096</v>
      </c>
      <c r="F30" s="99" t="s">
        <v>55</v>
      </c>
      <c r="G30" s="101" t="s">
        <v>165</v>
      </c>
      <c r="H30" s="108" t="s">
        <v>166</v>
      </c>
      <c r="I30" s="144" t="s">
        <v>167</v>
      </c>
      <c r="J30" s="99" t="s">
        <v>58</v>
      </c>
      <c r="K30" s="104" t="s">
        <v>714</v>
      </c>
      <c r="L30" s="99" t="s">
        <v>42</v>
      </c>
      <c r="M30" s="99" t="s">
        <v>72</v>
      </c>
      <c r="N30" s="99" t="s">
        <v>168</v>
      </c>
      <c r="O30" s="145">
        <v>43171</v>
      </c>
      <c r="P30" s="146"/>
      <c r="Q30" s="145"/>
      <c r="R30" s="145"/>
      <c r="S30" s="145"/>
      <c r="T30" s="146"/>
      <c r="U30" s="144" t="s">
        <v>169</v>
      </c>
      <c r="V30" s="144" t="s">
        <v>170</v>
      </c>
      <c r="W30" s="99" t="s">
        <v>171</v>
      </c>
      <c r="X30" s="99" t="s">
        <v>172</v>
      </c>
      <c r="Y30" s="101" t="s">
        <v>173</v>
      </c>
      <c r="Z30" s="147">
        <v>43255</v>
      </c>
      <c r="AA30" s="147">
        <v>43738</v>
      </c>
      <c r="AB30" s="99" t="s">
        <v>174</v>
      </c>
      <c r="AC30" s="102" t="s">
        <v>65</v>
      </c>
      <c r="AD30" s="17" t="s">
        <v>119</v>
      </c>
      <c r="AE30" s="75" t="str">
        <f t="shared" ref="AE30" si="4">IF(AG30="N.A.","A",(IF(AG30&lt;91%,"A","C")))</f>
        <v>C</v>
      </c>
      <c r="AF30" s="205"/>
      <c r="AG30" s="206">
        <f>AI30</f>
        <v>1</v>
      </c>
      <c r="AH30" s="207" t="s">
        <v>1338</v>
      </c>
      <c r="AI30" s="208">
        <v>1</v>
      </c>
      <c r="AJ30" s="207" t="s">
        <v>1338</v>
      </c>
      <c r="AK30" s="75" t="str">
        <f>IF(AG30="N.A.","SI",(IF(AG30&lt;91%,"SI","NO")))</f>
        <v>NO</v>
      </c>
    </row>
    <row r="31" spans="1:37" s="197" customFormat="1" ht="63" x14ac:dyDescent="0.25">
      <c r="A31" s="191">
        <v>179</v>
      </c>
      <c r="B31" s="139">
        <v>607</v>
      </c>
      <c r="C31" s="77" t="s">
        <v>67</v>
      </c>
      <c r="D31" s="17" t="s">
        <v>178</v>
      </c>
      <c r="E31" s="40"/>
      <c r="F31" s="14" t="s">
        <v>55</v>
      </c>
      <c r="G31" s="25" t="s">
        <v>179</v>
      </c>
      <c r="H31" s="17" t="s">
        <v>180</v>
      </c>
      <c r="I31" s="26" t="s">
        <v>181</v>
      </c>
      <c r="J31" s="14" t="s">
        <v>58</v>
      </c>
      <c r="K31" s="28" t="s">
        <v>714</v>
      </c>
      <c r="L31" s="17" t="s">
        <v>42</v>
      </c>
      <c r="M31" s="14" t="s">
        <v>72</v>
      </c>
      <c r="N31" s="14" t="s">
        <v>1133</v>
      </c>
      <c r="O31" s="17"/>
      <c r="P31" s="37"/>
      <c r="Q31" s="17"/>
      <c r="R31" s="17"/>
      <c r="S31" s="17"/>
      <c r="T31" s="37"/>
      <c r="U31" s="22" t="s">
        <v>183</v>
      </c>
      <c r="V31" s="22" t="s">
        <v>184</v>
      </c>
      <c r="W31" s="14" t="s">
        <v>1405</v>
      </c>
      <c r="X31" s="14" t="s">
        <v>185</v>
      </c>
      <c r="Y31" s="21">
        <v>4</v>
      </c>
      <c r="Z31" s="30">
        <v>43205</v>
      </c>
      <c r="AA31" s="30">
        <v>43830</v>
      </c>
      <c r="AB31" s="24" t="s">
        <v>123</v>
      </c>
      <c r="AC31" s="14" t="s">
        <v>540</v>
      </c>
      <c r="AD31" s="80" t="s">
        <v>119</v>
      </c>
      <c r="AE31" s="18" t="str">
        <f t="shared" si="0"/>
        <v>A</v>
      </c>
      <c r="AF31" s="194"/>
      <c r="AG31" s="199" t="str">
        <f t="shared" ref="AG31:AG35" si="5">AI31</f>
        <v>N.A.</v>
      </c>
      <c r="AH31" s="148" t="s">
        <v>1339</v>
      </c>
      <c r="AI31" s="199" t="s">
        <v>52</v>
      </c>
      <c r="AJ31" s="148" t="s">
        <v>1339</v>
      </c>
      <c r="AK31" s="18" t="str">
        <f t="shared" ref="AK31:AK32" si="6">IF(AG31="N.A.","SI",(IF(AG31&lt;91%,"SI","NO")))</f>
        <v>SI</v>
      </c>
    </row>
    <row r="32" spans="1:37" s="197" customFormat="1" ht="126" x14ac:dyDescent="0.25">
      <c r="A32" s="204">
        <v>180</v>
      </c>
      <c r="B32" s="31">
        <v>607</v>
      </c>
      <c r="C32" s="17" t="s">
        <v>71</v>
      </c>
      <c r="D32" s="108" t="s">
        <v>178</v>
      </c>
      <c r="E32" s="109"/>
      <c r="F32" s="99" t="s">
        <v>55</v>
      </c>
      <c r="G32" s="110" t="s">
        <v>179</v>
      </c>
      <c r="H32" s="108" t="s">
        <v>180</v>
      </c>
      <c r="I32" s="111" t="s">
        <v>181</v>
      </c>
      <c r="J32" s="99" t="s">
        <v>58</v>
      </c>
      <c r="K32" s="104" t="s">
        <v>714</v>
      </c>
      <c r="L32" s="108" t="s">
        <v>42</v>
      </c>
      <c r="M32" s="99" t="s">
        <v>72</v>
      </c>
      <c r="N32" s="99" t="s">
        <v>1133</v>
      </c>
      <c r="O32" s="108"/>
      <c r="P32" s="112"/>
      <c r="Q32" s="108"/>
      <c r="R32" s="108"/>
      <c r="S32" s="108"/>
      <c r="T32" s="112"/>
      <c r="U32" s="144" t="s">
        <v>186</v>
      </c>
      <c r="V32" s="144" t="s">
        <v>187</v>
      </c>
      <c r="W32" s="99" t="s">
        <v>188</v>
      </c>
      <c r="X32" s="99" t="s">
        <v>182</v>
      </c>
      <c r="Y32" s="101">
        <v>2</v>
      </c>
      <c r="Z32" s="147">
        <v>43205</v>
      </c>
      <c r="AA32" s="147">
        <v>43830</v>
      </c>
      <c r="AB32" s="102" t="s">
        <v>123</v>
      </c>
      <c r="AC32" s="99" t="s">
        <v>540</v>
      </c>
      <c r="AD32" s="17" t="s">
        <v>119</v>
      </c>
      <c r="AE32" s="75" t="str">
        <f t="shared" si="0"/>
        <v>C</v>
      </c>
      <c r="AF32" s="205"/>
      <c r="AG32" s="206">
        <f t="shared" si="5"/>
        <v>1</v>
      </c>
      <c r="AH32" s="207" t="s">
        <v>1340</v>
      </c>
      <c r="AI32" s="208">
        <v>1</v>
      </c>
      <c r="AJ32" s="207" t="s">
        <v>1340</v>
      </c>
      <c r="AK32" s="75" t="str">
        <f t="shared" si="6"/>
        <v>NO</v>
      </c>
    </row>
    <row r="33" spans="1:37" s="197" customFormat="1" ht="106.5" customHeight="1" x14ac:dyDescent="0.25">
      <c r="A33" s="191">
        <v>145</v>
      </c>
      <c r="B33" s="139">
        <v>618</v>
      </c>
      <c r="C33" s="77"/>
      <c r="D33" s="28" t="s">
        <v>192</v>
      </c>
      <c r="E33" s="33">
        <v>43210</v>
      </c>
      <c r="F33" s="14" t="s">
        <v>55</v>
      </c>
      <c r="G33" s="32" t="s">
        <v>193</v>
      </c>
      <c r="H33" s="28" t="s">
        <v>194</v>
      </c>
      <c r="I33" s="38" t="s">
        <v>195</v>
      </c>
      <c r="J33" s="28" t="s">
        <v>58</v>
      </c>
      <c r="K33" s="28" t="s">
        <v>714</v>
      </c>
      <c r="L33" s="28" t="s">
        <v>42</v>
      </c>
      <c r="M33" s="28" t="s">
        <v>72</v>
      </c>
      <c r="N33" s="28" t="s">
        <v>971</v>
      </c>
      <c r="O33" s="34">
        <v>43270</v>
      </c>
      <c r="P33" s="35"/>
      <c r="Q33" s="34"/>
      <c r="R33" s="34"/>
      <c r="S33" s="34"/>
      <c r="T33" s="35"/>
      <c r="U33" s="38" t="s">
        <v>969</v>
      </c>
      <c r="V33" s="38" t="s">
        <v>1142</v>
      </c>
      <c r="W33" s="28" t="s">
        <v>970</v>
      </c>
      <c r="X33" s="28" t="s">
        <v>592</v>
      </c>
      <c r="Y33" s="32">
        <v>1</v>
      </c>
      <c r="Z33" s="16">
        <v>43344</v>
      </c>
      <c r="AA33" s="16">
        <v>43738</v>
      </c>
      <c r="AB33" s="28" t="s">
        <v>196</v>
      </c>
      <c r="AC33" s="28" t="s">
        <v>197</v>
      </c>
      <c r="AD33" s="80" t="s">
        <v>191</v>
      </c>
      <c r="AE33" s="18" t="str">
        <f t="shared" ref="AE33:AE49" si="7">IF(AG33="N.A.","A",(IF(AG33&lt;91%,"A","C")))</f>
        <v>C</v>
      </c>
      <c r="AF33" s="194"/>
      <c r="AG33" s="195">
        <f t="shared" si="5"/>
        <v>1</v>
      </c>
      <c r="AH33" s="209" t="s">
        <v>1237</v>
      </c>
      <c r="AI33" s="196">
        <v>1</v>
      </c>
      <c r="AJ33" s="148" t="s">
        <v>1387</v>
      </c>
      <c r="AK33" s="18" t="str">
        <f t="shared" ref="AK33:AK35" si="8">IF(AG33="N.A.","SI",(IF(AG33&lt;91%,"SI","NO")))</f>
        <v>NO</v>
      </c>
    </row>
    <row r="34" spans="1:37" s="197" customFormat="1" ht="63" x14ac:dyDescent="0.25">
      <c r="A34" s="191">
        <v>154</v>
      </c>
      <c r="B34" s="139">
        <v>620</v>
      </c>
      <c r="C34" s="77" t="s">
        <v>53</v>
      </c>
      <c r="D34" s="28" t="s">
        <v>192</v>
      </c>
      <c r="E34" s="33">
        <v>43210</v>
      </c>
      <c r="F34" s="14" t="s">
        <v>55</v>
      </c>
      <c r="G34" s="32" t="s">
        <v>198</v>
      </c>
      <c r="H34" s="28" t="s">
        <v>194</v>
      </c>
      <c r="I34" s="210" t="s">
        <v>1406</v>
      </c>
      <c r="J34" s="28" t="s">
        <v>58</v>
      </c>
      <c r="K34" s="28" t="s">
        <v>714</v>
      </c>
      <c r="L34" s="28" t="s">
        <v>42</v>
      </c>
      <c r="M34" s="28" t="s">
        <v>72</v>
      </c>
      <c r="N34" s="28" t="s">
        <v>199</v>
      </c>
      <c r="O34" s="34">
        <v>43276</v>
      </c>
      <c r="P34" s="35"/>
      <c r="Q34" s="34"/>
      <c r="R34" s="34"/>
      <c r="S34" s="34"/>
      <c r="T34" s="35"/>
      <c r="U34" s="38" t="s">
        <v>200</v>
      </c>
      <c r="V34" s="38" t="s">
        <v>201</v>
      </c>
      <c r="W34" s="28" t="s">
        <v>202</v>
      </c>
      <c r="X34" s="28" t="s">
        <v>203</v>
      </c>
      <c r="Y34" s="32">
        <v>4</v>
      </c>
      <c r="Z34" s="16">
        <v>43313</v>
      </c>
      <c r="AA34" s="16">
        <v>43738</v>
      </c>
      <c r="AB34" s="28" t="s">
        <v>204</v>
      </c>
      <c r="AC34" s="24" t="s">
        <v>65</v>
      </c>
      <c r="AD34" s="80" t="s">
        <v>66</v>
      </c>
      <c r="AE34" s="18" t="str">
        <f t="shared" si="7"/>
        <v>A</v>
      </c>
      <c r="AF34" s="194"/>
      <c r="AG34" s="195">
        <f t="shared" si="5"/>
        <v>0.4</v>
      </c>
      <c r="AH34" s="148" t="s">
        <v>1318</v>
      </c>
      <c r="AI34" s="196">
        <v>0.4</v>
      </c>
      <c r="AJ34" s="148" t="s">
        <v>1332</v>
      </c>
      <c r="AK34" s="18" t="str">
        <f t="shared" si="8"/>
        <v>SI</v>
      </c>
    </row>
    <row r="35" spans="1:37" s="197" customFormat="1" ht="141.75" x14ac:dyDescent="0.25">
      <c r="A35" s="204">
        <v>154</v>
      </c>
      <c r="B35" s="31">
        <v>620</v>
      </c>
      <c r="C35" s="17" t="s">
        <v>67</v>
      </c>
      <c r="D35" s="104" t="s">
        <v>192</v>
      </c>
      <c r="E35" s="107">
        <v>43210</v>
      </c>
      <c r="F35" s="99" t="s">
        <v>55</v>
      </c>
      <c r="G35" s="103" t="s">
        <v>198</v>
      </c>
      <c r="H35" s="104" t="s">
        <v>194</v>
      </c>
      <c r="I35" s="211" t="s">
        <v>1406</v>
      </c>
      <c r="J35" s="104" t="s">
        <v>58</v>
      </c>
      <c r="K35" s="104" t="s">
        <v>714</v>
      </c>
      <c r="L35" s="104" t="s">
        <v>42</v>
      </c>
      <c r="M35" s="104"/>
      <c r="N35" s="104" t="s">
        <v>199</v>
      </c>
      <c r="O35" s="149">
        <v>43276</v>
      </c>
      <c r="P35" s="150"/>
      <c r="Q35" s="149"/>
      <c r="R35" s="149"/>
      <c r="S35" s="149"/>
      <c r="T35" s="150"/>
      <c r="U35" s="151" t="s">
        <v>205</v>
      </c>
      <c r="V35" s="151" t="s">
        <v>201</v>
      </c>
      <c r="W35" s="104" t="s">
        <v>206</v>
      </c>
      <c r="X35" s="104" t="s">
        <v>207</v>
      </c>
      <c r="Y35" s="103">
        <v>2</v>
      </c>
      <c r="Z35" s="125">
        <v>43346</v>
      </c>
      <c r="AA35" s="125">
        <v>43738</v>
      </c>
      <c r="AB35" s="104" t="s">
        <v>208</v>
      </c>
      <c r="AC35" s="102" t="s">
        <v>65</v>
      </c>
      <c r="AD35" s="70" t="s">
        <v>66</v>
      </c>
      <c r="AE35" s="75" t="str">
        <f t="shared" si="7"/>
        <v>C</v>
      </c>
      <c r="AF35" s="205"/>
      <c r="AG35" s="206">
        <f t="shared" si="5"/>
        <v>1</v>
      </c>
      <c r="AH35" s="207" t="s">
        <v>1319</v>
      </c>
      <c r="AI35" s="208">
        <v>1</v>
      </c>
      <c r="AJ35" s="207" t="s">
        <v>1333</v>
      </c>
      <c r="AK35" s="75" t="str">
        <f t="shared" si="8"/>
        <v>NO</v>
      </c>
    </row>
    <row r="36" spans="1:37" s="197" customFormat="1" ht="78.75" x14ac:dyDescent="0.25">
      <c r="A36" s="191">
        <v>154</v>
      </c>
      <c r="B36" s="139">
        <v>620</v>
      </c>
      <c r="C36" s="77" t="s">
        <v>71</v>
      </c>
      <c r="D36" s="28" t="s">
        <v>192</v>
      </c>
      <c r="E36" s="33">
        <v>43210</v>
      </c>
      <c r="F36" s="14" t="s">
        <v>55</v>
      </c>
      <c r="G36" s="32" t="s">
        <v>198</v>
      </c>
      <c r="H36" s="28" t="s">
        <v>194</v>
      </c>
      <c r="I36" s="210" t="s">
        <v>1406</v>
      </c>
      <c r="J36" s="28" t="s">
        <v>58</v>
      </c>
      <c r="K36" s="28" t="s">
        <v>714</v>
      </c>
      <c r="L36" s="28" t="s">
        <v>42</v>
      </c>
      <c r="M36" s="28"/>
      <c r="N36" s="28" t="s">
        <v>199</v>
      </c>
      <c r="O36" s="34">
        <v>43276</v>
      </c>
      <c r="P36" s="35"/>
      <c r="Q36" s="34"/>
      <c r="R36" s="34"/>
      <c r="S36" s="34"/>
      <c r="T36" s="35"/>
      <c r="U36" s="38" t="s">
        <v>205</v>
      </c>
      <c r="V36" s="38" t="s">
        <v>209</v>
      </c>
      <c r="W36" s="28" t="s">
        <v>210</v>
      </c>
      <c r="X36" s="28" t="s">
        <v>211</v>
      </c>
      <c r="Y36" s="32">
        <v>27</v>
      </c>
      <c r="Z36" s="16">
        <v>43360</v>
      </c>
      <c r="AA36" s="16">
        <v>43768</v>
      </c>
      <c r="AB36" s="28" t="s">
        <v>208</v>
      </c>
      <c r="AC36" s="24" t="s">
        <v>65</v>
      </c>
      <c r="AD36" s="80" t="s">
        <v>66</v>
      </c>
      <c r="AE36" s="18" t="str">
        <f t="shared" si="7"/>
        <v>A</v>
      </c>
      <c r="AF36" s="198"/>
      <c r="AG36" s="199" t="str">
        <f t="shared" ref="AG36:AG38" si="9">AI36</f>
        <v>N.A.</v>
      </c>
      <c r="AH36" s="148" t="s">
        <v>1320</v>
      </c>
      <c r="AI36" s="199" t="s">
        <v>52</v>
      </c>
      <c r="AJ36" s="148" t="s">
        <v>1320</v>
      </c>
      <c r="AK36" s="18" t="str">
        <f t="shared" ref="AK36:AK38" si="10">IF(AG36="N.A.","SI",(IF(AG36&lt;91%,"SI","NO")))</f>
        <v>SI</v>
      </c>
    </row>
    <row r="37" spans="1:37" s="197" customFormat="1" ht="63" x14ac:dyDescent="0.25">
      <c r="A37" s="191">
        <v>154</v>
      </c>
      <c r="B37" s="139">
        <v>620</v>
      </c>
      <c r="C37" s="77" t="s">
        <v>175</v>
      </c>
      <c r="D37" s="28" t="s">
        <v>192</v>
      </c>
      <c r="E37" s="33">
        <v>43210</v>
      </c>
      <c r="F37" s="14" t="s">
        <v>55</v>
      </c>
      <c r="G37" s="32" t="s">
        <v>198</v>
      </c>
      <c r="H37" s="28" t="s">
        <v>194</v>
      </c>
      <c r="I37" s="210" t="s">
        <v>1406</v>
      </c>
      <c r="J37" s="28" t="s">
        <v>58</v>
      </c>
      <c r="K37" s="28" t="s">
        <v>714</v>
      </c>
      <c r="L37" s="28" t="s">
        <v>42</v>
      </c>
      <c r="M37" s="28"/>
      <c r="N37" s="28" t="s">
        <v>199</v>
      </c>
      <c r="O37" s="34">
        <v>43276</v>
      </c>
      <c r="P37" s="35"/>
      <c r="Q37" s="34"/>
      <c r="R37" s="34"/>
      <c r="S37" s="34"/>
      <c r="T37" s="35"/>
      <c r="U37" s="38" t="s">
        <v>205</v>
      </c>
      <c r="V37" s="38" t="s">
        <v>201</v>
      </c>
      <c r="W37" s="28" t="s">
        <v>212</v>
      </c>
      <c r="X37" s="28" t="s">
        <v>213</v>
      </c>
      <c r="Y37" s="32">
        <v>1</v>
      </c>
      <c r="Z37" s="16">
        <v>43405</v>
      </c>
      <c r="AA37" s="16">
        <v>43799</v>
      </c>
      <c r="AB37" s="28" t="s">
        <v>208</v>
      </c>
      <c r="AC37" s="24" t="s">
        <v>65</v>
      </c>
      <c r="AD37" s="80" t="s">
        <v>66</v>
      </c>
      <c r="AE37" s="18" t="str">
        <f t="shared" si="7"/>
        <v>A</v>
      </c>
      <c r="AF37" s="194"/>
      <c r="AG37" s="199" t="str">
        <f t="shared" si="9"/>
        <v>N.A.</v>
      </c>
      <c r="AH37" s="148" t="s">
        <v>1320</v>
      </c>
      <c r="AI37" s="199" t="s">
        <v>52</v>
      </c>
      <c r="AJ37" s="148" t="s">
        <v>1320</v>
      </c>
      <c r="AK37" s="18" t="str">
        <f t="shared" si="10"/>
        <v>SI</v>
      </c>
    </row>
    <row r="38" spans="1:37" s="197" customFormat="1" ht="63" x14ac:dyDescent="0.25">
      <c r="A38" s="191">
        <v>154</v>
      </c>
      <c r="B38" s="139">
        <v>620</v>
      </c>
      <c r="C38" s="77" t="s">
        <v>110</v>
      </c>
      <c r="D38" s="28" t="s">
        <v>192</v>
      </c>
      <c r="E38" s="33">
        <v>43210</v>
      </c>
      <c r="F38" s="14" t="s">
        <v>55</v>
      </c>
      <c r="G38" s="32" t="s">
        <v>198</v>
      </c>
      <c r="H38" s="28" t="s">
        <v>194</v>
      </c>
      <c r="I38" s="210" t="s">
        <v>1406</v>
      </c>
      <c r="J38" s="28" t="s">
        <v>58</v>
      </c>
      <c r="K38" s="28" t="s">
        <v>714</v>
      </c>
      <c r="L38" s="28" t="s">
        <v>42</v>
      </c>
      <c r="M38" s="28"/>
      <c r="N38" s="28" t="s">
        <v>199</v>
      </c>
      <c r="O38" s="34">
        <v>43276</v>
      </c>
      <c r="P38" s="35"/>
      <c r="Q38" s="34"/>
      <c r="R38" s="34"/>
      <c r="S38" s="34"/>
      <c r="T38" s="35"/>
      <c r="U38" s="38" t="s">
        <v>205</v>
      </c>
      <c r="V38" s="38" t="s">
        <v>201</v>
      </c>
      <c r="W38" s="28" t="s">
        <v>214</v>
      </c>
      <c r="X38" s="28" t="s">
        <v>215</v>
      </c>
      <c r="Y38" s="152" t="s">
        <v>122</v>
      </c>
      <c r="Z38" s="16">
        <v>43435</v>
      </c>
      <c r="AA38" s="16">
        <v>43827</v>
      </c>
      <c r="AB38" s="28" t="s">
        <v>208</v>
      </c>
      <c r="AC38" s="24" t="s">
        <v>65</v>
      </c>
      <c r="AD38" s="80" t="s">
        <v>66</v>
      </c>
      <c r="AE38" s="18" t="str">
        <f t="shared" si="7"/>
        <v>A</v>
      </c>
      <c r="AF38" s="194"/>
      <c r="AG38" s="199" t="str">
        <f t="shared" si="9"/>
        <v>N.A.</v>
      </c>
      <c r="AH38" s="148" t="s">
        <v>1320</v>
      </c>
      <c r="AI38" s="199" t="s">
        <v>52</v>
      </c>
      <c r="AJ38" s="148" t="s">
        <v>1320</v>
      </c>
      <c r="AK38" s="18" t="str">
        <f t="shared" si="10"/>
        <v>SI</v>
      </c>
    </row>
    <row r="39" spans="1:37" s="197" customFormat="1" ht="141.75" x14ac:dyDescent="0.25">
      <c r="A39" s="191">
        <v>299</v>
      </c>
      <c r="B39" s="139">
        <v>621</v>
      </c>
      <c r="C39" s="77" t="s">
        <v>67</v>
      </c>
      <c r="D39" s="28" t="s">
        <v>192</v>
      </c>
      <c r="E39" s="33">
        <v>43210</v>
      </c>
      <c r="F39" s="14" t="s">
        <v>55</v>
      </c>
      <c r="G39" s="32" t="s">
        <v>216</v>
      </c>
      <c r="H39" s="28" t="s">
        <v>194</v>
      </c>
      <c r="I39" s="153" t="s">
        <v>217</v>
      </c>
      <c r="J39" s="28" t="s">
        <v>58</v>
      </c>
      <c r="K39" s="28" t="s">
        <v>714</v>
      </c>
      <c r="L39" s="28" t="s">
        <v>42</v>
      </c>
      <c r="M39" s="28" t="s">
        <v>72</v>
      </c>
      <c r="N39" s="28" t="s">
        <v>199</v>
      </c>
      <c r="O39" s="34">
        <v>43276</v>
      </c>
      <c r="P39" s="35"/>
      <c r="Q39" s="34"/>
      <c r="R39" s="34"/>
      <c r="S39" s="34"/>
      <c r="T39" s="35"/>
      <c r="U39" s="38" t="s">
        <v>218</v>
      </c>
      <c r="V39" s="38" t="s">
        <v>219</v>
      </c>
      <c r="W39" s="28" t="s">
        <v>220</v>
      </c>
      <c r="X39" s="28" t="s">
        <v>221</v>
      </c>
      <c r="Y39" s="32">
        <v>1</v>
      </c>
      <c r="Z39" s="16">
        <v>43313</v>
      </c>
      <c r="AA39" s="16">
        <v>43768</v>
      </c>
      <c r="AB39" s="28" t="s">
        <v>208</v>
      </c>
      <c r="AC39" s="24" t="s">
        <v>65</v>
      </c>
      <c r="AD39" s="80" t="s">
        <v>66</v>
      </c>
      <c r="AE39" s="18" t="str">
        <f t="shared" si="7"/>
        <v>A</v>
      </c>
      <c r="AF39" s="194"/>
      <c r="AG39" s="199" t="str">
        <f t="shared" ref="AG39:AG46" si="11">AI39</f>
        <v>N.A.</v>
      </c>
      <c r="AH39" s="148" t="s">
        <v>1321</v>
      </c>
      <c r="AI39" s="199" t="s">
        <v>52</v>
      </c>
      <c r="AJ39" s="148" t="s">
        <v>1334</v>
      </c>
      <c r="AK39" s="18" t="str">
        <f t="shared" ref="AK39:AK46" si="12">IF(AG39="N.A.","SI",(IF(AG39&lt;91%,"SI","NO")))</f>
        <v>SI</v>
      </c>
    </row>
    <row r="40" spans="1:37" s="197" customFormat="1" ht="94.5" x14ac:dyDescent="0.25">
      <c r="A40" s="191">
        <v>146</v>
      </c>
      <c r="B40" s="139">
        <v>622</v>
      </c>
      <c r="C40" s="77" t="s">
        <v>53</v>
      </c>
      <c r="D40" s="28" t="s">
        <v>192</v>
      </c>
      <c r="E40" s="33">
        <v>43210</v>
      </c>
      <c r="F40" s="14" t="s">
        <v>55</v>
      </c>
      <c r="G40" s="32" t="s">
        <v>222</v>
      </c>
      <c r="H40" s="28" t="s">
        <v>194</v>
      </c>
      <c r="I40" s="210" t="s">
        <v>1407</v>
      </c>
      <c r="J40" s="28" t="s">
        <v>58</v>
      </c>
      <c r="K40" s="28" t="s">
        <v>714</v>
      </c>
      <c r="L40" s="28" t="s">
        <v>42</v>
      </c>
      <c r="M40" s="28"/>
      <c r="N40" s="28" t="s">
        <v>199</v>
      </c>
      <c r="O40" s="34">
        <v>43276</v>
      </c>
      <c r="P40" s="35"/>
      <c r="Q40" s="34"/>
      <c r="R40" s="34"/>
      <c r="S40" s="34"/>
      <c r="T40" s="35"/>
      <c r="U40" s="38" t="s">
        <v>223</v>
      </c>
      <c r="V40" s="38" t="s">
        <v>224</v>
      </c>
      <c r="W40" s="28" t="s">
        <v>62</v>
      </c>
      <c r="X40" s="28" t="s">
        <v>63</v>
      </c>
      <c r="Y40" s="32">
        <v>1</v>
      </c>
      <c r="Z40" s="16">
        <v>43297</v>
      </c>
      <c r="AA40" s="16">
        <v>43830</v>
      </c>
      <c r="AB40" s="28" t="s">
        <v>208</v>
      </c>
      <c r="AC40" s="24" t="s">
        <v>65</v>
      </c>
      <c r="AD40" s="80" t="s">
        <v>66</v>
      </c>
      <c r="AE40" s="18" t="str">
        <f t="shared" si="7"/>
        <v>A</v>
      </c>
      <c r="AF40" s="194"/>
      <c r="AG40" s="199" t="str">
        <f t="shared" si="11"/>
        <v>N.A.</v>
      </c>
      <c r="AH40" s="148" t="s">
        <v>1322</v>
      </c>
      <c r="AI40" s="199" t="s">
        <v>52</v>
      </c>
      <c r="AJ40" s="148" t="s">
        <v>1330</v>
      </c>
      <c r="AK40" s="18" t="str">
        <f t="shared" si="12"/>
        <v>SI</v>
      </c>
    </row>
    <row r="41" spans="1:37" s="197" customFormat="1" ht="126" x14ac:dyDescent="0.25">
      <c r="A41" s="191">
        <v>147</v>
      </c>
      <c r="B41" s="139">
        <v>622</v>
      </c>
      <c r="C41" s="77" t="s">
        <v>67</v>
      </c>
      <c r="D41" s="28" t="s">
        <v>192</v>
      </c>
      <c r="E41" s="33">
        <v>43210</v>
      </c>
      <c r="F41" s="14" t="s">
        <v>55</v>
      </c>
      <c r="G41" s="32" t="s">
        <v>222</v>
      </c>
      <c r="H41" s="28" t="s">
        <v>194</v>
      </c>
      <c r="I41" s="210" t="s">
        <v>1407</v>
      </c>
      <c r="J41" s="28" t="s">
        <v>58</v>
      </c>
      <c r="K41" s="28" t="s">
        <v>714</v>
      </c>
      <c r="L41" s="28" t="s">
        <v>42</v>
      </c>
      <c r="M41" s="28"/>
      <c r="N41" s="28" t="s">
        <v>199</v>
      </c>
      <c r="O41" s="34">
        <v>43276</v>
      </c>
      <c r="P41" s="35"/>
      <c r="Q41" s="34"/>
      <c r="R41" s="34"/>
      <c r="S41" s="34"/>
      <c r="T41" s="35"/>
      <c r="U41" s="38" t="s">
        <v>223</v>
      </c>
      <c r="V41" s="38" t="s">
        <v>68</v>
      </c>
      <c r="W41" s="28" t="s">
        <v>225</v>
      </c>
      <c r="X41" s="28" t="s">
        <v>70</v>
      </c>
      <c r="Y41" s="32">
        <v>1</v>
      </c>
      <c r="Z41" s="16">
        <v>43329</v>
      </c>
      <c r="AA41" s="16">
        <v>43769</v>
      </c>
      <c r="AB41" s="28" t="s">
        <v>208</v>
      </c>
      <c r="AC41" s="24" t="s">
        <v>65</v>
      </c>
      <c r="AD41" s="80" t="s">
        <v>66</v>
      </c>
      <c r="AE41" s="18" t="str">
        <f t="shared" si="7"/>
        <v>A</v>
      </c>
      <c r="AF41" s="194"/>
      <c r="AG41" s="199" t="str">
        <f t="shared" si="11"/>
        <v>N.A.</v>
      </c>
      <c r="AH41" s="148" t="s">
        <v>1323</v>
      </c>
      <c r="AI41" s="199" t="s">
        <v>52</v>
      </c>
      <c r="AJ41" s="148" t="s">
        <v>1331</v>
      </c>
      <c r="AK41" s="18" t="str">
        <f t="shared" si="12"/>
        <v>SI</v>
      </c>
    </row>
    <row r="42" spans="1:37" s="197" customFormat="1" ht="96" customHeight="1" x14ac:dyDescent="0.25">
      <c r="A42" s="191">
        <v>148</v>
      </c>
      <c r="B42" s="139">
        <v>622</v>
      </c>
      <c r="C42" s="77" t="s">
        <v>71</v>
      </c>
      <c r="D42" s="28" t="s">
        <v>192</v>
      </c>
      <c r="E42" s="33">
        <v>43210</v>
      </c>
      <c r="F42" s="14" t="s">
        <v>55</v>
      </c>
      <c r="G42" s="32" t="s">
        <v>222</v>
      </c>
      <c r="H42" s="28" t="s">
        <v>194</v>
      </c>
      <c r="I42" s="210" t="s">
        <v>1407</v>
      </c>
      <c r="J42" s="28" t="s">
        <v>58</v>
      </c>
      <c r="K42" s="28" t="s">
        <v>714</v>
      </c>
      <c r="L42" s="28" t="s">
        <v>42</v>
      </c>
      <c r="M42" s="28"/>
      <c r="N42" s="28" t="s">
        <v>199</v>
      </c>
      <c r="O42" s="34">
        <v>43276</v>
      </c>
      <c r="P42" s="35"/>
      <c r="Q42" s="34"/>
      <c r="R42" s="34"/>
      <c r="S42" s="34"/>
      <c r="T42" s="35"/>
      <c r="U42" s="38" t="s">
        <v>223</v>
      </c>
      <c r="V42" s="38" t="s">
        <v>73</v>
      </c>
      <c r="W42" s="28" t="s">
        <v>74</v>
      </c>
      <c r="X42" s="28" t="s">
        <v>75</v>
      </c>
      <c r="Y42" s="32">
        <v>1</v>
      </c>
      <c r="Z42" s="16">
        <v>43391</v>
      </c>
      <c r="AA42" s="16">
        <v>43830</v>
      </c>
      <c r="AB42" s="28" t="s">
        <v>208</v>
      </c>
      <c r="AC42" s="24" t="s">
        <v>65</v>
      </c>
      <c r="AD42" s="80" t="s">
        <v>66</v>
      </c>
      <c r="AE42" s="18" t="str">
        <f t="shared" si="7"/>
        <v>A</v>
      </c>
      <c r="AF42" s="194"/>
      <c r="AG42" s="199" t="str">
        <f t="shared" si="11"/>
        <v>N.A.</v>
      </c>
      <c r="AH42" s="148" t="s">
        <v>1324</v>
      </c>
      <c r="AI42" s="199" t="s">
        <v>52</v>
      </c>
      <c r="AJ42" s="148" t="s">
        <v>1331</v>
      </c>
      <c r="AK42" s="18" t="str">
        <f t="shared" si="12"/>
        <v>SI</v>
      </c>
    </row>
    <row r="43" spans="1:37" s="197" customFormat="1" ht="78.75" x14ac:dyDescent="0.25">
      <c r="A43" s="191">
        <v>149</v>
      </c>
      <c r="B43" s="139">
        <v>624</v>
      </c>
      <c r="C43" s="77" t="s">
        <v>53</v>
      </c>
      <c r="D43" s="28" t="s">
        <v>192</v>
      </c>
      <c r="E43" s="33">
        <v>43210</v>
      </c>
      <c r="F43" s="14" t="s">
        <v>55</v>
      </c>
      <c r="G43" s="32" t="s">
        <v>226</v>
      </c>
      <c r="H43" s="28" t="s">
        <v>194</v>
      </c>
      <c r="I43" s="210" t="s">
        <v>1408</v>
      </c>
      <c r="J43" s="28" t="s">
        <v>58</v>
      </c>
      <c r="K43" s="28" t="s">
        <v>714</v>
      </c>
      <c r="L43" s="28" t="s">
        <v>42</v>
      </c>
      <c r="M43" s="28"/>
      <c r="N43" s="28" t="s">
        <v>1134</v>
      </c>
      <c r="O43" s="34">
        <v>43276</v>
      </c>
      <c r="P43" s="35"/>
      <c r="Q43" s="34"/>
      <c r="R43" s="34"/>
      <c r="S43" s="34"/>
      <c r="T43" s="35"/>
      <c r="U43" s="38" t="s">
        <v>227</v>
      </c>
      <c r="V43" s="38" t="s">
        <v>224</v>
      </c>
      <c r="W43" s="28" t="s">
        <v>228</v>
      </c>
      <c r="X43" s="28" t="s">
        <v>63</v>
      </c>
      <c r="Y43" s="32">
        <v>1</v>
      </c>
      <c r="Z43" s="16">
        <v>43297</v>
      </c>
      <c r="AA43" s="16">
        <v>43830</v>
      </c>
      <c r="AB43" s="28" t="s">
        <v>208</v>
      </c>
      <c r="AC43" s="24" t="s">
        <v>65</v>
      </c>
      <c r="AD43" s="80" t="s">
        <v>66</v>
      </c>
      <c r="AE43" s="18" t="str">
        <f t="shared" si="7"/>
        <v>A</v>
      </c>
      <c r="AF43" s="194"/>
      <c r="AG43" s="199" t="str">
        <f t="shared" si="11"/>
        <v>N.A.</v>
      </c>
      <c r="AH43" s="148" t="s">
        <v>1325</v>
      </c>
      <c r="AI43" s="199" t="s">
        <v>52</v>
      </c>
      <c r="AJ43" s="148" t="s">
        <v>1335</v>
      </c>
      <c r="AK43" s="18" t="str">
        <f t="shared" si="12"/>
        <v>SI</v>
      </c>
    </row>
    <row r="44" spans="1:37" s="197" customFormat="1" ht="126" x14ac:dyDescent="0.25">
      <c r="A44" s="191">
        <v>150</v>
      </c>
      <c r="B44" s="139">
        <v>624</v>
      </c>
      <c r="C44" s="77" t="s">
        <v>67</v>
      </c>
      <c r="D44" s="28" t="s">
        <v>192</v>
      </c>
      <c r="E44" s="33">
        <v>43210</v>
      </c>
      <c r="F44" s="14" t="s">
        <v>55</v>
      </c>
      <c r="G44" s="32" t="s">
        <v>226</v>
      </c>
      <c r="H44" s="28" t="s">
        <v>194</v>
      </c>
      <c r="I44" s="210" t="s">
        <v>1408</v>
      </c>
      <c r="J44" s="28" t="s">
        <v>58</v>
      </c>
      <c r="K44" s="28" t="s">
        <v>714</v>
      </c>
      <c r="L44" s="28" t="s">
        <v>42</v>
      </c>
      <c r="M44" s="28"/>
      <c r="N44" s="28" t="s">
        <v>199</v>
      </c>
      <c r="O44" s="34">
        <v>43276</v>
      </c>
      <c r="P44" s="35"/>
      <c r="Q44" s="34"/>
      <c r="R44" s="34"/>
      <c r="S44" s="34"/>
      <c r="T44" s="35"/>
      <c r="U44" s="38" t="s">
        <v>227</v>
      </c>
      <c r="V44" s="38" t="s">
        <v>68</v>
      </c>
      <c r="W44" s="28" t="s">
        <v>229</v>
      </c>
      <c r="X44" s="28" t="s">
        <v>70</v>
      </c>
      <c r="Y44" s="32">
        <v>1</v>
      </c>
      <c r="Z44" s="16">
        <v>43329</v>
      </c>
      <c r="AA44" s="16">
        <v>43769</v>
      </c>
      <c r="AB44" s="28" t="s">
        <v>208</v>
      </c>
      <c r="AC44" s="24" t="s">
        <v>65</v>
      </c>
      <c r="AD44" s="80" t="s">
        <v>66</v>
      </c>
      <c r="AE44" s="18" t="str">
        <f t="shared" si="7"/>
        <v>A</v>
      </c>
      <c r="AF44" s="194"/>
      <c r="AG44" s="199" t="str">
        <f t="shared" si="11"/>
        <v>N.A.</v>
      </c>
      <c r="AH44" s="148" t="s">
        <v>1326</v>
      </c>
      <c r="AI44" s="199" t="s">
        <v>52</v>
      </c>
      <c r="AJ44" s="148" t="s">
        <v>1331</v>
      </c>
      <c r="AK44" s="18" t="str">
        <f t="shared" si="12"/>
        <v>SI</v>
      </c>
    </row>
    <row r="45" spans="1:37" s="197" customFormat="1" ht="110.25" customHeight="1" x14ac:dyDescent="0.25">
      <c r="A45" s="191">
        <v>151</v>
      </c>
      <c r="B45" s="139">
        <v>624</v>
      </c>
      <c r="C45" s="77" t="s">
        <v>71</v>
      </c>
      <c r="D45" s="28" t="s">
        <v>192</v>
      </c>
      <c r="E45" s="33">
        <v>43210</v>
      </c>
      <c r="F45" s="14" t="s">
        <v>55</v>
      </c>
      <c r="G45" s="32" t="s">
        <v>226</v>
      </c>
      <c r="H45" s="28" t="s">
        <v>194</v>
      </c>
      <c r="I45" s="210" t="s">
        <v>1408</v>
      </c>
      <c r="J45" s="28" t="s">
        <v>58</v>
      </c>
      <c r="K45" s="28" t="s">
        <v>714</v>
      </c>
      <c r="L45" s="28" t="s">
        <v>42</v>
      </c>
      <c r="M45" s="28"/>
      <c r="N45" s="28" t="s">
        <v>199</v>
      </c>
      <c r="O45" s="34">
        <v>43276</v>
      </c>
      <c r="P45" s="35"/>
      <c r="Q45" s="34"/>
      <c r="R45" s="34"/>
      <c r="S45" s="34"/>
      <c r="T45" s="35"/>
      <c r="U45" s="38" t="s">
        <v>227</v>
      </c>
      <c r="V45" s="38" t="s">
        <v>73</v>
      </c>
      <c r="W45" s="28" t="s">
        <v>74</v>
      </c>
      <c r="X45" s="28" t="s">
        <v>75</v>
      </c>
      <c r="Y45" s="32">
        <v>1</v>
      </c>
      <c r="Z45" s="16">
        <v>43391</v>
      </c>
      <c r="AA45" s="16">
        <v>43830</v>
      </c>
      <c r="AB45" s="28" t="s">
        <v>208</v>
      </c>
      <c r="AC45" s="24" t="s">
        <v>65</v>
      </c>
      <c r="AD45" s="80" t="s">
        <v>66</v>
      </c>
      <c r="AE45" s="18" t="str">
        <f t="shared" si="7"/>
        <v>A</v>
      </c>
      <c r="AF45" s="194"/>
      <c r="AG45" s="199" t="str">
        <f t="shared" si="11"/>
        <v>N.A.</v>
      </c>
      <c r="AH45" s="148" t="s">
        <v>1324</v>
      </c>
      <c r="AI45" s="199" t="s">
        <v>52</v>
      </c>
      <c r="AJ45" s="148" t="s">
        <v>1331</v>
      </c>
      <c r="AK45" s="18" t="str">
        <f t="shared" si="12"/>
        <v>SI</v>
      </c>
    </row>
    <row r="46" spans="1:37" s="197" customFormat="1" ht="243.75" customHeight="1" x14ac:dyDescent="0.25">
      <c r="A46" s="191">
        <v>332</v>
      </c>
      <c r="B46" s="139">
        <v>629</v>
      </c>
      <c r="C46" s="78" t="s">
        <v>53</v>
      </c>
      <c r="D46" s="28" t="s">
        <v>230</v>
      </c>
      <c r="E46" s="33"/>
      <c r="F46" s="28" t="s">
        <v>37</v>
      </c>
      <c r="G46" s="28" t="s">
        <v>231</v>
      </c>
      <c r="H46" s="17" t="s">
        <v>552</v>
      </c>
      <c r="I46" s="38" t="s">
        <v>232</v>
      </c>
      <c r="J46" s="14" t="s">
        <v>40</v>
      </c>
      <c r="K46" s="15" t="s">
        <v>41</v>
      </c>
      <c r="L46" s="14" t="s">
        <v>42</v>
      </c>
      <c r="M46" s="14"/>
      <c r="N46" s="14" t="s">
        <v>141</v>
      </c>
      <c r="O46" s="34"/>
      <c r="P46" s="35"/>
      <c r="Q46" s="34"/>
      <c r="R46" s="34"/>
      <c r="S46" s="34"/>
      <c r="T46" s="35">
        <v>1</v>
      </c>
      <c r="U46" s="38" t="s">
        <v>233</v>
      </c>
      <c r="V46" s="38" t="s">
        <v>234</v>
      </c>
      <c r="W46" s="28" t="s">
        <v>1051</v>
      </c>
      <c r="X46" s="28" t="s">
        <v>236</v>
      </c>
      <c r="Y46" s="36">
        <v>7</v>
      </c>
      <c r="Z46" s="16">
        <v>43617</v>
      </c>
      <c r="AA46" s="16">
        <v>43830</v>
      </c>
      <c r="AB46" s="28" t="s">
        <v>237</v>
      </c>
      <c r="AC46" s="28" t="s">
        <v>238</v>
      </c>
      <c r="AD46" s="80" t="s">
        <v>239</v>
      </c>
      <c r="AE46" s="18" t="str">
        <f t="shared" si="7"/>
        <v>A</v>
      </c>
      <c r="AF46" s="194"/>
      <c r="AG46" s="199" t="str">
        <f t="shared" si="11"/>
        <v>N.A.</v>
      </c>
      <c r="AH46" s="148" t="s">
        <v>1207</v>
      </c>
      <c r="AI46" s="199" t="s">
        <v>52</v>
      </c>
      <c r="AJ46" s="148" t="s">
        <v>1208</v>
      </c>
      <c r="AK46" s="18" t="str">
        <f t="shared" si="12"/>
        <v>SI</v>
      </c>
    </row>
    <row r="47" spans="1:37" s="197" customFormat="1" ht="230.25" customHeight="1" x14ac:dyDescent="0.25">
      <c r="A47" s="191">
        <v>332</v>
      </c>
      <c r="B47" s="139">
        <v>629</v>
      </c>
      <c r="C47" s="78" t="s">
        <v>71</v>
      </c>
      <c r="D47" s="28" t="s">
        <v>230</v>
      </c>
      <c r="E47" s="33"/>
      <c r="F47" s="28" t="s">
        <v>37</v>
      </c>
      <c r="G47" s="28" t="s">
        <v>231</v>
      </c>
      <c r="H47" s="17" t="s">
        <v>552</v>
      </c>
      <c r="I47" s="38" t="s">
        <v>232</v>
      </c>
      <c r="J47" s="14" t="s">
        <v>40</v>
      </c>
      <c r="K47" s="15" t="s">
        <v>41</v>
      </c>
      <c r="L47" s="14" t="s">
        <v>42</v>
      </c>
      <c r="M47" s="14"/>
      <c r="N47" s="14" t="s">
        <v>141</v>
      </c>
      <c r="O47" s="34"/>
      <c r="P47" s="35"/>
      <c r="Q47" s="34"/>
      <c r="R47" s="34"/>
      <c r="S47" s="34"/>
      <c r="T47" s="35">
        <v>3</v>
      </c>
      <c r="U47" s="38" t="s">
        <v>233</v>
      </c>
      <c r="V47" s="38" t="s">
        <v>240</v>
      </c>
      <c r="W47" s="28" t="s">
        <v>241</v>
      </c>
      <c r="X47" s="28" t="s">
        <v>242</v>
      </c>
      <c r="Y47" s="36">
        <v>6</v>
      </c>
      <c r="Z47" s="16">
        <v>43617</v>
      </c>
      <c r="AA47" s="16">
        <v>43830</v>
      </c>
      <c r="AB47" s="28" t="s">
        <v>237</v>
      </c>
      <c r="AC47" s="28" t="s">
        <v>238</v>
      </c>
      <c r="AD47" s="80" t="s">
        <v>239</v>
      </c>
      <c r="AE47" s="18" t="str">
        <f t="shared" si="7"/>
        <v>A</v>
      </c>
      <c r="AF47" s="194"/>
      <c r="AG47" s="199" t="str">
        <f t="shared" ref="AG47:AG53" si="13">AI47</f>
        <v>N.A.</v>
      </c>
      <c r="AH47" s="148" t="s">
        <v>1210</v>
      </c>
      <c r="AI47" s="199" t="s">
        <v>52</v>
      </c>
      <c r="AJ47" s="148" t="s">
        <v>1209</v>
      </c>
      <c r="AK47" s="18" t="str">
        <f t="shared" ref="AK47:AK53" si="14">IF(AG47="N.A.","SI",(IF(AG47&lt;91%,"SI","NO")))</f>
        <v>SI</v>
      </c>
    </row>
    <row r="48" spans="1:37" s="197" customFormat="1" ht="222" customHeight="1" x14ac:dyDescent="0.25">
      <c r="A48" s="191">
        <v>332</v>
      </c>
      <c r="B48" s="139">
        <v>629</v>
      </c>
      <c r="C48" s="78" t="s">
        <v>67</v>
      </c>
      <c r="D48" s="28" t="s">
        <v>230</v>
      </c>
      <c r="E48" s="33"/>
      <c r="F48" s="28" t="s">
        <v>37</v>
      </c>
      <c r="G48" s="28" t="s">
        <v>231</v>
      </c>
      <c r="H48" s="17" t="s">
        <v>552</v>
      </c>
      <c r="I48" s="38" t="s">
        <v>232</v>
      </c>
      <c r="J48" s="14" t="s">
        <v>40</v>
      </c>
      <c r="K48" s="15" t="s">
        <v>41</v>
      </c>
      <c r="L48" s="14" t="s">
        <v>42</v>
      </c>
      <c r="M48" s="14"/>
      <c r="N48" s="14" t="s">
        <v>141</v>
      </c>
      <c r="O48" s="34"/>
      <c r="P48" s="35"/>
      <c r="Q48" s="34"/>
      <c r="R48" s="34"/>
      <c r="S48" s="34"/>
      <c r="T48" s="35">
        <v>4</v>
      </c>
      <c r="U48" s="38" t="s">
        <v>244</v>
      </c>
      <c r="V48" s="38" t="s">
        <v>245</v>
      </c>
      <c r="W48" s="28" t="s">
        <v>246</v>
      </c>
      <c r="X48" s="28" t="s">
        <v>247</v>
      </c>
      <c r="Y48" s="36">
        <v>6</v>
      </c>
      <c r="Z48" s="16">
        <v>43617</v>
      </c>
      <c r="AA48" s="16">
        <v>43830</v>
      </c>
      <c r="AB48" s="28" t="s">
        <v>237</v>
      </c>
      <c r="AC48" s="28" t="s">
        <v>238</v>
      </c>
      <c r="AD48" s="80" t="s">
        <v>239</v>
      </c>
      <c r="AE48" s="18" t="str">
        <f t="shared" si="7"/>
        <v>A</v>
      </c>
      <c r="AF48" s="194"/>
      <c r="AG48" s="199" t="str">
        <f t="shared" si="13"/>
        <v>N.A.</v>
      </c>
      <c r="AH48" s="148" t="s">
        <v>1211</v>
      </c>
      <c r="AI48" s="199" t="s">
        <v>52</v>
      </c>
      <c r="AJ48" s="148" t="s">
        <v>1212</v>
      </c>
      <c r="AK48" s="18" t="str">
        <f t="shared" si="14"/>
        <v>SI</v>
      </c>
    </row>
    <row r="49" spans="1:37" s="197" customFormat="1" ht="170.25" customHeight="1" x14ac:dyDescent="0.25">
      <c r="A49" s="191">
        <v>688</v>
      </c>
      <c r="B49" s="139">
        <v>631</v>
      </c>
      <c r="C49" s="77"/>
      <c r="D49" s="28" t="s">
        <v>230</v>
      </c>
      <c r="E49" s="33"/>
      <c r="F49" s="28" t="s">
        <v>37</v>
      </c>
      <c r="G49" s="28" t="s">
        <v>248</v>
      </c>
      <c r="H49" s="17" t="s">
        <v>552</v>
      </c>
      <c r="I49" s="38" t="s">
        <v>249</v>
      </c>
      <c r="J49" s="14" t="s">
        <v>40</v>
      </c>
      <c r="K49" s="15" t="s">
        <v>41</v>
      </c>
      <c r="L49" s="14" t="s">
        <v>42</v>
      </c>
      <c r="M49" s="14"/>
      <c r="N49" s="14" t="s">
        <v>141</v>
      </c>
      <c r="O49" s="34"/>
      <c r="P49" s="35"/>
      <c r="Q49" s="34"/>
      <c r="R49" s="34"/>
      <c r="S49" s="34"/>
      <c r="T49" s="35">
        <v>1</v>
      </c>
      <c r="U49" s="38" t="s">
        <v>250</v>
      </c>
      <c r="V49" s="38" t="s">
        <v>251</v>
      </c>
      <c r="W49" s="28" t="s">
        <v>252</v>
      </c>
      <c r="X49" s="28" t="s">
        <v>253</v>
      </c>
      <c r="Y49" s="36">
        <v>2</v>
      </c>
      <c r="Z49" s="16">
        <v>43647</v>
      </c>
      <c r="AA49" s="16">
        <v>43830</v>
      </c>
      <c r="AB49" s="28" t="s">
        <v>237</v>
      </c>
      <c r="AC49" s="28" t="s">
        <v>254</v>
      </c>
      <c r="AD49" s="80" t="s">
        <v>239</v>
      </c>
      <c r="AE49" s="18" t="str">
        <f t="shared" si="7"/>
        <v>A</v>
      </c>
      <c r="AF49" s="194"/>
      <c r="AG49" s="199" t="str">
        <f t="shared" si="13"/>
        <v>N.A.</v>
      </c>
      <c r="AH49" s="148" t="s">
        <v>1213</v>
      </c>
      <c r="AI49" s="199" t="s">
        <v>52</v>
      </c>
      <c r="AJ49" s="148" t="s">
        <v>255</v>
      </c>
      <c r="AK49" s="18" t="str">
        <f t="shared" si="14"/>
        <v>SI</v>
      </c>
    </row>
    <row r="50" spans="1:37" s="197" customFormat="1" ht="126" x14ac:dyDescent="0.25">
      <c r="A50" s="191">
        <v>690</v>
      </c>
      <c r="B50" s="139">
        <v>638</v>
      </c>
      <c r="C50" s="77" t="s">
        <v>53</v>
      </c>
      <c r="D50" s="17" t="s">
        <v>256</v>
      </c>
      <c r="E50" s="40"/>
      <c r="F50" s="28" t="s">
        <v>37</v>
      </c>
      <c r="G50" s="28" t="s">
        <v>257</v>
      </c>
      <c r="H50" s="14" t="s">
        <v>552</v>
      </c>
      <c r="I50" s="38" t="s">
        <v>258</v>
      </c>
      <c r="J50" s="14" t="s">
        <v>40</v>
      </c>
      <c r="K50" s="15" t="s">
        <v>41</v>
      </c>
      <c r="L50" s="14" t="s">
        <v>42</v>
      </c>
      <c r="M50" s="14"/>
      <c r="N50" s="14" t="s">
        <v>1055</v>
      </c>
      <c r="O50" s="17"/>
      <c r="P50" s="37"/>
      <c r="Q50" s="17"/>
      <c r="R50" s="17"/>
      <c r="S50" s="17"/>
      <c r="T50" s="37">
        <v>1</v>
      </c>
      <c r="U50" s="38" t="s">
        <v>259</v>
      </c>
      <c r="V50" s="29" t="s">
        <v>80</v>
      </c>
      <c r="W50" s="24" t="s">
        <v>81</v>
      </c>
      <c r="X50" s="24" t="s">
        <v>82</v>
      </c>
      <c r="Y50" s="193">
        <v>1</v>
      </c>
      <c r="Z50" s="200">
        <v>43647</v>
      </c>
      <c r="AA50" s="16">
        <v>43769</v>
      </c>
      <c r="AB50" s="28" t="s">
        <v>1052</v>
      </c>
      <c r="AC50" s="28" t="s">
        <v>238</v>
      </c>
      <c r="AD50" s="80" t="s">
        <v>83</v>
      </c>
      <c r="AE50" s="18" t="str">
        <f>IF(AG50="N.A.","A",(IF(AG50&lt;91%,"A","C")))</f>
        <v>A</v>
      </c>
      <c r="AF50" s="194"/>
      <c r="AG50" s="199" t="str">
        <f t="shared" si="13"/>
        <v>N.A.</v>
      </c>
      <c r="AH50" s="148" t="s">
        <v>1363</v>
      </c>
      <c r="AI50" s="199" t="s">
        <v>52</v>
      </c>
      <c r="AJ50" s="148" t="s">
        <v>1155</v>
      </c>
      <c r="AK50" s="18" t="str">
        <f t="shared" si="14"/>
        <v>SI</v>
      </c>
    </row>
    <row r="51" spans="1:37" s="197" customFormat="1" ht="78.75" x14ac:dyDescent="0.25">
      <c r="A51" s="191">
        <v>690</v>
      </c>
      <c r="B51" s="139">
        <v>638</v>
      </c>
      <c r="C51" s="77" t="s">
        <v>67</v>
      </c>
      <c r="D51" s="17" t="s">
        <v>256</v>
      </c>
      <c r="E51" s="40"/>
      <c r="F51" s="28" t="s">
        <v>37</v>
      </c>
      <c r="G51" s="28" t="s">
        <v>257</v>
      </c>
      <c r="H51" s="14" t="s">
        <v>552</v>
      </c>
      <c r="I51" s="38" t="s">
        <v>258</v>
      </c>
      <c r="J51" s="14" t="s">
        <v>40</v>
      </c>
      <c r="K51" s="15" t="s">
        <v>41</v>
      </c>
      <c r="L51" s="14" t="s">
        <v>42</v>
      </c>
      <c r="M51" s="14"/>
      <c r="N51" s="14" t="s">
        <v>141</v>
      </c>
      <c r="O51" s="17"/>
      <c r="P51" s="37"/>
      <c r="Q51" s="17"/>
      <c r="R51" s="17"/>
      <c r="S51" s="17"/>
      <c r="T51" s="37">
        <v>2</v>
      </c>
      <c r="U51" s="38" t="s">
        <v>259</v>
      </c>
      <c r="V51" s="29" t="s">
        <v>84</v>
      </c>
      <c r="W51" s="24" t="s">
        <v>85</v>
      </c>
      <c r="X51" s="24" t="s">
        <v>86</v>
      </c>
      <c r="Y51" s="193">
        <v>6</v>
      </c>
      <c r="Z51" s="200">
        <v>43647</v>
      </c>
      <c r="AA51" s="16">
        <v>43830</v>
      </c>
      <c r="AB51" s="28" t="s">
        <v>87</v>
      </c>
      <c r="AC51" s="28" t="s">
        <v>88</v>
      </c>
      <c r="AD51" s="80" t="s">
        <v>89</v>
      </c>
      <c r="AE51" s="18" t="str">
        <f t="shared" ref="AE51" si="15">IF(AG51="N.A.","A",(IF(AG51&lt;91%,"A","C")))</f>
        <v>A</v>
      </c>
      <c r="AF51" s="194"/>
      <c r="AG51" s="199" t="str">
        <f t="shared" si="13"/>
        <v>N.A.</v>
      </c>
      <c r="AH51" s="148" t="s">
        <v>1302</v>
      </c>
      <c r="AI51" s="199" t="s">
        <v>52</v>
      </c>
      <c r="AJ51" s="148" t="s">
        <v>1313</v>
      </c>
      <c r="AK51" s="18" t="str">
        <f t="shared" si="14"/>
        <v>SI</v>
      </c>
    </row>
    <row r="52" spans="1:37" s="197" customFormat="1" ht="126" x14ac:dyDescent="0.25">
      <c r="A52" s="191">
        <v>693</v>
      </c>
      <c r="B52" s="139">
        <v>639</v>
      </c>
      <c r="C52" s="77" t="s">
        <v>53</v>
      </c>
      <c r="D52" s="17" t="s">
        <v>256</v>
      </c>
      <c r="E52" s="40"/>
      <c r="F52" s="28" t="s">
        <v>37</v>
      </c>
      <c r="G52" s="28" t="s">
        <v>260</v>
      </c>
      <c r="H52" s="14" t="s">
        <v>552</v>
      </c>
      <c r="I52" s="38" t="s">
        <v>261</v>
      </c>
      <c r="J52" s="14" t="s">
        <v>40</v>
      </c>
      <c r="K52" s="15" t="s">
        <v>41</v>
      </c>
      <c r="L52" s="14" t="s">
        <v>42</v>
      </c>
      <c r="M52" s="14"/>
      <c r="N52" s="14" t="s">
        <v>1056</v>
      </c>
      <c r="O52" s="17"/>
      <c r="P52" s="37"/>
      <c r="Q52" s="17"/>
      <c r="R52" s="17"/>
      <c r="S52" s="17"/>
      <c r="T52" s="37">
        <v>1</v>
      </c>
      <c r="U52" s="38" t="s">
        <v>262</v>
      </c>
      <c r="V52" s="29" t="s">
        <v>80</v>
      </c>
      <c r="W52" s="24" t="s">
        <v>81</v>
      </c>
      <c r="X52" s="24" t="s">
        <v>82</v>
      </c>
      <c r="Y52" s="193">
        <v>1</v>
      </c>
      <c r="Z52" s="200">
        <v>43647</v>
      </c>
      <c r="AA52" s="16">
        <v>43769</v>
      </c>
      <c r="AB52" s="28" t="s">
        <v>1052</v>
      </c>
      <c r="AC52" s="28" t="s">
        <v>238</v>
      </c>
      <c r="AD52" s="80" t="s">
        <v>83</v>
      </c>
      <c r="AE52" s="18" t="str">
        <f>IF(AG52="N.A.","A",(IF(AG52&lt;91%,"A","C")))</f>
        <v>A</v>
      </c>
      <c r="AF52" s="194"/>
      <c r="AG52" s="199" t="str">
        <f t="shared" si="13"/>
        <v>N.A.</v>
      </c>
      <c r="AH52" s="148" t="s">
        <v>1363</v>
      </c>
      <c r="AI52" s="199" t="s">
        <v>52</v>
      </c>
      <c r="AJ52" s="148" t="s">
        <v>1155</v>
      </c>
      <c r="AK52" s="18" t="str">
        <f t="shared" si="14"/>
        <v>SI</v>
      </c>
    </row>
    <row r="53" spans="1:37" s="197" customFormat="1" ht="78.75" x14ac:dyDescent="0.25">
      <c r="A53" s="191">
        <v>693</v>
      </c>
      <c r="B53" s="139">
        <v>639</v>
      </c>
      <c r="C53" s="77" t="s">
        <v>67</v>
      </c>
      <c r="D53" s="17" t="s">
        <v>256</v>
      </c>
      <c r="E53" s="40"/>
      <c r="F53" s="28" t="s">
        <v>37</v>
      </c>
      <c r="G53" s="28" t="s">
        <v>260</v>
      </c>
      <c r="H53" s="14" t="s">
        <v>552</v>
      </c>
      <c r="I53" s="38" t="s">
        <v>261</v>
      </c>
      <c r="J53" s="14" t="s">
        <v>40</v>
      </c>
      <c r="K53" s="15" t="s">
        <v>41</v>
      </c>
      <c r="L53" s="14" t="s">
        <v>42</v>
      </c>
      <c r="M53" s="14"/>
      <c r="N53" s="14" t="s">
        <v>141</v>
      </c>
      <c r="O53" s="17"/>
      <c r="P53" s="37"/>
      <c r="Q53" s="17"/>
      <c r="R53" s="17"/>
      <c r="S53" s="17"/>
      <c r="T53" s="37">
        <v>2</v>
      </c>
      <c r="U53" s="38" t="s">
        <v>262</v>
      </c>
      <c r="V53" s="29" t="s">
        <v>84</v>
      </c>
      <c r="W53" s="24" t="s">
        <v>85</v>
      </c>
      <c r="X53" s="24" t="s">
        <v>86</v>
      </c>
      <c r="Y53" s="193">
        <v>6</v>
      </c>
      <c r="Z53" s="200">
        <v>43647</v>
      </c>
      <c r="AA53" s="16">
        <v>43830</v>
      </c>
      <c r="AB53" s="28" t="s">
        <v>87</v>
      </c>
      <c r="AC53" s="28" t="s">
        <v>88</v>
      </c>
      <c r="AD53" s="80" t="s">
        <v>89</v>
      </c>
      <c r="AE53" s="18" t="str">
        <f t="shared" ref="AE53:AE54" si="16">IF(AG53="N.A.","A",(IF(AG53&lt;91%,"A","C")))</f>
        <v>A</v>
      </c>
      <c r="AF53" s="194"/>
      <c r="AG53" s="199" t="str">
        <f t="shared" si="13"/>
        <v>N.A.</v>
      </c>
      <c r="AH53" s="148" t="s">
        <v>1302</v>
      </c>
      <c r="AI53" s="199" t="s">
        <v>52</v>
      </c>
      <c r="AJ53" s="148" t="s">
        <v>1313</v>
      </c>
      <c r="AK53" s="18" t="str">
        <f t="shared" si="14"/>
        <v>SI</v>
      </c>
    </row>
    <row r="54" spans="1:37" s="197" customFormat="1" ht="63" x14ac:dyDescent="0.25">
      <c r="A54" s="191">
        <v>695</v>
      </c>
      <c r="B54" s="139">
        <v>644</v>
      </c>
      <c r="C54" s="77"/>
      <c r="D54" s="17" t="s">
        <v>256</v>
      </c>
      <c r="E54" s="40"/>
      <c r="F54" s="28" t="s">
        <v>37</v>
      </c>
      <c r="G54" s="28" t="s">
        <v>264</v>
      </c>
      <c r="H54" s="28" t="s">
        <v>552</v>
      </c>
      <c r="I54" s="38" t="s">
        <v>265</v>
      </c>
      <c r="J54" s="14" t="s">
        <v>40</v>
      </c>
      <c r="K54" s="15" t="s">
        <v>41</v>
      </c>
      <c r="L54" s="14" t="s">
        <v>42</v>
      </c>
      <c r="M54" s="14"/>
      <c r="N54" s="14" t="s">
        <v>141</v>
      </c>
      <c r="O54" s="17"/>
      <c r="P54" s="37"/>
      <c r="Q54" s="17"/>
      <c r="R54" s="17"/>
      <c r="S54" s="17"/>
      <c r="T54" s="37">
        <v>1</v>
      </c>
      <c r="U54" s="38" t="s">
        <v>266</v>
      </c>
      <c r="V54" s="38" t="s">
        <v>267</v>
      </c>
      <c r="W54" s="28" t="s">
        <v>268</v>
      </c>
      <c r="X54" s="28" t="s">
        <v>268</v>
      </c>
      <c r="Y54" s="36">
        <v>1</v>
      </c>
      <c r="Z54" s="16">
        <v>43617</v>
      </c>
      <c r="AA54" s="16">
        <v>43830</v>
      </c>
      <c r="AB54" s="28" t="s">
        <v>237</v>
      </c>
      <c r="AC54" s="28" t="s">
        <v>238</v>
      </c>
      <c r="AD54" s="80" t="s">
        <v>239</v>
      </c>
      <c r="AE54" s="18" t="str">
        <f t="shared" si="16"/>
        <v>A</v>
      </c>
      <c r="AF54" s="194"/>
      <c r="AG54" s="199" t="str">
        <f t="shared" ref="AG54:AG56" si="17">AI54</f>
        <v>N.A.</v>
      </c>
      <c r="AH54" s="148" t="s">
        <v>243</v>
      </c>
      <c r="AI54" s="199" t="s">
        <v>52</v>
      </c>
      <c r="AJ54" s="209" t="s">
        <v>1214</v>
      </c>
      <c r="AK54" s="18" t="str">
        <f t="shared" ref="AK54:AK56" si="18">IF(AG54="N.A.","SI",(IF(AG54&lt;91%,"SI","NO")))</f>
        <v>SI</v>
      </c>
    </row>
    <row r="55" spans="1:37" s="197" customFormat="1" ht="126" x14ac:dyDescent="0.25">
      <c r="A55" s="191">
        <v>699</v>
      </c>
      <c r="B55" s="139">
        <v>645</v>
      </c>
      <c r="C55" s="77" t="s">
        <v>53</v>
      </c>
      <c r="D55" s="17" t="s">
        <v>256</v>
      </c>
      <c r="E55" s="40"/>
      <c r="F55" s="28" t="s">
        <v>37</v>
      </c>
      <c r="G55" s="28" t="s">
        <v>269</v>
      </c>
      <c r="H55" s="14" t="s">
        <v>552</v>
      </c>
      <c r="I55" s="212" t="s">
        <v>270</v>
      </c>
      <c r="J55" s="14" t="s">
        <v>40</v>
      </c>
      <c r="K55" s="15" t="s">
        <v>41</v>
      </c>
      <c r="L55" s="14" t="s">
        <v>42</v>
      </c>
      <c r="M55" s="14"/>
      <c r="N55" s="14" t="s">
        <v>1056</v>
      </c>
      <c r="O55" s="17"/>
      <c r="P55" s="37"/>
      <c r="Q55" s="17"/>
      <c r="R55" s="17"/>
      <c r="S55" s="17"/>
      <c r="T55" s="35">
        <v>1</v>
      </c>
      <c r="U55" s="38" t="s">
        <v>271</v>
      </c>
      <c r="V55" s="29" t="s">
        <v>80</v>
      </c>
      <c r="W55" s="24" t="s">
        <v>81</v>
      </c>
      <c r="X55" s="24" t="s">
        <v>82</v>
      </c>
      <c r="Y55" s="193">
        <v>1</v>
      </c>
      <c r="Z55" s="200">
        <v>43647</v>
      </c>
      <c r="AA55" s="16">
        <v>43769</v>
      </c>
      <c r="AB55" s="28" t="s">
        <v>1052</v>
      </c>
      <c r="AC55" s="28" t="s">
        <v>238</v>
      </c>
      <c r="AD55" s="80" t="s">
        <v>83</v>
      </c>
      <c r="AE55" s="18" t="str">
        <f>IF(AG55="N.A.","A",(IF(AG55&lt;91%,"A","C")))</f>
        <v>A</v>
      </c>
      <c r="AF55" s="194"/>
      <c r="AG55" s="199" t="str">
        <f t="shared" si="17"/>
        <v>N.A.</v>
      </c>
      <c r="AH55" s="148" t="s">
        <v>1363</v>
      </c>
      <c r="AI55" s="199" t="s">
        <v>52</v>
      </c>
      <c r="AJ55" s="148" t="s">
        <v>1155</v>
      </c>
      <c r="AK55" s="18" t="str">
        <f t="shared" si="18"/>
        <v>SI</v>
      </c>
    </row>
    <row r="56" spans="1:37" s="197" customFormat="1" ht="78.75" x14ac:dyDescent="0.25">
      <c r="A56" s="191">
        <v>699</v>
      </c>
      <c r="B56" s="139">
        <v>645</v>
      </c>
      <c r="C56" s="77" t="s">
        <v>67</v>
      </c>
      <c r="D56" s="17" t="s">
        <v>256</v>
      </c>
      <c r="E56" s="40"/>
      <c r="F56" s="28" t="s">
        <v>37</v>
      </c>
      <c r="G56" s="28" t="s">
        <v>269</v>
      </c>
      <c r="H56" s="14" t="s">
        <v>552</v>
      </c>
      <c r="I56" s="212" t="s">
        <v>270</v>
      </c>
      <c r="J56" s="14" t="s">
        <v>40</v>
      </c>
      <c r="K56" s="15" t="s">
        <v>41</v>
      </c>
      <c r="L56" s="14" t="s">
        <v>42</v>
      </c>
      <c r="M56" s="14"/>
      <c r="N56" s="14" t="s">
        <v>141</v>
      </c>
      <c r="O56" s="17"/>
      <c r="P56" s="37"/>
      <c r="Q56" s="17"/>
      <c r="R56" s="17"/>
      <c r="S56" s="17"/>
      <c r="T56" s="35">
        <v>2</v>
      </c>
      <c r="U56" s="38" t="s">
        <v>271</v>
      </c>
      <c r="V56" s="29" t="s">
        <v>84</v>
      </c>
      <c r="W56" s="24" t="s">
        <v>85</v>
      </c>
      <c r="X56" s="24" t="s">
        <v>86</v>
      </c>
      <c r="Y56" s="193">
        <v>6</v>
      </c>
      <c r="Z56" s="200">
        <v>43647</v>
      </c>
      <c r="AA56" s="16">
        <v>43830</v>
      </c>
      <c r="AB56" s="28" t="s">
        <v>87</v>
      </c>
      <c r="AC56" s="28" t="s">
        <v>88</v>
      </c>
      <c r="AD56" s="80" t="s">
        <v>89</v>
      </c>
      <c r="AE56" s="18" t="str">
        <f t="shared" ref="AE56:AE67" si="19">IF(AG56="N.A.","A",(IF(AG56&lt;91%,"A","C")))</f>
        <v>A</v>
      </c>
      <c r="AF56" s="194"/>
      <c r="AG56" s="199" t="str">
        <f t="shared" si="17"/>
        <v>N.A.</v>
      </c>
      <c r="AH56" s="148" t="s">
        <v>1302</v>
      </c>
      <c r="AI56" s="199" t="s">
        <v>52</v>
      </c>
      <c r="AJ56" s="148" t="s">
        <v>1313</v>
      </c>
      <c r="AK56" s="18" t="str">
        <f t="shared" si="18"/>
        <v>SI</v>
      </c>
    </row>
    <row r="57" spans="1:37" s="197" customFormat="1" ht="393" customHeight="1" x14ac:dyDescent="0.25">
      <c r="A57" s="191" t="s">
        <v>1404</v>
      </c>
      <c r="B57" s="139">
        <v>674</v>
      </c>
      <c r="C57" s="77"/>
      <c r="D57" s="28" t="s">
        <v>272</v>
      </c>
      <c r="E57" s="33">
        <v>43276</v>
      </c>
      <c r="F57" s="28" t="s">
        <v>149</v>
      </c>
      <c r="G57" s="32" t="s">
        <v>52</v>
      </c>
      <c r="H57" s="28" t="s">
        <v>176</v>
      </c>
      <c r="I57" s="38" t="s">
        <v>278</v>
      </c>
      <c r="J57" s="28" t="s">
        <v>58</v>
      </c>
      <c r="K57" s="28" t="s">
        <v>908</v>
      </c>
      <c r="L57" s="28" t="s">
        <v>273</v>
      </c>
      <c r="M57" s="28" t="s">
        <v>72</v>
      </c>
      <c r="N57" s="14" t="s">
        <v>1133</v>
      </c>
      <c r="O57" s="39">
        <v>43276</v>
      </c>
      <c r="P57" s="35" t="s">
        <v>279</v>
      </c>
      <c r="Q57" s="28" t="s">
        <v>280</v>
      </c>
      <c r="R57" s="28" t="s">
        <v>275</v>
      </c>
      <c r="S57" s="34">
        <v>43311</v>
      </c>
      <c r="T57" s="35"/>
      <c r="U57" s="38" t="s">
        <v>281</v>
      </c>
      <c r="V57" s="38" t="s">
        <v>280</v>
      </c>
      <c r="W57" s="17" t="s">
        <v>282</v>
      </c>
      <c r="X57" s="17" t="s">
        <v>283</v>
      </c>
      <c r="Y57" s="32" t="s">
        <v>274</v>
      </c>
      <c r="Z57" s="16">
        <v>43556</v>
      </c>
      <c r="AA57" s="16">
        <v>43830</v>
      </c>
      <c r="AB57" s="28" t="s">
        <v>123</v>
      </c>
      <c r="AC57" s="28" t="s">
        <v>65</v>
      </c>
      <c r="AD57" s="80" t="s">
        <v>119</v>
      </c>
      <c r="AE57" s="18" t="str">
        <f t="shared" si="19"/>
        <v>A</v>
      </c>
      <c r="AF57" s="194"/>
      <c r="AG57" s="199" t="str">
        <f t="shared" ref="AG57:AG58" si="20">AI57</f>
        <v>N.A.</v>
      </c>
      <c r="AH57" s="148" t="s">
        <v>1341</v>
      </c>
      <c r="AI57" s="199" t="s">
        <v>52</v>
      </c>
      <c r="AJ57" s="148" t="s">
        <v>1341</v>
      </c>
      <c r="AK57" s="18" t="str">
        <f t="shared" ref="AK57:AK58" si="21">IF(AG57="N.A.","SI",(IF(AG57&lt;91%,"SI","NO")))</f>
        <v>SI</v>
      </c>
    </row>
    <row r="58" spans="1:37" s="197" customFormat="1" ht="380.25" customHeight="1" x14ac:dyDescent="0.25">
      <c r="A58" s="191" t="s">
        <v>1403</v>
      </c>
      <c r="B58" s="139">
        <v>675</v>
      </c>
      <c r="C58" s="77"/>
      <c r="D58" s="28" t="s">
        <v>272</v>
      </c>
      <c r="E58" s="33">
        <v>43276</v>
      </c>
      <c r="F58" s="28" t="s">
        <v>149</v>
      </c>
      <c r="G58" s="32" t="s">
        <v>52</v>
      </c>
      <c r="H58" s="28" t="s">
        <v>176</v>
      </c>
      <c r="I58" s="38" t="s">
        <v>278</v>
      </c>
      <c r="J58" s="28" t="s">
        <v>58</v>
      </c>
      <c r="K58" s="28" t="s">
        <v>908</v>
      </c>
      <c r="L58" s="28" t="s">
        <v>273</v>
      </c>
      <c r="M58" s="28" t="s">
        <v>72</v>
      </c>
      <c r="N58" s="14" t="s">
        <v>1133</v>
      </c>
      <c r="O58" s="39">
        <v>43276</v>
      </c>
      <c r="P58" s="35" t="s">
        <v>173</v>
      </c>
      <c r="Q58" s="28" t="s">
        <v>284</v>
      </c>
      <c r="R58" s="28" t="s">
        <v>275</v>
      </c>
      <c r="S58" s="34">
        <v>43311</v>
      </c>
      <c r="T58" s="35"/>
      <c r="U58" s="38" t="s">
        <v>281</v>
      </c>
      <c r="V58" s="38" t="s">
        <v>284</v>
      </c>
      <c r="W58" s="17" t="s">
        <v>282</v>
      </c>
      <c r="X58" s="17" t="s">
        <v>283</v>
      </c>
      <c r="Y58" s="32" t="s">
        <v>274</v>
      </c>
      <c r="Z58" s="16">
        <v>43556</v>
      </c>
      <c r="AA58" s="16">
        <v>43830</v>
      </c>
      <c r="AB58" s="28" t="s">
        <v>123</v>
      </c>
      <c r="AC58" s="28" t="s">
        <v>65</v>
      </c>
      <c r="AD58" s="80" t="s">
        <v>119</v>
      </c>
      <c r="AE58" s="18" t="str">
        <f t="shared" si="19"/>
        <v>A</v>
      </c>
      <c r="AF58" s="194"/>
      <c r="AG58" s="199" t="str">
        <f t="shared" si="20"/>
        <v>N.A.</v>
      </c>
      <c r="AH58" s="148" t="s">
        <v>1342</v>
      </c>
      <c r="AI58" s="199" t="s">
        <v>52</v>
      </c>
      <c r="AJ58" s="148" t="s">
        <v>1342</v>
      </c>
      <c r="AK58" s="18" t="str">
        <f t="shared" si="21"/>
        <v>SI</v>
      </c>
    </row>
    <row r="59" spans="1:37" s="197" customFormat="1" ht="63" x14ac:dyDescent="0.25">
      <c r="A59" s="191">
        <v>100</v>
      </c>
      <c r="B59" s="139">
        <v>690</v>
      </c>
      <c r="C59" s="77"/>
      <c r="D59" s="28" t="s">
        <v>317</v>
      </c>
      <c r="E59" s="33">
        <v>43273</v>
      </c>
      <c r="F59" s="14" t="s">
        <v>55</v>
      </c>
      <c r="G59" s="32" t="s">
        <v>52</v>
      </c>
      <c r="H59" s="28" t="s">
        <v>318</v>
      </c>
      <c r="I59" s="38" t="s">
        <v>319</v>
      </c>
      <c r="J59" s="28" t="s">
        <v>58</v>
      </c>
      <c r="K59" s="28" t="s">
        <v>908</v>
      </c>
      <c r="L59" s="28" t="s">
        <v>42</v>
      </c>
      <c r="M59" s="28" t="s">
        <v>72</v>
      </c>
      <c r="N59" s="14" t="s">
        <v>1133</v>
      </c>
      <c r="O59" s="39">
        <v>43273</v>
      </c>
      <c r="P59" s="35"/>
      <c r="Q59" s="28"/>
      <c r="R59" s="28"/>
      <c r="S59" s="28"/>
      <c r="T59" s="35"/>
      <c r="U59" s="38" t="s">
        <v>276</v>
      </c>
      <c r="V59" s="38" t="s">
        <v>320</v>
      </c>
      <c r="W59" s="28" t="s">
        <v>321</v>
      </c>
      <c r="X59" s="28" t="s">
        <v>321</v>
      </c>
      <c r="Y59" s="32" t="s">
        <v>122</v>
      </c>
      <c r="Z59" s="16">
        <v>43281</v>
      </c>
      <c r="AA59" s="16">
        <v>43830</v>
      </c>
      <c r="AB59" s="28" t="s">
        <v>120</v>
      </c>
      <c r="AC59" s="28" t="s">
        <v>65</v>
      </c>
      <c r="AD59" s="80" t="s">
        <v>119</v>
      </c>
      <c r="AE59" s="18" t="str">
        <f t="shared" si="19"/>
        <v>A</v>
      </c>
      <c r="AF59" s="194"/>
      <c r="AG59" s="199" t="str">
        <f t="shared" ref="AG59:AG61" si="22">AI59</f>
        <v>N.A.</v>
      </c>
      <c r="AH59" s="148" t="s">
        <v>1343</v>
      </c>
      <c r="AI59" s="199" t="s">
        <v>52</v>
      </c>
      <c r="AJ59" s="148" t="s">
        <v>1343</v>
      </c>
      <c r="AK59" s="18" t="str">
        <f t="shared" ref="AK59:AK61" si="23">IF(AG59="N.A.","SI",(IF(AG59&lt;91%,"SI","NO")))</f>
        <v>SI</v>
      </c>
    </row>
    <row r="60" spans="1:37" s="197" customFormat="1" ht="63" x14ac:dyDescent="0.25">
      <c r="A60" s="191">
        <v>101</v>
      </c>
      <c r="B60" s="139">
        <v>691</v>
      </c>
      <c r="C60" s="77"/>
      <c r="D60" s="28" t="s">
        <v>317</v>
      </c>
      <c r="E60" s="33">
        <v>43273</v>
      </c>
      <c r="F60" s="14" t="s">
        <v>55</v>
      </c>
      <c r="G60" s="32" t="s">
        <v>52</v>
      </c>
      <c r="H60" s="28" t="s">
        <v>318</v>
      </c>
      <c r="I60" s="38" t="s">
        <v>322</v>
      </c>
      <c r="J60" s="28" t="s">
        <v>58</v>
      </c>
      <c r="K60" s="28" t="s">
        <v>908</v>
      </c>
      <c r="L60" s="28" t="s">
        <v>42</v>
      </c>
      <c r="M60" s="28" t="s">
        <v>72</v>
      </c>
      <c r="N60" s="14" t="s">
        <v>1133</v>
      </c>
      <c r="O60" s="39">
        <v>43273</v>
      </c>
      <c r="P60" s="35"/>
      <c r="Q60" s="28"/>
      <c r="R60" s="28"/>
      <c r="S60" s="28"/>
      <c r="T60" s="35"/>
      <c r="U60" s="38" t="s">
        <v>276</v>
      </c>
      <c r="V60" s="38" t="s">
        <v>320</v>
      </c>
      <c r="W60" s="28" t="s">
        <v>321</v>
      </c>
      <c r="X60" s="28" t="s">
        <v>321</v>
      </c>
      <c r="Y60" s="32" t="s">
        <v>122</v>
      </c>
      <c r="Z60" s="16">
        <v>43281</v>
      </c>
      <c r="AA60" s="16">
        <v>43830</v>
      </c>
      <c r="AB60" s="28" t="s">
        <v>120</v>
      </c>
      <c r="AC60" s="28" t="s">
        <v>65</v>
      </c>
      <c r="AD60" s="80" t="s">
        <v>119</v>
      </c>
      <c r="AE60" s="18" t="str">
        <f t="shared" si="19"/>
        <v>A</v>
      </c>
      <c r="AF60" s="194"/>
      <c r="AG60" s="199" t="str">
        <f t="shared" si="22"/>
        <v>N.A.</v>
      </c>
      <c r="AH60" s="148" t="s">
        <v>1344</v>
      </c>
      <c r="AI60" s="199" t="s">
        <v>52</v>
      </c>
      <c r="AJ60" s="148" t="s">
        <v>1344</v>
      </c>
      <c r="AK60" s="18" t="str">
        <f t="shared" si="23"/>
        <v>SI</v>
      </c>
    </row>
    <row r="61" spans="1:37" s="197" customFormat="1" ht="141.75" x14ac:dyDescent="0.25">
      <c r="A61" s="191">
        <v>103</v>
      </c>
      <c r="B61" s="139">
        <v>693</v>
      </c>
      <c r="C61" s="77"/>
      <c r="D61" s="28" t="s">
        <v>317</v>
      </c>
      <c r="E61" s="33">
        <v>43273</v>
      </c>
      <c r="F61" s="14" t="s">
        <v>55</v>
      </c>
      <c r="G61" s="32" t="s">
        <v>52</v>
      </c>
      <c r="H61" s="28" t="s">
        <v>56</v>
      </c>
      <c r="I61" s="38" t="s">
        <v>323</v>
      </c>
      <c r="J61" s="28" t="s">
        <v>58</v>
      </c>
      <c r="K61" s="28" t="s">
        <v>908</v>
      </c>
      <c r="L61" s="28" t="s">
        <v>42</v>
      </c>
      <c r="M61" s="28" t="s">
        <v>72</v>
      </c>
      <c r="N61" s="14" t="s">
        <v>1133</v>
      </c>
      <c r="O61" s="39">
        <v>43273</v>
      </c>
      <c r="P61" s="35"/>
      <c r="Q61" s="28"/>
      <c r="R61" s="28"/>
      <c r="S61" s="28"/>
      <c r="T61" s="35"/>
      <c r="U61" s="26" t="s">
        <v>281</v>
      </c>
      <c r="V61" s="38" t="s">
        <v>284</v>
      </c>
      <c r="W61" s="17" t="s">
        <v>282</v>
      </c>
      <c r="X61" s="17" t="s">
        <v>283</v>
      </c>
      <c r="Y61" s="154">
        <v>2</v>
      </c>
      <c r="Z61" s="155">
        <v>43556</v>
      </c>
      <c r="AA61" s="155">
        <v>43830</v>
      </c>
      <c r="AB61" s="17" t="s">
        <v>324</v>
      </c>
      <c r="AC61" s="28" t="s">
        <v>65</v>
      </c>
      <c r="AD61" s="80" t="s">
        <v>119</v>
      </c>
      <c r="AE61" s="18" t="str">
        <f t="shared" si="19"/>
        <v>A</v>
      </c>
      <c r="AF61" s="194"/>
      <c r="AG61" s="199" t="str">
        <f t="shared" si="22"/>
        <v>N.A.</v>
      </c>
      <c r="AH61" s="148" t="s">
        <v>1343</v>
      </c>
      <c r="AI61" s="199" t="s">
        <v>52</v>
      </c>
      <c r="AJ61" s="148" t="s">
        <v>1343</v>
      </c>
      <c r="AK61" s="18" t="str">
        <f t="shared" si="23"/>
        <v>SI</v>
      </c>
    </row>
    <row r="62" spans="1:37" s="197" customFormat="1" ht="110.25" x14ac:dyDescent="0.25">
      <c r="A62" s="191">
        <v>255</v>
      </c>
      <c r="B62" s="139">
        <v>732</v>
      </c>
      <c r="C62" s="77"/>
      <c r="D62" s="17" t="s">
        <v>329</v>
      </c>
      <c r="E62" s="33">
        <v>43412</v>
      </c>
      <c r="F62" s="17" t="s">
        <v>330</v>
      </c>
      <c r="G62" s="25">
        <v>2</v>
      </c>
      <c r="H62" s="17" t="s">
        <v>331</v>
      </c>
      <c r="I62" s="26" t="s">
        <v>332</v>
      </c>
      <c r="J62" s="28" t="s">
        <v>58</v>
      </c>
      <c r="K62" s="28" t="s">
        <v>714</v>
      </c>
      <c r="L62" s="28" t="s">
        <v>42</v>
      </c>
      <c r="M62" s="28" t="s">
        <v>72</v>
      </c>
      <c r="N62" s="28" t="s">
        <v>1079</v>
      </c>
      <c r="O62" s="156">
        <v>43425</v>
      </c>
      <c r="P62" s="37"/>
      <c r="Q62" s="17"/>
      <c r="R62" s="17"/>
      <c r="S62" s="17"/>
      <c r="T62" s="37"/>
      <c r="U62" s="38" t="s">
        <v>333</v>
      </c>
      <c r="V62" s="38" t="s">
        <v>334</v>
      </c>
      <c r="W62" s="28" t="s">
        <v>335</v>
      </c>
      <c r="X62" s="28" t="s">
        <v>336</v>
      </c>
      <c r="Y62" s="32" t="s">
        <v>337</v>
      </c>
      <c r="Z62" s="16">
        <v>43423</v>
      </c>
      <c r="AA62" s="16">
        <v>43830</v>
      </c>
      <c r="AB62" s="28" t="s">
        <v>338</v>
      </c>
      <c r="AC62" s="28" t="s">
        <v>339</v>
      </c>
      <c r="AD62" s="201" t="s">
        <v>263</v>
      </c>
      <c r="AE62" s="18" t="str">
        <f t="shared" si="19"/>
        <v>A</v>
      </c>
      <c r="AF62" s="194">
        <v>0.5</v>
      </c>
      <c r="AG62" s="199" t="str">
        <f>AI62</f>
        <v>N.A.</v>
      </c>
      <c r="AH62" s="148" t="s">
        <v>1249</v>
      </c>
      <c r="AI62" s="196" t="s">
        <v>52</v>
      </c>
      <c r="AJ62" s="72" t="s">
        <v>1276</v>
      </c>
      <c r="AK62" s="18" t="str">
        <f t="shared" ref="AK62" si="24">IF(AG62="N.A.","SI",(IF(AG62&lt;91%,"SI","NO")))</f>
        <v>SI</v>
      </c>
    </row>
    <row r="63" spans="1:37" s="197" customFormat="1" ht="126" x14ac:dyDescent="0.25">
      <c r="A63" s="204">
        <v>294</v>
      </c>
      <c r="B63" s="31">
        <v>737</v>
      </c>
      <c r="C63" s="17" t="s">
        <v>175</v>
      </c>
      <c r="D63" s="115" t="s">
        <v>340</v>
      </c>
      <c r="E63" s="105">
        <v>43321</v>
      </c>
      <c r="F63" s="115" t="s">
        <v>55</v>
      </c>
      <c r="G63" s="157">
        <v>1</v>
      </c>
      <c r="H63" s="115" t="s">
        <v>180</v>
      </c>
      <c r="I63" s="158" t="s">
        <v>341</v>
      </c>
      <c r="J63" s="106" t="s">
        <v>58</v>
      </c>
      <c r="K63" s="106" t="s">
        <v>714</v>
      </c>
      <c r="L63" s="106" t="s">
        <v>42</v>
      </c>
      <c r="M63" s="106" t="s">
        <v>72</v>
      </c>
      <c r="N63" s="106" t="s">
        <v>52</v>
      </c>
      <c r="O63" s="159">
        <v>43364</v>
      </c>
      <c r="P63" s="160"/>
      <c r="Q63" s="115"/>
      <c r="R63" s="115"/>
      <c r="S63" s="115"/>
      <c r="T63" s="160"/>
      <c r="U63" s="158" t="s">
        <v>342</v>
      </c>
      <c r="V63" s="158" t="s">
        <v>343</v>
      </c>
      <c r="W63" s="106" t="s">
        <v>344</v>
      </c>
      <c r="X63" s="106" t="s">
        <v>345</v>
      </c>
      <c r="Y63" s="161">
        <v>1</v>
      </c>
      <c r="Z63" s="126">
        <v>43525</v>
      </c>
      <c r="AA63" s="126">
        <v>43830</v>
      </c>
      <c r="AB63" s="115" t="s">
        <v>327</v>
      </c>
      <c r="AC63" s="115" t="s">
        <v>328</v>
      </c>
      <c r="AD63" s="17" t="s">
        <v>239</v>
      </c>
      <c r="AE63" s="74" t="str">
        <f t="shared" si="19"/>
        <v>C</v>
      </c>
      <c r="AF63" s="205"/>
      <c r="AG63" s="213">
        <f t="shared" ref="AG63:AG66" si="25">AI63</f>
        <v>1</v>
      </c>
      <c r="AH63" s="214" t="s">
        <v>1216</v>
      </c>
      <c r="AI63" s="215">
        <v>1</v>
      </c>
      <c r="AJ63" s="214" t="s">
        <v>1217</v>
      </c>
      <c r="AK63" s="74" t="str">
        <f t="shared" ref="AK63" si="26">IF(AG63="N.A.","SI",(IF(AG63&lt;91%,"SI","NO")))</f>
        <v>NO</v>
      </c>
    </row>
    <row r="64" spans="1:37" s="197" customFormat="1" ht="126" x14ac:dyDescent="0.25">
      <c r="A64" s="204">
        <v>287</v>
      </c>
      <c r="B64" s="31">
        <v>738</v>
      </c>
      <c r="C64" s="17" t="s">
        <v>175</v>
      </c>
      <c r="D64" s="17" t="s">
        <v>340</v>
      </c>
      <c r="E64" s="33">
        <v>43321</v>
      </c>
      <c r="F64" s="17" t="s">
        <v>55</v>
      </c>
      <c r="G64" s="25">
        <v>2</v>
      </c>
      <c r="H64" s="17" t="s">
        <v>180</v>
      </c>
      <c r="I64" s="26" t="s">
        <v>346</v>
      </c>
      <c r="J64" s="28" t="s">
        <v>58</v>
      </c>
      <c r="K64" s="28" t="s">
        <v>714</v>
      </c>
      <c r="L64" s="28" t="s">
        <v>42</v>
      </c>
      <c r="M64" s="28" t="s">
        <v>72</v>
      </c>
      <c r="N64" s="28" t="s">
        <v>52</v>
      </c>
      <c r="O64" s="156">
        <v>43364</v>
      </c>
      <c r="P64" s="37"/>
      <c r="Q64" s="17"/>
      <c r="R64" s="17"/>
      <c r="S64" s="17"/>
      <c r="T64" s="37"/>
      <c r="U64" s="26" t="s">
        <v>342</v>
      </c>
      <c r="V64" s="26" t="s">
        <v>343</v>
      </c>
      <c r="W64" s="28" t="s">
        <v>344</v>
      </c>
      <c r="X64" s="28" t="s">
        <v>345</v>
      </c>
      <c r="Y64" s="32">
        <v>1</v>
      </c>
      <c r="Z64" s="16">
        <v>43525</v>
      </c>
      <c r="AA64" s="16">
        <v>43830</v>
      </c>
      <c r="AB64" s="17" t="s">
        <v>327</v>
      </c>
      <c r="AC64" s="17" t="s">
        <v>328</v>
      </c>
      <c r="AD64" s="17" t="s">
        <v>239</v>
      </c>
      <c r="AE64" s="18" t="str">
        <f t="shared" si="19"/>
        <v>C</v>
      </c>
      <c r="AF64" s="205"/>
      <c r="AG64" s="195">
        <f t="shared" si="25"/>
        <v>1</v>
      </c>
      <c r="AH64" s="148" t="s">
        <v>1215</v>
      </c>
      <c r="AI64" s="196">
        <v>1</v>
      </c>
      <c r="AJ64" s="148" t="s">
        <v>1217</v>
      </c>
      <c r="AK64" s="18" t="str">
        <f t="shared" ref="AK64" si="27">IF(AG64="N.A.","SI",(IF(AG64&lt;91%,"SI","NO")))</f>
        <v>NO</v>
      </c>
    </row>
    <row r="65" spans="1:37" s="197" customFormat="1" ht="126" x14ac:dyDescent="0.25">
      <c r="A65" s="204">
        <v>288</v>
      </c>
      <c r="B65" s="31">
        <v>739</v>
      </c>
      <c r="C65" s="17" t="s">
        <v>175</v>
      </c>
      <c r="D65" s="17" t="s">
        <v>340</v>
      </c>
      <c r="E65" s="33">
        <v>43321</v>
      </c>
      <c r="F65" s="17" t="s">
        <v>55</v>
      </c>
      <c r="G65" s="25">
        <v>3</v>
      </c>
      <c r="H65" s="17" t="s">
        <v>180</v>
      </c>
      <c r="I65" s="26" t="s">
        <v>347</v>
      </c>
      <c r="J65" s="28" t="s">
        <v>58</v>
      </c>
      <c r="K65" s="28" t="s">
        <v>714</v>
      </c>
      <c r="L65" s="28" t="s">
        <v>42</v>
      </c>
      <c r="M65" s="28" t="s">
        <v>72</v>
      </c>
      <c r="N65" s="28" t="s">
        <v>52</v>
      </c>
      <c r="O65" s="156">
        <v>43364</v>
      </c>
      <c r="P65" s="37"/>
      <c r="Q65" s="17"/>
      <c r="R65" s="17"/>
      <c r="S65" s="17"/>
      <c r="T65" s="37"/>
      <c r="U65" s="26" t="s">
        <v>342</v>
      </c>
      <c r="V65" s="26" t="s">
        <v>343</v>
      </c>
      <c r="W65" s="28" t="s">
        <v>344</v>
      </c>
      <c r="X65" s="28" t="s">
        <v>345</v>
      </c>
      <c r="Y65" s="32">
        <v>1</v>
      </c>
      <c r="Z65" s="16">
        <v>43525</v>
      </c>
      <c r="AA65" s="16">
        <v>43830</v>
      </c>
      <c r="AB65" s="17" t="s">
        <v>327</v>
      </c>
      <c r="AC65" s="17" t="s">
        <v>328</v>
      </c>
      <c r="AD65" s="17" t="s">
        <v>239</v>
      </c>
      <c r="AE65" s="18" t="str">
        <f t="shared" si="19"/>
        <v>C</v>
      </c>
      <c r="AF65" s="205"/>
      <c r="AG65" s="195">
        <f t="shared" si="25"/>
        <v>1</v>
      </c>
      <c r="AH65" s="148" t="s">
        <v>1215</v>
      </c>
      <c r="AI65" s="196">
        <v>1</v>
      </c>
      <c r="AJ65" s="148" t="s">
        <v>1217</v>
      </c>
      <c r="AK65" s="18" t="str">
        <f t="shared" ref="AK65" si="28">IF(AG65="N.A.","SI",(IF(AG65&lt;91%,"SI","NO")))</f>
        <v>NO</v>
      </c>
    </row>
    <row r="66" spans="1:37" s="197" customFormat="1" ht="126" x14ac:dyDescent="0.25">
      <c r="A66" s="204">
        <v>296</v>
      </c>
      <c r="B66" s="31">
        <v>741</v>
      </c>
      <c r="C66" s="17" t="s">
        <v>175</v>
      </c>
      <c r="D66" s="70" t="s">
        <v>340</v>
      </c>
      <c r="E66" s="92">
        <v>43321</v>
      </c>
      <c r="F66" s="70" t="s">
        <v>55</v>
      </c>
      <c r="G66" s="162">
        <v>5</v>
      </c>
      <c r="H66" s="70" t="s">
        <v>180</v>
      </c>
      <c r="I66" s="163" t="s">
        <v>348</v>
      </c>
      <c r="J66" s="69" t="s">
        <v>58</v>
      </c>
      <c r="K66" s="69" t="s">
        <v>714</v>
      </c>
      <c r="L66" s="69" t="s">
        <v>42</v>
      </c>
      <c r="M66" s="69" t="s">
        <v>72</v>
      </c>
      <c r="N66" s="69" t="s">
        <v>52</v>
      </c>
      <c r="O66" s="164">
        <v>43364</v>
      </c>
      <c r="P66" s="165"/>
      <c r="Q66" s="70"/>
      <c r="R66" s="70"/>
      <c r="S66" s="70"/>
      <c r="T66" s="165"/>
      <c r="U66" s="163" t="s">
        <v>342</v>
      </c>
      <c r="V66" s="163" t="s">
        <v>343</v>
      </c>
      <c r="W66" s="69" t="s">
        <v>344</v>
      </c>
      <c r="X66" s="69" t="s">
        <v>345</v>
      </c>
      <c r="Y66" s="166">
        <v>1</v>
      </c>
      <c r="Z66" s="167">
        <v>43525</v>
      </c>
      <c r="AA66" s="167">
        <v>43830</v>
      </c>
      <c r="AB66" s="70" t="s">
        <v>327</v>
      </c>
      <c r="AC66" s="70" t="s">
        <v>328</v>
      </c>
      <c r="AD66" s="17" t="s">
        <v>239</v>
      </c>
      <c r="AE66" s="73" t="str">
        <f t="shared" si="19"/>
        <v>C</v>
      </c>
      <c r="AF66" s="205"/>
      <c r="AG66" s="216">
        <f t="shared" si="25"/>
        <v>1</v>
      </c>
      <c r="AH66" s="217" t="s">
        <v>1215</v>
      </c>
      <c r="AI66" s="218">
        <v>1</v>
      </c>
      <c r="AJ66" s="217" t="s">
        <v>1217</v>
      </c>
      <c r="AK66" s="73" t="str">
        <f t="shared" ref="AK66:AK70" si="29">IF(AG66="N.A.","SI",(IF(AG66&lt;91%,"SI","NO")))</f>
        <v>NO</v>
      </c>
    </row>
    <row r="67" spans="1:37" s="197" customFormat="1" ht="63" x14ac:dyDescent="0.25">
      <c r="A67" s="191">
        <v>267</v>
      </c>
      <c r="B67" s="139">
        <v>748</v>
      </c>
      <c r="C67" s="77" t="s">
        <v>67</v>
      </c>
      <c r="D67" s="17" t="s">
        <v>349</v>
      </c>
      <c r="E67" s="33">
        <v>43420</v>
      </c>
      <c r="F67" s="17" t="s">
        <v>330</v>
      </c>
      <c r="G67" s="25" t="s">
        <v>350</v>
      </c>
      <c r="H67" s="17" t="s">
        <v>166</v>
      </c>
      <c r="I67" s="38" t="s">
        <v>351</v>
      </c>
      <c r="J67" s="28" t="s">
        <v>58</v>
      </c>
      <c r="K67" s="28" t="s">
        <v>714</v>
      </c>
      <c r="L67" s="28" t="s">
        <v>42</v>
      </c>
      <c r="M67" s="28" t="s">
        <v>72</v>
      </c>
      <c r="N67" s="28" t="s">
        <v>352</v>
      </c>
      <c r="O67" s="156">
        <v>43500</v>
      </c>
      <c r="P67" s="37"/>
      <c r="Q67" s="17"/>
      <c r="R67" s="17"/>
      <c r="S67" s="17"/>
      <c r="T67" s="37"/>
      <c r="U67" s="38" t="s">
        <v>353</v>
      </c>
      <c r="V67" s="38" t="s">
        <v>354</v>
      </c>
      <c r="W67" s="28" t="s">
        <v>355</v>
      </c>
      <c r="X67" s="28" t="s">
        <v>356</v>
      </c>
      <c r="Y67" s="32" t="s">
        <v>1141</v>
      </c>
      <c r="Z67" s="16">
        <v>43497</v>
      </c>
      <c r="AA67" s="16">
        <v>43830</v>
      </c>
      <c r="AB67" s="28" t="s">
        <v>357</v>
      </c>
      <c r="AC67" s="28" t="s">
        <v>358</v>
      </c>
      <c r="AD67" s="201" t="s">
        <v>51</v>
      </c>
      <c r="AE67" s="18" t="str">
        <f t="shared" si="19"/>
        <v>A</v>
      </c>
      <c r="AF67" s="203">
        <v>88</v>
      </c>
      <c r="AG67" s="199" t="str">
        <f t="shared" ref="AG67:AG70" si="30">AI67</f>
        <v>N.A.</v>
      </c>
      <c r="AH67" s="219" t="s">
        <v>1175</v>
      </c>
      <c r="AI67" s="199" t="s">
        <v>52</v>
      </c>
      <c r="AJ67" s="148" t="s">
        <v>1176</v>
      </c>
      <c r="AK67" s="18" t="str">
        <f t="shared" si="29"/>
        <v>SI</v>
      </c>
    </row>
    <row r="68" spans="1:37" s="197" customFormat="1" ht="236.25" x14ac:dyDescent="0.25">
      <c r="A68" s="204">
        <v>267</v>
      </c>
      <c r="B68" s="31">
        <v>748</v>
      </c>
      <c r="C68" s="17" t="s">
        <v>53</v>
      </c>
      <c r="D68" s="115" t="s">
        <v>349</v>
      </c>
      <c r="E68" s="105">
        <v>43420</v>
      </c>
      <c r="F68" s="115" t="s">
        <v>330</v>
      </c>
      <c r="G68" s="157" t="s">
        <v>350</v>
      </c>
      <c r="H68" s="115" t="s">
        <v>166</v>
      </c>
      <c r="I68" s="168" t="s">
        <v>351</v>
      </c>
      <c r="J68" s="106" t="s">
        <v>58</v>
      </c>
      <c r="K68" s="106" t="s">
        <v>714</v>
      </c>
      <c r="L68" s="106" t="s">
        <v>42</v>
      </c>
      <c r="M68" s="106" t="s">
        <v>72</v>
      </c>
      <c r="N68" s="106" t="s">
        <v>865</v>
      </c>
      <c r="O68" s="159">
        <v>43500</v>
      </c>
      <c r="P68" s="160"/>
      <c r="Q68" s="115"/>
      <c r="R68" s="115"/>
      <c r="S68" s="115"/>
      <c r="T68" s="160"/>
      <c r="U68" s="168" t="s">
        <v>353</v>
      </c>
      <c r="V68" s="168" t="s">
        <v>359</v>
      </c>
      <c r="W68" s="106" t="s">
        <v>360</v>
      </c>
      <c r="X68" s="106" t="s">
        <v>361</v>
      </c>
      <c r="Y68" s="161">
        <v>1</v>
      </c>
      <c r="Z68" s="126">
        <v>43553</v>
      </c>
      <c r="AA68" s="126">
        <v>43708</v>
      </c>
      <c r="AB68" s="106" t="s">
        <v>362</v>
      </c>
      <c r="AC68" s="106" t="s">
        <v>358</v>
      </c>
      <c r="AD68" s="220" t="s">
        <v>51</v>
      </c>
      <c r="AE68" s="74" t="str">
        <f t="shared" ref="AE68:AE73" si="31">IF(AG68="N.A.","A",(IF(AG68&lt;91%,"A","C")))</f>
        <v>C</v>
      </c>
      <c r="AF68" s="205"/>
      <c r="AG68" s="213">
        <f t="shared" si="30"/>
        <v>1</v>
      </c>
      <c r="AH68" s="214" t="s">
        <v>1177</v>
      </c>
      <c r="AI68" s="215">
        <v>1</v>
      </c>
      <c r="AJ68" s="221" t="s">
        <v>1178</v>
      </c>
      <c r="AK68" s="74" t="str">
        <f t="shared" si="29"/>
        <v>NO</v>
      </c>
    </row>
    <row r="69" spans="1:37" s="197" customFormat="1" ht="155.25" customHeight="1" x14ac:dyDescent="0.25">
      <c r="A69" s="204">
        <v>268</v>
      </c>
      <c r="B69" s="31">
        <v>749</v>
      </c>
      <c r="C69" s="17" t="s">
        <v>67</v>
      </c>
      <c r="D69" s="17" t="s">
        <v>349</v>
      </c>
      <c r="E69" s="33">
        <v>43420</v>
      </c>
      <c r="F69" s="17" t="s">
        <v>55</v>
      </c>
      <c r="G69" s="25" t="s">
        <v>121</v>
      </c>
      <c r="H69" s="17" t="s">
        <v>166</v>
      </c>
      <c r="I69" s="38" t="s">
        <v>363</v>
      </c>
      <c r="J69" s="28" t="s">
        <v>58</v>
      </c>
      <c r="K69" s="28" t="s">
        <v>714</v>
      </c>
      <c r="L69" s="28" t="s">
        <v>42</v>
      </c>
      <c r="M69" s="28" t="s">
        <v>72</v>
      </c>
      <c r="N69" s="28" t="s">
        <v>865</v>
      </c>
      <c r="O69" s="156">
        <v>43500</v>
      </c>
      <c r="P69" s="37"/>
      <c r="Q69" s="17"/>
      <c r="R69" s="17"/>
      <c r="S69" s="17"/>
      <c r="T69" s="37"/>
      <c r="U69" s="38" t="s">
        <v>364</v>
      </c>
      <c r="V69" s="38" t="s">
        <v>365</v>
      </c>
      <c r="W69" s="28" t="s">
        <v>366</v>
      </c>
      <c r="X69" s="28" t="s">
        <v>367</v>
      </c>
      <c r="Y69" s="32">
        <v>1</v>
      </c>
      <c r="Z69" s="16">
        <v>43506</v>
      </c>
      <c r="AA69" s="16">
        <v>43738</v>
      </c>
      <c r="AB69" s="28" t="s">
        <v>368</v>
      </c>
      <c r="AC69" s="28" t="s">
        <v>369</v>
      </c>
      <c r="AD69" s="220" t="s">
        <v>51</v>
      </c>
      <c r="AE69" s="18" t="str">
        <f t="shared" si="31"/>
        <v>C</v>
      </c>
      <c r="AF69" s="205"/>
      <c r="AG69" s="195">
        <f t="shared" si="30"/>
        <v>1</v>
      </c>
      <c r="AH69" s="148" t="s">
        <v>1179</v>
      </c>
      <c r="AI69" s="196">
        <v>1</v>
      </c>
      <c r="AJ69" s="148" t="s">
        <v>1180</v>
      </c>
      <c r="AK69" s="18" t="str">
        <f t="shared" si="29"/>
        <v>NO</v>
      </c>
    </row>
    <row r="70" spans="1:37" s="197" customFormat="1" ht="110.25" x14ac:dyDescent="0.25">
      <c r="A70" s="204">
        <v>268</v>
      </c>
      <c r="B70" s="31">
        <v>749</v>
      </c>
      <c r="C70" s="17" t="s">
        <v>53</v>
      </c>
      <c r="D70" s="70" t="s">
        <v>349</v>
      </c>
      <c r="E70" s="92">
        <v>43420</v>
      </c>
      <c r="F70" s="70" t="s">
        <v>55</v>
      </c>
      <c r="G70" s="162" t="s">
        <v>121</v>
      </c>
      <c r="H70" s="70" t="s">
        <v>166</v>
      </c>
      <c r="I70" s="169" t="s">
        <v>363</v>
      </c>
      <c r="J70" s="69" t="s">
        <v>58</v>
      </c>
      <c r="K70" s="69" t="s">
        <v>714</v>
      </c>
      <c r="L70" s="69" t="s">
        <v>42</v>
      </c>
      <c r="M70" s="69" t="s">
        <v>72</v>
      </c>
      <c r="N70" s="69" t="s">
        <v>865</v>
      </c>
      <c r="O70" s="164">
        <v>43500</v>
      </c>
      <c r="P70" s="165"/>
      <c r="Q70" s="70"/>
      <c r="R70" s="70"/>
      <c r="S70" s="70"/>
      <c r="T70" s="165"/>
      <c r="U70" s="169" t="s">
        <v>364</v>
      </c>
      <c r="V70" s="169" t="s">
        <v>370</v>
      </c>
      <c r="W70" s="69" t="s">
        <v>371</v>
      </c>
      <c r="X70" s="69" t="s">
        <v>356</v>
      </c>
      <c r="Y70" s="166">
        <v>1</v>
      </c>
      <c r="Z70" s="167">
        <v>43506</v>
      </c>
      <c r="AA70" s="167">
        <v>43738</v>
      </c>
      <c r="AB70" s="69" t="s">
        <v>372</v>
      </c>
      <c r="AC70" s="69" t="s">
        <v>373</v>
      </c>
      <c r="AD70" s="222" t="s">
        <v>51</v>
      </c>
      <c r="AE70" s="73" t="str">
        <f t="shared" si="31"/>
        <v>C</v>
      </c>
      <c r="AF70" s="205"/>
      <c r="AG70" s="216">
        <f t="shared" si="30"/>
        <v>1</v>
      </c>
      <c r="AH70" s="217" t="s">
        <v>1182</v>
      </c>
      <c r="AI70" s="218">
        <v>1</v>
      </c>
      <c r="AJ70" s="217" t="s">
        <v>1181</v>
      </c>
      <c r="AK70" s="73" t="str">
        <f t="shared" si="29"/>
        <v>NO</v>
      </c>
    </row>
    <row r="71" spans="1:37" s="197" customFormat="1" ht="63" x14ac:dyDescent="0.25">
      <c r="A71" s="191">
        <v>269</v>
      </c>
      <c r="B71" s="139">
        <v>750</v>
      </c>
      <c r="C71" s="77"/>
      <c r="D71" s="17" t="s">
        <v>349</v>
      </c>
      <c r="E71" s="33">
        <v>43420</v>
      </c>
      <c r="F71" s="17" t="s">
        <v>330</v>
      </c>
      <c r="G71" s="25" t="s">
        <v>374</v>
      </c>
      <c r="H71" s="17" t="s">
        <v>166</v>
      </c>
      <c r="I71" s="38" t="s">
        <v>375</v>
      </c>
      <c r="J71" s="28" t="s">
        <v>58</v>
      </c>
      <c r="K71" s="28" t="s">
        <v>714</v>
      </c>
      <c r="L71" s="28" t="s">
        <v>42</v>
      </c>
      <c r="M71" s="28" t="s">
        <v>72</v>
      </c>
      <c r="N71" s="28" t="s">
        <v>352</v>
      </c>
      <c r="O71" s="156">
        <v>43500</v>
      </c>
      <c r="P71" s="37"/>
      <c r="Q71" s="17"/>
      <c r="R71" s="17"/>
      <c r="S71" s="17"/>
      <c r="T71" s="37"/>
      <c r="U71" s="38" t="s">
        <v>376</v>
      </c>
      <c r="V71" s="38" t="s">
        <v>377</v>
      </c>
      <c r="W71" s="28" t="s">
        <v>378</v>
      </c>
      <c r="X71" s="28" t="s">
        <v>378</v>
      </c>
      <c r="Y71" s="32">
        <v>1</v>
      </c>
      <c r="Z71" s="16">
        <v>43678</v>
      </c>
      <c r="AA71" s="16">
        <v>44044</v>
      </c>
      <c r="AB71" s="28" t="s">
        <v>379</v>
      </c>
      <c r="AC71" s="28" t="s">
        <v>380</v>
      </c>
      <c r="AD71" s="201" t="s">
        <v>51</v>
      </c>
      <c r="AE71" s="18" t="str">
        <f t="shared" si="31"/>
        <v>A</v>
      </c>
      <c r="AF71" s="198"/>
      <c r="AG71" s="199" t="str">
        <f t="shared" ref="AG71:AG73" si="32">AI71</f>
        <v>N.A.</v>
      </c>
      <c r="AH71" s="148" t="s">
        <v>1184</v>
      </c>
      <c r="AI71" s="199" t="s">
        <v>52</v>
      </c>
      <c r="AJ71" s="148" t="s">
        <v>1183</v>
      </c>
      <c r="AK71" s="18" t="str">
        <f t="shared" ref="AK71:AK73" si="33">IF(AG71="N.A.","SI",(IF(AG71&lt;91%,"SI","NO")))</f>
        <v>SI</v>
      </c>
    </row>
    <row r="72" spans="1:37" s="197" customFormat="1" ht="165" customHeight="1" x14ac:dyDescent="0.25">
      <c r="A72" s="191">
        <v>270</v>
      </c>
      <c r="B72" s="139">
        <v>751</v>
      </c>
      <c r="C72" s="77" t="s">
        <v>67</v>
      </c>
      <c r="D72" s="17" t="s">
        <v>349</v>
      </c>
      <c r="E72" s="33">
        <v>43420</v>
      </c>
      <c r="F72" s="17" t="s">
        <v>55</v>
      </c>
      <c r="G72" s="25" t="s">
        <v>381</v>
      </c>
      <c r="H72" s="17" t="s">
        <v>166</v>
      </c>
      <c r="I72" s="38" t="s">
        <v>382</v>
      </c>
      <c r="J72" s="28" t="s">
        <v>58</v>
      </c>
      <c r="K72" s="28" t="s">
        <v>714</v>
      </c>
      <c r="L72" s="28" t="s">
        <v>42</v>
      </c>
      <c r="M72" s="28" t="s">
        <v>72</v>
      </c>
      <c r="N72" s="28" t="s">
        <v>1123</v>
      </c>
      <c r="O72" s="156">
        <v>43500</v>
      </c>
      <c r="P72" s="37"/>
      <c r="Q72" s="17"/>
      <c r="R72" s="17"/>
      <c r="S72" s="17"/>
      <c r="T72" s="37"/>
      <c r="U72" s="38" t="s">
        <v>383</v>
      </c>
      <c r="V72" s="38" t="s">
        <v>1144</v>
      </c>
      <c r="W72" s="28" t="s">
        <v>1145</v>
      </c>
      <c r="X72" s="28" t="s">
        <v>1145</v>
      </c>
      <c r="Y72" s="32" t="s">
        <v>122</v>
      </c>
      <c r="Z72" s="16">
        <v>43740</v>
      </c>
      <c r="AA72" s="16">
        <v>43850</v>
      </c>
      <c r="AB72" s="28" t="s">
        <v>372</v>
      </c>
      <c r="AC72" s="28" t="s">
        <v>373</v>
      </c>
      <c r="AD72" s="201" t="s">
        <v>51</v>
      </c>
      <c r="AE72" s="18" t="str">
        <f t="shared" si="31"/>
        <v>A</v>
      </c>
      <c r="AF72" s="194"/>
      <c r="AG72" s="199" t="str">
        <f t="shared" si="32"/>
        <v>N.A.</v>
      </c>
      <c r="AH72" s="148" t="s">
        <v>1185</v>
      </c>
      <c r="AI72" s="199" t="s">
        <v>52</v>
      </c>
      <c r="AJ72" s="148" t="s">
        <v>1186</v>
      </c>
      <c r="AK72" s="18" t="str">
        <f t="shared" si="33"/>
        <v>SI</v>
      </c>
    </row>
    <row r="73" spans="1:37" s="197" customFormat="1" ht="126" x14ac:dyDescent="0.25">
      <c r="A73" s="191">
        <v>270</v>
      </c>
      <c r="B73" s="139">
        <v>751</v>
      </c>
      <c r="C73" s="77" t="s">
        <v>53</v>
      </c>
      <c r="D73" s="17" t="s">
        <v>349</v>
      </c>
      <c r="E73" s="33">
        <v>43420</v>
      </c>
      <c r="F73" s="17" t="s">
        <v>55</v>
      </c>
      <c r="G73" s="25" t="s">
        <v>381</v>
      </c>
      <c r="H73" s="17" t="s">
        <v>166</v>
      </c>
      <c r="I73" s="38" t="s">
        <v>382</v>
      </c>
      <c r="J73" s="28" t="s">
        <v>58</v>
      </c>
      <c r="K73" s="28" t="s">
        <v>714</v>
      </c>
      <c r="L73" s="28" t="s">
        <v>42</v>
      </c>
      <c r="M73" s="28" t="s">
        <v>72</v>
      </c>
      <c r="N73" s="28" t="s">
        <v>1123</v>
      </c>
      <c r="O73" s="156"/>
      <c r="P73" s="37"/>
      <c r="Q73" s="17"/>
      <c r="R73" s="17"/>
      <c r="S73" s="17"/>
      <c r="T73" s="37"/>
      <c r="U73" s="38" t="s">
        <v>383</v>
      </c>
      <c r="V73" s="38" t="s">
        <v>1143</v>
      </c>
      <c r="W73" s="28" t="s">
        <v>1146</v>
      </c>
      <c r="X73" s="28" t="s">
        <v>1146</v>
      </c>
      <c r="Y73" s="32" t="s">
        <v>122</v>
      </c>
      <c r="Z73" s="16">
        <v>43740</v>
      </c>
      <c r="AA73" s="16">
        <v>43850</v>
      </c>
      <c r="AB73" s="28" t="s">
        <v>372</v>
      </c>
      <c r="AC73" s="28" t="s">
        <v>373</v>
      </c>
      <c r="AD73" s="201" t="s">
        <v>51</v>
      </c>
      <c r="AE73" s="18" t="str">
        <f t="shared" si="31"/>
        <v>A</v>
      </c>
      <c r="AF73" s="203"/>
      <c r="AG73" s="199" t="str">
        <f t="shared" si="32"/>
        <v>N.A.</v>
      </c>
      <c r="AH73" s="148" t="s">
        <v>1185</v>
      </c>
      <c r="AI73" s="199" t="s">
        <v>52</v>
      </c>
      <c r="AJ73" s="148" t="s">
        <v>1187</v>
      </c>
      <c r="AK73" s="18" t="str">
        <f t="shared" si="33"/>
        <v>SI</v>
      </c>
    </row>
    <row r="74" spans="1:37" s="197" customFormat="1" ht="110.25" x14ac:dyDescent="0.25">
      <c r="A74" s="204">
        <v>271</v>
      </c>
      <c r="B74" s="31">
        <v>752</v>
      </c>
      <c r="C74" s="17"/>
      <c r="D74" s="108" t="s">
        <v>349</v>
      </c>
      <c r="E74" s="107">
        <v>43420</v>
      </c>
      <c r="F74" s="108" t="s">
        <v>55</v>
      </c>
      <c r="G74" s="110" t="s">
        <v>385</v>
      </c>
      <c r="H74" s="108" t="s">
        <v>166</v>
      </c>
      <c r="I74" s="151" t="s">
        <v>386</v>
      </c>
      <c r="J74" s="104" t="s">
        <v>58</v>
      </c>
      <c r="K74" s="104" t="s">
        <v>714</v>
      </c>
      <c r="L74" s="104" t="s">
        <v>42</v>
      </c>
      <c r="M74" s="104" t="s">
        <v>72</v>
      </c>
      <c r="N74" s="104" t="s">
        <v>865</v>
      </c>
      <c r="O74" s="170">
        <v>43500</v>
      </c>
      <c r="P74" s="112"/>
      <c r="Q74" s="108"/>
      <c r="R74" s="108"/>
      <c r="S74" s="108"/>
      <c r="T74" s="112"/>
      <c r="U74" s="151" t="s">
        <v>387</v>
      </c>
      <c r="V74" s="151" t="s">
        <v>388</v>
      </c>
      <c r="W74" s="104" t="s">
        <v>366</v>
      </c>
      <c r="X74" s="104" t="s">
        <v>367</v>
      </c>
      <c r="Y74" s="103">
        <v>1</v>
      </c>
      <c r="Z74" s="125">
        <v>43506</v>
      </c>
      <c r="AA74" s="125">
        <v>43738</v>
      </c>
      <c r="AB74" s="104" t="s">
        <v>389</v>
      </c>
      <c r="AC74" s="104" t="s">
        <v>390</v>
      </c>
      <c r="AD74" s="222" t="s">
        <v>51</v>
      </c>
      <c r="AE74" s="75" t="str">
        <f t="shared" ref="AE74:AE76" si="34">IF(AG74="N.A.","A",(IF(AG74&lt;91%,"A","C")))</f>
        <v>C</v>
      </c>
      <c r="AF74" s="205"/>
      <c r="AG74" s="206">
        <f>AI74</f>
        <v>1</v>
      </c>
      <c r="AH74" s="207" t="s">
        <v>1188</v>
      </c>
      <c r="AI74" s="208">
        <v>1</v>
      </c>
      <c r="AJ74" s="223" t="s">
        <v>1189</v>
      </c>
      <c r="AK74" s="75" t="str">
        <f>IF(AG74="N.A.","SI",(IF(AG74&lt;91%,"SI","NO")))</f>
        <v>NO</v>
      </c>
    </row>
    <row r="75" spans="1:37" s="197" customFormat="1" ht="110.25" x14ac:dyDescent="0.25">
      <c r="A75" s="191">
        <v>273</v>
      </c>
      <c r="B75" s="139">
        <v>754</v>
      </c>
      <c r="C75" s="77" t="s">
        <v>53</v>
      </c>
      <c r="D75" s="17" t="s">
        <v>349</v>
      </c>
      <c r="E75" s="33">
        <v>43420</v>
      </c>
      <c r="F75" s="17" t="s">
        <v>55</v>
      </c>
      <c r="G75" s="25" t="s">
        <v>391</v>
      </c>
      <c r="H75" s="17" t="s">
        <v>166</v>
      </c>
      <c r="I75" s="38" t="s">
        <v>392</v>
      </c>
      <c r="J75" s="28" t="s">
        <v>58</v>
      </c>
      <c r="K75" s="28" t="s">
        <v>714</v>
      </c>
      <c r="L75" s="28" t="s">
        <v>42</v>
      </c>
      <c r="M75" s="28" t="s">
        <v>72</v>
      </c>
      <c r="N75" s="28" t="s">
        <v>352</v>
      </c>
      <c r="O75" s="156">
        <v>43500</v>
      </c>
      <c r="P75" s="37"/>
      <c r="Q75" s="17"/>
      <c r="R75" s="17"/>
      <c r="S75" s="17"/>
      <c r="T75" s="37"/>
      <c r="U75" s="38" t="s">
        <v>393</v>
      </c>
      <c r="V75" s="38" t="s">
        <v>394</v>
      </c>
      <c r="W75" s="28" t="s">
        <v>395</v>
      </c>
      <c r="X75" s="28" t="s">
        <v>396</v>
      </c>
      <c r="Y75" s="32">
        <v>41</v>
      </c>
      <c r="Z75" s="16">
        <v>43556</v>
      </c>
      <c r="AA75" s="16">
        <v>43830</v>
      </c>
      <c r="AB75" s="28" t="s">
        <v>372</v>
      </c>
      <c r="AC75" s="28" t="s">
        <v>373</v>
      </c>
      <c r="AD75" s="201" t="s">
        <v>51</v>
      </c>
      <c r="AE75" s="18" t="str">
        <f t="shared" si="34"/>
        <v>A</v>
      </c>
      <c r="AF75" s="198"/>
      <c r="AG75" s="199" t="str">
        <f t="shared" ref="AG75:AG78" si="35">AI75</f>
        <v>N.A.</v>
      </c>
      <c r="AH75" s="148" t="s">
        <v>1190</v>
      </c>
      <c r="AI75" s="199" t="s">
        <v>52</v>
      </c>
      <c r="AJ75" s="224" t="s">
        <v>1191</v>
      </c>
      <c r="AK75" s="18" t="str">
        <f t="shared" ref="AK75:AK78" si="36">IF(AG75="N.A.","SI",(IF(AG75&lt;91%,"SI","NO")))</f>
        <v>SI</v>
      </c>
    </row>
    <row r="76" spans="1:37" s="197" customFormat="1" ht="156" customHeight="1" x14ac:dyDescent="0.25">
      <c r="A76" s="191">
        <v>273</v>
      </c>
      <c r="B76" s="139">
        <v>754</v>
      </c>
      <c r="C76" s="77" t="s">
        <v>67</v>
      </c>
      <c r="D76" s="17" t="s">
        <v>349</v>
      </c>
      <c r="E76" s="33">
        <v>43420</v>
      </c>
      <c r="F76" s="17" t="s">
        <v>55</v>
      </c>
      <c r="G76" s="25" t="s">
        <v>391</v>
      </c>
      <c r="H76" s="17" t="s">
        <v>166</v>
      </c>
      <c r="I76" s="38" t="s">
        <v>392</v>
      </c>
      <c r="J76" s="28" t="s">
        <v>58</v>
      </c>
      <c r="K76" s="28" t="s">
        <v>714</v>
      </c>
      <c r="L76" s="28" t="s">
        <v>42</v>
      </c>
      <c r="M76" s="28" t="s">
        <v>72</v>
      </c>
      <c r="N76" s="28" t="s">
        <v>352</v>
      </c>
      <c r="O76" s="156">
        <v>43500</v>
      </c>
      <c r="P76" s="37"/>
      <c r="Q76" s="17"/>
      <c r="R76" s="17"/>
      <c r="S76" s="17"/>
      <c r="T76" s="37"/>
      <c r="U76" s="38" t="s">
        <v>397</v>
      </c>
      <c r="V76" s="38" t="s">
        <v>398</v>
      </c>
      <c r="W76" s="28" t="s">
        <v>399</v>
      </c>
      <c r="X76" s="28" t="s">
        <v>400</v>
      </c>
      <c r="Y76" s="32">
        <v>1</v>
      </c>
      <c r="Z76" s="16">
        <v>43678</v>
      </c>
      <c r="AA76" s="16">
        <v>43769</v>
      </c>
      <c r="AB76" s="28" t="s">
        <v>401</v>
      </c>
      <c r="AC76" s="28" t="s">
        <v>402</v>
      </c>
      <c r="AD76" s="201" t="s">
        <v>51</v>
      </c>
      <c r="AE76" s="18" t="str">
        <f t="shared" si="34"/>
        <v>A</v>
      </c>
      <c r="AF76" s="203"/>
      <c r="AG76" s="199" t="str">
        <f t="shared" si="35"/>
        <v>N.A.</v>
      </c>
      <c r="AH76" s="224" t="s">
        <v>1192</v>
      </c>
      <c r="AI76" s="199" t="s">
        <v>52</v>
      </c>
      <c r="AJ76" s="224" t="s">
        <v>1193</v>
      </c>
      <c r="AK76" s="18" t="str">
        <f t="shared" si="36"/>
        <v>SI</v>
      </c>
    </row>
    <row r="77" spans="1:37" s="197" customFormat="1" ht="141.75" x14ac:dyDescent="0.25">
      <c r="A77" s="191">
        <v>274</v>
      </c>
      <c r="B77" s="139">
        <v>755</v>
      </c>
      <c r="C77" s="77"/>
      <c r="D77" s="17" t="s">
        <v>349</v>
      </c>
      <c r="E77" s="33">
        <v>43420</v>
      </c>
      <c r="F77" s="17" t="s">
        <v>330</v>
      </c>
      <c r="G77" s="25" t="s">
        <v>403</v>
      </c>
      <c r="H77" s="17" t="s">
        <v>166</v>
      </c>
      <c r="I77" s="38" t="s">
        <v>404</v>
      </c>
      <c r="J77" s="28" t="s">
        <v>58</v>
      </c>
      <c r="K77" s="28" t="s">
        <v>714</v>
      </c>
      <c r="L77" s="28" t="s">
        <v>42</v>
      </c>
      <c r="M77" s="28" t="s">
        <v>72</v>
      </c>
      <c r="N77" s="28" t="s">
        <v>865</v>
      </c>
      <c r="O77" s="156">
        <v>43500</v>
      </c>
      <c r="P77" s="37"/>
      <c r="Q77" s="17"/>
      <c r="R77" s="17"/>
      <c r="S77" s="17"/>
      <c r="T77" s="37"/>
      <c r="U77" s="38" t="s">
        <v>405</v>
      </c>
      <c r="V77" s="38" t="s">
        <v>406</v>
      </c>
      <c r="W77" s="28" t="s">
        <v>407</v>
      </c>
      <c r="X77" s="28" t="s">
        <v>384</v>
      </c>
      <c r="Y77" s="32">
        <v>1</v>
      </c>
      <c r="Z77" s="16">
        <v>43525</v>
      </c>
      <c r="AA77" s="16">
        <v>43738</v>
      </c>
      <c r="AB77" s="28" t="s">
        <v>401</v>
      </c>
      <c r="AC77" s="28" t="s">
        <v>402</v>
      </c>
      <c r="AD77" s="201" t="s">
        <v>51</v>
      </c>
      <c r="AE77" s="18" t="str">
        <f t="shared" ref="AE77:AE79" si="37">IF(AG77="N.A.","A",(IF(AG77&lt;91%,"A","C")))</f>
        <v>A</v>
      </c>
      <c r="AF77" s="194"/>
      <c r="AG77" s="195">
        <f t="shared" si="35"/>
        <v>0.8</v>
      </c>
      <c r="AH77" s="224" t="s">
        <v>1194</v>
      </c>
      <c r="AI77" s="196">
        <v>0.8</v>
      </c>
      <c r="AJ77" s="148" t="s">
        <v>1196</v>
      </c>
      <c r="AK77" s="18" t="str">
        <f t="shared" si="36"/>
        <v>SI</v>
      </c>
    </row>
    <row r="78" spans="1:37" s="197" customFormat="1" ht="395.25" customHeight="1" x14ac:dyDescent="0.25">
      <c r="A78" s="191">
        <v>275</v>
      </c>
      <c r="B78" s="139">
        <v>756</v>
      </c>
      <c r="C78" s="77"/>
      <c r="D78" s="17" t="s">
        <v>349</v>
      </c>
      <c r="E78" s="33">
        <v>43420</v>
      </c>
      <c r="F78" s="17" t="s">
        <v>330</v>
      </c>
      <c r="G78" s="25" t="s">
        <v>408</v>
      </c>
      <c r="H78" s="17" t="s">
        <v>166</v>
      </c>
      <c r="I78" s="38" t="s">
        <v>409</v>
      </c>
      <c r="J78" s="28" t="s">
        <v>58</v>
      </c>
      <c r="K78" s="28" t="s">
        <v>714</v>
      </c>
      <c r="L78" s="28" t="s">
        <v>42</v>
      </c>
      <c r="M78" s="28" t="s">
        <v>72</v>
      </c>
      <c r="N78" s="28" t="s">
        <v>865</v>
      </c>
      <c r="O78" s="156">
        <v>43500</v>
      </c>
      <c r="P78" s="37"/>
      <c r="Q78" s="17"/>
      <c r="R78" s="17"/>
      <c r="S78" s="17"/>
      <c r="T78" s="37"/>
      <c r="U78" s="38" t="s">
        <v>405</v>
      </c>
      <c r="V78" s="38" t="s">
        <v>406</v>
      </c>
      <c r="W78" s="28" t="s">
        <v>407</v>
      </c>
      <c r="X78" s="28" t="s">
        <v>384</v>
      </c>
      <c r="Y78" s="32">
        <v>1</v>
      </c>
      <c r="Z78" s="16">
        <v>43525</v>
      </c>
      <c r="AA78" s="16">
        <v>43738</v>
      </c>
      <c r="AB78" s="28" t="s">
        <v>401</v>
      </c>
      <c r="AC78" s="28" t="s">
        <v>402</v>
      </c>
      <c r="AD78" s="225" t="s">
        <v>51</v>
      </c>
      <c r="AE78" s="18" t="str">
        <f t="shared" si="37"/>
        <v>A</v>
      </c>
      <c r="AF78" s="194"/>
      <c r="AG78" s="195">
        <f t="shared" si="35"/>
        <v>0.8</v>
      </c>
      <c r="AH78" s="148" t="s">
        <v>1194</v>
      </c>
      <c r="AI78" s="196">
        <v>0.8</v>
      </c>
      <c r="AJ78" s="224" t="s">
        <v>1195</v>
      </c>
      <c r="AK78" s="18" t="str">
        <f t="shared" si="36"/>
        <v>SI</v>
      </c>
    </row>
    <row r="79" spans="1:37" s="197" customFormat="1" ht="126" x14ac:dyDescent="0.25">
      <c r="A79" s="191">
        <v>276</v>
      </c>
      <c r="B79" s="139">
        <v>757</v>
      </c>
      <c r="C79" s="77"/>
      <c r="D79" s="17" t="s">
        <v>349</v>
      </c>
      <c r="E79" s="33">
        <v>43420</v>
      </c>
      <c r="F79" s="17" t="s">
        <v>55</v>
      </c>
      <c r="G79" s="25" t="s">
        <v>410</v>
      </c>
      <c r="H79" s="17" t="s">
        <v>166</v>
      </c>
      <c r="I79" s="38" t="s">
        <v>411</v>
      </c>
      <c r="J79" s="28" t="s">
        <v>58</v>
      </c>
      <c r="K79" s="28" t="s">
        <v>714</v>
      </c>
      <c r="L79" s="28" t="s">
        <v>42</v>
      </c>
      <c r="M79" s="28" t="s">
        <v>72</v>
      </c>
      <c r="N79" s="28" t="s">
        <v>352</v>
      </c>
      <c r="O79" s="156">
        <v>43500</v>
      </c>
      <c r="P79" s="37"/>
      <c r="Q79" s="17"/>
      <c r="R79" s="17"/>
      <c r="S79" s="17"/>
      <c r="T79" s="37"/>
      <c r="U79" s="38" t="s">
        <v>412</v>
      </c>
      <c r="V79" s="38" t="s">
        <v>413</v>
      </c>
      <c r="W79" s="28" t="s">
        <v>414</v>
      </c>
      <c r="X79" s="28" t="s">
        <v>415</v>
      </c>
      <c r="Y79" s="32">
        <v>54</v>
      </c>
      <c r="Z79" s="16">
        <v>43497</v>
      </c>
      <c r="AA79" s="16">
        <v>43830</v>
      </c>
      <c r="AB79" s="28" t="s">
        <v>357</v>
      </c>
      <c r="AC79" s="28" t="s">
        <v>358</v>
      </c>
      <c r="AD79" s="201" t="s">
        <v>51</v>
      </c>
      <c r="AE79" s="18" t="str">
        <f t="shared" si="37"/>
        <v>A</v>
      </c>
      <c r="AF79" s="226"/>
      <c r="AG79" s="199" t="str">
        <f>AI79</f>
        <v>N.A.</v>
      </c>
      <c r="AH79" s="148" t="s">
        <v>1197</v>
      </c>
      <c r="AI79" s="199" t="s">
        <v>52</v>
      </c>
      <c r="AJ79" s="224" t="s">
        <v>1198</v>
      </c>
      <c r="AK79" s="18" t="str">
        <f t="shared" ref="AK79" si="38">IF(AG79="N.A.","SI",(IF(AG79&lt;91%,"SI","NO")))</f>
        <v>SI</v>
      </c>
    </row>
    <row r="80" spans="1:37" s="197" customFormat="1" ht="78.75" x14ac:dyDescent="0.25">
      <c r="A80" s="204">
        <v>277</v>
      </c>
      <c r="B80" s="31">
        <v>758</v>
      </c>
      <c r="C80" s="17" t="s">
        <v>53</v>
      </c>
      <c r="D80" s="108" t="s">
        <v>349</v>
      </c>
      <c r="E80" s="107">
        <v>43420</v>
      </c>
      <c r="F80" s="108" t="s">
        <v>330</v>
      </c>
      <c r="G80" s="110" t="s">
        <v>416</v>
      </c>
      <c r="H80" s="108" t="s">
        <v>166</v>
      </c>
      <c r="I80" s="151" t="s">
        <v>417</v>
      </c>
      <c r="J80" s="104" t="s">
        <v>58</v>
      </c>
      <c r="K80" s="104" t="s">
        <v>714</v>
      </c>
      <c r="L80" s="104" t="s">
        <v>42</v>
      </c>
      <c r="M80" s="104" t="s">
        <v>72</v>
      </c>
      <c r="N80" s="104" t="s">
        <v>1016</v>
      </c>
      <c r="O80" s="170">
        <v>43500</v>
      </c>
      <c r="P80" s="112"/>
      <c r="Q80" s="108"/>
      <c r="R80" s="108"/>
      <c r="S80" s="108"/>
      <c r="T80" s="112"/>
      <c r="U80" s="151" t="s">
        <v>418</v>
      </c>
      <c r="V80" s="151" t="s">
        <v>419</v>
      </c>
      <c r="W80" s="104" t="s">
        <v>1080</v>
      </c>
      <c r="X80" s="104" t="s">
        <v>1081</v>
      </c>
      <c r="Y80" s="103" t="s">
        <v>1082</v>
      </c>
      <c r="Z80" s="125">
        <v>43466</v>
      </c>
      <c r="AA80" s="125">
        <v>43738</v>
      </c>
      <c r="AB80" s="104" t="s">
        <v>357</v>
      </c>
      <c r="AC80" s="104" t="s">
        <v>358</v>
      </c>
      <c r="AD80" s="222" t="s">
        <v>51</v>
      </c>
      <c r="AE80" s="75" t="str">
        <f t="shared" ref="AE80:AE81" si="39">IF(AG80="N.A.","A",(IF(AG80&lt;91%,"A","C")))</f>
        <v>C</v>
      </c>
      <c r="AF80" s="205"/>
      <c r="AG80" s="206">
        <f>AI80</f>
        <v>1</v>
      </c>
      <c r="AH80" s="207" t="s">
        <v>1199</v>
      </c>
      <c r="AI80" s="208">
        <v>1</v>
      </c>
      <c r="AJ80" s="223" t="s">
        <v>1200</v>
      </c>
      <c r="AK80" s="75" t="str">
        <f>IF(AG80="N.A.","SI",(IF(AG80&lt;91%,"SI","NO")))</f>
        <v>NO</v>
      </c>
    </row>
    <row r="81" spans="1:37" s="197" customFormat="1" ht="63" x14ac:dyDescent="0.25">
      <c r="A81" s="191">
        <v>277</v>
      </c>
      <c r="B81" s="139">
        <v>758</v>
      </c>
      <c r="C81" s="77" t="s">
        <v>67</v>
      </c>
      <c r="D81" s="17" t="s">
        <v>349</v>
      </c>
      <c r="E81" s="33">
        <v>43420</v>
      </c>
      <c r="F81" s="17" t="s">
        <v>330</v>
      </c>
      <c r="G81" s="25" t="s">
        <v>416</v>
      </c>
      <c r="H81" s="17" t="s">
        <v>166</v>
      </c>
      <c r="I81" s="38" t="s">
        <v>417</v>
      </c>
      <c r="J81" s="28" t="s">
        <v>58</v>
      </c>
      <c r="K81" s="28" t="s">
        <v>714</v>
      </c>
      <c r="L81" s="28" t="s">
        <v>42</v>
      </c>
      <c r="M81" s="28" t="s">
        <v>72</v>
      </c>
      <c r="N81" s="28" t="s">
        <v>352</v>
      </c>
      <c r="O81" s="156">
        <v>43500</v>
      </c>
      <c r="P81" s="37"/>
      <c r="Q81" s="17"/>
      <c r="R81" s="17"/>
      <c r="S81" s="17"/>
      <c r="T81" s="37"/>
      <c r="U81" s="38" t="s">
        <v>418</v>
      </c>
      <c r="V81" s="38" t="s">
        <v>420</v>
      </c>
      <c r="W81" s="28" t="s">
        <v>421</v>
      </c>
      <c r="X81" s="28" t="s">
        <v>422</v>
      </c>
      <c r="Y81" s="32">
        <v>541</v>
      </c>
      <c r="Z81" s="16">
        <v>43497</v>
      </c>
      <c r="AA81" s="16">
        <v>44196</v>
      </c>
      <c r="AB81" s="28" t="s">
        <v>357</v>
      </c>
      <c r="AC81" s="28" t="s">
        <v>358</v>
      </c>
      <c r="AD81" s="201" t="s">
        <v>51</v>
      </c>
      <c r="AE81" s="18" t="str">
        <f t="shared" si="39"/>
        <v>A</v>
      </c>
      <c r="AF81" s="226"/>
      <c r="AG81" s="199" t="str">
        <f>AI81</f>
        <v>N.A.</v>
      </c>
      <c r="AH81" s="148" t="s">
        <v>1202</v>
      </c>
      <c r="AI81" s="199" t="s">
        <v>52</v>
      </c>
      <c r="AJ81" s="148" t="s">
        <v>1201</v>
      </c>
      <c r="AK81" s="18" t="str">
        <f t="shared" ref="AK81:AK83" si="40">IF(AG81="N.A.","SI",(IF(AG81&lt;91%,"SI","NO")))</f>
        <v>SI</v>
      </c>
    </row>
    <row r="82" spans="1:37" s="197" customFormat="1" ht="197.25" customHeight="1" x14ac:dyDescent="0.25">
      <c r="A82" s="191">
        <v>278</v>
      </c>
      <c r="B82" s="139">
        <v>759</v>
      </c>
      <c r="C82" s="77"/>
      <c r="D82" s="17" t="s">
        <v>349</v>
      </c>
      <c r="E82" s="33">
        <v>43420</v>
      </c>
      <c r="F82" s="17" t="s">
        <v>55</v>
      </c>
      <c r="G82" s="25" t="s">
        <v>423</v>
      </c>
      <c r="H82" s="17" t="s">
        <v>166</v>
      </c>
      <c r="I82" s="38" t="s">
        <v>424</v>
      </c>
      <c r="J82" s="28" t="s">
        <v>58</v>
      </c>
      <c r="K82" s="28" t="s">
        <v>714</v>
      </c>
      <c r="L82" s="28" t="s">
        <v>42</v>
      </c>
      <c r="M82" s="28" t="s">
        <v>72</v>
      </c>
      <c r="N82" s="28" t="s">
        <v>352</v>
      </c>
      <c r="O82" s="156">
        <v>43500</v>
      </c>
      <c r="P82" s="37"/>
      <c r="Q82" s="17"/>
      <c r="R82" s="17"/>
      <c r="S82" s="17"/>
      <c r="T82" s="37"/>
      <c r="U82" s="38" t="s">
        <v>425</v>
      </c>
      <c r="V82" s="38" t="s">
        <v>426</v>
      </c>
      <c r="W82" s="28" t="s">
        <v>427</v>
      </c>
      <c r="X82" s="28" t="s">
        <v>428</v>
      </c>
      <c r="Y82" s="32" t="s">
        <v>122</v>
      </c>
      <c r="Z82" s="16">
        <v>43678</v>
      </c>
      <c r="AA82" s="16">
        <v>43738</v>
      </c>
      <c r="AB82" s="28" t="s">
        <v>357</v>
      </c>
      <c r="AC82" s="28" t="s">
        <v>358</v>
      </c>
      <c r="AD82" s="201" t="s">
        <v>51</v>
      </c>
      <c r="AE82" s="18" t="str">
        <f t="shared" ref="AE82:AE85" si="41">IF(AG82="N.A.","A",(IF(AG82&lt;91%,"A","C")))</f>
        <v>A</v>
      </c>
      <c r="AF82" s="194"/>
      <c r="AG82" s="195">
        <f t="shared" ref="AG82:AG83" si="42">AI82</f>
        <v>0.8</v>
      </c>
      <c r="AH82" s="148" t="s">
        <v>1203</v>
      </c>
      <c r="AI82" s="196">
        <v>0.8</v>
      </c>
      <c r="AJ82" s="148" t="s">
        <v>1204</v>
      </c>
      <c r="AK82" s="18" t="str">
        <f t="shared" si="40"/>
        <v>SI</v>
      </c>
    </row>
    <row r="83" spans="1:37" s="197" customFormat="1" ht="126" x14ac:dyDescent="0.25">
      <c r="A83" s="204">
        <v>279</v>
      </c>
      <c r="B83" s="31">
        <v>760</v>
      </c>
      <c r="C83" s="17"/>
      <c r="D83" s="108" t="s">
        <v>349</v>
      </c>
      <c r="E83" s="107">
        <v>43420</v>
      </c>
      <c r="F83" s="108" t="s">
        <v>55</v>
      </c>
      <c r="G83" s="110" t="s">
        <v>429</v>
      </c>
      <c r="H83" s="108" t="s">
        <v>166</v>
      </c>
      <c r="I83" s="151" t="s">
        <v>430</v>
      </c>
      <c r="J83" s="104" t="s">
        <v>58</v>
      </c>
      <c r="K83" s="104" t="s">
        <v>714</v>
      </c>
      <c r="L83" s="104" t="s">
        <v>42</v>
      </c>
      <c r="M83" s="104" t="s">
        <v>72</v>
      </c>
      <c r="N83" s="104" t="s">
        <v>1016</v>
      </c>
      <c r="O83" s="170">
        <v>43500</v>
      </c>
      <c r="P83" s="112"/>
      <c r="Q83" s="108"/>
      <c r="R83" s="108"/>
      <c r="S83" s="108"/>
      <c r="T83" s="112"/>
      <c r="U83" s="151" t="s">
        <v>431</v>
      </c>
      <c r="V83" s="151" t="s">
        <v>432</v>
      </c>
      <c r="W83" s="104" t="s">
        <v>1083</v>
      </c>
      <c r="X83" s="104" t="s">
        <v>1084</v>
      </c>
      <c r="Y83" s="103" t="s">
        <v>122</v>
      </c>
      <c r="Z83" s="125">
        <v>43466</v>
      </c>
      <c r="AA83" s="125">
        <v>43738</v>
      </c>
      <c r="AB83" s="104" t="s">
        <v>433</v>
      </c>
      <c r="AC83" s="104" t="s">
        <v>358</v>
      </c>
      <c r="AD83" s="222" t="s">
        <v>51</v>
      </c>
      <c r="AE83" s="75" t="str">
        <f t="shared" si="41"/>
        <v>C</v>
      </c>
      <c r="AF83" s="205"/>
      <c r="AG83" s="206">
        <f t="shared" si="42"/>
        <v>1</v>
      </c>
      <c r="AH83" s="207" t="s">
        <v>1205</v>
      </c>
      <c r="AI83" s="208">
        <v>1</v>
      </c>
      <c r="AJ83" s="207" t="s">
        <v>1206</v>
      </c>
      <c r="AK83" s="75" t="str">
        <f t="shared" si="40"/>
        <v>NO</v>
      </c>
    </row>
    <row r="84" spans="1:37" s="197" customFormat="1" ht="253.5" customHeight="1" x14ac:dyDescent="0.25">
      <c r="A84" s="191">
        <v>280</v>
      </c>
      <c r="B84" s="139">
        <v>761</v>
      </c>
      <c r="C84" s="77"/>
      <c r="D84" s="17" t="s">
        <v>349</v>
      </c>
      <c r="E84" s="33">
        <v>43420</v>
      </c>
      <c r="F84" s="17" t="s">
        <v>55</v>
      </c>
      <c r="G84" s="25" t="s">
        <v>434</v>
      </c>
      <c r="H84" s="17" t="s">
        <v>435</v>
      </c>
      <c r="I84" s="38" t="s">
        <v>436</v>
      </c>
      <c r="J84" s="28" t="s">
        <v>58</v>
      </c>
      <c r="K84" s="28" t="s">
        <v>714</v>
      </c>
      <c r="L84" s="28" t="s">
        <v>42</v>
      </c>
      <c r="M84" s="28" t="s">
        <v>72</v>
      </c>
      <c r="N84" s="28" t="s">
        <v>352</v>
      </c>
      <c r="O84" s="156">
        <v>43500</v>
      </c>
      <c r="P84" s="37"/>
      <c r="Q84" s="17"/>
      <c r="R84" s="17"/>
      <c r="S84" s="17"/>
      <c r="T84" s="37"/>
      <c r="U84" s="22" t="s">
        <v>437</v>
      </c>
      <c r="V84" s="22" t="s">
        <v>438</v>
      </c>
      <c r="W84" s="14" t="s">
        <v>439</v>
      </c>
      <c r="X84" s="14" t="s">
        <v>440</v>
      </c>
      <c r="Y84" s="21">
        <v>2</v>
      </c>
      <c r="Z84" s="30">
        <v>43556</v>
      </c>
      <c r="AA84" s="30">
        <v>43768</v>
      </c>
      <c r="AB84" s="14" t="s">
        <v>441</v>
      </c>
      <c r="AC84" s="14" t="s">
        <v>441</v>
      </c>
      <c r="AD84" s="80" t="s">
        <v>161</v>
      </c>
      <c r="AE84" s="18" t="str">
        <f t="shared" si="41"/>
        <v>A</v>
      </c>
      <c r="AF84" s="198"/>
      <c r="AG84" s="199" t="str">
        <f t="shared" ref="AG84:AG90" si="43">AI84</f>
        <v>N.A.</v>
      </c>
      <c r="AH84" s="148" t="s">
        <v>1291</v>
      </c>
      <c r="AI84" s="199" t="s">
        <v>52</v>
      </c>
      <c r="AJ84" s="148" t="s">
        <v>442</v>
      </c>
      <c r="AK84" s="18" t="str">
        <f t="shared" ref="AK84" si="44">IF(AG84="N.A.","SI",(IF(AG84&lt;91%,"SI","NO")))</f>
        <v>SI</v>
      </c>
    </row>
    <row r="85" spans="1:37" s="197" customFormat="1" ht="173.25" x14ac:dyDescent="0.25">
      <c r="A85" s="191">
        <v>258</v>
      </c>
      <c r="B85" s="139">
        <v>762</v>
      </c>
      <c r="C85" s="77" t="s">
        <v>71</v>
      </c>
      <c r="D85" s="17" t="s">
        <v>443</v>
      </c>
      <c r="E85" s="33">
        <v>43413</v>
      </c>
      <c r="F85" s="17" t="s">
        <v>330</v>
      </c>
      <c r="G85" s="25" t="s">
        <v>444</v>
      </c>
      <c r="H85" s="17" t="s">
        <v>445</v>
      </c>
      <c r="I85" s="26" t="s">
        <v>446</v>
      </c>
      <c r="J85" s="28" t="s">
        <v>58</v>
      </c>
      <c r="K85" s="28" t="s">
        <v>714</v>
      </c>
      <c r="L85" s="28" t="s">
        <v>42</v>
      </c>
      <c r="M85" s="28" t="s">
        <v>72</v>
      </c>
      <c r="N85" s="17" t="s">
        <v>448</v>
      </c>
      <c r="O85" s="156">
        <v>43488</v>
      </c>
      <c r="P85" s="37"/>
      <c r="Q85" s="17"/>
      <c r="R85" s="17"/>
      <c r="S85" s="17"/>
      <c r="T85" s="37"/>
      <c r="U85" s="38" t="s">
        <v>449</v>
      </c>
      <c r="V85" s="38" t="s">
        <v>1409</v>
      </c>
      <c r="W85" s="28" t="s">
        <v>1410</v>
      </c>
      <c r="X85" s="28" t="s">
        <v>1411</v>
      </c>
      <c r="Y85" s="32">
        <v>1</v>
      </c>
      <c r="Z85" s="16">
        <v>43497</v>
      </c>
      <c r="AA85" s="16">
        <v>43799</v>
      </c>
      <c r="AB85" s="17" t="s">
        <v>447</v>
      </c>
      <c r="AC85" s="17" t="s">
        <v>197</v>
      </c>
      <c r="AD85" s="80" t="s">
        <v>191</v>
      </c>
      <c r="AE85" s="18" t="str">
        <f t="shared" si="41"/>
        <v>A</v>
      </c>
      <c r="AF85" s="194"/>
      <c r="AG85" s="199" t="str">
        <f t="shared" si="43"/>
        <v>N.A.</v>
      </c>
      <c r="AH85" s="227" t="s">
        <v>1237</v>
      </c>
      <c r="AI85" s="199" t="s">
        <v>52</v>
      </c>
      <c r="AJ85" s="228" t="s">
        <v>1248</v>
      </c>
      <c r="AK85" s="18" t="str">
        <f t="shared" ref="AK85" si="45">IF(AG85="N.A.","SI",(IF(AG85&lt;91%,"SI","NO")))</f>
        <v>SI</v>
      </c>
    </row>
    <row r="86" spans="1:37" s="197" customFormat="1" ht="143.25" customHeight="1" x14ac:dyDescent="0.25">
      <c r="A86" s="191" t="s">
        <v>1397</v>
      </c>
      <c r="B86" s="139">
        <v>764</v>
      </c>
      <c r="C86" s="77" t="s">
        <v>67</v>
      </c>
      <c r="D86" s="17" t="s">
        <v>443</v>
      </c>
      <c r="E86" s="33">
        <v>43413</v>
      </c>
      <c r="F86" s="17" t="s">
        <v>55</v>
      </c>
      <c r="G86" s="25" t="s">
        <v>450</v>
      </c>
      <c r="H86" s="17" t="s">
        <v>445</v>
      </c>
      <c r="I86" s="26" t="s">
        <v>451</v>
      </c>
      <c r="J86" s="28" t="s">
        <v>58</v>
      </c>
      <c r="K86" s="28" t="s">
        <v>714</v>
      </c>
      <c r="L86" s="28" t="s">
        <v>42</v>
      </c>
      <c r="M86" s="28" t="s">
        <v>72</v>
      </c>
      <c r="N86" s="17" t="s">
        <v>448</v>
      </c>
      <c r="O86" s="156">
        <v>43488</v>
      </c>
      <c r="P86" s="37"/>
      <c r="Q86" s="17"/>
      <c r="R86" s="17"/>
      <c r="S86" s="17"/>
      <c r="T86" s="37"/>
      <c r="U86" s="26" t="s">
        <v>452</v>
      </c>
      <c r="V86" s="38" t="s">
        <v>453</v>
      </c>
      <c r="W86" s="28" t="s">
        <v>454</v>
      </c>
      <c r="X86" s="28" t="s">
        <v>455</v>
      </c>
      <c r="Y86" s="32">
        <v>1</v>
      </c>
      <c r="Z86" s="50">
        <f>+Z85</f>
        <v>43497</v>
      </c>
      <c r="AA86" s="16">
        <v>43677</v>
      </c>
      <c r="AB86" s="17" t="s">
        <v>447</v>
      </c>
      <c r="AC86" s="17" t="s">
        <v>197</v>
      </c>
      <c r="AD86" s="80" t="s">
        <v>191</v>
      </c>
      <c r="AE86" s="18" t="str">
        <f t="shared" ref="AE86:AE96" si="46">IF(AG86="N.A.","A",(IF(AG86&lt;91%,"A","C")))</f>
        <v>C</v>
      </c>
      <c r="AF86" s="194"/>
      <c r="AG86" s="195">
        <f t="shared" si="43"/>
        <v>1</v>
      </c>
      <c r="AH86" s="209" t="s">
        <v>454</v>
      </c>
      <c r="AI86" s="196">
        <v>1</v>
      </c>
      <c r="AJ86" s="148" t="s">
        <v>1388</v>
      </c>
      <c r="AK86" s="18" t="str">
        <f t="shared" ref="AK86:AK89" si="47">IF(AG86="N.A.","SI",(IF(AG86&lt;91%,"SI","NO")))</f>
        <v>NO</v>
      </c>
    </row>
    <row r="87" spans="1:37" s="197" customFormat="1" ht="74.25" customHeight="1" x14ac:dyDescent="0.25">
      <c r="A87" s="191" t="s">
        <v>1398</v>
      </c>
      <c r="B87" s="139">
        <v>764</v>
      </c>
      <c r="C87" s="77" t="s">
        <v>175</v>
      </c>
      <c r="D87" s="17" t="s">
        <v>443</v>
      </c>
      <c r="E87" s="33">
        <v>43413</v>
      </c>
      <c r="F87" s="17" t="s">
        <v>55</v>
      </c>
      <c r="G87" s="25" t="s">
        <v>450</v>
      </c>
      <c r="H87" s="17" t="s">
        <v>445</v>
      </c>
      <c r="I87" s="26" t="s">
        <v>456</v>
      </c>
      <c r="J87" s="28" t="s">
        <v>58</v>
      </c>
      <c r="K87" s="28" t="s">
        <v>714</v>
      </c>
      <c r="L87" s="28" t="s">
        <v>42</v>
      </c>
      <c r="M87" s="28" t="s">
        <v>72</v>
      </c>
      <c r="N87" s="17" t="s">
        <v>448</v>
      </c>
      <c r="O87" s="156">
        <v>43488</v>
      </c>
      <c r="P87" s="37"/>
      <c r="Q87" s="17"/>
      <c r="R87" s="17"/>
      <c r="S87" s="17"/>
      <c r="T87" s="37"/>
      <c r="U87" s="38" t="s">
        <v>457</v>
      </c>
      <c r="V87" s="38" t="s">
        <v>458</v>
      </c>
      <c r="W87" s="28" t="s">
        <v>459</v>
      </c>
      <c r="X87" s="28" t="s">
        <v>460</v>
      </c>
      <c r="Y87" s="32">
        <v>1</v>
      </c>
      <c r="Z87" s="50">
        <f>+Z86</f>
        <v>43497</v>
      </c>
      <c r="AA87" s="16">
        <v>43677</v>
      </c>
      <c r="AB87" s="17" t="s">
        <v>447</v>
      </c>
      <c r="AC87" s="17" t="s">
        <v>197</v>
      </c>
      <c r="AD87" s="80" t="s">
        <v>191</v>
      </c>
      <c r="AE87" s="18" t="str">
        <f t="shared" si="46"/>
        <v>C</v>
      </c>
      <c r="AF87" s="194"/>
      <c r="AG87" s="195">
        <f t="shared" si="43"/>
        <v>1</v>
      </c>
      <c r="AH87" s="148" t="s">
        <v>1389</v>
      </c>
      <c r="AI87" s="196">
        <v>1</v>
      </c>
      <c r="AJ87" s="148" t="s">
        <v>1247</v>
      </c>
      <c r="AK87" s="18" t="str">
        <f t="shared" si="47"/>
        <v>NO</v>
      </c>
    </row>
    <row r="88" spans="1:37" s="197" customFormat="1" ht="68.25" customHeight="1" x14ac:dyDescent="0.25">
      <c r="A88" s="191" t="s">
        <v>1399</v>
      </c>
      <c r="B88" s="139">
        <v>764</v>
      </c>
      <c r="C88" s="77" t="s">
        <v>110</v>
      </c>
      <c r="D88" s="17" t="s">
        <v>443</v>
      </c>
      <c r="E88" s="33">
        <v>43413</v>
      </c>
      <c r="F88" s="17" t="s">
        <v>55</v>
      </c>
      <c r="G88" s="25" t="s">
        <v>450</v>
      </c>
      <c r="H88" s="17" t="s">
        <v>445</v>
      </c>
      <c r="I88" s="26" t="s">
        <v>461</v>
      </c>
      <c r="J88" s="28" t="s">
        <v>58</v>
      </c>
      <c r="K88" s="28" t="s">
        <v>714</v>
      </c>
      <c r="L88" s="28" t="s">
        <v>42</v>
      </c>
      <c r="M88" s="28" t="s">
        <v>72</v>
      </c>
      <c r="N88" s="17" t="s">
        <v>448</v>
      </c>
      <c r="O88" s="156">
        <v>43488</v>
      </c>
      <c r="P88" s="37"/>
      <c r="Q88" s="17"/>
      <c r="R88" s="17"/>
      <c r="S88" s="17"/>
      <c r="T88" s="37"/>
      <c r="U88" s="26" t="s">
        <v>462</v>
      </c>
      <c r="V88" s="26" t="s">
        <v>463</v>
      </c>
      <c r="W88" s="28" t="s">
        <v>464</v>
      </c>
      <c r="X88" s="28" t="s">
        <v>465</v>
      </c>
      <c r="Y88" s="32">
        <v>1</v>
      </c>
      <c r="Z88" s="16">
        <v>43467</v>
      </c>
      <c r="AA88" s="16">
        <v>43677</v>
      </c>
      <c r="AB88" s="17" t="s">
        <v>447</v>
      </c>
      <c r="AC88" s="17" t="s">
        <v>197</v>
      </c>
      <c r="AD88" s="80" t="s">
        <v>191</v>
      </c>
      <c r="AE88" s="18" t="str">
        <f t="shared" si="46"/>
        <v>C</v>
      </c>
      <c r="AF88" s="194"/>
      <c r="AG88" s="195">
        <f t="shared" si="43"/>
        <v>1</v>
      </c>
      <c r="AH88" s="148" t="s">
        <v>1390</v>
      </c>
      <c r="AI88" s="196">
        <v>1</v>
      </c>
      <c r="AJ88" s="148" t="s">
        <v>1393</v>
      </c>
      <c r="AK88" s="18" t="str">
        <f t="shared" si="47"/>
        <v>NO</v>
      </c>
    </row>
    <row r="89" spans="1:37" s="197" customFormat="1" ht="165" customHeight="1" x14ac:dyDescent="0.25">
      <c r="A89" s="191" t="s">
        <v>1396</v>
      </c>
      <c r="B89" s="139">
        <v>764</v>
      </c>
      <c r="C89" s="77" t="s">
        <v>163</v>
      </c>
      <c r="D89" s="17" t="s">
        <v>443</v>
      </c>
      <c r="E89" s="33">
        <v>43413</v>
      </c>
      <c r="F89" s="17" t="s">
        <v>55</v>
      </c>
      <c r="G89" s="25" t="s">
        <v>450</v>
      </c>
      <c r="H89" s="17" t="s">
        <v>445</v>
      </c>
      <c r="I89" s="26" t="s">
        <v>466</v>
      </c>
      <c r="J89" s="28" t="s">
        <v>58</v>
      </c>
      <c r="K89" s="28" t="s">
        <v>714</v>
      </c>
      <c r="L89" s="28" t="s">
        <v>42</v>
      </c>
      <c r="M89" s="28" t="s">
        <v>72</v>
      </c>
      <c r="N89" s="17" t="s">
        <v>448</v>
      </c>
      <c r="O89" s="156">
        <v>43488</v>
      </c>
      <c r="P89" s="37"/>
      <c r="Q89" s="17"/>
      <c r="R89" s="17"/>
      <c r="S89" s="17"/>
      <c r="T89" s="37"/>
      <c r="U89" s="26" t="s">
        <v>467</v>
      </c>
      <c r="V89" s="26" t="s">
        <v>468</v>
      </c>
      <c r="W89" s="28" t="s">
        <v>469</v>
      </c>
      <c r="X89" s="28" t="s">
        <v>465</v>
      </c>
      <c r="Y89" s="32">
        <v>1</v>
      </c>
      <c r="Z89" s="16">
        <v>43497</v>
      </c>
      <c r="AA89" s="16">
        <v>43677</v>
      </c>
      <c r="AB89" s="17" t="s">
        <v>447</v>
      </c>
      <c r="AC89" s="17" t="s">
        <v>197</v>
      </c>
      <c r="AD89" s="80" t="s">
        <v>191</v>
      </c>
      <c r="AE89" s="18" t="str">
        <f t="shared" si="46"/>
        <v>C</v>
      </c>
      <c r="AF89" s="194"/>
      <c r="AG89" s="195">
        <f t="shared" si="43"/>
        <v>1</v>
      </c>
      <c r="AH89" s="148" t="s">
        <v>1391</v>
      </c>
      <c r="AI89" s="196">
        <v>1</v>
      </c>
      <c r="AJ89" s="148" t="s">
        <v>1392</v>
      </c>
      <c r="AK89" s="18" t="str">
        <f t="shared" si="47"/>
        <v>NO</v>
      </c>
    </row>
    <row r="90" spans="1:37" s="197" customFormat="1" ht="63" x14ac:dyDescent="0.25">
      <c r="A90" s="191" t="s">
        <v>1395</v>
      </c>
      <c r="B90" s="139">
        <v>767</v>
      </c>
      <c r="C90" s="77" t="s">
        <v>67</v>
      </c>
      <c r="D90" s="17" t="s">
        <v>443</v>
      </c>
      <c r="E90" s="33">
        <v>43413</v>
      </c>
      <c r="F90" s="17" t="s">
        <v>55</v>
      </c>
      <c r="G90" s="25" t="s">
        <v>470</v>
      </c>
      <c r="H90" s="17" t="s">
        <v>445</v>
      </c>
      <c r="I90" s="26" t="s">
        <v>471</v>
      </c>
      <c r="J90" s="28" t="s">
        <v>58</v>
      </c>
      <c r="K90" s="28" t="s">
        <v>714</v>
      </c>
      <c r="L90" s="28" t="s">
        <v>42</v>
      </c>
      <c r="M90" s="28" t="s">
        <v>72</v>
      </c>
      <c r="N90" s="17" t="s">
        <v>472</v>
      </c>
      <c r="O90" s="156">
        <v>43488</v>
      </c>
      <c r="P90" s="37"/>
      <c r="Q90" s="17"/>
      <c r="R90" s="17"/>
      <c r="S90" s="17"/>
      <c r="T90" s="37"/>
      <c r="U90" s="26" t="s">
        <v>473</v>
      </c>
      <c r="V90" s="29" t="s">
        <v>474</v>
      </c>
      <c r="W90" s="24" t="s">
        <v>475</v>
      </c>
      <c r="X90" s="28" t="s">
        <v>476</v>
      </c>
      <c r="Y90" s="32">
        <v>1</v>
      </c>
      <c r="Z90" s="16">
        <v>43468</v>
      </c>
      <c r="AA90" s="16">
        <v>43798</v>
      </c>
      <c r="AB90" s="17" t="s">
        <v>447</v>
      </c>
      <c r="AC90" s="17" t="s">
        <v>197</v>
      </c>
      <c r="AD90" s="80" t="s">
        <v>191</v>
      </c>
      <c r="AE90" s="18" t="str">
        <f t="shared" si="46"/>
        <v>A</v>
      </c>
      <c r="AF90" s="194"/>
      <c r="AG90" s="199" t="str">
        <f t="shared" si="43"/>
        <v>N.A.</v>
      </c>
      <c r="AH90" s="205" t="s">
        <v>1238</v>
      </c>
      <c r="AI90" s="199" t="s">
        <v>52</v>
      </c>
      <c r="AJ90" s="229" t="s">
        <v>1246</v>
      </c>
      <c r="AK90" s="18" t="str">
        <f t="shared" ref="AK90" si="48">IF(AG90="N.A.","SI",(IF(AG90&lt;91%,"SI","NO")))</f>
        <v>SI</v>
      </c>
    </row>
    <row r="91" spans="1:37" s="197" customFormat="1" ht="272.25" customHeight="1" x14ac:dyDescent="0.25">
      <c r="A91" s="191" t="s">
        <v>1400</v>
      </c>
      <c r="B91" s="139">
        <v>771</v>
      </c>
      <c r="C91" s="77" t="s">
        <v>67</v>
      </c>
      <c r="D91" s="17" t="s">
        <v>477</v>
      </c>
      <c r="E91" s="33">
        <v>43453</v>
      </c>
      <c r="F91" s="17" t="s">
        <v>330</v>
      </c>
      <c r="G91" s="25" t="s">
        <v>478</v>
      </c>
      <c r="H91" s="17" t="s">
        <v>479</v>
      </c>
      <c r="I91" s="38" t="s">
        <v>480</v>
      </c>
      <c r="J91" s="28" t="s">
        <v>58</v>
      </c>
      <c r="K91" s="28" t="s">
        <v>714</v>
      </c>
      <c r="L91" s="28" t="s">
        <v>42</v>
      </c>
      <c r="M91" s="28" t="s">
        <v>72</v>
      </c>
      <c r="N91" s="28" t="s">
        <v>52</v>
      </c>
      <c r="O91" s="156">
        <v>43475</v>
      </c>
      <c r="P91" s="37"/>
      <c r="Q91" s="17"/>
      <c r="R91" s="17"/>
      <c r="S91" s="17"/>
      <c r="T91" s="37"/>
      <c r="U91" s="38" t="s">
        <v>481</v>
      </c>
      <c r="V91" s="38" t="s">
        <v>482</v>
      </c>
      <c r="W91" s="28" t="s">
        <v>483</v>
      </c>
      <c r="X91" s="28" t="s">
        <v>484</v>
      </c>
      <c r="Y91" s="32" t="s">
        <v>485</v>
      </c>
      <c r="Z91" s="16">
        <v>43554</v>
      </c>
      <c r="AA91" s="16">
        <v>43829</v>
      </c>
      <c r="AB91" s="28" t="s">
        <v>486</v>
      </c>
      <c r="AC91" s="28" t="s">
        <v>487</v>
      </c>
      <c r="AD91" s="201" t="s">
        <v>263</v>
      </c>
      <c r="AE91" s="18" t="str">
        <f t="shared" si="46"/>
        <v>A</v>
      </c>
      <c r="AF91" s="194"/>
      <c r="AG91" s="199" t="str">
        <f t="shared" ref="AG91:AG92" si="49">AI91</f>
        <v>N.A.</v>
      </c>
      <c r="AH91" s="148" t="s">
        <v>1250</v>
      </c>
      <c r="AI91" s="199" t="s">
        <v>52</v>
      </c>
      <c r="AJ91" s="72" t="s">
        <v>1412</v>
      </c>
      <c r="AK91" s="18" t="str">
        <f t="shared" ref="AK91:AK92" si="50">IF(AG91="N.A.","SI",(IF(AG91&lt;91%,"SI","NO")))</f>
        <v>SI</v>
      </c>
    </row>
    <row r="92" spans="1:37" s="197" customFormat="1" ht="409.6" customHeight="1" x14ac:dyDescent="0.25">
      <c r="A92" s="191" t="s">
        <v>1401</v>
      </c>
      <c r="B92" s="139">
        <v>771</v>
      </c>
      <c r="C92" s="77" t="s">
        <v>71</v>
      </c>
      <c r="D92" s="17" t="s">
        <v>477</v>
      </c>
      <c r="E92" s="33">
        <v>43453</v>
      </c>
      <c r="F92" s="17" t="s">
        <v>330</v>
      </c>
      <c r="G92" s="25" t="s">
        <v>478</v>
      </c>
      <c r="H92" s="17" t="s">
        <v>479</v>
      </c>
      <c r="I92" s="38" t="s">
        <v>480</v>
      </c>
      <c r="J92" s="28" t="s">
        <v>58</v>
      </c>
      <c r="K92" s="28" t="s">
        <v>714</v>
      </c>
      <c r="L92" s="28" t="s">
        <v>42</v>
      </c>
      <c r="M92" s="28" t="s">
        <v>72</v>
      </c>
      <c r="N92" s="28" t="s">
        <v>288</v>
      </c>
      <c r="O92" s="156">
        <v>43475</v>
      </c>
      <c r="P92" s="37"/>
      <c r="Q92" s="17"/>
      <c r="R92" s="17"/>
      <c r="S92" s="17"/>
      <c r="T92" s="37"/>
      <c r="U92" s="38" t="s">
        <v>488</v>
      </c>
      <c r="V92" s="38" t="s">
        <v>489</v>
      </c>
      <c r="W92" s="28" t="s">
        <v>490</v>
      </c>
      <c r="X92" s="28" t="s">
        <v>316</v>
      </c>
      <c r="Y92" s="32" t="s">
        <v>122</v>
      </c>
      <c r="Z92" s="16">
        <v>43497</v>
      </c>
      <c r="AA92" s="16">
        <v>43830</v>
      </c>
      <c r="AB92" s="28" t="s">
        <v>491</v>
      </c>
      <c r="AC92" s="28" t="s">
        <v>487</v>
      </c>
      <c r="AD92" s="201" t="s">
        <v>263</v>
      </c>
      <c r="AE92" s="18" t="str">
        <f t="shared" si="46"/>
        <v>A</v>
      </c>
      <c r="AF92" s="194"/>
      <c r="AG92" s="199" t="str">
        <f t="shared" si="49"/>
        <v>N.A.</v>
      </c>
      <c r="AH92" s="148" t="s">
        <v>1251</v>
      </c>
      <c r="AI92" s="199" t="s">
        <v>52</v>
      </c>
      <c r="AJ92" s="72" t="s">
        <v>1413</v>
      </c>
      <c r="AK92" s="18" t="str">
        <f t="shared" si="50"/>
        <v>SI</v>
      </c>
    </row>
    <row r="93" spans="1:37" s="197" customFormat="1" ht="78.75" x14ac:dyDescent="0.25">
      <c r="A93" s="191">
        <v>124</v>
      </c>
      <c r="B93" s="139">
        <v>678</v>
      </c>
      <c r="C93" s="77"/>
      <c r="D93" s="28" t="s">
        <v>285</v>
      </c>
      <c r="E93" s="33">
        <v>43273</v>
      </c>
      <c r="F93" s="14" t="s">
        <v>55</v>
      </c>
      <c r="G93" s="32" t="s">
        <v>52</v>
      </c>
      <c r="H93" s="28" t="s">
        <v>286</v>
      </c>
      <c r="I93" s="29" t="s">
        <v>287</v>
      </c>
      <c r="J93" s="28" t="s">
        <v>58</v>
      </c>
      <c r="K93" s="28" t="s">
        <v>908</v>
      </c>
      <c r="L93" s="28" t="s">
        <v>42</v>
      </c>
      <c r="M93" s="28" t="s">
        <v>72</v>
      </c>
      <c r="N93" s="28" t="s">
        <v>288</v>
      </c>
      <c r="O93" s="39">
        <v>43273</v>
      </c>
      <c r="P93" s="35"/>
      <c r="Q93" s="28" t="s">
        <v>289</v>
      </c>
      <c r="R93" s="28" t="s">
        <v>289</v>
      </c>
      <c r="S93" s="28" t="s">
        <v>289</v>
      </c>
      <c r="T93" s="35"/>
      <c r="U93" s="38" t="s">
        <v>290</v>
      </c>
      <c r="V93" s="38" t="s">
        <v>291</v>
      </c>
      <c r="W93" s="28" t="s">
        <v>292</v>
      </c>
      <c r="X93" s="28" t="s">
        <v>293</v>
      </c>
      <c r="Y93" s="32" t="s">
        <v>173</v>
      </c>
      <c r="Z93" s="16">
        <v>43284</v>
      </c>
      <c r="AA93" s="16">
        <v>44012</v>
      </c>
      <c r="AB93" s="28" t="s">
        <v>294</v>
      </c>
      <c r="AC93" s="28" t="s">
        <v>295</v>
      </c>
      <c r="AD93" s="201" t="s">
        <v>161</v>
      </c>
      <c r="AE93" s="18" t="str">
        <f t="shared" si="46"/>
        <v>A</v>
      </c>
      <c r="AF93" s="194">
        <v>20</v>
      </c>
      <c r="AG93" s="199" t="str">
        <f t="shared" ref="AG93:AG98" si="51">AI93</f>
        <v>N.A.</v>
      </c>
      <c r="AH93" s="148" t="s">
        <v>1292</v>
      </c>
      <c r="AI93" s="199" t="s">
        <v>52</v>
      </c>
      <c r="AJ93" s="148" t="s">
        <v>296</v>
      </c>
      <c r="AK93" s="18" t="str">
        <f t="shared" ref="AK93:AK96" si="52">IF(AG93="N.A.","SI",(IF(AG93&lt;91%,"SI","NO")))</f>
        <v>SI</v>
      </c>
    </row>
    <row r="94" spans="1:37" s="197" customFormat="1" ht="63" x14ac:dyDescent="0.25">
      <c r="A94" s="191" t="s">
        <v>1402</v>
      </c>
      <c r="B94" s="139">
        <v>680</v>
      </c>
      <c r="C94" s="77" t="s">
        <v>67</v>
      </c>
      <c r="D94" s="28" t="s">
        <v>285</v>
      </c>
      <c r="E94" s="33">
        <v>43273</v>
      </c>
      <c r="F94" s="28" t="s">
        <v>149</v>
      </c>
      <c r="G94" s="32" t="s">
        <v>52</v>
      </c>
      <c r="H94" s="28" t="s">
        <v>286</v>
      </c>
      <c r="I94" s="29" t="s">
        <v>297</v>
      </c>
      <c r="J94" s="28" t="s">
        <v>58</v>
      </c>
      <c r="K94" s="28" t="s">
        <v>908</v>
      </c>
      <c r="L94" s="28" t="s">
        <v>42</v>
      </c>
      <c r="M94" s="28" t="s">
        <v>72</v>
      </c>
      <c r="N94" s="28" t="s">
        <v>288</v>
      </c>
      <c r="O94" s="39">
        <v>43273</v>
      </c>
      <c r="P94" s="35"/>
      <c r="Q94" s="28" t="s">
        <v>289</v>
      </c>
      <c r="R94" s="28" t="s">
        <v>289</v>
      </c>
      <c r="S94" s="28" t="s">
        <v>289</v>
      </c>
      <c r="T94" s="35"/>
      <c r="U94" s="38" t="s">
        <v>298</v>
      </c>
      <c r="V94" s="38" t="s">
        <v>299</v>
      </c>
      <c r="W94" s="28" t="s">
        <v>300</v>
      </c>
      <c r="X94" s="28" t="s">
        <v>301</v>
      </c>
      <c r="Y94" s="32" t="s">
        <v>279</v>
      </c>
      <c r="Z94" s="16">
        <v>43284</v>
      </c>
      <c r="AA94" s="16">
        <v>44012</v>
      </c>
      <c r="AB94" s="28" t="s">
        <v>294</v>
      </c>
      <c r="AC94" s="28" t="s">
        <v>295</v>
      </c>
      <c r="AD94" s="201" t="s">
        <v>161</v>
      </c>
      <c r="AE94" s="18" t="str">
        <f t="shared" si="46"/>
        <v>A</v>
      </c>
      <c r="AF94" s="194">
        <v>30</v>
      </c>
      <c r="AG94" s="199" t="str">
        <f t="shared" si="51"/>
        <v>N.A.</v>
      </c>
      <c r="AH94" s="148" t="s">
        <v>1293</v>
      </c>
      <c r="AI94" s="199" t="s">
        <v>52</v>
      </c>
      <c r="AJ94" s="148" t="s">
        <v>296</v>
      </c>
      <c r="AK94" s="18" t="str">
        <f t="shared" si="52"/>
        <v>SI</v>
      </c>
    </row>
    <row r="95" spans="1:37" s="197" customFormat="1" ht="78.75" x14ac:dyDescent="0.25">
      <c r="A95" s="191">
        <v>241</v>
      </c>
      <c r="B95" s="139">
        <v>681</v>
      </c>
      <c r="C95" s="77" t="s">
        <v>67</v>
      </c>
      <c r="D95" s="28" t="s">
        <v>285</v>
      </c>
      <c r="E95" s="33">
        <v>43273</v>
      </c>
      <c r="F95" s="14" t="s">
        <v>55</v>
      </c>
      <c r="G95" s="32" t="s">
        <v>52</v>
      </c>
      <c r="H95" s="28" t="s">
        <v>286</v>
      </c>
      <c r="I95" s="29" t="s">
        <v>302</v>
      </c>
      <c r="J95" s="28" t="s">
        <v>58</v>
      </c>
      <c r="K95" s="28" t="s">
        <v>908</v>
      </c>
      <c r="L95" s="28" t="s">
        <v>42</v>
      </c>
      <c r="M95" s="28" t="s">
        <v>72</v>
      </c>
      <c r="N95" s="28" t="s">
        <v>288</v>
      </c>
      <c r="O95" s="39">
        <v>43273</v>
      </c>
      <c r="P95" s="35"/>
      <c r="Q95" s="28" t="s">
        <v>289</v>
      </c>
      <c r="R95" s="28" t="s">
        <v>289</v>
      </c>
      <c r="S95" s="28" t="s">
        <v>289</v>
      </c>
      <c r="T95" s="35"/>
      <c r="U95" s="29" t="s">
        <v>303</v>
      </c>
      <c r="V95" s="38" t="s">
        <v>304</v>
      </c>
      <c r="W95" s="28" t="s">
        <v>305</v>
      </c>
      <c r="X95" s="28" t="s">
        <v>306</v>
      </c>
      <c r="Y95" s="32" t="s">
        <v>122</v>
      </c>
      <c r="Z95" s="16">
        <v>43284</v>
      </c>
      <c r="AA95" s="16">
        <v>43769</v>
      </c>
      <c r="AB95" s="28" t="s">
        <v>294</v>
      </c>
      <c r="AC95" s="28" t="s">
        <v>295</v>
      </c>
      <c r="AD95" s="201" t="s">
        <v>161</v>
      </c>
      <c r="AE95" s="18" t="str">
        <f t="shared" si="46"/>
        <v>A</v>
      </c>
      <c r="AF95" s="194">
        <v>30</v>
      </c>
      <c r="AG95" s="199" t="str">
        <f t="shared" si="51"/>
        <v>N.A.</v>
      </c>
      <c r="AH95" s="148" t="s">
        <v>1294</v>
      </c>
      <c r="AI95" s="199" t="s">
        <v>52</v>
      </c>
      <c r="AJ95" s="148" t="s">
        <v>296</v>
      </c>
      <c r="AK95" s="18" t="str">
        <f t="shared" si="52"/>
        <v>SI</v>
      </c>
    </row>
    <row r="96" spans="1:37" s="197" customFormat="1" ht="110.25" x14ac:dyDescent="0.25">
      <c r="A96" s="191">
        <v>112</v>
      </c>
      <c r="B96" s="139">
        <v>683</v>
      </c>
      <c r="C96" s="77"/>
      <c r="D96" s="28" t="s">
        <v>307</v>
      </c>
      <c r="E96" s="33">
        <v>43273</v>
      </c>
      <c r="F96" s="14" t="s">
        <v>55</v>
      </c>
      <c r="G96" s="32" t="s">
        <v>52</v>
      </c>
      <c r="H96" s="28" t="s">
        <v>308</v>
      </c>
      <c r="I96" s="29" t="s">
        <v>309</v>
      </c>
      <c r="J96" s="28" t="s">
        <v>58</v>
      </c>
      <c r="K96" s="28" t="s">
        <v>908</v>
      </c>
      <c r="L96" s="28" t="s">
        <v>42</v>
      </c>
      <c r="M96" s="28" t="s">
        <v>72</v>
      </c>
      <c r="N96" s="28" t="s">
        <v>310</v>
      </c>
      <c r="O96" s="39">
        <v>43273</v>
      </c>
      <c r="P96" s="35"/>
      <c r="Q96" s="28" t="s">
        <v>311</v>
      </c>
      <c r="R96" s="28" t="s">
        <v>312</v>
      </c>
      <c r="S96" s="34">
        <v>43311</v>
      </c>
      <c r="T96" s="35"/>
      <c r="U96" s="38" t="s">
        <v>313</v>
      </c>
      <c r="V96" s="38" t="s">
        <v>314</v>
      </c>
      <c r="W96" s="28" t="s">
        <v>315</v>
      </c>
      <c r="X96" s="28" t="s">
        <v>316</v>
      </c>
      <c r="Y96" s="32" t="s">
        <v>122</v>
      </c>
      <c r="Z96" s="16">
        <v>43284</v>
      </c>
      <c r="AA96" s="16">
        <v>43769</v>
      </c>
      <c r="AB96" s="28" t="s">
        <v>294</v>
      </c>
      <c r="AC96" s="28" t="s">
        <v>295</v>
      </c>
      <c r="AD96" s="201" t="s">
        <v>161</v>
      </c>
      <c r="AE96" s="18" t="str">
        <f t="shared" si="46"/>
        <v>A</v>
      </c>
      <c r="AF96" s="203">
        <v>50</v>
      </c>
      <c r="AG96" s="199" t="str">
        <f t="shared" si="51"/>
        <v>N.A.</v>
      </c>
      <c r="AH96" s="148" t="s">
        <v>1295</v>
      </c>
      <c r="AI96" s="199" t="s">
        <v>52</v>
      </c>
      <c r="AJ96" s="148" t="s">
        <v>296</v>
      </c>
      <c r="AK96" s="18" t="str">
        <f t="shared" si="52"/>
        <v>SI</v>
      </c>
    </row>
    <row r="97" spans="1:37" s="197" customFormat="1" ht="78.75" x14ac:dyDescent="0.25">
      <c r="A97" s="191">
        <v>335</v>
      </c>
      <c r="B97" s="139">
        <v>780</v>
      </c>
      <c r="C97" s="77"/>
      <c r="D97" s="17" t="s">
        <v>498</v>
      </c>
      <c r="E97" s="40">
        <v>43431</v>
      </c>
      <c r="F97" s="17" t="s">
        <v>55</v>
      </c>
      <c r="G97" s="25" t="s">
        <v>502</v>
      </c>
      <c r="H97" s="17" t="s">
        <v>308</v>
      </c>
      <c r="I97" s="26" t="s">
        <v>503</v>
      </c>
      <c r="J97" s="28" t="s">
        <v>58</v>
      </c>
      <c r="K97" s="28" t="s">
        <v>714</v>
      </c>
      <c r="L97" s="28" t="s">
        <v>42</v>
      </c>
      <c r="M97" s="28" t="s">
        <v>72</v>
      </c>
      <c r="N97" s="17"/>
      <c r="O97" s="40">
        <v>43577</v>
      </c>
      <c r="P97" s="37"/>
      <c r="Q97" s="17"/>
      <c r="R97" s="17"/>
      <c r="S97" s="17"/>
      <c r="T97" s="37"/>
      <c r="U97" s="26" t="s">
        <v>504</v>
      </c>
      <c r="V97" s="26" t="s">
        <v>505</v>
      </c>
      <c r="W97" s="17" t="s">
        <v>506</v>
      </c>
      <c r="X97" s="17" t="s">
        <v>507</v>
      </c>
      <c r="Y97" s="25">
        <v>2</v>
      </c>
      <c r="Z97" s="155">
        <v>43556</v>
      </c>
      <c r="AA97" s="155">
        <v>43707</v>
      </c>
      <c r="AB97" s="28" t="s">
        <v>294</v>
      </c>
      <c r="AC97" s="17" t="s">
        <v>500</v>
      </c>
      <c r="AD97" s="201" t="s">
        <v>161</v>
      </c>
      <c r="AE97" s="18" t="str">
        <f t="shared" ref="AE97" si="53">IF(AG97="N.A.","A",(IF(AG97&lt;91%,"A","C")))</f>
        <v>A</v>
      </c>
      <c r="AF97" s="194">
        <v>52</v>
      </c>
      <c r="AG97" s="195">
        <f t="shared" si="51"/>
        <v>0.52</v>
      </c>
      <c r="AH97" s="148" t="s">
        <v>1372</v>
      </c>
      <c r="AI97" s="196">
        <v>0.52</v>
      </c>
      <c r="AJ97" s="19" t="s">
        <v>1373</v>
      </c>
      <c r="AK97" s="18" t="str">
        <f>IF(AG97="N.A.","SI",(IF(AG97&lt;91%,"SI","NO")))</f>
        <v>SI</v>
      </c>
    </row>
    <row r="98" spans="1:37" s="197" customFormat="1" ht="100.5" customHeight="1" x14ac:dyDescent="0.25">
      <c r="A98" s="204" t="s">
        <v>1394</v>
      </c>
      <c r="B98" s="31">
        <v>785</v>
      </c>
      <c r="C98" s="17" t="s">
        <v>175</v>
      </c>
      <c r="D98" s="108" t="s">
        <v>509</v>
      </c>
      <c r="E98" s="109">
        <v>43508</v>
      </c>
      <c r="F98" s="108" t="s">
        <v>55</v>
      </c>
      <c r="G98" s="110" t="s">
        <v>510</v>
      </c>
      <c r="H98" s="108" t="s">
        <v>190</v>
      </c>
      <c r="I98" s="111" t="s">
        <v>511</v>
      </c>
      <c r="J98" s="104" t="s">
        <v>58</v>
      </c>
      <c r="K98" s="104" t="s">
        <v>714</v>
      </c>
      <c r="L98" s="108" t="s">
        <v>42</v>
      </c>
      <c r="M98" s="104" t="s">
        <v>72</v>
      </c>
      <c r="N98" s="108"/>
      <c r="O98" s="109">
        <v>43595</v>
      </c>
      <c r="P98" s="112"/>
      <c r="Q98" s="108"/>
      <c r="R98" s="108"/>
      <c r="S98" s="108"/>
      <c r="T98" s="112"/>
      <c r="U98" s="111" t="s">
        <v>512</v>
      </c>
      <c r="V98" s="111" t="s">
        <v>513</v>
      </c>
      <c r="W98" s="108" t="s">
        <v>514</v>
      </c>
      <c r="X98" s="75" t="s">
        <v>515</v>
      </c>
      <c r="Y98" s="113">
        <v>1</v>
      </c>
      <c r="Z98" s="114">
        <v>43593</v>
      </c>
      <c r="AA98" s="114">
        <v>43708</v>
      </c>
      <c r="AB98" s="108" t="s">
        <v>516</v>
      </c>
      <c r="AC98" s="108" t="s">
        <v>325</v>
      </c>
      <c r="AD98" s="222" t="s">
        <v>191</v>
      </c>
      <c r="AE98" s="75" t="str">
        <f t="shared" ref="AE98:AE120" si="54">IF(AG98="N.A.","A",(IF(AG98&lt;91%,"A","C")))</f>
        <v>C</v>
      </c>
      <c r="AF98" s="205"/>
      <c r="AG98" s="206">
        <f t="shared" si="51"/>
        <v>1</v>
      </c>
      <c r="AH98" s="230" t="s">
        <v>1374</v>
      </c>
      <c r="AI98" s="208">
        <v>1</v>
      </c>
      <c r="AJ98" s="230" t="s">
        <v>1239</v>
      </c>
      <c r="AK98" s="75" t="str">
        <f>IF(AG98="N.A.","SI",(IF(AG98&lt;91%,"SI","NO")))</f>
        <v>NO</v>
      </c>
    </row>
    <row r="99" spans="1:37" s="197" customFormat="1" ht="252" x14ac:dyDescent="0.25">
      <c r="A99" s="191">
        <v>658</v>
      </c>
      <c r="B99" s="139">
        <v>786</v>
      </c>
      <c r="C99" s="77"/>
      <c r="D99" s="17" t="s">
        <v>517</v>
      </c>
      <c r="E99" s="40">
        <v>43454</v>
      </c>
      <c r="F99" s="17" t="s">
        <v>330</v>
      </c>
      <c r="G99" s="25" t="s">
        <v>492</v>
      </c>
      <c r="H99" s="17" t="s">
        <v>56</v>
      </c>
      <c r="I99" s="26" t="s">
        <v>518</v>
      </c>
      <c r="J99" s="28" t="s">
        <v>58</v>
      </c>
      <c r="K99" s="28" t="s">
        <v>714</v>
      </c>
      <c r="L99" s="17" t="s">
        <v>42</v>
      </c>
      <c r="M99" s="28" t="s">
        <v>72</v>
      </c>
      <c r="N99" s="17"/>
      <c r="O99" s="40">
        <v>43595</v>
      </c>
      <c r="P99" s="37"/>
      <c r="Q99" s="17"/>
      <c r="R99" s="17"/>
      <c r="S99" s="17"/>
      <c r="T99" s="37"/>
      <c r="U99" s="26" t="s">
        <v>519</v>
      </c>
      <c r="V99" s="29" t="s">
        <v>520</v>
      </c>
      <c r="W99" s="28" t="s">
        <v>521</v>
      </c>
      <c r="X99" s="24" t="s">
        <v>522</v>
      </c>
      <c r="Y99" s="28">
        <v>1</v>
      </c>
      <c r="Z99" s="155">
        <v>43563</v>
      </c>
      <c r="AA99" s="155">
        <v>43830</v>
      </c>
      <c r="AB99" s="17" t="s">
        <v>123</v>
      </c>
      <c r="AC99" s="17" t="s">
        <v>65</v>
      </c>
      <c r="AD99" s="80" t="s">
        <v>119</v>
      </c>
      <c r="AE99" s="18" t="str">
        <f t="shared" si="54"/>
        <v>A</v>
      </c>
      <c r="AF99" s="198"/>
      <c r="AG99" s="199" t="str">
        <f t="shared" ref="AG99:AG106" si="55">AI99</f>
        <v>N.A.</v>
      </c>
      <c r="AH99" s="148" t="s">
        <v>1345</v>
      </c>
      <c r="AI99" s="199" t="s">
        <v>52</v>
      </c>
      <c r="AJ99" s="148" t="s">
        <v>1360</v>
      </c>
      <c r="AK99" s="18" t="str">
        <f t="shared" ref="AK99:AK106" si="56">IF(AG99="N.A.","SI",(IF(AG99&lt;91%,"SI","NO")))</f>
        <v>SI</v>
      </c>
    </row>
    <row r="100" spans="1:37" s="197" customFormat="1" ht="118.5" customHeight="1" x14ac:dyDescent="0.25">
      <c r="A100" s="191">
        <v>660</v>
      </c>
      <c r="B100" s="139">
        <v>787</v>
      </c>
      <c r="C100" s="77"/>
      <c r="D100" s="17" t="s">
        <v>517</v>
      </c>
      <c r="E100" s="40">
        <v>43454</v>
      </c>
      <c r="F100" s="17" t="s">
        <v>330</v>
      </c>
      <c r="G100" s="25" t="s">
        <v>496</v>
      </c>
      <c r="H100" s="17" t="s">
        <v>56</v>
      </c>
      <c r="I100" s="26" t="s">
        <v>523</v>
      </c>
      <c r="J100" s="28" t="s">
        <v>58</v>
      </c>
      <c r="K100" s="28" t="s">
        <v>714</v>
      </c>
      <c r="L100" s="17" t="s">
        <v>42</v>
      </c>
      <c r="M100" s="28" t="s">
        <v>72</v>
      </c>
      <c r="N100" s="14" t="s">
        <v>1138</v>
      </c>
      <c r="O100" s="40">
        <v>43595</v>
      </c>
      <c r="P100" s="37"/>
      <c r="Q100" s="17"/>
      <c r="R100" s="17"/>
      <c r="S100" s="17"/>
      <c r="T100" s="37"/>
      <c r="U100" s="26" t="s">
        <v>524</v>
      </c>
      <c r="V100" s="29" t="s">
        <v>1135</v>
      </c>
      <c r="W100" s="24" t="s">
        <v>1136</v>
      </c>
      <c r="X100" s="24" t="s">
        <v>1137</v>
      </c>
      <c r="Y100" s="24">
        <v>12</v>
      </c>
      <c r="Z100" s="155">
        <v>43739</v>
      </c>
      <c r="AA100" s="155">
        <v>43830</v>
      </c>
      <c r="AB100" s="17" t="s">
        <v>123</v>
      </c>
      <c r="AC100" s="17" t="s">
        <v>65</v>
      </c>
      <c r="AD100" s="80" t="s">
        <v>119</v>
      </c>
      <c r="AE100" s="18" t="str">
        <f t="shared" si="54"/>
        <v>A</v>
      </c>
      <c r="AF100" s="194"/>
      <c r="AG100" s="199" t="str">
        <f t="shared" si="55"/>
        <v>N.A.</v>
      </c>
      <c r="AH100" s="148" t="s">
        <v>1346</v>
      </c>
      <c r="AI100" s="199" t="s">
        <v>52</v>
      </c>
      <c r="AJ100" s="148" t="s">
        <v>1361</v>
      </c>
      <c r="AK100" s="18" t="str">
        <f t="shared" si="56"/>
        <v>SI</v>
      </c>
    </row>
    <row r="101" spans="1:37" s="197" customFormat="1" ht="126" x14ac:dyDescent="0.25">
      <c r="A101" s="191">
        <v>659</v>
      </c>
      <c r="B101" s="139">
        <v>788</v>
      </c>
      <c r="C101" s="77"/>
      <c r="D101" s="17" t="s">
        <v>517</v>
      </c>
      <c r="E101" s="40">
        <v>43454</v>
      </c>
      <c r="F101" s="17" t="s">
        <v>330</v>
      </c>
      <c r="G101" s="25" t="s">
        <v>497</v>
      </c>
      <c r="H101" s="17" t="s">
        <v>56</v>
      </c>
      <c r="I101" s="26" t="s">
        <v>525</v>
      </c>
      <c r="J101" s="28" t="s">
        <v>58</v>
      </c>
      <c r="K101" s="28" t="s">
        <v>714</v>
      </c>
      <c r="L101" s="17" t="s">
        <v>42</v>
      </c>
      <c r="M101" s="28" t="s">
        <v>72</v>
      </c>
      <c r="N101" s="14" t="s">
        <v>1138</v>
      </c>
      <c r="O101" s="40">
        <v>43595</v>
      </c>
      <c r="P101" s="37"/>
      <c r="Q101" s="17"/>
      <c r="R101" s="17"/>
      <c r="S101" s="17"/>
      <c r="T101" s="37"/>
      <c r="U101" s="26" t="s">
        <v>526</v>
      </c>
      <c r="V101" s="29" t="s">
        <v>527</v>
      </c>
      <c r="W101" s="24" t="s">
        <v>528</v>
      </c>
      <c r="X101" s="24" t="s">
        <v>529</v>
      </c>
      <c r="Y101" s="14">
        <v>5</v>
      </c>
      <c r="Z101" s="155">
        <v>43557</v>
      </c>
      <c r="AA101" s="155">
        <v>43830</v>
      </c>
      <c r="AB101" s="17" t="s">
        <v>123</v>
      </c>
      <c r="AC101" s="17" t="s">
        <v>65</v>
      </c>
      <c r="AD101" s="80" t="s">
        <v>119</v>
      </c>
      <c r="AE101" s="18" t="str">
        <f t="shared" si="54"/>
        <v>A</v>
      </c>
      <c r="AF101" s="194"/>
      <c r="AG101" s="199" t="str">
        <f t="shared" si="55"/>
        <v>N.A.</v>
      </c>
      <c r="AH101" s="148" t="s">
        <v>1347</v>
      </c>
      <c r="AI101" s="199" t="s">
        <v>52</v>
      </c>
      <c r="AJ101" s="148" t="s">
        <v>1347</v>
      </c>
      <c r="AK101" s="18" t="str">
        <f t="shared" si="56"/>
        <v>SI</v>
      </c>
    </row>
    <row r="102" spans="1:37" s="197" customFormat="1" ht="141.75" x14ac:dyDescent="0.25">
      <c r="A102" s="191">
        <v>657</v>
      </c>
      <c r="B102" s="139">
        <v>789</v>
      </c>
      <c r="C102" s="77"/>
      <c r="D102" s="17" t="s">
        <v>517</v>
      </c>
      <c r="E102" s="40">
        <v>43454</v>
      </c>
      <c r="F102" s="17" t="s">
        <v>55</v>
      </c>
      <c r="G102" s="25" t="s">
        <v>492</v>
      </c>
      <c r="H102" s="17" t="s">
        <v>56</v>
      </c>
      <c r="I102" s="26" t="s">
        <v>530</v>
      </c>
      <c r="J102" s="28" t="s">
        <v>58</v>
      </c>
      <c r="K102" s="28" t="s">
        <v>714</v>
      </c>
      <c r="L102" s="17" t="s">
        <v>42</v>
      </c>
      <c r="M102" s="28" t="s">
        <v>72</v>
      </c>
      <c r="N102" s="14" t="s">
        <v>1138</v>
      </c>
      <c r="O102" s="40">
        <v>43595</v>
      </c>
      <c r="P102" s="37"/>
      <c r="Q102" s="17"/>
      <c r="R102" s="17"/>
      <c r="S102" s="17"/>
      <c r="T102" s="37"/>
      <c r="U102" s="26" t="s">
        <v>531</v>
      </c>
      <c r="V102" s="29" t="s">
        <v>532</v>
      </c>
      <c r="W102" s="24" t="s">
        <v>533</v>
      </c>
      <c r="X102" s="24" t="s">
        <v>534</v>
      </c>
      <c r="Y102" s="14">
        <v>1</v>
      </c>
      <c r="Z102" s="155">
        <v>43557</v>
      </c>
      <c r="AA102" s="155">
        <v>43830</v>
      </c>
      <c r="AB102" s="17" t="s">
        <v>123</v>
      </c>
      <c r="AC102" s="17" t="s">
        <v>65</v>
      </c>
      <c r="AD102" s="80" t="s">
        <v>119</v>
      </c>
      <c r="AE102" s="18" t="str">
        <f t="shared" si="54"/>
        <v>A</v>
      </c>
      <c r="AF102" s="194"/>
      <c r="AG102" s="199" t="str">
        <f t="shared" si="55"/>
        <v>N.A.</v>
      </c>
      <c r="AH102" s="148" t="s">
        <v>1348</v>
      </c>
      <c r="AI102" s="199" t="s">
        <v>52</v>
      </c>
      <c r="AJ102" s="148" t="s">
        <v>1362</v>
      </c>
      <c r="AK102" s="18" t="str">
        <f t="shared" si="56"/>
        <v>SI</v>
      </c>
    </row>
    <row r="103" spans="1:37" s="197" customFormat="1" ht="252" x14ac:dyDescent="0.25">
      <c r="A103" s="191">
        <v>656</v>
      </c>
      <c r="B103" s="139">
        <v>790</v>
      </c>
      <c r="C103" s="77"/>
      <c r="D103" s="17" t="s">
        <v>517</v>
      </c>
      <c r="E103" s="40">
        <v>43454</v>
      </c>
      <c r="F103" s="17" t="s">
        <v>55</v>
      </c>
      <c r="G103" s="25" t="s">
        <v>496</v>
      </c>
      <c r="H103" s="17" t="s">
        <v>56</v>
      </c>
      <c r="I103" s="26" t="s">
        <v>535</v>
      </c>
      <c r="J103" s="28" t="s">
        <v>58</v>
      </c>
      <c r="K103" s="28" t="s">
        <v>714</v>
      </c>
      <c r="L103" s="17" t="s">
        <v>42</v>
      </c>
      <c r="M103" s="28" t="s">
        <v>72</v>
      </c>
      <c r="N103" s="14" t="s">
        <v>1138</v>
      </c>
      <c r="O103" s="40">
        <v>43595</v>
      </c>
      <c r="P103" s="37"/>
      <c r="Q103" s="17"/>
      <c r="R103" s="17"/>
      <c r="S103" s="17"/>
      <c r="T103" s="37"/>
      <c r="U103" s="26" t="s">
        <v>536</v>
      </c>
      <c r="V103" s="29" t="s">
        <v>537</v>
      </c>
      <c r="W103" s="14" t="s">
        <v>538</v>
      </c>
      <c r="X103" s="24" t="s">
        <v>539</v>
      </c>
      <c r="Y103" s="14">
        <v>1</v>
      </c>
      <c r="Z103" s="155">
        <v>43577</v>
      </c>
      <c r="AA103" s="155">
        <v>43830</v>
      </c>
      <c r="AB103" s="17" t="s">
        <v>123</v>
      </c>
      <c r="AC103" s="17" t="s">
        <v>540</v>
      </c>
      <c r="AD103" s="80" t="s">
        <v>119</v>
      </c>
      <c r="AE103" s="18" t="str">
        <f t="shared" si="54"/>
        <v>A</v>
      </c>
      <c r="AF103" s="194"/>
      <c r="AG103" s="199" t="str">
        <f t="shared" si="55"/>
        <v>N.A.</v>
      </c>
      <c r="AH103" s="148" t="s">
        <v>1349</v>
      </c>
      <c r="AI103" s="199" t="s">
        <v>52</v>
      </c>
      <c r="AJ103" s="148" t="s">
        <v>1349</v>
      </c>
      <c r="AK103" s="18" t="str">
        <f t="shared" si="56"/>
        <v>SI</v>
      </c>
    </row>
    <row r="104" spans="1:37" s="197" customFormat="1" ht="189" x14ac:dyDescent="0.25">
      <c r="A104" s="191">
        <v>654</v>
      </c>
      <c r="B104" s="139">
        <v>791</v>
      </c>
      <c r="C104" s="77"/>
      <c r="D104" s="17" t="s">
        <v>517</v>
      </c>
      <c r="E104" s="40">
        <v>43454</v>
      </c>
      <c r="F104" s="17" t="s">
        <v>55</v>
      </c>
      <c r="G104" s="25" t="s">
        <v>497</v>
      </c>
      <c r="H104" s="17" t="s">
        <v>56</v>
      </c>
      <c r="I104" s="26" t="s">
        <v>541</v>
      </c>
      <c r="J104" s="28" t="s">
        <v>58</v>
      </c>
      <c r="K104" s="28" t="s">
        <v>714</v>
      </c>
      <c r="L104" s="17" t="s">
        <v>42</v>
      </c>
      <c r="M104" s="28" t="s">
        <v>72</v>
      </c>
      <c r="N104" s="17"/>
      <c r="O104" s="40">
        <v>43595</v>
      </c>
      <c r="P104" s="37"/>
      <c r="Q104" s="17"/>
      <c r="R104" s="17"/>
      <c r="S104" s="17"/>
      <c r="T104" s="37"/>
      <c r="U104" s="26" t="s">
        <v>542</v>
      </c>
      <c r="V104" s="29" t="s">
        <v>543</v>
      </c>
      <c r="W104" s="24" t="s">
        <v>544</v>
      </c>
      <c r="X104" s="24" t="s">
        <v>545</v>
      </c>
      <c r="Y104" s="14">
        <v>1</v>
      </c>
      <c r="Z104" s="155">
        <v>43556</v>
      </c>
      <c r="AA104" s="155">
        <v>43830</v>
      </c>
      <c r="AB104" s="17" t="s">
        <v>123</v>
      </c>
      <c r="AC104" s="17" t="s">
        <v>65</v>
      </c>
      <c r="AD104" s="80" t="s">
        <v>119</v>
      </c>
      <c r="AE104" s="18" t="str">
        <f t="shared" si="54"/>
        <v>A</v>
      </c>
      <c r="AF104" s="194"/>
      <c r="AG104" s="199" t="str">
        <f t="shared" si="55"/>
        <v>N.A.</v>
      </c>
      <c r="AH104" s="148" t="s">
        <v>1342</v>
      </c>
      <c r="AI104" s="199" t="s">
        <v>52</v>
      </c>
      <c r="AJ104" s="148" t="s">
        <v>1342</v>
      </c>
      <c r="AK104" s="18" t="str">
        <f t="shared" si="56"/>
        <v>SI</v>
      </c>
    </row>
    <row r="105" spans="1:37" s="197" customFormat="1" ht="63" x14ac:dyDescent="0.25">
      <c r="A105" s="191">
        <v>655</v>
      </c>
      <c r="B105" s="139">
        <v>792</v>
      </c>
      <c r="C105" s="77"/>
      <c r="D105" s="17" t="s">
        <v>517</v>
      </c>
      <c r="E105" s="40">
        <v>43454</v>
      </c>
      <c r="F105" s="17" t="s">
        <v>55</v>
      </c>
      <c r="G105" s="25" t="s">
        <v>508</v>
      </c>
      <c r="H105" s="17" t="s">
        <v>56</v>
      </c>
      <c r="I105" s="29" t="s">
        <v>1414</v>
      </c>
      <c r="J105" s="28" t="s">
        <v>58</v>
      </c>
      <c r="K105" s="28" t="s">
        <v>714</v>
      </c>
      <c r="L105" s="17" t="s">
        <v>42</v>
      </c>
      <c r="M105" s="28" t="s">
        <v>72</v>
      </c>
      <c r="N105" s="14" t="s">
        <v>1138</v>
      </c>
      <c r="O105" s="40">
        <v>43595</v>
      </c>
      <c r="P105" s="37"/>
      <c r="Q105" s="17"/>
      <c r="R105" s="17"/>
      <c r="S105" s="17"/>
      <c r="T105" s="37"/>
      <c r="U105" s="26" t="s">
        <v>546</v>
      </c>
      <c r="V105" s="29" t="s">
        <v>1139</v>
      </c>
      <c r="W105" s="24" t="s">
        <v>1140</v>
      </c>
      <c r="X105" s="24" t="s">
        <v>1140</v>
      </c>
      <c r="Y105" s="14">
        <v>1</v>
      </c>
      <c r="Z105" s="155">
        <v>43586</v>
      </c>
      <c r="AA105" s="155">
        <v>43830</v>
      </c>
      <c r="AB105" s="17" t="s">
        <v>123</v>
      </c>
      <c r="AC105" s="17" t="s">
        <v>540</v>
      </c>
      <c r="AD105" s="80" t="s">
        <v>119</v>
      </c>
      <c r="AE105" s="18" t="str">
        <f t="shared" si="54"/>
        <v>A</v>
      </c>
      <c r="AF105" s="194"/>
      <c r="AG105" s="199" t="str">
        <f t="shared" si="55"/>
        <v>N.A.</v>
      </c>
      <c r="AH105" s="148" t="s">
        <v>1343</v>
      </c>
      <c r="AI105" s="199" t="s">
        <v>52</v>
      </c>
      <c r="AJ105" s="148" t="s">
        <v>1343</v>
      </c>
      <c r="AK105" s="18" t="str">
        <f t="shared" si="56"/>
        <v>SI</v>
      </c>
    </row>
    <row r="106" spans="1:37" s="197" customFormat="1" ht="141.75" x14ac:dyDescent="0.25">
      <c r="A106" s="191">
        <v>653</v>
      </c>
      <c r="B106" s="139">
        <v>793</v>
      </c>
      <c r="C106" s="77"/>
      <c r="D106" s="17" t="s">
        <v>517</v>
      </c>
      <c r="E106" s="40">
        <v>43454</v>
      </c>
      <c r="F106" s="17" t="s">
        <v>55</v>
      </c>
      <c r="G106" s="25" t="s">
        <v>502</v>
      </c>
      <c r="H106" s="17" t="s">
        <v>56</v>
      </c>
      <c r="I106" s="26" t="s">
        <v>547</v>
      </c>
      <c r="J106" s="28" t="s">
        <v>58</v>
      </c>
      <c r="K106" s="28" t="s">
        <v>714</v>
      </c>
      <c r="L106" s="17" t="s">
        <v>42</v>
      </c>
      <c r="M106" s="28" t="s">
        <v>72</v>
      </c>
      <c r="N106" s="14" t="s">
        <v>1138</v>
      </c>
      <c r="O106" s="40">
        <v>43595</v>
      </c>
      <c r="P106" s="37"/>
      <c r="Q106" s="17"/>
      <c r="R106" s="17"/>
      <c r="S106" s="17"/>
      <c r="T106" s="37"/>
      <c r="U106" s="26" t="s">
        <v>548</v>
      </c>
      <c r="V106" s="29" t="s">
        <v>549</v>
      </c>
      <c r="W106" s="24" t="s">
        <v>550</v>
      </c>
      <c r="X106" s="24" t="s">
        <v>551</v>
      </c>
      <c r="Y106" s="14">
        <v>1</v>
      </c>
      <c r="Z106" s="155">
        <v>43557</v>
      </c>
      <c r="AA106" s="155">
        <v>43830</v>
      </c>
      <c r="AB106" s="17" t="s">
        <v>123</v>
      </c>
      <c r="AC106" s="17" t="s">
        <v>540</v>
      </c>
      <c r="AD106" s="80" t="s">
        <v>119</v>
      </c>
      <c r="AE106" s="18" t="str">
        <f t="shared" si="54"/>
        <v>A</v>
      </c>
      <c r="AF106" s="194"/>
      <c r="AG106" s="199" t="str">
        <f t="shared" si="55"/>
        <v>N.A.</v>
      </c>
      <c r="AH106" s="148" t="s">
        <v>1350</v>
      </c>
      <c r="AI106" s="199" t="s">
        <v>52</v>
      </c>
      <c r="AJ106" s="148" t="s">
        <v>1350</v>
      </c>
      <c r="AK106" s="18" t="str">
        <f t="shared" si="56"/>
        <v>SI</v>
      </c>
    </row>
    <row r="107" spans="1:37" s="197" customFormat="1" ht="116.25" customHeight="1" x14ac:dyDescent="0.25">
      <c r="A107" s="191">
        <v>336</v>
      </c>
      <c r="B107" s="139">
        <v>797</v>
      </c>
      <c r="C107" s="77"/>
      <c r="D107" s="17" t="s">
        <v>553</v>
      </c>
      <c r="E107" s="40">
        <v>43438</v>
      </c>
      <c r="F107" s="17" t="s">
        <v>330</v>
      </c>
      <c r="G107" s="25" t="s">
        <v>554</v>
      </c>
      <c r="H107" s="17" t="s">
        <v>286</v>
      </c>
      <c r="I107" s="26" t="s">
        <v>555</v>
      </c>
      <c r="J107" s="28" t="s">
        <v>58</v>
      </c>
      <c r="K107" s="28" t="s">
        <v>714</v>
      </c>
      <c r="L107" s="17" t="s">
        <v>42</v>
      </c>
      <c r="M107" s="28" t="s">
        <v>72</v>
      </c>
      <c r="N107" s="17"/>
      <c r="O107" s="40">
        <v>43675</v>
      </c>
      <c r="P107" s="37"/>
      <c r="Q107" s="17"/>
      <c r="R107" s="17"/>
      <c r="S107" s="17"/>
      <c r="T107" s="37"/>
      <c r="U107" s="41" t="s">
        <v>556</v>
      </c>
      <c r="V107" s="41" t="s">
        <v>557</v>
      </c>
      <c r="W107" s="42" t="s">
        <v>316</v>
      </c>
      <c r="X107" s="42" t="s">
        <v>558</v>
      </c>
      <c r="Y107" s="43" t="s">
        <v>122</v>
      </c>
      <c r="Z107" s="44">
        <v>43466</v>
      </c>
      <c r="AA107" s="44">
        <v>43769</v>
      </c>
      <c r="AB107" s="42" t="s">
        <v>294</v>
      </c>
      <c r="AC107" s="28" t="s">
        <v>295</v>
      </c>
      <c r="AD107" s="201" t="s">
        <v>161</v>
      </c>
      <c r="AE107" s="18" t="str">
        <f t="shared" si="54"/>
        <v>A</v>
      </c>
      <c r="AF107" s="194"/>
      <c r="AG107" s="199" t="str">
        <f>AI107</f>
        <v>N.A.</v>
      </c>
      <c r="AH107" s="148" t="s">
        <v>1296</v>
      </c>
      <c r="AI107" s="199" t="s">
        <v>52</v>
      </c>
      <c r="AJ107" s="148" t="s">
        <v>559</v>
      </c>
      <c r="AK107" s="18" t="str">
        <f t="shared" ref="AK107" si="57">IF(AG107="N.A.","SI",(IF(AG107&lt;91%,"SI","NO")))</f>
        <v>SI</v>
      </c>
    </row>
    <row r="108" spans="1:37" s="197" customFormat="1" ht="189" x14ac:dyDescent="0.25">
      <c r="A108" s="191">
        <v>681</v>
      </c>
      <c r="B108" s="139">
        <v>803</v>
      </c>
      <c r="C108" s="77" t="s">
        <v>561</v>
      </c>
      <c r="D108" s="28" t="s">
        <v>562</v>
      </c>
      <c r="E108" s="40"/>
      <c r="F108" s="28" t="s">
        <v>37</v>
      </c>
      <c r="G108" s="28" t="s">
        <v>563</v>
      </c>
      <c r="H108" s="17" t="s">
        <v>552</v>
      </c>
      <c r="I108" s="26" t="s">
        <v>564</v>
      </c>
      <c r="J108" s="14" t="s">
        <v>40</v>
      </c>
      <c r="K108" s="15" t="s">
        <v>41</v>
      </c>
      <c r="L108" s="14" t="s">
        <v>42</v>
      </c>
      <c r="M108" s="28" t="s">
        <v>72</v>
      </c>
      <c r="N108" s="17"/>
      <c r="O108" s="40">
        <v>43635</v>
      </c>
      <c r="P108" s="37"/>
      <c r="Q108" s="17"/>
      <c r="R108" s="17"/>
      <c r="S108" s="17"/>
      <c r="T108" s="35">
        <v>1</v>
      </c>
      <c r="U108" s="38" t="s">
        <v>233</v>
      </c>
      <c r="V108" s="38" t="s">
        <v>234</v>
      </c>
      <c r="W108" s="28" t="s">
        <v>235</v>
      </c>
      <c r="X108" s="28" t="s">
        <v>565</v>
      </c>
      <c r="Y108" s="28">
        <v>7</v>
      </c>
      <c r="Z108" s="16">
        <v>43617</v>
      </c>
      <c r="AA108" s="16">
        <v>43830</v>
      </c>
      <c r="AB108" s="28" t="s">
        <v>237</v>
      </c>
      <c r="AC108" s="28" t="s">
        <v>238</v>
      </c>
      <c r="AD108" s="80" t="s">
        <v>239</v>
      </c>
      <c r="AE108" s="18" t="str">
        <f t="shared" si="54"/>
        <v>A</v>
      </c>
      <c r="AF108" s="194"/>
      <c r="AG108" s="199" t="str">
        <f>AI108</f>
        <v>N.A.</v>
      </c>
      <c r="AH108" s="148" t="s">
        <v>1218</v>
      </c>
      <c r="AI108" s="199" t="s">
        <v>52</v>
      </c>
      <c r="AJ108" s="148" t="s">
        <v>1208</v>
      </c>
      <c r="AK108" s="18" t="str">
        <f t="shared" ref="AK108" si="58">IF(AG108="N.A.","SI",(IF(AG108&lt;91%,"SI","NO")))</f>
        <v>SI</v>
      </c>
    </row>
    <row r="109" spans="1:37" s="197" customFormat="1" ht="189" x14ac:dyDescent="0.25">
      <c r="A109" s="191">
        <v>681</v>
      </c>
      <c r="B109" s="139">
        <v>803</v>
      </c>
      <c r="C109" s="77" t="s">
        <v>71</v>
      </c>
      <c r="D109" s="28" t="s">
        <v>562</v>
      </c>
      <c r="E109" s="40"/>
      <c r="F109" s="28" t="s">
        <v>37</v>
      </c>
      <c r="G109" s="28" t="s">
        <v>563</v>
      </c>
      <c r="H109" s="17" t="s">
        <v>552</v>
      </c>
      <c r="I109" s="26" t="s">
        <v>564</v>
      </c>
      <c r="J109" s="14" t="s">
        <v>40</v>
      </c>
      <c r="K109" s="15" t="s">
        <v>41</v>
      </c>
      <c r="L109" s="14" t="s">
        <v>42</v>
      </c>
      <c r="M109" s="28" t="s">
        <v>72</v>
      </c>
      <c r="N109" s="17"/>
      <c r="O109" s="40">
        <v>43635</v>
      </c>
      <c r="P109" s="37"/>
      <c r="Q109" s="17"/>
      <c r="R109" s="17"/>
      <c r="S109" s="17"/>
      <c r="T109" s="35">
        <v>3</v>
      </c>
      <c r="U109" s="38" t="s">
        <v>233</v>
      </c>
      <c r="V109" s="38" t="s">
        <v>240</v>
      </c>
      <c r="W109" s="28" t="s">
        <v>241</v>
      </c>
      <c r="X109" s="28" t="s">
        <v>242</v>
      </c>
      <c r="Y109" s="28">
        <v>6</v>
      </c>
      <c r="Z109" s="16">
        <v>43617</v>
      </c>
      <c r="AA109" s="16">
        <v>43830</v>
      </c>
      <c r="AB109" s="28" t="s">
        <v>237</v>
      </c>
      <c r="AC109" s="28" t="s">
        <v>238</v>
      </c>
      <c r="AD109" s="80" t="s">
        <v>239</v>
      </c>
      <c r="AE109" s="18" t="str">
        <f t="shared" si="54"/>
        <v>A</v>
      </c>
      <c r="AF109" s="194"/>
      <c r="AG109" s="199" t="str">
        <f t="shared" ref="AG109:AG120" si="59">AI109</f>
        <v>N.A.</v>
      </c>
      <c r="AH109" s="148" t="s">
        <v>1210</v>
      </c>
      <c r="AI109" s="199" t="s">
        <v>52</v>
      </c>
      <c r="AJ109" s="148" t="s">
        <v>1209</v>
      </c>
      <c r="AK109" s="18" t="str">
        <f t="shared" ref="AK109:AK120" si="60">IF(AG109="N.A.","SI",(IF(AG109&lt;91%,"SI","NO")))</f>
        <v>SI</v>
      </c>
    </row>
    <row r="110" spans="1:37" s="197" customFormat="1" ht="189" x14ac:dyDescent="0.25">
      <c r="A110" s="191">
        <v>681</v>
      </c>
      <c r="B110" s="139">
        <v>803</v>
      </c>
      <c r="C110" s="77" t="s">
        <v>175</v>
      </c>
      <c r="D110" s="28" t="s">
        <v>562</v>
      </c>
      <c r="E110" s="40"/>
      <c r="F110" s="28" t="s">
        <v>37</v>
      </c>
      <c r="G110" s="28" t="s">
        <v>563</v>
      </c>
      <c r="H110" s="17" t="s">
        <v>552</v>
      </c>
      <c r="I110" s="26" t="s">
        <v>564</v>
      </c>
      <c r="J110" s="14" t="s">
        <v>40</v>
      </c>
      <c r="K110" s="15" t="s">
        <v>41</v>
      </c>
      <c r="L110" s="14" t="s">
        <v>42</v>
      </c>
      <c r="M110" s="28" t="s">
        <v>72</v>
      </c>
      <c r="N110" s="17"/>
      <c r="O110" s="40">
        <v>43635</v>
      </c>
      <c r="P110" s="37"/>
      <c r="Q110" s="17"/>
      <c r="R110" s="17"/>
      <c r="S110" s="17"/>
      <c r="T110" s="35">
        <v>4</v>
      </c>
      <c r="U110" s="38" t="s">
        <v>244</v>
      </c>
      <c r="V110" s="38" t="s">
        <v>245</v>
      </c>
      <c r="W110" s="28" t="s">
        <v>246</v>
      </c>
      <c r="X110" s="28" t="s">
        <v>247</v>
      </c>
      <c r="Y110" s="28">
        <v>6</v>
      </c>
      <c r="Z110" s="16">
        <v>43617</v>
      </c>
      <c r="AA110" s="16">
        <v>43830</v>
      </c>
      <c r="AB110" s="28" t="s">
        <v>237</v>
      </c>
      <c r="AC110" s="28" t="s">
        <v>238</v>
      </c>
      <c r="AD110" s="80" t="s">
        <v>239</v>
      </c>
      <c r="AE110" s="18" t="str">
        <f t="shared" si="54"/>
        <v>A</v>
      </c>
      <c r="AF110" s="194"/>
      <c r="AG110" s="199" t="str">
        <f t="shared" si="59"/>
        <v>N.A.</v>
      </c>
      <c r="AH110" s="148" t="s">
        <v>1211</v>
      </c>
      <c r="AI110" s="199" t="s">
        <v>52</v>
      </c>
      <c r="AJ110" s="148" t="s">
        <v>1212</v>
      </c>
      <c r="AK110" s="18" t="str">
        <f t="shared" si="60"/>
        <v>SI</v>
      </c>
    </row>
    <row r="111" spans="1:37" s="197" customFormat="1" ht="189" x14ac:dyDescent="0.25">
      <c r="A111" s="191">
        <v>681</v>
      </c>
      <c r="B111" s="139">
        <v>803</v>
      </c>
      <c r="C111" s="77" t="s">
        <v>110</v>
      </c>
      <c r="D111" s="28" t="s">
        <v>562</v>
      </c>
      <c r="E111" s="40"/>
      <c r="F111" s="28" t="s">
        <v>37</v>
      </c>
      <c r="G111" s="28" t="s">
        <v>563</v>
      </c>
      <c r="H111" s="14" t="s">
        <v>552</v>
      </c>
      <c r="I111" s="26" t="s">
        <v>564</v>
      </c>
      <c r="J111" s="14" t="s">
        <v>40</v>
      </c>
      <c r="K111" s="15" t="s">
        <v>41</v>
      </c>
      <c r="L111" s="14" t="s">
        <v>42</v>
      </c>
      <c r="M111" s="28" t="s">
        <v>72</v>
      </c>
      <c r="N111" s="17"/>
      <c r="O111" s="40">
        <v>43635</v>
      </c>
      <c r="P111" s="37"/>
      <c r="Q111" s="17"/>
      <c r="R111" s="17"/>
      <c r="S111" s="17"/>
      <c r="T111" s="37">
        <v>5</v>
      </c>
      <c r="U111" s="26" t="s">
        <v>566</v>
      </c>
      <c r="V111" s="26" t="s">
        <v>567</v>
      </c>
      <c r="W111" s="17" t="s">
        <v>568</v>
      </c>
      <c r="X111" s="17" t="s">
        <v>569</v>
      </c>
      <c r="Y111" s="31">
        <v>6</v>
      </c>
      <c r="Z111" s="16">
        <v>43647</v>
      </c>
      <c r="AA111" s="16">
        <v>43814</v>
      </c>
      <c r="AB111" s="14" t="s">
        <v>108</v>
      </c>
      <c r="AC111" s="14" t="s">
        <v>109</v>
      </c>
      <c r="AD111" s="80" t="s">
        <v>89</v>
      </c>
      <c r="AE111" s="18" t="str">
        <f t="shared" si="54"/>
        <v>A</v>
      </c>
      <c r="AF111" s="194"/>
      <c r="AG111" s="199" t="str">
        <f t="shared" si="59"/>
        <v>N.A.</v>
      </c>
      <c r="AH111" s="148" t="s">
        <v>1303</v>
      </c>
      <c r="AI111" s="199" t="s">
        <v>52</v>
      </c>
      <c r="AJ111" s="148" t="s">
        <v>1303</v>
      </c>
      <c r="AK111" s="18" t="str">
        <f t="shared" si="60"/>
        <v>SI</v>
      </c>
    </row>
    <row r="112" spans="1:37" s="197" customFormat="1" ht="189" x14ac:dyDescent="0.25">
      <c r="A112" s="191">
        <v>681</v>
      </c>
      <c r="B112" s="139">
        <v>803</v>
      </c>
      <c r="C112" s="77" t="s">
        <v>163</v>
      </c>
      <c r="D112" s="28" t="s">
        <v>562</v>
      </c>
      <c r="E112" s="40"/>
      <c r="F112" s="28" t="s">
        <v>37</v>
      </c>
      <c r="G112" s="28" t="s">
        <v>563</v>
      </c>
      <c r="H112" s="14" t="s">
        <v>552</v>
      </c>
      <c r="I112" s="26" t="s">
        <v>564</v>
      </c>
      <c r="J112" s="14" t="s">
        <v>40</v>
      </c>
      <c r="K112" s="15" t="s">
        <v>41</v>
      </c>
      <c r="L112" s="14" t="s">
        <v>42</v>
      </c>
      <c r="M112" s="28" t="s">
        <v>72</v>
      </c>
      <c r="N112" s="17"/>
      <c r="O112" s="40">
        <v>43635</v>
      </c>
      <c r="P112" s="37"/>
      <c r="Q112" s="17"/>
      <c r="R112" s="17"/>
      <c r="S112" s="17"/>
      <c r="T112" s="37">
        <v>6</v>
      </c>
      <c r="U112" s="26" t="s">
        <v>566</v>
      </c>
      <c r="V112" s="38" t="s">
        <v>570</v>
      </c>
      <c r="W112" s="28" t="s">
        <v>571</v>
      </c>
      <c r="X112" s="28" t="s">
        <v>572</v>
      </c>
      <c r="Y112" s="28">
        <v>6</v>
      </c>
      <c r="Z112" s="16">
        <v>43636</v>
      </c>
      <c r="AA112" s="16">
        <v>43814</v>
      </c>
      <c r="AB112" s="14" t="s">
        <v>108</v>
      </c>
      <c r="AC112" s="14" t="s">
        <v>109</v>
      </c>
      <c r="AD112" s="80" t="s">
        <v>89</v>
      </c>
      <c r="AE112" s="18" t="str">
        <f t="shared" si="54"/>
        <v>A</v>
      </c>
      <c r="AF112" s="194"/>
      <c r="AG112" s="199" t="str">
        <f t="shared" si="59"/>
        <v>N.A.</v>
      </c>
      <c r="AH112" s="148" t="s">
        <v>1303</v>
      </c>
      <c r="AI112" s="199" t="s">
        <v>52</v>
      </c>
      <c r="AJ112" s="148" t="s">
        <v>1303</v>
      </c>
      <c r="AK112" s="18" t="str">
        <f t="shared" si="60"/>
        <v>SI</v>
      </c>
    </row>
    <row r="113" spans="1:37" s="197" customFormat="1" ht="189" x14ac:dyDescent="0.25">
      <c r="A113" s="191">
        <v>681</v>
      </c>
      <c r="B113" s="139">
        <v>803</v>
      </c>
      <c r="C113" s="77" t="s">
        <v>573</v>
      </c>
      <c r="D113" s="28" t="s">
        <v>562</v>
      </c>
      <c r="E113" s="40"/>
      <c r="F113" s="28" t="s">
        <v>37</v>
      </c>
      <c r="G113" s="28" t="s">
        <v>563</v>
      </c>
      <c r="H113" s="14" t="s">
        <v>552</v>
      </c>
      <c r="I113" s="26" t="s">
        <v>564</v>
      </c>
      <c r="J113" s="14" t="s">
        <v>40</v>
      </c>
      <c r="K113" s="15" t="s">
        <v>41</v>
      </c>
      <c r="L113" s="14" t="s">
        <v>42</v>
      </c>
      <c r="M113" s="28" t="s">
        <v>72</v>
      </c>
      <c r="N113" s="17"/>
      <c r="O113" s="40">
        <v>43635</v>
      </c>
      <c r="P113" s="37"/>
      <c r="Q113" s="17"/>
      <c r="R113" s="17"/>
      <c r="S113" s="17"/>
      <c r="T113" s="37">
        <v>7</v>
      </c>
      <c r="U113" s="26" t="s">
        <v>566</v>
      </c>
      <c r="V113" s="26" t="s">
        <v>574</v>
      </c>
      <c r="W113" s="17" t="s">
        <v>575</v>
      </c>
      <c r="X113" s="17" t="s">
        <v>576</v>
      </c>
      <c r="Y113" s="31">
        <v>3</v>
      </c>
      <c r="Z113" s="16">
        <v>43647</v>
      </c>
      <c r="AA113" s="16">
        <v>43814</v>
      </c>
      <c r="AB113" s="14" t="s">
        <v>108</v>
      </c>
      <c r="AC113" s="14" t="s">
        <v>109</v>
      </c>
      <c r="AD113" s="80" t="s">
        <v>89</v>
      </c>
      <c r="AE113" s="18" t="str">
        <f t="shared" si="54"/>
        <v>A</v>
      </c>
      <c r="AF113" s="194"/>
      <c r="AG113" s="199" t="str">
        <f t="shared" si="59"/>
        <v>N.A.</v>
      </c>
      <c r="AH113" s="148" t="s">
        <v>1303</v>
      </c>
      <c r="AI113" s="199" t="s">
        <v>52</v>
      </c>
      <c r="AJ113" s="148" t="s">
        <v>1303</v>
      </c>
      <c r="AK113" s="18" t="str">
        <f t="shared" si="60"/>
        <v>SI</v>
      </c>
    </row>
    <row r="114" spans="1:37" s="197" customFormat="1" ht="141.75" x14ac:dyDescent="0.25">
      <c r="A114" s="191">
        <v>687</v>
      </c>
      <c r="B114" s="139">
        <v>804</v>
      </c>
      <c r="C114" s="77" t="s">
        <v>561</v>
      </c>
      <c r="D114" s="28" t="s">
        <v>562</v>
      </c>
      <c r="E114" s="40"/>
      <c r="F114" s="28" t="s">
        <v>37</v>
      </c>
      <c r="G114" s="28" t="s">
        <v>577</v>
      </c>
      <c r="H114" s="17" t="s">
        <v>792</v>
      </c>
      <c r="I114" s="26" t="s">
        <v>578</v>
      </c>
      <c r="J114" s="14" t="s">
        <v>40</v>
      </c>
      <c r="K114" s="15" t="s">
        <v>41</v>
      </c>
      <c r="L114" s="14" t="s">
        <v>42</v>
      </c>
      <c r="M114" s="28" t="s">
        <v>72</v>
      </c>
      <c r="N114" s="17"/>
      <c r="O114" s="40">
        <v>43635</v>
      </c>
      <c r="P114" s="37"/>
      <c r="Q114" s="17"/>
      <c r="R114" s="17"/>
      <c r="S114" s="17"/>
      <c r="T114" s="37">
        <v>1</v>
      </c>
      <c r="U114" s="26" t="s">
        <v>579</v>
      </c>
      <c r="V114" s="26" t="s">
        <v>580</v>
      </c>
      <c r="W114" s="17" t="s">
        <v>581</v>
      </c>
      <c r="X114" s="28" t="s">
        <v>582</v>
      </c>
      <c r="Y114" s="31">
        <v>5</v>
      </c>
      <c r="Z114" s="16">
        <v>43678</v>
      </c>
      <c r="AA114" s="16">
        <v>43860</v>
      </c>
      <c r="AB114" s="14" t="s">
        <v>108</v>
      </c>
      <c r="AC114" s="14" t="s">
        <v>109</v>
      </c>
      <c r="AD114" s="80" t="s">
        <v>89</v>
      </c>
      <c r="AE114" s="18" t="str">
        <f t="shared" si="54"/>
        <v>A</v>
      </c>
      <c r="AF114" s="194"/>
      <c r="AG114" s="199" t="str">
        <f t="shared" si="59"/>
        <v>N.A.</v>
      </c>
      <c r="AH114" s="148" t="s">
        <v>1304</v>
      </c>
      <c r="AI114" s="199" t="s">
        <v>52</v>
      </c>
      <c r="AJ114" s="229" t="s">
        <v>1311</v>
      </c>
      <c r="AK114" s="18" t="str">
        <f t="shared" si="60"/>
        <v>SI</v>
      </c>
    </row>
    <row r="115" spans="1:37" s="197" customFormat="1" ht="141.75" x14ac:dyDescent="0.25">
      <c r="A115" s="191">
        <v>687</v>
      </c>
      <c r="B115" s="139">
        <v>804</v>
      </c>
      <c r="C115" s="77" t="s">
        <v>67</v>
      </c>
      <c r="D115" s="28" t="s">
        <v>562</v>
      </c>
      <c r="E115" s="40"/>
      <c r="F115" s="28" t="s">
        <v>37</v>
      </c>
      <c r="G115" s="28" t="s">
        <v>577</v>
      </c>
      <c r="H115" s="17" t="s">
        <v>792</v>
      </c>
      <c r="I115" s="26" t="s">
        <v>578</v>
      </c>
      <c r="J115" s="14" t="s">
        <v>40</v>
      </c>
      <c r="K115" s="15" t="s">
        <v>41</v>
      </c>
      <c r="L115" s="14" t="s">
        <v>42</v>
      </c>
      <c r="M115" s="28" t="s">
        <v>72</v>
      </c>
      <c r="N115" s="17"/>
      <c r="O115" s="40">
        <v>43635</v>
      </c>
      <c r="P115" s="37"/>
      <c r="Q115" s="17"/>
      <c r="R115" s="17"/>
      <c r="S115" s="17"/>
      <c r="T115" s="37">
        <v>2</v>
      </c>
      <c r="U115" s="26" t="s">
        <v>579</v>
      </c>
      <c r="V115" s="26" t="s">
        <v>583</v>
      </c>
      <c r="W115" s="17" t="s">
        <v>584</v>
      </c>
      <c r="X115" s="17" t="s">
        <v>585</v>
      </c>
      <c r="Y115" s="31">
        <v>2</v>
      </c>
      <c r="Z115" s="16">
        <v>43636</v>
      </c>
      <c r="AA115" s="16">
        <v>43799</v>
      </c>
      <c r="AB115" s="14" t="s">
        <v>108</v>
      </c>
      <c r="AC115" s="14" t="s">
        <v>109</v>
      </c>
      <c r="AD115" s="80" t="s">
        <v>89</v>
      </c>
      <c r="AE115" s="18" t="str">
        <f t="shared" si="54"/>
        <v>A</v>
      </c>
      <c r="AF115" s="194"/>
      <c r="AG115" s="199" t="str">
        <f t="shared" si="59"/>
        <v>N.A.</v>
      </c>
      <c r="AH115" s="148" t="s">
        <v>1304</v>
      </c>
      <c r="AI115" s="199" t="s">
        <v>52</v>
      </c>
      <c r="AJ115" s="148" t="s">
        <v>1311</v>
      </c>
      <c r="AK115" s="18" t="str">
        <f t="shared" si="60"/>
        <v>SI</v>
      </c>
    </row>
    <row r="116" spans="1:37" s="197" customFormat="1" ht="105" customHeight="1" x14ac:dyDescent="0.25">
      <c r="A116" s="191">
        <v>692</v>
      </c>
      <c r="B116" s="139">
        <v>805</v>
      </c>
      <c r="C116" s="77" t="s">
        <v>561</v>
      </c>
      <c r="D116" s="28" t="s">
        <v>562</v>
      </c>
      <c r="E116" s="40"/>
      <c r="F116" s="28" t="s">
        <v>37</v>
      </c>
      <c r="G116" s="28" t="s">
        <v>586</v>
      </c>
      <c r="H116" s="17" t="s">
        <v>552</v>
      </c>
      <c r="I116" s="26" t="s">
        <v>587</v>
      </c>
      <c r="J116" s="14" t="s">
        <v>40</v>
      </c>
      <c r="K116" s="15" t="s">
        <v>41</v>
      </c>
      <c r="L116" s="14" t="s">
        <v>42</v>
      </c>
      <c r="M116" s="28" t="s">
        <v>72</v>
      </c>
      <c r="N116" s="17"/>
      <c r="O116" s="40">
        <v>43635</v>
      </c>
      <c r="P116" s="37"/>
      <c r="Q116" s="17"/>
      <c r="R116" s="17"/>
      <c r="S116" s="17"/>
      <c r="T116" s="37">
        <v>1</v>
      </c>
      <c r="U116" s="26" t="s">
        <v>233</v>
      </c>
      <c r="V116" s="26" t="s">
        <v>588</v>
      </c>
      <c r="W116" s="17" t="s">
        <v>589</v>
      </c>
      <c r="X116" s="17" t="s">
        <v>565</v>
      </c>
      <c r="Y116" s="31">
        <v>7</v>
      </c>
      <c r="Z116" s="16">
        <v>43617</v>
      </c>
      <c r="AA116" s="16">
        <v>43830</v>
      </c>
      <c r="AB116" s="28" t="s">
        <v>237</v>
      </c>
      <c r="AC116" s="28" t="s">
        <v>238</v>
      </c>
      <c r="AD116" s="80" t="s">
        <v>239</v>
      </c>
      <c r="AE116" s="18" t="str">
        <f t="shared" si="54"/>
        <v>A</v>
      </c>
      <c r="AF116" s="194"/>
      <c r="AG116" s="199" t="str">
        <f t="shared" si="59"/>
        <v>N.A.</v>
      </c>
      <c r="AH116" s="148" t="s">
        <v>1219</v>
      </c>
      <c r="AI116" s="199" t="s">
        <v>52</v>
      </c>
      <c r="AJ116" s="148" t="s">
        <v>1220</v>
      </c>
      <c r="AK116" s="18" t="str">
        <f t="shared" si="60"/>
        <v>SI</v>
      </c>
    </row>
    <row r="117" spans="1:37" s="197" customFormat="1" ht="94.5" x14ac:dyDescent="0.25">
      <c r="A117" s="191">
        <v>692</v>
      </c>
      <c r="B117" s="139">
        <v>805</v>
      </c>
      <c r="C117" s="77" t="s">
        <v>67</v>
      </c>
      <c r="D117" s="28" t="s">
        <v>562</v>
      </c>
      <c r="E117" s="40"/>
      <c r="F117" s="28" t="s">
        <v>37</v>
      </c>
      <c r="G117" s="28" t="s">
        <v>586</v>
      </c>
      <c r="H117" s="17" t="s">
        <v>552</v>
      </c>
      <c r="I117" s="26" t="s">
        <v>587</v>
      </c>
      <c r="J117" s="14" t="s">
        <v>40</v>
      </c>
      <c r="K117" s="15" t="s">
        <v>41</v>
      </c>
      <c r="L117" s="14" t="s">
        <v>42</v>
      </c>
      <c r="M117" s="28" t="s">
        <v>72</v>
      </c>
      <c r="N117" s="17"/>
      <c r="O117" s="40">
        <v>43635</v>
      </c>
      <c r="P117" s="37"/>
      <c r="Q117" s="17"/>
      <c r="R117" s="17"/>
      <c r="S117" s="17"/>
      <c r="T117" s="37">
        <v>2</v>
      </c>
      <c r="U117" s="26" t="s">
        <v>233</v>
      </c>
      <c r="V117" s="26" t="s">
        <v>590</v>
      </c>
      <c r="W117" s="17" t="s">
        <v>591</v>
      </c>
      <c r="X117" s="17" t="s">
        <v>592</v>
      </c>
      <c r="Y117" s="31">
        <v>7</v>
      </c>
      <c r="Z117" s="16">
        <v>43617</v>
      </c>
      <c r="AA117" s="16">
        <v>43830</v>
      </c>
      <c r="AB117" s="28" t="s">
        <v>237</v>
      </c>
      <c r="AC117" s="28" t="s">
        <v>238</v>
      </c>
      <c r="AD117" s="80" t="s">
        <v>239</v>
      </c>
      <c r="AE117" s="18" t="str">
        <f t="shared" si="54"/>
        <v>A</v>
      </c>
      <c r="AF117" s="194"/>
      <c r="AG117" s="199" t="str">
        <f t="shared" si="59"/>
        <v>N.A.</v>
      </c>
      <c r="AH117" s="148" t="s">
        <v>1221</v>
      </c>
      <c r="AI117" s="199" t="s">
        <v>52</v>
      </c>
      <c r="AJ117" s="148" t="s">
        <v>1222</v>
      </c>
      <c r="AK117" s="18" t="str">
        <f t="shared" si="60"/>
        <v>SI</v>
      </c>
    </row>
    <row r="118" spans="1:37" s="197" customFormat="1" ht="94.5" x14ac:dyDescent="0.25">
      <c r="A118" s="191">
        <v>692</v>
      </c>
      <c r="B118" s="139">
        <v>805</v>
      </c>
      <c r="C118" s="77" t="s">
        <v>71</v>
      </c>
      <c r="D118" s="28" t="s">
        <v>562</v>
      </c>
      <c r="E118" s="40"/>
      <c r="F118" s="28" t="s">
        <v>37</v>
      </c>
      <c r="G118" s="28" t="s">
        <v>586</v>
      </c>
      <c r="H118" s="14" t="s">
        <v>552</v>
      </c>
      <c r="I118" s="26" t="s">
        <v>587</v>
      </c>
      <c r="J118" s="14" t="s">
        <v>40</v>
      </c>
      <c r="K118" s="15" t="s">
        <v>41</v>
      </c>
      <c r="L118" s="14" t="s">
        <v>42</v>
      </c>
      <c r="M118" s="28" t="s">
        <v>72</v>
      </c>
      <c r="N118" s="17"/>
      <c r="O118" s="40">
        <v>43635</v>
      </c>
      <c r="P118" s="37"/>
      <c r="Q118" s="17"/>
      <c r="R118" s="17"/>
      <c r="S118" s="17"/>
      <c r="T118" s="37">
        <v>3</v>
      </c>
      <c r="U118" s="26" t="s">
        <v>566</v>
      </c>
      <c r="V118" s="26" t="s">
        <v>593</v>
      </c>
      <c r="W118" s="17" t="s">
        <v>594</v>
      </c>
      <c r="X118" s="17" t="s">
        <v>595</v>
      </c>
      <c r="Y118" s="28" t="s">
        <v>485</v>
      </c>
      <c r="Z118" s="16">
        <v>43647</v>
      </c>
      <c r="AA118" s="16">
        <v>43814</v>
      </c>
      <c r="AB118" s="14" t="s">
        <v>108</v>
      </c>
      <c r="AC118" s="14" t="s">
        <v>109</v>
      </c>
      <c r="AD118" s="80" t="s">
        <v>89</v>
      </c>
      <c r="AE118" s="18" t="str">
        <f t="shared" si="54"/>
        <v>A</v>
      </c>
      <c r="AF118" s="194"/>
      <c r="AG118" s="199" t="str">
        <f t="shared" si="59"/>
        <v>N.A.</v>
      </c>
      <c r="AH118" s="148" t="s">
        <v>1304</v>
      </c>
      <c r="AI118" s="199" t="s">
        <v>52</v>
      </c>
      <c r="AJ118" s="148" t="s">
        <v>1304</v>
      </c>
      <c r="AK118" s="18" t="str">
        <f t="shared" si="60"/>
        <v>SI</v>
      </c>
    </row>
    <row r="119" spans="1:37" s="197" customFormat="1" ht="94.5" x14ac:dyDescent="0.25">
      <c r="A119" s="191">
        <v>692</v>
      </c>
      <c r="B119" s="139">
        <v>805</v>
      </c>
      <c r="C119" s="77" t="s">
        <v>175</v>
      </c>
      <c r="D119" s="28" t="s">
        <v>562</v>
      </c>
      <c r="E119" s="40"/>
      <c r="F119" s="28" t="s">
        <v>37</v>
      </c>
      <c r="G119" s="28" t="s">
        <v>586</v>
      </c>
      <c r="H119" s="14" t="s">
        <v>552</v>
      </c>
      <c r="I119" s="26" t="s">
        <v>587</v>
      </c>
      <c r="J119" s="14" t="s">
        <v>40</v>
      </c>
      <c r="K119" s="15" t="s">
        <v>41</v>
      </c>
      <c r="L119" s="14" t="s">
        <v>42</v>
      </c>
      <c r="M119" s="28" t="s">
        <v>72</v>
      </c>
      <c r="N119" s="17"/>
      <c r="O119" s="40">
        <v>43635</v>
      </c>
      <c r="P119" s="37"/>
      <c r="Q119" s="17"/>
      <c r="R119" s="17"/>
      <c r="S119" s="17"/>
      <c r="T119" s="37">
        <v>4</v>
      </c>
      <c r="U119" s="26" t="s">
        <v>566</v>
      </c>
      <c r="V119" s="26" t="s">
        <v>596</v>
      </c>
      <c r="W119" s="17" t="s">
        <v>597</v>
      </c>
      <c r="X119" s="17" t="s">
        <v>598</v>
      </c>
      <c r="Y119" s="28" t="s">
        <v>485</v>
      </c>
      <c r="Z119" s="16">
        <v>43647</v>
      </c>
      <c r="AA119" s="16">
        <v>43814</v>
      </c>
      <c r="AB119" s="14" t="s">
        <v>108</v>
      </c>
      <c r="AC119" s="14" t="s">
        <v>109</v>
      </c>
      <c r="AD119" s="80" t="s">
        <v>89</v>
      </c>
      <c r="AE119" s="18" t="str">
        <f t="shared" si="54"/>
        <v>A</v>
      </c>
      <c r="AF119" s="194"/>
      <c r="AG119" s="199" t="str">
        <f t="shared" si="59"/>
        <v>N.A.</v>
      </c>
      <c r="AH119" s="148" t="s">
        <v>1304</v>
      </c>
      <c r="AI119" s="199" t="s">
        <v>52</v>
      </c>
      <c r="AJ119" s="148" t="s">
        <v>1304</v>
      </c>
      <c r="AK119" s="18" t="str">
        <f t="shared" si="60"/>
        <v>SI</v>
      </c>
    </row>
    <row r="120" spans="1:37" s="197" customFormat="1" ht="94.5" x14ac:dyDescent="0.25">
      <c r="A120" s="191">
        <v>692</v>
      </c>
      <c r="B120" s="139">
        <v>805</v>
      </c>
      <c r="C120" s="77" t="s">
        <v>110</v>
      </c>
      <c r="D120" s="28" t="s">
        <v>562</v>
      </c>
      <c r="E120" s="40"/>
      <c r="F120" s="28" t="s">
        <v>37</v>
      </c>
      <c r="G120" s="28" t="s">
        <v>586</v>
      </c>
      <c r="H120" s="14" t="s">
        <v>552</v>
      </c>
      <c r="I120" s="26" t="s">
        <v>587</v>
      </c>
      <c r="J120" s="14" t="s">
        <v>40</v>
      </c>
      <c r="K120" s="15" t="s">
        <v>41</v>
      </c>
      <c r="L120" s="14" t="s">
        <v>42</v>
      </c>
      <c r="M120" s="28" t="s">
        <v>72</v>
      </c>
      <c r="N120" s="17"/>
      <c r="O120" s="40">
        <v>43635</v>
      </c>
      <c r="P120" s="37"/>
      <c r="Q120" s="17"/>
      <c r="R120" s="17"/>
      <c r="S120" s="17"/>
      <c r="T120" s="37">
        <v>5</v>
      </c>
      <c r="U120" s="26" t="s">
        <v>566</v>
      </c>
      <c r="V120" s="26" t="s">
        <v>599</v>
      </c>
      <c r="W120" s="17" t="s">
        <v>600</v>
      </c>
      <c r="X120" s="17" t="s">
        <v>595</v>
      </c>
      <c r="Y120" s="28" t="s">
        <v>485</v>
      </c>
      <c r="Z120" s="16">
        <v>43647</v>
      </c>
      <c r="AA120" s="16">
        <v>43814</v>
      </c>
      <c r="AB120" s="14" t="s">
        <v>108</v>
      </c>
      <c r="AC120" s="14" t="s">
        <v>109</v>
      </c>
      <c r="AD120" s="80" t="s">
        <v>89</v>
      </c>
      <c r="AE120" s="18" t="str">
        <f t="shared" si="54"/>
        <v>A</v>
      </c>
      <c r="AF120" s="194"/>
      <c r="AG120" s="199" t="str">
        <f t="shared" si="59"/>
        <v>N.A.</v>
      </c>
      <c r="AH120" s="148" t="s">
        <v>1304</v>
      </c>
      <c r="AI120" s="199" t="s">
        <v>52</v>
      </c>
      <c r="AJ120" s="148" t="s">
        <v>1304</v>
      </c>
      <c r="AK120" s="18" t="str">
        <f t="shared" si="60"/>
        <v>SI</v>
      </c>
    </row>
    <row r="121" spans="1:37" s="197" customFormat="1" ht="126" x14ac:dyDescent="0.25">
      <c r="A121" s="191">
        <v>697</v>
      </c>
      <c r="B121" s="139">
        <v>807</v>
      </c>
      <c r="C121" s="77" t="s">
        <v>561</v>
      </c>
      <c r="D121" s="28" t="s">
        <v>562</v>
      </c>
      <c r="E121" s="40"/>
      <c r="F121" s="28" t="s">
        <v>37</v>
      </c>
      <c r="G121" s="28" t="s">
        <v>601</v>
      </c>
      <c r="H121" s="14" t="s">
        <v>552</v>
      </c>
      <c r="I121" s="26" t="s">
        <v>602</v>
      </c>
      <c r="J121" s="14" t="s">
        <v>40</v>
      </c>
      <c r="K121" s="15" t="s">
        <v>41</v>
      </c>
      <c r="L121" s="14" t="s">
        <v>42</v>
      </c>
      <c r="M121" s="28" t="s">
        <v>72</v>
      </c>
      <c r="N121" s="28" t="s">
        <v>1057</v>
      </c>
      <c r="O121" s="40">
        <v>43635</v>
      </c>
      <c r="P121" s="37"/>
      <c r="Q121" s="17"/>
      <c r="R121" s="17"/>
      <c r="S121" s="17"/>
      <c r="T121" s="37">
        <v>1</v>
      </c>
      <c r="U121" s="29" t="s">
        <v>603</v>
      </c>
      <c r="V121" s="29" t="s">
        <v>80</v>
      </c>
      <c r="W121" s="24" t="s">
        <v>81</v>
      </c>
      <c r="X121" s="24" t="s">
        <v>82</v>
      </c>
      <c r="Y121" s="193">
        <v>1</v>
      </c>
      <c r="Z121" s="200">
        <v>43647</v>
      </c>
      <c r="AA121" s="16">
        <v>43769</v>
      </c>
      <c r="AB121" s="28" t="s">
        <v>1052</v>
      </c>
      <c r="AC121" s="28" t="s">
        <v>238</v>
      </c>
      <c r="AD121" s="80" t="s">
        <v>83</v>
      </c>
      <c r="AE121" s="18" t="str">
        <f>IF(AG121="N.A.","A",(IF(AG121&lt;91%,"A","C")))</f>
        <v>A</v>
      </c>
      <c r="AF121" s="194"/>
      <c r="AG121" s="199" t="str">
        <f t="shared" ref="AG121:AG134" si="61">AI121</f>
        <v>N.A.</v>
      </c>
      <c r="AH121" s="148" t="s">
        <v>1363</v>
      </c>
      <c r="AI121" s="199" t="s">
        <v>52</v>
      </c>
      <c r="AJ121" s="148" t="s">
        <v>1155</v>
      </c>
      <c r="AK121" s="18" t="str">
        <f t="shared" ref="AK121:AK134" si="62">IF(AG121="N.A.","SI",(IF(AG121&lt;91%,"SI","NO")))</f>
        <v>SI</v>
      </c>
    </row>
    <row r="122" spans="1:37" s="197" customFormat="1" ht="110.25" x14ac:dyDescent="0.25">
      <c r="A122" s="191">
        <v>697</v>
      </c>
      <c r="B122" s="139">
        <v>807</v>
      </c>
      <c r="C122" s="77" t="s">
        <v>67</v>
      </c>
      <c r="D122" s="28" t="s">
        <v>562</v>
      </c>
      <c r="E122" s="40"/>
      <c r="F122" s="28" t="s">
        <v>37</v>
      </c>
      <c r="G122" s="28" t="s">
        <v>601</v>
      </c>
      <c r="H122" s="14" t="s">
        <v>552</v>
      </c>
      <c r="I122" s="26" t="s">
        <v>602</v>
      </c>
      <c r="J122" s="14" t="s">
        <v>40</v>
      </c>
      <c r="K122" s="15" t="s">
        <v>41</v>
      </c>
      <c r="L122" s="14" t="s">
        <v>42</v>
      </c>
      <c r="M122" s="28" t="s">
        <v>72</v>
      </c>
      <c r="N122" s="17"/>
      <c r="O122" s="40">
        <v>43635</v>
      </c>
      <c r="P122" s="37"/>
      <c r="Q122" s="17"/>
      <c r="R122" s="17"/>
      <c r="S122" s="17"/>
      <c r="T122" s="37">
        <v>2</v>
      </c>
      <c r="U122" s="29" t="s">
        <v>603</v>
      </c>
      <c r="V122" s="29" t="s">
        <v>84</v>
      </c>
      <c r="W122" s="24" t="s">
        <v>85</v>
      </c>
      <c r="X122" s="24" t="s">
        <v>86</v>
      </c>
      <c r="Y122" s="193">
        <v>6</v>
      </c>
      <c r="Z122" s="200">
        <v>43647</v>
      </c>
      <c r="AA122" s="16">
        <v>43830</v>
      </c>
      <c r="AB122" s="28" t="s">
        <v>87</v>
      </c>
      <c r="AC122" s="28" t="s">
        <v>88</v>
      </c>
      <c r="AD122" s="80" t="s">
        <v>89</v>
      </c>
      <c r="AE122" s="18" t="str">
        <f t="shared" ref="AE122" si="63">IF(AG122="N.A.","A",(IF(AG122&lt;91%,"A","C")))</f>
        <v>A</v>
      </c>
      <c r="AF122" s="194"/>
      <c r="AG122" s="199" t="str">
        <f t="shared" si="61"/>
        <v>N.A.</v>
      </c>
      <c r="AH122" s="148" t="s">
        <v>1302</v>
      </c>
      <c r="AI122" s="199" t="s">
        <v>52</v>
      </c>
      <c r="AJ122" s="229" t="s">
        <v>1313</v>
      </c>
      <c r="AK122" s="18" t="str">
        <f t="shared" si="62"/>
        <v>SI</v>
      </c>
    </row>
    <row r="123" spans="1:37" s="197" customFormat="1" ht="126" x14ac:dyDescent="0.25">
      <c r="A123" s="191">
        <v>698</v>
      </c>
      <c r="B123" s="139">
        <v>808</v>
      </c>
      <c r="C123" s="77" t="s">
        <v>561</v>
      </c>
      <c r="D123" s="28" t="s">
        <v>562</v>
      </c>
      <c r="E123" s="40"/>
      <c r="F123" s="28" t="s">
        <v>37</v>
      </c>
      <c r="G123" s="28" t="s">
        <v>604</v>
      </c>
      <c r="H123" s="14" t="s">
        <v>552</v>
      </c>
      <c r="I123" s="26" t="s">
        <v>605</v>
      </c>
      <c r="J123" s="14" t="s">
        <v>40</v>
      </c>
      <c r="K123" s="15" t="s">
        <v>41</v>
      </c>
      <c r="L123" s="14" t="s">
        <v>42</v>
      </c>
      <c r="M123" s="28" t="s">
        <v>72</v>
      </c>
      <c r="N123" s="28" t="s">
        <v>1057</v>
      </c>
      <c r="O123" s="40">
        <v>43635</v>
      </c>
      <c r="P123" s="37"/>
      <c r="Q123" s="17"/>
      <c r="R123" s="17"/>
      <c r="S123" s="17"/>
      <c r="T123" s="37">
        <v>1</v>
      </c>
      <c r="U123" s="29" t="s">
        <v>606</v>
      </c>
      <c r="V123" s="29" t="s">
        <v>80</v>
      </c>
      <c r="W123" s="24" t="s">
        <v>81</v>
      </c>
      <c r="X123" s="24" t="s">
        <v>82</v>
      </c>
      <c r="Y123" s="193">
        <v>1</v>
      </c>
      <c r="Z123" s="200">
        <v>43647</v>
      </c>
      <c r="AA123" s="16">
        <v>43769</v>
      </c>
      <c r="AB123" s="28" t="s">
        <v>1052</v>
      </c>
      <c r="AC123" s="28" t="s">
        <v>238</v>
      </c>
      <c r="AD123" s="80" t="s">
        <v>83</v>
      </c>
      <c r="AE123" s="18" t="str">
        <f>IF(AG123="N.A.","A",(IF(AG123&lt;91%,"A","C")))</f>
        <v>A</v>
      </c>
      <c r="AF123" s="194"/>
      <c r="AG123" s="199" t="str">
        <f t="shared" si="61"/>
        <v>N.A.</v>
      </c>
      <c r="AH123" s="148" t="s">
        <v>1363</v>
      </c>
      <c r="AI123" s="199" t="s">
        <v>52</v>
      </c>
      <c r="AJ123" s="148" t="s">
        <v>1155</v>
      </c>
      <c r="AK123" s="18" t="str">
        <f t="shared" si="62"/>
        <v>SI</v>
      </c>
    </row>
    <row r="124" spans="1:37" s="197" customFormat="1" ht="78.75" x14ac:dyDescent="0.25">
      <c r="A124" s="191">
        <v>698</v>
      </c>
      <c r="B124" s="139">
        <v>808</v>
      </c>
      <c r="C124" s="77" t="s">
        <v>67</v>
      </c>
      <c r="D124" s="28" t="s">
        <v>562</v>
      </c>
      <c r="E124" s="40"/>
      <c r="F124" s="28" t="s">
        <v>37</v>
      </c>
      <c r="G124" s="28" t="s">
        <v>604</v>
      </c>
      <c r="H124" s="14" t="s">
        <v>552</v>
      </c>
      <c r="I124" s="26" t="s">
        <v>605</v>
      </c>
      <c r="J124" s="14" t="s">
        <v>40</v>
      </c>
      <c r="K124" s="15" t="s">
        <v>41</v>
      </c>
      <c r="L124" s="14" t="s">
        <v>42</v>
      </c>
      <c r="M124" s="28" t="s">
        <v>72</v>
      </c>
      <c r="N124" s="17"/>
      <c r="O124" s="40">
        <v>43635</v>
      </c>
      <c r="P124" s="37"/>
      <c r="Q124" s="17"/>
      <c r="R124" s="17"/>
      <c r="S124" s="17"/>
      <c r="T124" s="37">
        <v>2</v>
      </c>
      <c r="U124" s="29" t="s">
        <v>606</v>
      </c>
      <c r="V124" s="29" t="s">
        <v>84</v>
      </c>
      <c r="W124" s="24" t="s">
        <v>85</v>
      </c>
      <c r="X124" s="24" t="s">
        <v>86</v>
      </c>
      <c r="Y124" s="193">
        <v>6</v>
      </c>
      <c r="Z124" s="200">
        <v>43647</v>
      </c>
      <c r="AA124" s="16">
        <v>43830</v>
      </c>
      <c r="AB124" s="28" t="s">
        <v>87</v>
      </c>
      <c r="AC124" s="28" t="s">
        <v>88</v>
      </c>
      <c r="AD124" s="80" t="s">
        <v>89</v>
      </c>
      <c r="AE124" s="18" t="str">
        <f t="shared" ref="AE124" si="64">IF(AG124="N.A.","A",(IF(AG124&lt;91%,"A","C")))</f>
        <v>A</v>
      </c>
      <c r="AF124" s="194"/>
      <c r="AG124" s="199" t="str">
        <f t="shared" si="61"/>
        <v>N.A.</v>
      </c>
      <c r="AH124" s="148" t="s">
        <v>1302</v>
      </c>
      <c r="AI124" s="199" t="s">
        <v>52</v>
      </c>
      <c r="AJ124" s="229" t="s">
        <v>1313</v>
      </c>
      <c r="AK124" s="18" t="str">
        <f t="shared" si="62"/>
        <v>SI</v>
      </c>
    </row>
    <row r="125" spans="1:37" s="197" customFormat="1" ht="126" x14ac:dyDescent="0.25">
      <c r="A125" s="191">
        <v>701</v>
      </c>
      <c r="B125" s="139">
        <v>809</v>
      </c>
      <c r="C125" s="77" t="s">
        <v>561</v>
      </c>
      <c r="D125" s="28" t="s">
        <v>562</v>
      </c>
      <c r="E125" s="40"/>
      <c r="F125" s="28" t="s">
        <v>37</v>
      </c>
      <c r="G125" s="28" t="s">
        <v>607</v>
      </c>
      <c r="H125" s="14" t="s">
        <v>552</v>
      </c>
      <c r="I125" s="26" t="s">
        <v>608</v>
      </c>
      <c r="J125" s="14" t="s">
        <v>40</v>
      </c>
      <c r="K125" s="15" t="s">
        <v>41</v>
      </c>
      <c r="L125" s="14" t="s">
        <v>42</v>
      </c>
      <c r="M125" s="28" t="s">
        <v>72</v>
      </c>
      <c r="N125" s="28" t="s">
        <v>1057</v>
      </c>
      <c r="O125" s="40">
        <v>43635</v>
      </c>
      <c r="P125" s="37"/>
      <c r="Q125" s="17"/>
      <c r="R125" s="17"/>
      <c r="S125" s="17"/>
      <c r="T125" s="37">
        <v>1</v>
      </c>
      <c r="U125" s="26" t="s">
        <v>609</v>
      </c>
      <c r="V125" s="29" t="s">
        <v>80</v>
      </c>
      <c r="W125" s="24" t="s">
        <v>81</v>
      </c>
      <c r="X125" s="24" t="s">
        <v>82</v>
      </c>
      <c r="Y125" s="193">
        <v>1</v>
      </c>
      <c r="Z125" s="200">
        <v>43647</v>
      </c>
      <c r="AA125" s="16">
        <v>43769</v>
      </c>
      <c r="AB125" s="28" t="s">
        <v>1052</v>
      </c>
      <c r="AC125" s="28" t="s">
        <v>238</v>
      </c>
      <c r="AD125" s="80" t="s">
        <v>83</v>
      </c>
      <c r="AE125" s="18" t="str">
        <f>IF(AG125="N.A.","A",(IF(AG125&lt;91%,"A","C")))</f>
        <v>A</v>
      </c>
      <c r="AF125" s="194"/>
      <c r="AG125" s="199" t="str">
        <f t="shared" si="61"/>
        <v>N.A.</v>
      </c>
      <c r="AH125" s="148" t="s">
        <v>1363</v>
      </c>
      <c r="AI125" s="199" t="s">
        <v>52</v>
      </c>
      <c r="AJ125" s="148" t="s">
        <v>1155</v>
      </c>
      <c r="AK125" s="18" t="str">
        <f t="shared" si="62"/>
        <v>SI</v>
      </c>
    </row>
    <row r="126" spans="1:37" s="197" customFormat="1" ht="144.75" customHeight="1" x14ac:dyDescent="0.25">
      <c r="A126" s="191">
        <v>701</v>
      </c>
      <c r="B126" s="139">
        <v>809</v>
      </c>
      <c r="C126" s="77" t="s">
        <v>67</v>
      </c>
      <c r="D126" s="28" t="s">
        <v>562</v>
      </c>
      <c r="E126" s="40"/>
      <c r="F126" s="28" t="s">
        <v>37</v>
      </c>
      <c r="G126" s="28" t="s">
        <v>607</v>
      </c>
      <c r="H126" s="14" t="s">
        <v>552</v>
      </c>
      <c r="I126" s="26" t="s">
        <v>608</v>
      </c>
      <c r="J126" s="14" t="s">
        <v>40</v>
      </c>
      <c r="K126" s="15" t="s">
        <v>41</v>
      </c>
      <c r="L126" s="14" t="s">
        <v>42</v>
      </c>
      <c r="M126" s="28" t="s">
        <v>72</v>
      </c>
      <c r="N126" s="17"/>
      <c r="O126" s="40">
        <v>43635</v>
      </c>
      <c r="P126" s="37"/>
      <c r="Q126" s="17"/>
      <c r="R126" s="17"/>
      <c r="S126" s="17"/>
      <c r="T126" s="37">
        <v>2</v>
      </c>
      <c r="U126" s="26" t="s">
        <v>609</v>
      </c>
      <c r="V126" s="29" t="s">
        <v>84</v>
      </c>
      <c r="W126" s="24" t="s">
        <v>85</v>
      </c>
      <c r="X126" s="24" t="s">
        <v>86</v>
      </c>
      <c r="Y126" s="193">
        <v>6</v>
      </c>
      <c r="Z126" s="200">
        <v>43647</v>
      </c>
      <c r="AA126" s="16">
        <v>43830</v>
      </c>
      <c r="AB126" s="28" t="s">
        <v>87</v>
      </c>
      <c r="AC126" s="28" t="s">
        <v>88</v>
      </c>
      <c r="AD126" s="80" t="s">
        <v>89</v>
      </c>
      <c r="AE126" s="18" t="str">
        <f t="shared" ref="AE126:AE131" si="65">IF(AG126="N.A.","A",(IF(AG126&lt;91%,"A","C")))</f>
        <v>A</v>
      </c>
      <c r="AF126" s="194"/>
      <c r="AG126" s="199" t="str">
        <f t="shared" si="61"/>
        <v>N.A.</v>
      </c>
      <c r="AH126" s="148" t="s">
        <v>1302</v>
      </c>
      <c r="AI126" s="199" t="s">
        <v>52</v>
      </c>
      <c r="AJ126" s="229" t="s">
        <v>1313</v>
      </c>
      <c r="AK126" s="18" t="str">
        <f t="shared" si="62"/>
        <v>SI</v>
      </c>
    </row>
    <row r="127" spans="1:37" s="197" customFormat="1" ht="147" customHeight="1" x14ac:dyDescent="0.25">
      <c r="A127" s="204">
        <v>328</v>
      </c>
      <c r="B127" s="31">
        <v>810</v>
      </c>
      <c r="C127" s="17"/>
      <c r="D127" s="115" t="s">
        <v>610</v>
      </c>
      <c r="E127" s="171">
        <v>43509</v>
      </c>
      <c r="F127" s="115" t="s">
        <v>55</v>
      </c>
      <c r="G127" s="157" t="s">
        <v>122</v>
      </c>
      <c r="H127" s="115" t="s">
        <v>611</v>
      </c>
      <c r="I127" s="158" t="s">
        <v>612</v>
      </c>
      <c r="J127" s="106" t="s">
        <v>58</v>
      </c>
      <c r="K127" s="106" t="s">
        <v>714</v>
      </c>
      <c r="L127" s="115" t="s">
        <v>42</v>
      </c>
      <c r="M127" s="106" t="s">
        <v>72</v>
      </c>
      <c r="N127" s="115" t="s">
        <v>1016</v>
      </c>
      <c r="O127" s="171">
        <v>43657</v>
      </c>
      <c r="P127" s="160"/>
      <c r="Q127" s="115"/>
      <c r="R127" s="115"/>
      <c r="S127" s="115"/>
      <c r="T127" s="160">
        <v>1</v>
      </c>
      <c r="U127" s="168" t="s">
        <v>1009</v>
      </c>
      <c r="V127" s="168" t="s">
        <v>1010</v>
      </c>
      <c r="W127" s="115" t="s">
        <v>277</v>
      </c>
      <c r="X127" s="115" t="s">
        <v>277</v>
      </c>
      <c r="Y127" s="161" t="s">
        <v>122</v>
      </c>
      <c r="Z127" s="126">
        <v>43556</v>
      </c>
      <c r="AA127" s="126">
        <v>43830</v>
      </c>
      <c r="AB127" s="106" t="s">
        <v>87</v>
      </c>
      <c r="AC127" s="115" t="s">
        <v>88</v>
      </c>
      <c r="AD127" s="17" t="s">
        <v>89</v>
      </c>
      <c r="AE127" s="74" t="str">
        <f t="shared" si="65"/>
        <v>C</v>
      </c>
      <c r="AF127" s="205"/>
      <c r="AG127" s="213">
        <f t="shared" si="61"/>
        <v>1</v>
      </c>
      <c r="AH127" s="214" t="s">
        <v>1305</v>
      </c>
      <c r="AI127" s="215">
        <v>1</v>
      </c>
      <c r="AJ127" s="231" t="s">
        <v>1309</v>
      </c>
      <c r="AK127" s="74" t="str">
        <f t="shared" si="62"/>
        <v>NO</v>
      </c>
    </row>
    <row r="128" spans="1:37" s="197" customFormat="1" ht="198.75" customHeight="1" x14ac:dyDescent="0.25">
      <c r="A128" s="204">
        <v>330</v>
      </c>
      <c r="B128" s="31">
        <v>811</v>
      </c>
      <c r="C128" s="17" t="s">
        <v>53</v>
      </c>
      <c r="D128" s="70" t="s">
        <v>610</v>
      </c>
      <c r="E128" s="172">
        <v>43509</v>
      </c>
      <c r="F128" s="70" t="s">
        <v>55</v>
      </c>
      <c r="G128" s="162" t="s">
        <v>274</v>
      </c>
      <c r="H128" s="70" t="s">
        <v>611</v>
      </c>
      <c r="I128" s="163" t="s">
        <v>613</v>
      </c>
      <c r="J128" s="69" t="s">
        <v>58</v>
      </c>
      <c r="K128" s="69" t="s">
        <v>714</v>
      </c>
      <c r="L128" s="70" t="s">
        <v>42</v>
      </c>
      <c r="M128" s="69" t="s">
        <v>72</v>
      </c>
      <c r="N128" s="70" t="s">
        <v>1016</v>
      </c>
      <c r="O128" s="172">
        <v>43657</v>
      </c>
      <c r="P128" s="165"/>
      <c r="Q128" s="70"/>
      <c r="R128" s="70"/>
      <c r="S128" s="70"/>
      <c r="T128" s="165">
        <v>1</v>
      </c>
      <c r="U128" s="163" t="s">
        <v>1011</v>
      </c>
      <c r="V128" s="163" t="s">
        <v>1059</v>
      </c>
      <c r="W128" s="70" t="s">
        <v>1089</v>
      </c>
      <c r="X128" s="70" t="s">
        <v>277</v>
      </c>
      <c r="Y128" s="162" t="s">
        <v>122</v>
      </c>
      <c r="Z128" s="173">
        <v>43556</v>
      </c>
      <c r="AA128" s="167">
        <v>43830</v>
      </c>
      <c r="AB128" s="69" t="s">
        <v>87</v>
      </c>
      <c r="AC128" s="70" t="s">
        <v>88</v>
      </c>
      <c r="AD128" s="17" t="s">
        <v>89</v>
      </c>
      <c r="AE128" s="73" t="str">
        <f t="shared" si="65"/>
        <v>C</v>
      </c>
      <c r="AF128" s="205"/>
      <c r="AG128" s="216">
        <f t="shared" si="61"/>
        <v>1</v>
      </c>
      <c r="AH128" s="217" t="s">
        <v>1305</v>
      </c>
      <c r="AI128" s="218">
        <v>1</v>
      </c>
      <c r="AJ128" s="232" t="s">
        <v>1309</v>
      </c>
      <c r="AK128" s="73" t="str">
        <f t="shared" si="62"/>
        <v>NO</v>
      </c>
    </row>
    <row r="129" spans="1:37" s="197" customFormat="1" ht="190.5" customHeight="1" x14ac:dyDescent="0.25">
      <c r="A129" s="191">
        <v>330</v>
      </c>
      <c r="B129" s="139">
        <v>811</v>
      </c>
      <c r="C129" s="77" t="s">
        <v>67</v>
      </c>
      <c r="D129" s="17" t="s">
        <v>610</v>
      </c>
      <c r="E129" s="40">
        <v>43509</v>
      </c>
      <c r="F129" s="17" t="s">
        <v>55</v>
      </c>
      <c r="G129" s="25" t="s">
        <v>274</v>
      </c>
      <c r="H129" s="17" t="s">
        <v>611</v>
      </c>
      <c r="I129" s="26" t="s">
        <v>613</v>
      </c>
      <c r="J129" s="28" t="s">
        <v>58</v>
      </c>
      <c r="K129" s="28" t="s">
        <v>714</v>
      </c>
      <c r="L129" s="17" t="s">
        <v>42</v>
      </c>
      <c r="M129" s="28" t="s">
        <v>72</v>
      </c>
      <c r="N129" s="17" t="s">
        <v>1016</v>
      </c>
      <c r="O129" s="40">
        <v>43657</v>
      </c>
      <c r="P129" s="37"/>
      <c r="Q129" s="17"/>
      <c r="R129" s="17"/>
      <c r="S129" s="17"/>
      <c r="T129" s="37">
        <v>2</v>
      </c>
      <c r="U129" s="26" t="s">
        <v>1011</v>
      </c>
      <c r="V129" s="26" t="s">
        <v>1058</v>
      </c>
      <c r="W129" s="42" t="s">
        <v>1090</v>
      </c>
      <c r="X129" s="42" t="s">
        <v>1090</v>
      </c>
      <c r="Y129" s="25" t="s">
        <v>122</v>
      </c>
      <c r="Z129" s="155">
        <v>43556</v>
      </c>
      <c r="AA129" s="16">
        <v>43830</v>
      </c>
      <c r="AB129" s="28" t="s">
        <v>87</v>
      </c>
      <c r="AC129" s="17" t="s">
        <v>88</v>
      </c>
      <c r="AD129" s="80" t="s">
        <v>89</v>
      </c>
      <c r="AE129" s="18" t="str">
        <f t="shared" si="65"/>
        <v>A</v>
      </c>
      <c r="AF129" s="194">
        <v>0</v>
      </c>
      <c r="AG129" s="199" t="str">
        <f t="shared" si="61"/>
        <v>N.A.</v>
      </c>
      <c r="AH129" s="148" t="s">
        <v>1304</v>
      </c>
      <c r="AI129" s="199" t="s">
        <v>52</v>
      </c>
      <c r="AJ129" s="229" t="s">
        <v>1311</v>
      </c>
      <c r="AK129" s="18" t="str">
        <f t="shared" si="62"/>
        <v>SI</v>
      </c>
    </row>
    <row r="130" spans="1:37" s="197" customFormat="1" ht="148.5" customHeight="1" x14ac:dyDescent="0.25">
      <c r="A130" s="204">
        <v>329</v>
      </c>
      <c r="B130" s="31">
        <v>812</v>
      </c>
      <c r="C130" s="17"/>
      <c r="D130" s="115" t="s">
        <v>610</v>
      </c>
      <c r="E130" s="171">
        <v>43509</v>
      </c>
      <c r="F130" s="115" t="s">
        <v>55</v>
      </c>
      <c r="G130" s="157" t="s">
        <v>485</v>
      </c>
      <c r="H130" s="115" t="s">
        <v>611</v>
      </c>
      <c r="I130" s="158" t="s">
        <v>614</v>
      </c>
      <c r="J130" s="106" t="s">
        <v>58</v>
      </c>
      <c r="K130" s="106" t="s">
        <v>714</v>
      </c>
      <c r="L130" s="115" t="s">
        <v>42</v>
      </c>
      <c r="M130" s="106" t="s">
        <v>72</v>
      </c>
      <c r="N130" s="115" t="s">
        <v>1016</v>
      </c>
      <c r="O130" s="171">
        <v>43657</v>
      </c>
      <c r="P130" s="160"/>
      <c r="Q130" s="115"/>
      <c r="R130" s="115"/>
      <c r="S130" s="115"/>
      <c r="T130" s="160">
        <v>1</v>
      </c>
      <c r="U130" s="158" t="s">
        <v>1013</v>
      </c>
      <c r="V130" s="158" t="s">
        <v>1014</v>
      </c>
      <c r="W130" s="115" t="s">
        <v>277</v>
      </c>
      <c r="X130" s="174" t="s">
        <v>1012</v>
      </c>
      <c r="Y130" s="157" t="s">
        <v>122</v>
      </c>
      <c r="Z130" s="175">
        <v>43556</v>
      </c>
      <c r="AA130" s="126">
        <v>43830</v>
      </c>
      <c r="AB130" s="106" t="s">
        <v>87</v>
      </c>
      <c r="AC130" s="115" t="s">
        <v>88</v>
      </c>
      <c r="AD130" s="17" t="s">
        <v>89</v>
      </c>
      <c r="AE130" s="74" t="str">
        <f t="shared" si="65"/>
        <v>C</v>
      </c>
      <c r="AF130" s="205"/>
      <c r="AG130" s="213">
        <f t="shared" si="61"/>
        <v>1</v>
      </c>
      <c r="AH130" s="214" t="s">
        <v>1305</v>
      </c>
      <c r="AI130" s="215">
        <v>1</v>
      </c>
      <c r="AJ130" s="231" t="s">
        <v>1309</v>
      </c>
      <c r="AK130" s="74" t="str">
        <f t="shared" si="62"/>
        <v>NO</v>
      </c>
    </row>
    <row r="131" spans="1:37" s="197" customFormat="1" ht="114.75" customHeight="1" x14ac:dyDescent="0.25">
      <c r="A131" s="204">
        <v>331</v>
      </c>
      <c r="B131" s="31">
        <v>813</v>
      </c>
      <c r="C131" s="17"/>
      <c r="D131" s="70" t="s">
        <v>610</v>
      </c>
      <c r="E131" s="172">
        <v>43509</v>
      </c>
      <c r="F131" s="70" t="s">
        <v>330</v>
      </c>
      <c r="G131" s="162" t="s">
        <v>122</v>
      </c>
      <c r="H131" s="70" t="s">
        <v>611</v>
      </c>
      <c r="I131" s="163" t="s">
        <v>615</v>
      </c>
      <c r="J131" s="69" t="s">
        <v>58</v>
      </c>
      <c r="K131" s="69" t="s">
        <v>714</v>
      </c>
      <c r="L131" s="70" t="s">
        <v>42</v>
      </c>
      <c r="M131" s="69" t="s">
        <v>72</v>
      </c>
      <c r="N131" s="70" t="s">
        <v>1016</v>
      </c>
      <c r="O131" s="172">
        <v>43657</v>
      </c>
      <c r="P131" s="165"/>
      <c r="Q131" s="70"/>
      <c r="R131" s="70"/>
      <c r="S131" s="70"/>
      <c r="T131" s="165">
        <v>1</v>
      </c>
      <c r="U131" s="163" t="s">
        <v>616</v>
      </c>
      <c r="V131" s="163" t="s">
        <v>1010</v>
      </c>
      <c r="W131" s="70" t="s">
        <v>1089</v>
      </c>
      <c r="X131" s="70" t="s">
        <v>1015</v>
      </c>
      <c r="Y131" s="162" t="s">
        <v>122</v>
      </c>
      <c r="Z131" s="173">
        <v>43556</v>
      </c>
      <c r="AA131" s="167">
        <v>43830</v>
      </c>
      <c r="AB131" s="69" t="s">
        <v>87</v>
      </c>
      <c r="AC131" s="70" t="s">
        <v>88</v>
      </c>
      <c r="AD131" s="17" t="s">
        <v>89</v>
      </c>
      <c r="AE131" s="73" t="str">
        <f t="shared" si="65"/>
        <v>C</v>
      </c>
      <c r="AF131" s="233"/>
      <c r="AG131" s="216">
        <f t="shared" si="61"/>
        <v>1</v>
      </c>
      <c r="AH131" s="217" t="s">
        <v>1305</v>
      </c>
      <c r="AI131" s="218">
        <v>1</v>
      </c>
      <c r="AJ131" s="232" t="s">
        <v>1309</v>
      </c>
      <c r="AK131" s="73" t="str">
        <f t="shared" si="62"/>
        <v>NO</v>
      </c>
    </row>
    <row r="132" spans="1:37" s="197" customFormat="1" ht="141.75" x14ac:dyDescent="0.25">
      <c r="A132" s="202">
        <v>734</v>
      </c>
      <c r="B132" s="139">
        <v>814</v>
      </c>
      <c r="C132" s="77" t="s">
        <v>53</v>
      </c>
      <c r="D132" s="17" t="s">
        <v>617</v>
      </c>
      <c r="E132" s="40">
        <v>43650</v>
      </c>
      <c r="F132" s="17" t="s">
        <v>330</v>
      </c>
      <c r="G132" s="25" t="s">
        <v>478</v>
      </c>
      <c r="H132" s="176" t="s">
        <v>552</v>
      </c>
      <c r="I132" s="177" t="s">
        <v>618</v>
      </c>
      <c r="J132" s="28" t="s">
        <v>58</v>
      </c>
      <c r="K132" s="28" t="s">
        <v>714</v>
      </c>
      <c r="L132" s="17" t="s">
        <v>42</v>
      </c>
      <c r="M132" s="28" t="s">
        <v>72</v>
      </c>
      <c r="N132" s="17"/>
      <c r="O132" s="40">
        <v>43665</v>
      </c>
      <c r="P132" s="37"/>
      <c r="Q132" s="17"/>
      <c r="R132" s="17"/>
      <c r="S132" s="17"/>
      <c r="T132" s="37">
        <v>1</v>
      </c>
      <c r="U132" s="26" t="s">
        <v>619</v>
      </c>
      <c r="V132" s="26" t="s">
        <v>620</v>
      </c>
      <c r="W132" s="17" t="s">
        <v>621</v>
      </c>
      <c r="X132" s="17" t="s">
        <v>622</v>
      </c>
      <c r="Y132" s="25" t="s">
        <v>122</v>
      </c>
      <c r="Z132" s="155">
        <v>43664</v>
      </c>
      <c r="AA132" s="155">
        <v>43695</v>
      </c>
      <c r="AB132" s="17" t="s">
        <v>327</v>
      </c>
      <c r="AC132" s="17" t="s">
        <v>328</v>
      </c>
      <c r="AD132" s="80" t="s">
        <v>239</v>
      </c>
      <c r="AE132" s="18" t="str">
        <f t="shared" ref="AE132:AE137" si="66">IF(AG132="N.A.","A",(IF(AG132&lt;91%,"A","C")))</f>
        <v>A</v>
      </c>
      <c r="AF132" s="194"/>
      <c r="AG132" s="195">
        <f t="shared" si="61"/>
        <v>0</v>
      </c>
      <c r="AH132" s="148" t="s">
        <v>1380</v>
      </c>
      <c r="AI132" s="199"/>
      <c r="AJ132" s="148" t="s">
        <v>1380</v>
      </c>
      <c r="AK132" s="18" t="str">
        <f t="shared" si="62"/>
        <v>SI</v>
      </c>
    </row>
    <row r="133" spans="1:37" s="197" customFormat="1" ht="188.25" customHeight="1" x14ac:dyDescent="0.25">
      <c r="A133" s="202">
        <v>734</v>
      </c>
      <c r="B133" s="139">
        <v>814</v>
      </c>
      <c r="C133" s="77" t="s">
        <v>67</v>
      </c>
      <c r="D133" s="17" t="s">
        <v>617</v>
      </c>
      <c r="E133" s="40">
        <v>43650</v>
      </c>
      <c r="F133" s="17" t="s">
        <v>330</v>
      </c>
      <c r="G133" s="25" t="s">
        <v>478</v>
      </c>
      <c r="H133" s="176" t="s">
        <v>552</v>
      </c>
      <c r="I133" s="177" t="s">
        <v>618</v>
      </c>
      <c r="J133" s="28" t="s">
        <v>58</v>
      </c>
      <c r="K133" s="28" t="s">
        <v>714</v>
      </c>
      <c r="L133" s="17" t="s">
        <v>42</v>
      </c>
      <c r="M133" s="28" t="s">
        <v>72</v>
      </c>
      <c r="N133" s="17"/>
      <c r="O133" s="40">
        <v>43665</v>
      </c>
      <c r="P133" s="37"/>
      <c r="Q133" s="17"/>
      <c r="R133" s="17"/>
      <c r="S133" s="17"/>
      <c r="T133" s="37">
        <v>2</v>
      </c>
      <c r="U133" s="26" t="s">
        <v>623</v>
      </c>
      <c r="V133" s="26" t="s">
        <v>620</v>
      </c>
      <c r="W133" s="17" t="s">
        <v>621</v>
      </c>
      <c r="X133" s="17" t="s">
        <v>622</v>
      </c>
      <c r="Y133" s="25" t="s">
        <v>624</v>
      </c>
      <c r="Z133" s="155">
        <v>43664</v>
      </c>
      <c r="AA133" s="155">
        <v>43695</v>
      </c>
      <c r="AB133" s="17" t="s">
        <v>1385</v>
      </c>
      <c r="AC133" s="17" t="s">
        <v>49</v>
      </c>
      <c r="AD133" s="201" t="s">
        <v>1126</v>
      </c>
      <c r="AE133" s="18" t="str">
        <f t="shared" si="66"/>
        <v>A</v>
      </c>
      <c r="AF133" s="194"/>
      <c r="AG133" s="195">
        <f t="shared" si="61"/>
        <v>0</v>
      </c>
      <c r="AH133" s="148" t="s">
        <v>1380</v>
      </c>
      <c r="AI133" s="199"/>
      <c r="AJ133" s="148" t="s">
        <v>1380</v>
      </c>
      <c r="AK133" s="18" t="str">
        <f t="shared" si="62"/>
        <v>SI</v>
      </c>
    </row>
    <row r="134" spans="1:37" s="197" customFormat="1" ht="192" customHeight="1" x14ac:dyDescent="0.25">
      <c r="A134" s="202">
        <v>734</v>
      </c>
      <c r="B134" s="139">
        <v>814</v>
      </c>
      <c r="C134" s="77" t="s">
        <v>71</v>
      </c>
      <c r="D134" s="17" t="s">
        <v>617</v>
      </c>
      <c r="E134" s="40">
        <v>43650</v>
      </c>
      <c r="F134" s="17" t="s">
        <v>330</v>
      </c>
      <c r="G134" s="25" t="s">
        <v>478</v>
      </c>
      <c r="H134" s="176" t="s">
        <v>552</v>
      </c>
      <c r="I134" s="177" t="s">
        <v>618</v>
      </c>
      <c r="J134" s="28" t="s">
        <v>58</v>
      </c>
      <c r="K134" s="28" t="s">
        <v>714</v>
      </c>
      <c r="L134" s="17" t="s">
        <v>42</v>
      </c>
      <c r="M134" s="28" t="s">
        <v>72</v>
      </c>
      <c r="N134" s="17"/>
      <c r="O134" s="40">
        <v>43665</v>
      </c>
      <c r="P134" s="37"/>
      <c r="Q134" s="17"/>
      <c r="R134" s="17"/>
      <c r="S134" s="17"/>
      <c r="T134" s="37">
        <v>3</v>
      </c>
      <c r="U134" s="26" t="s">
        <v>625</v>
      </c>
      <c r="V134" s="26" t="s">
        <v>620</v>
      </c>
      <c r="W134" s="17" t="s">
        <v>621</v>
      </c>
      <c r="X134" s="17" t="s">
        <v>622</v>
      </c>
      <c r="Y134" s="25" t="s">
        <v>279</v>
      </c>
      <c r="Z134" s="155">
        <v>43664</v>
      </c>
      <c r="AA134" s="155">
        <v>43695</v>
      </c>
      <c r="AB134" s="17" t="s">
        <v>1384</v>
      </c>
      <c r="AC134" s="17" t="s">
        <v>1383</v>
      </c>
      <c r="AD134" s="225" t="s">
        <v>1126</v>
      </c>
      <c r="AE134" s="18" t="str">
        <f t="shared" si="66"/>
        <v>A</v>
      </c>
      <c r="AF134" s="194"/>
      <c r="AG134" s="195">
        <f t="shared" si="61"/>
        <v>0</v>
      </c>
      <c r="AH134" s="148" t="s">
        <v>1380</v>
      </c>
      <c r="AI134" s="199"/>
      <c r="AJ134" s="148" t="s">
        <v>1380</v>
      </c>
      <c r="AK134" s="18" t="str">
        <f t="shared" si="62"/>
        <v>SI</v>
      </c>
    </row>
    <row r="135" spans="1:37" s="197" customFormat="1" ht="125.25" customHeight="1" x14ac:dyDescent="0.25">
      <c r="A135" s="191">
        <v>306</v>
      </c>
      <c r="B135" s="139">
        <v>815</v>
      </c>
      <c r="C135" s="77"/>
      <c r="D135" s="46" t="s">
        <v>626</v>
      </c>
      <c r="E135" s="40">
        <v>43664</v>
      </c>
      <c r="F135" s="17" t="s">
        <v>149</v>
      </c>
      <c r="G135" s="25" t="s">
        <v>478</v>
      </c>
      <c r="H135" s="17" t="s">
        <v>190</v>
      </c>
      <c r="I135" s="178" t="s">
        <v>627</v>
      </c>
      <c r="J135" s="28" t="s">
        <v>58</v>
      </c>
      <c r="K135" s="28" t="s">
        <v>908</v>
      </c>
      <c r="L135" s="28" t="s">
        <v>42</v>
      </c>
      <c r="M135" s="28" t="s">
        <v>72</v>
      </c>
      <c r="N135" s="28"/>
      <c r="O135" s="40">
        <v>43676</v>
      </c>
      <c r="P135" s="37">
        <v>1</v>
      </c>
      <c r="Q135" s="17" t="s">
        <v>1002</v>
      </c>
      <c r="R135" s="17" t="s">
        <v>1003</v>
      </c>
      <c r="S135" s="156">
        <v>43708</v>
      </c>
      <c r="T135" s="37">
        <v>1</v>
      </c>
      <c r="U135" s="26" t="s">
        <v>1004</v>
      </c>
      <c r="V135" s="26" t="s">
        <v>1005</v>
      </c>
      <c r="W135" s="17" t="s">
        <v>628</v>
      </c>
      <c r="X135" s="17" t="s">
        <v>1008</v>
      </c>
      <c r="Y135" s="25" t="s">
        <v>122</v>
      </c>
      <c r="Z135" s="155">
        <v>43668</v>
      </c>
      <c r="AA135" s="155">
        <v>43830</v>
      </c>
      <c r="AB135" s="17" t="s">
        <v>1003</v>
      </c>
      <c r="AC135" s="17" t="s">
        <v>325</v>
      </c>
      <c r="AD135" s="201" t="s">
        <v>191</v>
      </c>
      <c r="AE135" s="18" t="str">
        <f t="shared" si="66"/>
        <v>A</v>
      </c>
      <c r="AF135" s="198">
        <v>60</v>
      </c>
      <c r="AG135" s="199" t="str">
        <f t="shared" ref="AG135:AG137" si="67">AI135</f>
        <v>N.A.</v>
      </c>
      <c r="AH135" s="234" t="s">
        <v>1240</v>
      </c>
      <c r="AI135" s="199" t="s">
        <v>52</v>
      </c>
      <c r="AJ135" s="234" t="s">
        <v>1240</v>
      </c>
      <c r="AK135" s="18" t="str">
        <f t="shared" ref="AK135:AK137" si="68">IF(AG135="N.A.","SI",(IF(AG135&lt;91%,"SI","NO")))</f>
        <v>SI</v>
      </c>
    </row>
    <row r="136" spans="1:37" s="197" customFormat="1" ht="233.25" customHeight="1" x14ac:dyDescent="0.25">
      <c r="A136" s="191">
        <v>712</v>
      </c>
      <c r="B136" s="139">
        <v>816</v>
      </c>
      <c r="C136" s="77"/>
      <c r="D136" s="46" t="s">
        <v>626</v>
      </c>
      <c r="E136" s="40">
        <v>43664</v>
      </c>
      <c r="F136" s="17" t="s">
        <v>55</v>
      </c>
      <c r="G136" s="25" t="s">
        <v>478</v>
      </c>
      <c r="H136" s="17" t="s">
        <v>190</v>
      </c>
      <c r="I136" s="178" t="s">
        <v>629</v>
      </c>
      <c r="J136" s="28" t="s">
        <v>58</v>
      </c>
      <c r="K136" s="28" t="s">
        <v>908</v>
      </c>
      <c r="L136" s="28" t="s">
        <v>42</v>
      </c>
      <c r="M136" s="28" t="s">
        <v>72</v>
      </c>
      <c r="N136" s="28"/>
      <c r="O136" s="40">
        <v>43704</v>
      </c>
      <c r="P136" s="37"/>
      <c r="Q136" s="17"/>
      <c r="R136" s="17"/>
      <c r="S136" s="17"/>
      <c r="T136" s="37">
        <v>1</v>
      </c>
      <c r="U136" s="26" t="s">
        <v>1006</v>
      </c>
      <c r="V136" s="26" t="s">
        <v>1007</v>
      </c>
      <c r="W136" s="17" t="s">
        <v>499</v>
      </c>
      <c r="X136" s="17" t="s">
        <v>592</v>
      </c>
      <c r="Y136" s="25" t="s">
        <v>122</v>
      </c>
      <c r="Z136" s="155">
        <v>43668</v>
      </c>
      <c r="AA136" s="155">
        <v>43830</v>
      </c>
      <c r="AB136" s="17" t="s">
        <v>1003</v>
      </c>
      <c r="AC136" s="17" t="s">
        <v>325</v>
      </c>
      <c r="AD136" s="201" t="s">
        <v>191</v>
      </c>
      <c r="AE136" s="18" t="str">
        <f t="shared" si="66"/>
        <v>A</v>
      </c>
      <c r="AF136" s="194">
        <v>40</v>
      </c>
      <c r="AG136" s="199" t="str">
        <f t="shared" si="67"/>
        <v>N.A.</v>
      </c>
      <c r="AH136" s="234" t="s">
        <v>1241</v>
      </c>
      <c r="AI136" s="199" t="s">
        <v>52</v>
      </c>
      <c r="AJ136" s="234" t="s">
        <v>1241</v>
      </c>
      <c r="AK136" s="18" t="str">
        <f t="shared" si="68"/>
        <v>SI</v>
      </c>
    </row>
    <row r="137" spans="1:37" s="197" customFormat="1" ht="280.5" customHeight="1" x14ac:dyDescent="0.25">
      <c r="A137" s="191">
        <v>317</v>
      </c>
      <c r="B137" s="139">
        <v>817</v>
      </c>
      <c r="C137" s="77" t="s">
        <v>53</v>
      </c>
      <c r="D137" s="17" t="s">
        <v>630</v>
      </c>
      <c r="E137" s="40">
        <v>43664</v>
      </c>
      <c r="F137" s="17" t="s">
        <v>149</v>
      </c>
      <c r="G137" s="25" t="s">
        <v>122</v>
      </c>
      <c r="H137" s="17" t="s">
        <v>445</v>
      </c>
      <c r="I137" s="235" t="s">
        <v>631</v>
      </c>
      <c r="J137" s="28" t="s">
        <v>58</v>
      </c>
      <c r="K137" s="28" t="s">
        <v>908</v>
      </c>
      <c r="L137" s="28" t="s">
        <v>42</v>
      </c>
      <c r="M137" s="28" t="s">
        <v>72</v>
      </c>
      <c r="N137" s="17"/>
      <c r="O137" s="40">
        <v>43677</v>
      </c>
      <c r="P137" s="37"/>
      <c r="Q137" s="17"/>
      <c r="R137" s="17"/>
      <c r="S137" s="17"/>
      <c r="T137" s="37">
        <v>1</v>
      </c>
      <c r="U137" s="45" t="s">
        <v>632</v>
      </c>
      <c r="V137" s="45" t="s">
        <v>633</v>
      </c>
      <c r="W137" s="45" t="s">
        <v>634</v>
      </c>
      <c r="X137" s="46" t="s">
        <v>635</v>
      </c>
      <c r="Y137" s="46">
        <v>4</v>
      </c>
      <c r="Z137" s="50">
        <v>43707</v>
      </c>
      <c r="AA137" s="50">
        <v>43917</v>
      </c>
      <c r="AB137" s="46" t="s">
        <v>636</v>
      </c>
      <c r="AC137" s="46" t="s">
        <v>197</v>
      </c>
      <c r="AD137" s="80" t="s">
        <v>191</v>
      </c>
      <c r="AE137" s="18" t="str">
        <f t="shared" si="66"/>
        <v>A</v>
      </c>
      <c r="AF137" s="203">
        <v>25</v>
      </c>
      <c r="AG137" s="199" t="str">
        <f t="shared" si="67"/>
        <v>N.A.</v>
      </c>
      <c r="AH137" s="234" t="s">
        <v>1242</v>
      </c>
      <c r="AI137" s="199" t="s">
        <v>52</v>
      </c>
      <c r="AJ137" s="234" t="s">
        <v>1245</v>
      </c>
      <c r="AK137" s="18" t="str">
        <f t="shared" si="68"/>
        <v>SI</v>
      </c>
    </row>
    <row r="138" spans="1:37" s="197" customFormat="1" ht="189" x14ac:dyDescent="0.25">
      <c r="A138" s="191">
        <v>317</v>
      </c>
      <c r="B138" s="139">
        <v>817</v>
      </c>
      <c r="C138" s="77" t="s">
        <v>67</v>
      </c>
      <c r="D138" s="17" t="s">
        <v>630</v>
      </c>
      <c r="E138" s="40">
        <v>43664</v>
      </c>
      <c r="F138" s="17" t="s">
        <v>149</v>
      </c>
      <c r="G138" s="25" t="s">
        <v>122</v>
      </c>
      <c r="H138" s="17" t="s">
        <v>445</v>
      </c>
      <c r="I138" s="235" t="s">
        <v>631</v>
      </c>
      <c r="J138" s="28" t="s">
        <v>58</v>
      </c>
      <c r="K138" s="28" t="s">
        <v>908</v>
      </c>
      <c r="L138" s="28" t="s">
        <v>42</v>
      </c>
      <c r="M138" s="28" t="s">
        <v>72</v>
      </c>
      <c r="N138" s="17"/>
      <c r="O138" s="40">
        <v>43677</v>
      </c>
      <c r="P138" s="37"/>
      <c r="Q138" s="17"/>
      <c r="R138" s="17"/>
      <c r="S138" s="17"/>
      <c r="T138" s="37">
        <v>2</v>
      </c>
      <c r="U138" s="45" t="s">
        <v>637</v>
      </c>
      <c r="V138" s="45" t="s">
        <v>638</v>
      </c>
      <c r="W138" s="45" t="s">
        <v>639</v>
      </c>
      <c r="X138" s="46" t="s">
        <v>640</v>
      </c>
      <c r="Y138" s="46">
        <v>1</v>
      </c>
      <c r="Z138" s="50">
        <v>43710</v>
      </c>
      <c r="AA138" s="50">
        <v>43738</v>
      </c>
      <c r="AB138" s="46" t="s">
        <v>740</v>
      </c>
      <c r="AC138" s="14" t="s">
        <v>177</v>
      </c>
      <c r="AD138" s="225" t="s">
        <v>83</v>
      </c>
      <c r="AE138" s="18" t="str">
        <f t="shared" ref="AE138" si="69">IF(AG138="N.A.","A",(IF(AG138&lt;91%,"A","C")))</f>
        <v>A</v>
      </c>
      <c r="AF138" s="194"/>
      <c r="AG138" s="195">
        <f>AI138</f>
        <v>0</v>
      </c>
      <c r="AH138" s="148" t="s">
        <v>1156</v>
      </c>
      <c r="AI138" s="196">
        <v>0</v>
      </c>
      <c r="AJ138" s="148" t="s">
        <v>1156</v>
      </c>
      <c r="AK138" s="18" t="str">
        <f>IF(AG138="N.A.","SI",(IF(AG138&lt;91%,"SI","NO")))</f>
        <v>SI</v>
      </c>
    </row>
    <row r="139" spans="1:37" s="197" customFormat="1" ht="285.75" customHeight="1" x14ac:dyDescent="0.25">
      <c r="A139" s="191">
        <v>316</v>
      </c>
      <c r="B139" s="139">
        <v>818</v>
      </c>
      <c r="C139" s="77" t="s">
        <v>53</v>
      </c>
      <c r="D139" s="17" t="s">
        <v>630</v>
      </c>
      <c r="E139" s="40">
        <v>43664</v>
      </c>
      <c r="F139" s="17" t="s">
        <v>55</v>
      </c>
      <c r="G139" s="25" t="s">
        <v>122</v>
      </c>
      <c r="H139" s="17" t="s">
        <v>445</v>
      </c>
      <c r="I139" s="235" t="s">
        <v>641</v>
      </c>
      <c r="J139" s="28" t="s">
        <v>58</v>
      </c>
      <c r="K139" s="28" t="s">
        <v>908</v>
      </c>
      <c r="L139" s="28" t="s">
        <v>42</v>
      </c>
      <c r="M139" s="28" t="s">
        <v>72</v>
      </c>
      <c r="N139" s="17"/>
      <c r="O139" s="40">
        <v>43677</v>
      </c>
      <c r="P139" s="37"/>
      <c r="Q139" s="17"/>
      <c r="R139" s="17"/>
      <c r="S139" s="17"/>
      <c r="T139" s="37">
        <v>1</v>
      </c>
      <c r="U139" s="45" t="s">
        <v>642</v>
      </c>
      <c r="V139" s="45" t="s">
        <v>643</v>
      </c>
      <c r="W139" s="45" t="s">
        <v>644</v>
      </c>
      <c r="X139" s="46" t="s">
        <v>645</v>
      </c>
      <c r="Y139" s="46">
        <v>1</v>
      </c>
      <c r="Z139" s="50">
        <v>43677</v>
      </c>
      <c r="AA139" s="50">
        <v>43753</v>
      </c>
      <c r="AB139" s="46" t="s">
        <v>740</v>
      </c>
      <c r="AC139" s="14" t="s">
        <v>177</v>
      </c>
      <c r="AD139" s="201" t="s">
        <v>83</v>
      </c>
      <c r="AE139" s="18" t="str">
        <f t="shared" ref="AE139:AE141" si="70">IF(AG139="N.A.","A",(IF(AG139&lt;91%,"A","C")))</f>
        <v>A</v>
      </c>
      <c r="AF139" s="198"/>
      <c r="AG139" s="199" t="str">
        <f t="shared" ref="AG139:AG143" si="71">AI139</f>
        <v>N.A.</v>
      </c>
      <c r="AH139" s="224" t="s">
        <v>1157</v>
      </c>
      <c r="AI139" s="199" t="s">
        <v>52</v>
      </c>
      <c r="AJ139" s="224" t="s">
        <v>1147</v>
      </c>
      <c r="AK139" s="18" t="str">
        <f t="shared" ref="AK139:AK143" si="72">IF(AG139="N.A.","SI",(IF(AG139&lt;91%,"SI","NO")))</f>
        <v>SI</v>
      </c>
    </row>
    <row r="140" spans="1:37" s="197" customFormat="1" ht="252" x14ac:dyDescent="0.25">
      <c r="A140" s="191">
        <v>316</v>
      </c>
      <c r="B140" s="139">
        <v>818</v>
      </c>
      <c r="C140" s="77" t="s">
        <v>67</v>
      </c>
      <c r="D140" s="17" t="s">
        <v>630</v>
      </c>
      <c r="E140" s="40">
        <v>43664</v>
      </c>
      <c r="F140" s="17" t="s">
        <v>55</v>
      </c>
      <c r="G140" s="25" t="s">
        <v>122</v>
      </c>
      <c r="H140" s="17" t="s">
        <v>445</v>
      </c>
      <c r="I140" s="235" t="s">
        <v>641</v>
      </c>
      <c r="J140" s="28" t="s">
        <v>58</v>
      </c>
      <c r="K140" s="28" t="s">
        <v>908</v>
      </c>
      <c r="L140" s="28" t="s">
        <v>42</v>
      </c>
      <c r="M140" s="28" t="s">
        <v>72</v>
      </c>
      <c r="N140" s="17"/>
      <c r="O140" s="40">
        <v>43677</v>
      </c>
      <c r="P140" s="37"/>
      <c r="Q140" s="17"/>
      <c r="R140" s="17"/>
      <c r="S140" s="17"/>
      <c r="T140" s="37">
        <v>2</v>
      </c>
      <c r="U140" s="45" t="s">
        <v>646</v>
      </c>
      <c r="V140" s="45" t="s">
        <v>647</v>
      </c>
      <c r="W140" s="42" t="s">
        <v>648</v>
      </c>
      <c r="X140" s="42" t="s">
        <v>649</v>
      </c>
      <c r="Y140" s="46">
        <v>1</v>
      </c>
      <c r="Z140" s="50">
        <v>43677</v>
      </c>
      <c r="AA140" s="50">
        <v>43830</v>
      </c>
      <c r="AB140" s="46" t="s">
        <v>740</v>
      </c>
      <c r="AC140" s="14" t="s">
        <v>177</v>
      </c>
      <c r="AD140" s="201" t="s">
        <v>83</v>
      </c>
      <c r="AE140" s="18" t="str">
        <f t="shared" si="70"/>
        <v>A</v>
      </c>
      <c r="AF140" s="194"/>
      <c r="AG140" s="199" t="str">
        <f t="shared" si="71"/>
        <v>N.A.</v>
      </c>
      <c r="AH140" s="148" t="s">
        <v>1148</v>
      </c>
      <c r="AI140" s="199" t="s">
        <v>52</v>
      </c>
      <c r="AJ140" s="148" t="s">
        <v>1148</v>
      </c>
      <c r="AK140" s="18" t="str">
        <f t="shared" si="72"/>
        <v>SI</v>
      </c>
    </row>
    <row r="141" spans="1:37" s="197" customFormat="1" ht="287.25" customHeight="1" x14ac:dyDescent="0.25">
      <c r="A141" s="191">
        <v>316</v>
      </c>
      <c r="B141" s="139">
        <v>818</v>
      </c>
      <c r="C141" s="77" t="s">
        <v>71</v>
      </c>
      <c r="D141" s="17" t="s">
        <v>630</v>
      </c>
      <c r="E141" s="40">
        <v>43664</v>
      </c>
      <c r="F141" s="17" t="s">
        <v>55</v>
      </c>
      <c r="G141" s="25" t="s">
        <v>122</v>
      </c>
      <c r="H141" s="17" t="s">
        <v>445</v>
      </c>
      <c r="I141" s="235" t="s">
        <v>641</v>
      </c>
      <c r="J141" s="28" t="s">
        <v>58</v>
      </c>
      <c r="K141" s="28" t="s">
        <v>908</v>
      </c>
      <c r="L141" s="28" t="s">
        <v>42</v>
      </c>
      <c r="M141" s="28" t="s">
        <v>72</v>
      </c>
      <c r="N141" s="17"/>
      <c r="O141" s="40">
        <v>43677</v>
      </c>
      <c r="P141" s="37"/>
      <c r="Q141" s="17"/>
      <c r="R141" s="17"/>
      <c r="S141" s="17"/>
      <c r="T141" s="37">
        <v>3</v>
      </c>
      <c r="U141" s="45" t="s">
        <v>650</v>
      </c>
      <c r="V141" s="45" t="s">
        <v>651</v>
      </c>
      <c r="W141" s="42" t="s">
        <v>652</v>
      </c>
      <c r="X141" s="42" t="s">
        <v>653</v>
      </c>
      <c r="Y141" s="46">
        <v>1</v>
      </c>
      <c r="Z141" s="50">
        <v>43710</v>
      </c>
      <c r="AA141" s="50">
        <v>43830</v>
      </c>
      <c r="AB141" s="42" t="s">
        <v>636</v>
      </c>
      <c r="AC141" s="42" t="s">
        <v>197</v>
      </c>
      <c r="AD141" s="80" t="s">
        <v>191</v>
      </c>
      <c r="AE141" s="18" t="str">
        <f t="shared" si="70"/>
        <v>A</v>
      </c>
      <c r="AF141" s="203"/>
      <c r="AG141" s="199" t="str">
        <f t="shared" si="71"/>
        <v>N.A.</v>
      </c>
      <c r="AH141" s="234" t="s">
        <v>1243</v>
      </c>
      <c r="AI141" s="199" t="s">
        <v>52</v>
      </c>
      <c r="AJ141" s="234" t="s">
        <v>1243</v>
      </c>
      <c r="AK141" s="18" t="str">
        <f t="shared" si="72"/>
        <v>SI</v>
      </c>
    </row>
    <row r="142" spans="1:37" s="197" customFormat="1" ht="101.25" customHeight="1" x14ac:dyDescent="0.25">
      <c r="A142" s="204">
        <v>705</v>
      </c>
      <c r="B142" s="31">
        <v>819</v>
      </c>
      <c r="C142" s="17"/>
      <c r="D142" s="115" t="s">
        <v>654</v>
      </c>
      <c r="E142" s="171">
        <v>43664</v>
      </c>
      <c r="F142" s="115" t="s">
        <v>55</v>
      </c>
      <c r="G142" s="157" t="s">
        <v>122</v>
      </c>
      <c r="H142" s="115" t="s">
        <v>493</v>
      </c>
      <c r="I142" s="236" t="s">
        <v>655</v>
      </c>
      <c r="J142" s="106" t="s">
        <v>58</v>
      </c>
      <c r="K142" s="106" t="s">
        <v>908</v>
      </c>
      <c r="L142" s="106" t="s">
        <v>42</v>
      </c>
      <c r="M142" s="106" t="s">
        <v>72</v>
      </c>
      <c r="N142" s="115"/>
      <c r="O142" s="171">
        <v>43678</v>
      </c>
      <c r="P142" s="160"/>
      <c r="Q142" s="115"/>
      <c r="R142" s="115"/>
      <c r="S142" s="115"/>
      <c r="T142" s="160">
        <v>1</v>
      </c>
      <c r="U142" s="179" t="s">
        <v>656</v>
      </c>
      <c r="V142" s="179" t="s">
        <v>657</v>
      </c>
      <c r="W142" s="179" t="s">
        <v>658</v>
      </c>
      <c r="X142" s="118" t="s">
        <v>659</v>
      </c>
      <c r="Y142" s="119" t="s">
        <v>122</v>
      </c>
      <c r="Z142" s="122">
        <v>43678</v>
      </c>
      <c r="AA142" s="122">
        <v>43692</v>
      </c>
      <c r="AB142" s="118" t="s">
        <v>494</v>
      </c>
      <c r="AC142" s="118" t="s">
        <v>495</v>
      </c>
      <c r="AD142" s="220" t="s">
        <v>191</v>
      </c>
      <c r="AE142" s="74" t="str">
        <f t="shared" ref="AE142:AE149" si="73">IF(AG142="N.A.","A",(IF(AG142&lt;91%,"A","C")))</f>
        <v>C</v>
      </c>
      <c r="AF142" s="205"/>
      <c r="AG142" s="213">
        <f t="shared" si="71"/>
        <v>1</v>
      </c>
      <c r="AH142" s="237" t="s">
        <v>1375</v>
      </c>
      <c r="AI142" s="215">
        <v>1</v>
      </c>
      <c r="AJ142" s="214" t="s">
        <v>1244</v>
      </c>
      <c r="AK142" s="74" t="str">
        <f t="shared" si="72"/>
        <v>NO</v>
      </c>
    </row>
    <row r="143" spans="1:37" s="197" customFormat="1" ht="76.5" customHeight="1" x14ac:dyDescent="0.25">
      <c r="A143" s="204">
        <v>704</v>
      </c>
      <c r="B143" s="31">
        <v>820</v>
      </c>
      <c r="C143" s="17"/>
      <c r="D143" s="70" t="s">
        <v>654</v>
      </c>
      <c r="E143" s="172">
        <v>43664</v>
      </c>
      <c r="F143" s="70" t="s">
        <v>55</v>
      </c>
      <c r="G143" s="162" t="s">
        <v>274</v>
      </c>
      <c r="H143" s="70" t="s">
        <v>493</v>
      </c>
      <c r="I143" s="238" t="s">
        <v>660</v>
      </c>
      <c r="J143" s="69" t="s">
        <v>58</v>
      </c>
      <c r="K143" s="69" t="s">
        <v>908</v>
      </c>
      <c r="L143" s="69" t="s">
        <v>42</v>
      </c>
      <c r="M143" s="69" t="s">
        <v>72</v>
      </c>
      <c r="N143" s="70"/>
      <c r="O143" s="172">
        <v>43678</v>
      </c>
      <c r="P143" s="165"/>
      <c r="Q143" s="70"/>
      <c r="R143" s="70"/>
      <c r="S143" s="70"/>
      <c r="T143" s="165">
        <v>1</v>
      </c>
      <c r="U143" s="180" t="s">
        <v>661</v>
      </c>
      <c r="V143" s="180" t="s">
        <v>662</v>
      </c>
      <c r="W143" s="180" t="s">
        <v>663</v>
      </c>
      <c r="X143" s="94" t="s">
        <v>663</v>
      </c>
      <c r="Y143" s="95" t="s">
        <v>122</v>
      </c>
      <c r="Z143" s="98">
        <v>43678</v>
      </c>
      <c r="AA143" s="98">
        <v>43692</v>
      </c>
      <c r="AB143" s="94" t="s">
        <v>494</v>
      </c>
      <c r="AC143" s="94" t="s">
        <v>495</v>
      </c>
      <c r="AD143" s="222" t="s">
        <v>191</v>
      </c>
      <c r="AE143" s="73" t="str">
        <f t="shared" si="73"/>
        <v>C</v>
      </c>
      <c r="AF143" s="205"/>
      <c r="AG143" s="216">
        <f t="shared" si="71"/>
        <v>1</v>
      </c>
      <c r="AH143" s="239" t="s">
        <v>1376</v>
      </c>
      <c r="AI143" s="218">
        <v>1</v>
      </c>
      <c r="AJ143" s="239" t="s">
        <v>1377</v>
      </c>
      <c r="AK143" s="73" t="str">
        <f t="shared" si="72"/>
        <v>NO</v>
      </c>
    </row>
    <row r="144" spans="1:37" s="197" customFormat="1" ht="94.5" customHeight="1" x14ac:dyDescent="0.25">
      <c r="A144" s="191">
        <v>730</v>
      </c>
      <c r="B144" s="139">
        <v>821</v>
      </c>
      <c r="C144" s="77"/>
      <c r="D144" s="14" t="s">
        <v>664</v>
      </c>
      <c r="E144" s="40">
        <v>43664</v>
      </c>
      <c r="F144" s="28" t="s">
        <v>55</v>
      </c>
      <c r="G144" s="24" t="s">
        <v>189</v>
      </c>
      <c r="H144" s="17" t="s">
        <v>791</v>
      </c>
      <c r="I144" s="29" t="s">
        <v>665</v>
      </c>
      <c r="J144" s="14" t="s">
        <v>58</v>
      </c>
      <c r="K144" s="28" t="s">
        <v>908</v>
      </c>
      <c r="L144" s="14" t="s">
        <v>42</v>
      </c>
      <c r="M144" s="14" t="s">
        <v>72</v>
      </c>
      <c r="N144" s="14"/>
      <c r="O144" s="47">
        <v>43678</v>
      </c>
      <c r="P144" s="37"/>
      <c r="Q144" s="17"/>
      <c r="R144" s="17"/>
      <c r="S144" s="17"/>
      <c r="T144" s="37">
        <v>1</v>
      </c>
      <c r="U144" s="192" t="s">
        <v>666</v>
      </c>
      <c r="V144" s="192" t="s">
        <v>667</v>
      </c>
      <c r="W144" s="24" t="s">
        <v>668</v>
      </c>
      <c r="X144" s="24" t="s">
        <v>669</v>
      </c>
      <c r="Y144" s="193">
        <v>1</v>
      </c>
      <c r="Z144" s="16">
        <v>43678</v>
      </c>
      <c r="AA144" s="16">
        <v>43829</v>
      </c>
      <c r="AB144" s="28" t="s">
        <v>670</v>
      </c>
      <c r="AC144" s="17" t="s">
        <v>671</v>
      </c>
      <c r="AD144" s="201" t="s">
        <v>1381</v>
      </c>
      <c r="AE144" s="18" t="str">
        <f t="shared" si="73"/>
        <v>A</v>
      </c>
      <c r="AF144" s="198"/>
      <c r="AG144" s="199" t="str">
        <f t="shared" ref="AG144:AG159" si="74">AI144</f>
        <v>N.A.</v>
      </c>
      <c r="AH144" s="148" t="s">
        <v>1170</v>
      </c>
      <c r="AI144" s="199" t="s">
        <v>52</v>
      </c>
      <c r="AJ144" s="148" t="s">
        <v>1382</v>
      </c>
      <c r="AK144" s="18" t="str">
        <f t="shared" ref="AK144:AK159" si="75">IF(AG144="N.A.","SI",(IF(AG144&lt;91%,"SI","NO")))</f>
        <v>SI</v>
      </c>
    </row>
    <row r="145" spans="1:37" s="197" customFormat="1" ht="96" customHeight="1" x14ac:dyDescent="0.25">
      <c r="A145" s="191">
        <v>729</v>
      </c>
      <c r="B145" s="139">
        <v>822</v>
      </c>
      <c r="C145" s="77"/>
      <c r="D145" s="14" t="s">
        <v>664</v>
      </c>
      <c r="E145" s="40">
        <v>43664</v>
      </c>
      <c r="F145" s="28" t="s">
        <v>55</v>
      </c>
      <c r="G145" s="24" t="s">
        <v>672</v>
      </c>
      <c r="H145" s="17" t="s">
        <v>791</v>
      </c>
      <c r="I145" s="29" t="s">
        <v>673</v>
      </c>
      <c r="J145" s="14" t="s">
        <v>58</v>
      </c>
      <c r="K145" s="28" t="s">
        <v>908</v>
      </c>
      <c r="L145" s="14" t="s">
        <v>42</v>
      </c>
      <c r="M145" s="14" t="s">
        <v>72</v>
      </c>
      <c r="N145" s="14"/>
      <c r="O145" s="47">
        <v>43678</v>
      </c>
      <c r="P145" s="37"/>
      <c r="Q145" s="17"/>
      <c r="R145" s="17"/>
      <c r="S145" s="17"/>
      <c r="T145" s="31">
        <v>1</v>
      </c>
      <c r="U145" s="192" t="s">
        <v>674</v>
      </c>
      <c r="V145" s="192" t="s">
        <v>675</v>
      </c>
      <c r="W145" s="24" t="s">
        <v>668</v>
      </c>
      <c r="X145" s="24" t="s">
        <v>669</v>
      </c>
      <c r="Y145" s="193">
        <v>1</v>
      </c>
      <c r="Z145" s="16">
        <v>43678</v>
      </c>
      <c r="AA145" s="16">
        <v>43829</v>
      </c>
      <c r="AB145" s="28" t="s">
        <v>670</v>
      </c>
      <c r="AC145" s="17" t="s">
        <v>671</v>
      </c>
      <c r="AD145" s="201" t="s">
        <v>1381</v>
      </c>
      <c r="AE145" s="18" t="str">
        <f t="shared" si="73"/>
        <v>A</v>
      </c>
      <c r="AF145" s="194"/>
      <c r="AG145" s="199" t="str">
        <f t="shared" si="74"/>
        <v>N.A.</v>
      </c>
      <c r="AH145" s="148" t="s">
        <v>1170</v>
      </c>
      <c r="AI145" s="199" t="s">
        <v>52</v>
      </c>
      <c r="AJ145" s="148" t="s">
        <v>1382</v>
      </c>
      <c r="AK145" s="18" t="str">
        <f t="shared" si="75"/>
        <v>SI</v>
      </c>
    </row>
    <row r="146" spans="1:37" s="197" customFormat="1" ht="121.5" customHeight="1" x14ac:dyDescent="0.25">
      <c r="A146" s="191">
        <v>728</v>
      </c>
      <c r="B146" s="139">
        <v>823</v>
      </c>
      <c r="C146" s="77"/>
      <c r="D146" s="14" t="s">
        <v>664</v>
      </c>
      <c r="E146" s="40">
        <v>43664</v>
      </c>
      <c r="F146" s="28" t="s">
        <v>55</v>
      </c>
      <c r="G146" s="24" t="s">
        <v>676</v>
      </c>
      <c r="H146" s="17" t="s">
        <v>791</v>
      </c>
      <c r="I146" s="29" t="s">
        <v>677</v>
      </c>
      <c r="J146" s="14" t="s">
        <v>58</v>
      </c>
      <c r="K146" s="28" t="s">
        <v>908</v>
      </c>
      <c r="L146" s="14" t="s">
        <v>42</v>
      </c>
      <c r="M146" s="14" t="s">
        <v>72</v>
      </c>
      <c r="N146" s="14"/>
      <c r="O146" s="47">
        <v>43678</v>
      </c>
      <c r="P146" s="37"/>
      <c r="Q146" s="17"/>
      <c r="R146" s="17"/>
      <c r="S146" s="17"/>
      <c r="T146" s="31">
        <v>1</v>
      </c>
      <c r="U146" s="192" t="s">
        <v>678</v>
      </c>
      <c r="V146" s="192" t="s">
        <v>679</v>
      </c>
      <c r="W146" s="24" t="s">
        <v>680</v>
      </c>
      <c r="X146" s="24" t="s">
        <v>681</v>
      </c>
      <c r="Y146" s="193">
        <v>1</v>
      </c>
      <c r="Z146" s="16">
        <v>43678</v>
      </c>
      <c r="AA146" s="16">
        <v>43829</v>
      </c>
      <c r="AB146" s="28" t="s">
        <v>670</v>
      </c>
      <c r="AC146" s="17" t="s">
        <v>671</v>
      </c>
      <c r="AD146" s="201" t="s">
        <v>1381</v>
      </c>
      <c r="AE146" s="18" t="str">
        <f t="shared" si="73"/>
        <v>A</v>
      </c>
      <c r="AF146" s="194"/>
      <c r="AG146" s="199" t="str">
        <f t="shared" si="74"/>
        <v>N.A.</v>
      </c>
      <c r="AH146" s="148" t="s">
        <v>1170</v>
      </c>
      <c r="AI146" s="199" t="s">
        <v>52</v>
      </c>
      <c r="AJ146" s="148" t="s">
        <v>1382</v>
      </c>
      <c r="AK146" s="18" t="str">
        <f t="shared" si="75"/>
        <v>SI</v>
      </c>
    </row>
    <row r="147" spans="1:37" s="197" customFormat="1" ht="92.25" customHeight="1" x14ac:dyDescent="0.25">
      <c r="A147" s="191">
        <v>727</v>
      </c>
      <c r="B147" s="139">
        <v>824</v>
      </c>
      <c r="C147" s="77"/>
      <c r="D147" s="14" t="s">
        <v>664</v>
      </c>
      <c r="E147" s="40">
        <v>43664</v>
      </c>
      <c r="F147" s="28" t="s">
        <v>55</v>
      </c>
      <c r="G147" s="24" t="s">
        <v>682</v>
      </c>
      <c r="H147" s="17" t="s">
        <v>791</v>
      </c>
      <c r="I147" s="29" t="s">
        <v>683</v>
      </c>
      <c r="J147" s="14" t="s">
        <v>58</v>
      </c>
      <c r="K147" s="28" t="s">
        <v>908</v>
      </c>
      <c r="L147" s="14" t="s">
        <v>42</v>
      </c>
      <c r="M147" s="14" t="s">
        <v>72</v>
      </c>
      <c r="N147" s="14"/>
      <c r="O147" s="47">
        <v>43678</v>
      </c>
      <c r="P147" s="37"/>
      <c r="Q147" s="17"/>
      <c r="R147" s="17"/>
      <c r="S147" s="17"/>
      <c r="T147" s="31">
        <v>1</v>
      </c>
      <c r="U147" s="192" t="s">
        <v>684</v>
      </c>
      <c r="V147" s="192" t="s">
        <v>1125</v>
      </c>
      <c r="W147" s="24" t="s">
        <v>685</v>
      </c>
      <c r="X147" s="24" t="s">
        <v>686</v>
      </c>
      <c r="Y147" s="193">
        <v>1</v>
      </c>
      <c r="Z147" s="16">
        <v>43678</v>
      </c>
      <c r="AA147" s="16">
        <v>43829</v>
      </c>
      <c r="AB147" s="28" t="s">
        <v>670</v>
      </c>
      <c r="AC147" s="17" t="s">
        <v>671</v>
      </c>
      <c r="AD147" s="201" t="s">
        <v>1381</v>
      </c>
      <c r="AE147" s="18" t="str">
        <f t="shared" si="73"/>
        <v>A</v>
      </c>
      <c r="AF147" s="194"/>
      <c r="AG147" s="199" t="str">
        <f t="shared" si="74"/>
        <v>N.A.</v>
      </c>
      <c r="AH147" s="148" t="s">
        <v>1170</v>
      </c>
      <c r="AI147" s="199" t="s">
        <v>52</v>
      </c>
      <c r="AJ147" s="148" t="s">
        <v>1382</v>
      </c>
      <c r="AK147" s="18" t="str">
        <f t="shared" si="75"/>
        <v>SI</v>
      </c>
    </row>
    <row r="148" spans="1:37" s="197" customFormat="1" ht="137.25" customHeight="1" x14ac:dyDescent="0.25">
      <c r="A148" s="191">
        <v>726</v>
      </c>
      <c r="B148" s="139">
        <v>825</v>
      </c>
      <c r="C148" s="77" t="s">
        <v>53</v>
      </c>
      <c r="D148" s="14" t="s">
        <v>664</v>
      </c>
      <c r="E148" s="40">
        <v>43664</v>
      </c>
      <c r="F148" s="28" t="s">
        <v>55</v>
      </c>
      <c r="G148" s="24" t="s">
        <v>687</v>
      </c>
      <c r="H148" s="17" t="s">
        <v>791</v>
      </c>
      <c r="I148" s="29" t="s">
        <v>688</v>
      </c>
      <c r="J148" s="14" t="s">
        <v>58</v>
      </c>
      <c r="K148" s="28" t="s">
        <v>908</v>
      </c>
      <c r="L148" s="14" t="s">
        <v>42</v>
      </c>
      <c r="M148" s="14" t="s">
        <v>72</v>
      </c>
      <c r="N148" s="14"/>
      <c r="O148" s="47">
        <v>43678</v>
      </c>
      <c r="P148" s="37">
        <v>1</v>
      </c>
      <c r="Q148" s="17" t="s">
        <v>689</v>
      </c>
      <c r="R148" s="17" t="s">
        <v>690</v>
      </c>
      <c r="S148" s="47">
        <v>43738</v>
      </c>
      <c r="T148" s="31">
        <v>1</v>
      </c>
      <c r="U148" s="192" t="s">
        <v>691</v>
      </c>
      <c r="V148" s="192" t="s">
        <v>692</v>
      </c>
      <c r="W148" s="24" t="s">
        <v>1124</v>
      </c>
      <c r="X148" s="24" t="s">
        <v>693</v>
      </c>
      <c r="Y148" s="193">
        <v>2</v>
      </c>
      <c r="Z148" s="16">
        <v>43678</v>
      </c>
      <c r="AA148" s="16">
        <v>43860</v>
      </c>
      <c r="AB148" s="28" t="s">
        <v>670</v>
      </c>
      <c r="AC148" s="17" t="s">
        <v>671</v>
      </c>
      <c r="AD148" s="201" t="s">
        <v>1381</v>
      </c>
      <c r="AE148" s="18" t="str">
        <f t="shared" si="73"/>
        <v>A</v>
      </c>
      <c r="AF148" s="194"/>
      <c r="AG148" s="199" t="str">
        <f t="shared" si="74"/>
        <v>N.A.</v>
      </c>
      <c r="AH148" s="148" t="s">
        <v>1170</v>
      </c>
      <c r="AI148" s="199" t="s">
        <v>52</v>
      </c>
      <c r="AJ148" s="148" t="s">
        <v>1382</v>
      </c>
      <c r="AK148" s="18" t="str">
        <f t="shared" si="75"/>
        <v>SI</v>
      </c>
    </row>
    <row r="149" spans="1:37" s="197" customFormat="1" ht="129.75" customHeight="1" x14ac:dyDescent="0.25">
      <c r="A149" s="191">
        <v>726</v>
      </c>
      <c r="B149" s="139">
        <v>825</v>
      </c>
      <c r="C149" s="77" t="s">
        <v>67</v>
      </c>
      <c r="D149" s="14" t="s">
        <v>664</v>
      </c>
      <c r="E149" s="40">
        <v>43664</v>
      </c>
      <c r="F149" s="28" t="s">
        <v>55</v>
      </c>
      <c r="G149" s="24" t="s">
        <v>687</v>
      </c>
      <c r="H149" s="17" t="s">
        <v>791</v>
      </c>
      <c r="I149" s="29" t="s">
        <v>688</v>
      </c>
      <c r="J149" s="14" t="s">
        <v>58</v>
      </c>
      <c r="K149" s="28" t="s">
        <v>908</v>
      </c>
      <c r="L149" s="14" t="s">
        <v>42</v>
      </c>
      <c r="M149" s="14" t="s">
        <v>72</v>
      </c>
      <c r="N149" s="14"/>
      <c r="O149" s="47">
        <v>43678</v>
      </c>
      <c r="P149" s="37"/>
      <c r="Q149" s="17"/>
      <c r="R149" s="17"/>
      <c r="S149" s="17"/>
      <c r="T149" s="31">
        <v>2</v>
      </c>
      <c r="U149" s="192" t="s">
        <v>691</v>
      </c>
      <c r="V149" s="192" t="s">
        <v>694</v>
      </c>
      <c r="W149" s="24" t="s">
        <v>695</v>
      </c>
      <c r="X149" s="24" t="s">
        <v>696</v>
      </c>
      <c r="Y149" s="193">
        <v>5</v>
      </c>
      <c r="Z149" s="16">
        <v>43678</v>
      </c>
      <c r="AA149" s="16">
        <v>43861</v>
      </c>
      <c r="AB149" s="28" t="s">
        <v>670</v>
      </c>
      <c r="AC149" s="17" t="s">
        <v>671</v>
      </c>
      <c r="AD149" s="201" t="s">
        <v>1381</v>
      </c>
      <c r="AE149" s="18" t="str">
        <f t="shared" si="73"/>
        <v>A</v>
      </c>
      <c r="AF149" s="194">
        <v>2</v>
      </c>
      <c r="AG149" s="199" t="str">
        <f t="shared" si="74"/>
        <v>N.A.</v>
      </c>
      <c r="AH149" s="148" t="s">
        <v>1171</v>
      </c>
      <c r="AI149" s="199" t="s">
        <v>52</v>
      </c>
      <c r="AJ149" s="148" t="s">
        <v>1382</v>
      </c>
      <c r="AK149" s="18" t="str">
        <f t="shared" si="75"/>
        <v>SI</v>
      </c>
    </row>
    <row r="150" spans="1:37" s="197" customFormat="1" ht="96" customHeight="1" x14ac:dyDescent="0.25">
      <c r="A150" s="191">
        <v>733</v>
      </c>
      <c r="B150" s="139">
        <v>826</v>
      </c>
      <c r="C150" s="77"/>
      <c r="D150" s="14" t="s">
        <v>664</v>
      </c>
      <c r="E150" s="40">
        <v>43664</v>
      </c>
      <c r="F150" s="28" t="s">
        <v>55</v>
      </c>
      <c r="G150" s="25" t="s">
        <v>189</v>
      </c>
      <c r="H150" s="17" t="s">
        <v>790</v>
      </c>
      <c r="I150" s="26" t="s">
        <v>697</v>
      </c>
      <c r="J150" s="14" t="s">
        <v>58</v>
      </c>
      <c r="K150" s="28" t="s">
        <v>908</v>
      </c>
      <c r="L150" s="14" t="s">
        <v>42</v>
      </c>
      <c r="M150" s="14" t="s">
        <v>72</v>
      </c>
      <c r="N150" s="17"/>
      <c r="O150" s="40">
        <v>43679</v>
      </c>
      <c r="P150" s="37"/>
      <c r="Q150" s="17"/>
      <c r="R150" s="17"/>
      <c r="S150" s="17"/>
      <c r="T150" s="37">
        <v>1</v>
      </c>
      <c r="U150" s="45" t="s">
        <v>698</v>
      </c>
      <c r="V150" s="45" t="s">
        <v>699</v>
      </c>
      <c r="W150" s="45" t="s">
        <v>700</v>
      </c>
      <c r="X150" s="46" t="s">
        <v>137</v>
      </c>
      <c r="Y150" s="52" t="s">
        <v>122</v>
      </c>
      <c r="Z150" s="50">
        <v>43676</v>
      </c>
      <c r="AA150" s="50">
        <v>43830</v>
      </c>
      <c r="AB150" s="46" t="s">
        <v>701</v>
      </c>
      <c r="AC150" s="46" t="s">
        <v>1121</v>
      </c>
      <c r="AD150" s="201" t="s">
        <v>83</v>
      </c>
      <c r="AE150" s="18" t="str">
        <f t="shared" ref="AE150:AE159" si="76">IF(AG150="N.A.","A",(IF(AG150&lt;91%,"A","C")))</f>
        <v>A</v>
      </c>
      <c r="AF150" s="201">
        <v>0</v>
      </c>
      <c r="AG150" s="199" t="str">
        <f t="shared" si="74"/>
        <v>N.A.</v>
      </c>
      <c r="AH150" s="148" t="s">
        <v>1149</v>
      </c>
      <c r="AI150" s="199" t="s">
        <v>52</v>
      </c>
      <c r="AJ150" s="148" t="s">
        <v>1149</v>
      </c>
      <c r="AK150" s="18" t="str">
        <f t="shared" si="75"/>
        <v>SI</v>
      </c>
    </row>
    <row r="151" spans="1:37" s="197" customFormat="1" ht="88.5" customHeight="1" x14ac:dyDescent="0.25">
      <c r="A151" s="191">
        <v>731</v>
      </c>
      <c r="B151" s="139">
        <v>827</v>
      </c>
      <c r="C151" s="77"/>
      <c r="D151" s="14" t="s">
        <v>664</v>
      </c>
      <c r="E151" s="40">
        <v>43664</v>
      </c>
      <c r="F151" s="28" t="s">
        <v>55</v>
      </c>
      <c r="G151" s="25" t="s">
        <v>672</v>
      </c>
      <c r="H151" s="17" t="s">
        <v>790</v>
      </c>
      <c r="I151" s="26" t="s">
        <v>702</v>
      </c>
      <c r="J151" s="14" t="s">
        <v>58</v>
      </c>
      <c r="K151" s="28" t="s">
        <v>908</v>
      </c>
      <c r="L151" s="14" t="s">
        <v>42</v>
      </c>
      <c r="M151" s="14" t="s">
        <v>72</v>
      </c>
      <c r="N151" s="17"/>
      <c r="O151" s="40">
        <v>43679</v>
      </c>
      <c r="P151" s="37"/>
      <c r="Q151" s="17"/>
      <c r="R151" s="17"/>
      <c r="S151" s="17"/>
      <c r="T151" s="37">
        <v>1</v>
      </c>
      <c r="U151" s="45" t="s">
        <v>703</v>
      </c>
      <c r="V151" s="45" t="s">
        <v>704</v>
      </c>
      <c r="W151" s="45" t="s">
        <v>705</v>
      </c>
      <c r="X151" s="46" t="s">
        <v>706</v>
      </c>
      <c r="Y151" s="52" t="s">
        <v>485</v>
      </c>
      <c r="Z151" s="50">
        <v>43676</v>
      </c>
      <c r="AA151" s="50">
        <v>43830</v>
      </c>
      <c r="AB151" s="46" t="s">
        <v>701</v>
      </c>
      <c r="AC151" s="46" t="s">
        <v>1121</v>
      </c>
      <c r="AD151" s="201" t="s">
        <v>83</v>
      </c>
      <c r="AE151" s="18" t="str">
        <f t="shared" si="76"/>
        <v>A</v>
      </c>
      <c r="AF151" s="201">
        <v>0</v>
      </c>
      <c r="AG151" s="199" t="str">
        <f t="shared" si="74"/>
        <v>N.A.</v>
      </c>
      <c r="AH151" s="148" t="s">
        <v>1149</v>
      </c>
      <c r="AI151" s="199" t="s">
        <v>52</v>
      </c>
      <c r="AJ151" s="148" t="s">
        <v>1149</v>
      </c>
      <c r="AK151" s="18" t="str">
        <f t="shared" si="75"/>
        <v>SI</v>
      </c>
    </row>
    <row r="152" spans="1:37" s="197" customFormat="1" ht="116.25" customHeight="1" x14ac:dyDescent="0.25">
      <c r="A152" s="191">
        <v>732</v>
      </c>
      <c r="B152" s="139">
        <v>828</v>
      </c>
      <c r="C152" s="77"/>
      <c r="D152" s="14" t="s">
        <v>664</v>
      </c>
      <c r="E152" s="40">
        <v>43664</v>
      </c>
      <c r="F152" s="28" t="s">
        <v>55</v>
      </c>
      <c r="G152" s="25" t="s">
        <v>707</v>
      </c>
      <c r="H152" s="17" t="s">
        <v>790</v>
      </c>
      <c r="I152" s="26" t="s">
        <v>708</v>
      </c>
      <c r="J152" s="14" t="s">
        <v>58</v>
      </c>
      <c r="K152" s="28" t="s">
        <v>908</v>
      </c>
      <c r="L152" s="14" t="s">
        <v>42</v>
      </c>
      <c r="M152" s="14" t="s">
        <v>72</v>
      </c>
      <c r="N152" s="17"/>
      <c r="O152" s="40">
        <v>43679</v>
      </c>
      <c r="P152" s="37"/>
      <c r="Q152" s="17"/>
      <c r="R152" s="17"/>
      <c r="S152" s="17"/>
      <c r="T152" s="37">
        <v>1</v>
      </c>
      <c r="U152" s="45" t="s">
        <v>709</v>
      </c>
      <c r="V152" s="45" t="s">
        <v>710</v>
      </c>
      <c r="W152" s="45" t="s">
        <v>711</v>
      </c>
      <c r="X152" s="46" t="s">
        <v>316</v>
      </c>
      <c r="Y152" s="52" t="s">
        <v>122</v>
      </c>
      <c r="Z152" s="50">
        <v>43676</v>
      </c>
      <c r="AA152" s="50">
        <v>43830</v>
      </c>
      <c r="AB152" s="46" t="s">
        <v>701</v>
      </c>
      <c r="AC152" s="46" t="s">
        <v>1121</v>
      </c>
      <c r="AD152" s="201" t="s">
        <v>83</v>
      </c>
      <c r="AE152" s="18" t="str">
        <f t="shared" si="76"/>
        <v>A</v>
      </c>
      <c r="AF152" s="201">
        <v>80</v>
      </c>
      <c r="AG152" s="199" t="str">
        <f t="shared" si="74"/>
        <v>N.A.</v>
      </c>
      <c r="AH152" s="148" t="s">
        <v>1158</v>
      </c>
      <c r="AI152" s="199" t="s">
        <v>52</v>
      </c>
      <c r="AJ152" s="229" t="s">
        <v>1159</v>
      </c>
      <c r="AK152" s="18" t="str">
        <f t="shared" si="75"/>
        <v>SI</v>
      </c>
    </row>
    <row r="153" spans="1:37" s="197" customFormat="1" ht="87.75" customHeight="1" x14ac:dyDescent="0.25">
      <c r="A153" s="191">
        <v>714</v>
      </c>
      <c r="B153" s="139">
        <v>829</v>
      </c>
      <c r="C153" s="77"/>
      <c r="D153" s="17" t="s">
        <v>712</v>
      </c>
      <c r="E153" s="40">
        <v>43510</v>
      </c>
      <c r="F153" s="28" t="s">
        <v>55</v>
      </c>
      <c r="G153" s="25" t="s">
        <v>189</v>
      </c>
      <c r="H153" s="17" t="s">
        <v>790</v>
      </c>
      <c r="I153" s="45" t="s">
        <v>713</v>
      </c>
      <c r="J153" s="14" t="s">
        <v>58</v>
      </c>
      <c r="K153" s="28" t="s">
        <v>714</v>
      </c>
      <c r="L153" s="14" t="s">
        <v>42</v>
      </c>
      <c r="M153" s="14" t="s">
        <v>72</v>
      </c>
      <c r="N153" s="46"/>
      <c r="O153" s="40">
        <v>43679</v>
      </c>
      <c r="P153" s="52"/>
      <c r="Q153" s="46"/>
      <c r="R153" s="46"/>
      <c r="S153" s="53"/>
      <c r="T153" s="54">
        <v>1</v>
      </c>
      <c r="U153" s="45" t="s">
        <v>715</v>
      </c>
      <c r="V153" s="45" t="s">
        <v>716</v>
      </c>
      <c r="W153" s="45" t="s">
        <v>1102</v>
      </c>
      <c r="X153" s="46" t="s">
        <v>367</v>
      </c>
      <c r="Y153" s="52" t="s">
        <v>117</v>
      </c>
      <c r="Z153" s="50">
        <v>43676</v>
      </c>
      <c r="AA153" s="50">
        <v>43830</v>
      </c>
      <c r="AB153" s="46" t="s">
        <v>701</v>
      </c>
      <c r="AC153" s="46" t="s">
        <v>1121</v>
      </c>
      <c r="AD153" s="201" t="s">
        <v>83</v>
      </c>
      <c r="AE153" s="18" t="str">
        <f t="shared" si="76"/>
        <v>A</v>
      </c>
      <c r="AF153" s="201">
        <v>50</v>
      </c>
      <c r="AG153" s="199" t="str">
        <f t="shared" si="74"/>
        <v>N.A.</v>
      </c>
      <c r="AH153" s="148" t="s">
        <v>1160</v>
      </c>
      <c r="AI153" s="199" t="s">
        <v>52</v>
      </c>
      <c r="AJ153" s="229" t="s">
        <v>1161</v>
      </c>
      <c r="AK153" s="18" t="str">
        <f t="shared" si="75"/>
        <v>SI</v>
      </c>
    </row>
    <row r="154" spans="1:37" s="197" customFormat="1" ht="110.25" x14ac:dyDescent="0.25">
      <c r="A154" s="204">
        <v>715</v>
      </c>
      <c r="B154" s="31">
        <v>830</v>
      </c>
      <c r="C154" s="17" t="s">
        <v>53</v>
      </c>
      <c r="D154" s="115" t="s">
        <v>712</v>
      </c>
      <c r="E154" s="171">
        <v>43510</v>
      </c>
      <c r="F154" s="106" t="s">
        <v>55</v>
      </c>
      <c r="G154" s="157" t="s">
        <v>672</v>
      </c>
      <c r="H154" s="115" t="s">
        <v>790</v>
      </c>
      <c r="I154" s="116" t="s">
        <v>717</v>
      </c>
      <c r="J154" s="117" t="s">
        <v>58</v>
      </c>
      <c r="K154" s="106" t="s">
        <v>714</v>
      </c>
      <c r="L154" s="117" t="s">
        <v>42</v>
      </c>
      <c r="M154" s="117" t="s">
        <v>72</v>
      </c>
      <c r="N154" s="118"/>
      <c r="O154" s="171">
        <v>43679</v>
      </c>
      <c r="P154" s="119"/>
      <c r="Q154" s="118"/>
      <c r="R154" s="118"/>
      <c r="S154" s="120"/>
      <c r="T154" s="121">
        <v>1</v>
      </c>
      <c r="U154" s="116" t="s">
        <v>718</v>
      </c>
      <c r="V154" s="116" t="s">
        <v>719</v>
      </c>
      <c r="W154" s="116" t="s">
        <v>720</v>
      </c>
      <c r="X154" s="118" t="s">
        <v>721</v>
      </c>
      <c r="Y154" s="119" t="s">
        <v>122</v>
      </c>
      <c r="Z154" s="122">
        <v>43676</v>
      </c>
      <c r="AA154" s="122">
        <v>43830</v>
      </c>
      <c r="AB154" s="118" t="s">
        <v>701</v>
      </c>
      <c r="AC154" s="118" t="s">
        <v>1121</v>
      </c>
      <c r="AD154" s="220" t="s">
        <v>83</v>
      </c>
      <c r="AE154" s="74" t="str">
        <f t="shared" si="76"/>
        <v>C</v>
      </c>
      <c r="AF154" s="220">
        <v>1</v>
      </c>
      <c r="AG154" s="215">
        <f t="shared" si="74"/>
        <v>1</v>
      </c>
      <c r="AH154" s="221" t="s">
        <v>1364</v>
      </c>
      <c r="AI154" s="215">
        <v>1</v>
      </c>
      <c r="AJ154" s="214" t="s">
        <v>1150</v>
      </c>
      <c r="AK154" s="74" t="str">
        <f t="shared" si="75"/>
        <v>NO</v>
      </c>
    </row>
    <row r="155" spans="1:37" s="197" customFormat="1" ht="73.5" customHeight="1" x14ac:dyDescent="0.25">
      <c r="A155" s="204">
        <v>715</v>
      </c>
      <c r="B155" s="31">
        <v>830</v>
      </c>
      <c r="C155" s="17" t="s">
        <v>67</v>
      </c>
      <c r="D155" s="70" t="s">
        <v>712</v>
      </c>
      <c r="E155" s="172">
        <v>43510</v>
      </c>
      <c r="F155" s="69" t="s">
        <v>55</v>
      </c>
      <c r="G155" s="162" t="s">
        <v>672</v>
      </c>
      <c r="H155" s="70" t="s">
        <v>790</v>
      </c>
      <c r="I155" s="93" t="s">
        <v>717</v>
      </c>
      <c r="J155" s="91" t="s">
        <v>58</v>
      </c>
      <c r="K155" s="94" t="s">
        <v>714</v>
      </c>
      <c r="L155" s="91" t="s">
        <v>42</v>
      </c>
      <c r="M155" s="91" t="s">
        <v>72</v>
      </c>
      <c r="N155" s="94"/>
      <c r="O155" s="172">
        <v>43679</v>
      </c>
      <c r="P155" s="95"/>
      <c r="Q155" s="94"/>
      <c r="R155" s="94"/>
      <c r="S155" s="96"/>
      <c r="T155" s="97">
        <v>2</v>
      </c>
      <c r="U155" s="93" t="s">
        <v>718</v>
      </c>
      <c r="V155" s="93" t="s">
        <v>722</v>
      </c>
      <c r="W155" s="93" t="s">
        <v>723</v>
      </c>
      <c r="X155" s="94" t="s">
        <v>721</v>
      </c>
      <c r="Y155" s="95" t="s">
        <v>122</v>
      </c>
      <c r="Z155" s="98">
        <v>43676</v>
      </c>
      <c r="AA155" s="98">
        <v>43830</v>
      </c>
      <c r="AB155" s="94" t="s">
        <v>701</v>
      </c>
      <c r="AC155" s="94" t="s">
        <v>1121</v>
      </c>
      <c r="AD155" s="220" t="s">
        <v>83</v>
      </c>
      <c r="AE155" s="73" t="str">
        <f t="shared" si="76"/>
        <v>C</v>
      </c>
      <c r="AF155" s="220">
        <v>1</v>
      </c>
      <c r="AG155" s="218">
        <f t="shared" si="74"/>
        <v>1</v>
      </c>
      <c r="AH155" s="217" t="s">
        <v>1365</v>
      </c>
      <c r="AI155" s="218">
        <v>1</v>
      </c>
      <c r="AJ155" s="217" t="s">
        <v>1386</v>
      </c>
      <c r="AK155" s="73" t="str">
        <f t="shared" si="75"/>
        <v>NO</v>
      </c>
    </row>
    <row r="156" spans="1:37" s="197" customFormat="1" ht="73.5" customHeight="1" x14ac:dyDescent="0.25">
      <c r="A156" s="191">
        <v>715</v>
      </c>
      <c r="B156" s="139">
        <v>830</v>
      </c>
      <c r="C156" s="77" t="s">
        <v>71</v>
      </c>
      <c r="D156" s="17" t="s">
        <v>712</v>
      </c>
      <c r="E156" s="40">
        <v>43510</v>
      </c>
      <c r="F156" s="28" t="s">
        <v>55</v>
      </c>
      <c r="G156" s="25" t="s">
        <v>672</v>
      </c>
      <c r="H156" s="17" t="s">
        <v>790</v>
      </c>
      <c r="I156" s="45" t="s">
        <v>717</v>
      </c>
      <c r="J156" s="14" t="s">
        <v>58</v>
      </c>
      <c r="K156" s="46" t="s">
        <v>714</v>
      </c>
      <c r="L156" s="14" t="s">
        <v>42</v>
      </c>
      <c r="M156" s="14" t="s">
        <v>72</v>
      </c>
      <c r="N156" s="46"/>
      <c r="O156" s="40">
        <v>43679</v>
      </c>
      <c r="P156" s="52"/>
      <c r="Q156" s="46"/>
      <c r="R156" s="46"/>
      <c r="S156" s="53"/>
      <c r="T156" s="54">
        <v>3</v>
      </c>
      <c r="U156" s="45" t="s">
        <v>718</v>
      </c>
      <c r="V156" s="45" t="s">
        <v>724</v>
      </c>
      <c r="W156" s="45" t="s">
        <v>725</v>
      </c>
      <c r="X156" s="46" t="s">
        <v>726</v>
      </c>
      <c r="Y156" s="52" t="s">
        <v>122</v>
      </c>
      <c r="Z156" s="50">
        <v>43676</v>
      </c>
      <c r="AA156" s="50">
        <v>43830</v>
      </c>
      <c r="AB156" s="46" t="s">
        <v>701</v>
      </c>
      <c r="AC156" s="46" t="s">
        <v>1121</v>
      </c>
      <c r="AD156" s="201" t="s">
        <v>83</v>
      </c>
      <c r="AE156" s="18" t="str">
        <f t="shared" si="76"/>
        <v>A</v>
      </c>
      <c r="AF156" s="201">
        <v>0</v>
      </c>
      <c r="AG156" s="199" t="str">
        <f t="shared" si="74"/>
        <v>N.A.</v>
      </c>
      <c r="AH156" s="148" t="s">
        <v>1149</v>
      </c>
      <c r="AI156" s="199" t="s">
        <v>52</v>
      </c>
      <c r="AJ156" s="148" t="s">
        <v>1149</v>
      </c>
      <c r="AK156" s="18" t="str">
        <f t="shared" si="75"/>
        <v>SI</v>
      </c>
    </row>
    <row r="157" spans="1:37" s="197" customFormat="1" ht="110.25" x14ac:dyDescent="0.25">
      <c r="A157" s="191">
        <v>713</v>
      </c>
      <c r="B157" s="139">
        <v>831</v>
      </c>
      <c r="C157" s="77"/>
      <c r="D157" s="17" t="s">
        <v>712</v>
      </c>
      <c r="E157" s="40">
        <v>43510</v>
      </c>
      <c r="F157" s="17" t="s">
        <v>330</v>
      </c>
      <c r="G157" s="25" t="s">
        <v>727</v>
      </c>
      <c r="H157" s="17" t="s">
        <v>790</v>
      </c>
      <c r="I157" s="45" t="s">
        <v>728</v>
      </c>
      <c r="J157" s="14" t="s">
        <v>58</v>
      </c>
      <c r="K157" s="28" t="s">
        <v>714</v>
      </c>
      <c r="L157" s="14" t="s">
        <v>42</v>
      </c>
      <c r="M157" s="14" t="s">
        <v>72</v>
      </c>
      <c r="N157" s="46"/>
      <c r="O157" s="40">
        <v>43679</v>
      </c>
      <c r="P157" s="52"/>
      <c r="Q157" s="46"/>
      <c r="R157" s="46"/>
      <c r="S157" s="53"/>
      <c r="T157" s="54">
        <v>1</v>
      </c>
      <c r="U157" s="45" t="s">
        <v>729</v>
      </c>
      <c r="V157" s="45" t="s">
        <v>730</v>
      </c>
      <c r="W157" s="45" t="s">
        <v>731</v>
      </c>
      <c r="X157" s="46" t="s">
        <v>732</v>
      </c>
      <c r="Y157" s="52" t="s">
        <v>122</v>
      </c>
      <c r="Z157" s="50">
        <v>43676</v>
      </c>
      <c r="AA157" s="50">
        <v>43830</v>
      </c>
      <c r="AB157" s="46" t="s">
        <v>701</v>
      </c>
      <c r="AC157" s="46" t="s">
        <v>1121</v>
      </c>
      <c r="AD157" s="201" t="s">
        <v>83</v>
      </c>
      <c r="AE157" s="18" t="str">
        <f t="shared" si="76"/>
        <v>A</v>
      </c>
      <c r="AF157" s="225">
        <v>0</v>
      </c>
      <c r="AG157" s="199" t="str">
        <f t="shared" si="74"/>
        <v>N.A.</v>
      </c>
      <c r="AH157" s="148" t="s">
        <v>1149</v>
      </c>
      <c r="AI157" s="199" t="s">
        <v>52</v>
      </c>
      <c r="AJ157" s="148" t="s">
        <v>1149</v>
      </c>
      <c r="AK157" s="18" t="str">
        <f t="shared" si="75"/>
        <v>SI</v>
      </c>
    </row>
    <row r="158" spans="1:37" s="197" customFormat="1" ht="220.5" x14ac:dyDescent="0.25">
      <c r="A158" s="191">
        <v>305</v>
      </c>
      <c r="B158" s="139">
        <v>832</v>
      </c>
      <c r="C158" s="77" t="s">
        <v>53</v>
      </c>
      <c r="D158" s="14" t="s">
        <v>733</v>
      </c>
      <c r="E158" s="40">
        <v>43664</v>
      </c>
      <c r="F158" s="28" t="s">
        <v>55</v>
      </c>
      <c r="G158" s="25" t="s">
        <v>189</v>
      </c>
      <c r="H158" s="17" t="s">
        <v>734</v>
      </c>
      <c r="I158" s="26" t="s">
        <v>735</v>
      </c>
      <c r="J158" s="14" t="s">
        <v>58</v>
      </c>
      <c r="K158" s="28" t="s">
        <v>908</v>
      </c>
      <c r="L158" s="14" t="s">
        <v>42</v>
      </c>
      <c r="M158" s="14" t="s">
        <v>72</v>
      </c>
      <c r="N158" s="17"/>
      <c r="O158" s="40">
        <v>43682</v>
      </c>
      <c r="P158" s="37"/>
      <c r="Q158" s="17"/>
      <c r="R158" s="17"/>
      <c r="S158" s="17"/>
      <c r="T158" s="37">
        <v>1</v>
      </c>
      <c r="U158" s="45" t="s">
        <v>736</v>
      </c>
      <c r="V158" s="45" t="s">
        <v>737</v>
      </c>
      <c r="W158" s="46" t="s">
        <v>738</v>
      </c>
      <c r="X158" s="46" t="s">
        <v>739</v>
      </c>
      <c r="Y158" s="46">
        <v>35</v>
      </c>
      <c r="Z158" s="50">
        <v>43657</v>
      </c>
      <c r="AA158" s="50">
        <v>43738</v>
      </c>
      <c r="AB158" s="46" t="s">
        <v>740</v>
      </c>
      <c r="AC158" s="14" t="s">
        <v>177</v>
      </c>
      <c r="AD158" s="201" t="s">
        <v>83</v>
      </c>
      <c r="AE158" s="18" t="str">
        <f t="shared" si="76"/>
        <v>A</v>
      </c>
      <c r="AF158" s="194"/>
      <c r="AG158" s="195">
        <f t="shared" si="74"/>
        <v>0.83</v>
      </c>
      <c r="AH158" s="148" t="s">
        <v>1162</v>
      </c>
      <c r="AI158" s="196">
        <v>0.83</v>
      </c>
      <c r="AJ158" s="209" t="s">
        <v>1165</v>
      </c>
      <c r="AK158" s="18" t="str">
        <f t="shared" si="75"/>
        <v>SI</v>
      </c>
    </row>
    <row r="159" spans="1:37" s="197" customFormat="1" ht="78.75" x14ac:dyDescent="0.25">
      <c r="A159" s="191">
        <v>305</v>
      </c>
      <c r="B159" s="139">
        <v>832</v>
      </c>
      <c r="C159" s="77" t="s">
        <v>67</v>
      </c>
      <c r="D159" s="14" t="s">
        <v>733</v>
      </c>
      <c r="E159" s="40">
        <v>43664</v>
      </c>
      <c r="F159" s="28" t="s">
        <v>55</v>
      </c>
      <c r="G159" s="25" t="s">
        <v>189</v>
      </c>
      <c r="H159" s="17" t="s">
        <v>734</v>
      </c>
      <c r="I159" s="26" t="s">
        <v>735</v>
      </c>
      <c r="J159" s="14" t="s">
        <v>58</v>
      </c>
      <c r="K159" s="28" t="s">
        <v>908</v>
      </c>
      <c r="L159" s="14" t="s">
        <v>42</v>
      </c>
      <c r="M159" s="14" t="s">
        <v>72</v>
      </c>
      <c r="N159" s="17"/>
      <c r="O159" s="40">
        <v>43682</v>
      </c>
      <c r="P159" s="37"/>
      <c r="Q159" s="17"/>
      <c r="R159" s="17"/>
      <c r="S159" s="17"/>
      <c r="T159" s="37">
        <v>2</v>
      </c>
      <c r="U159" s="45" t="s">
        <v>736</v>
      </c>
      <c r="V159" s="45" t="s">
        <v>741</v>
      </c>
      <c r="W159" s="46" t="s">
        <v>742</v>
      </c>
      <c r="X159" s="46" t="s">
        <v>743</v>
      </c>
      <c r="Y159" s="46">
        <v>2</v>
      </c>
      <c r="Z159" s="50">
        <v>43689</v>
      </c>
      <c r="AA159" s="50">
        <v>43707</v>
      </c>
      <c r="AB159" s="46" t="s">
        <v>740</v>
      </c>
      <c r="AC159" s="14" t="s">
        <v>177</v>
      </c>
      <c r="AD159" s="225" t="s">
        <v>83</v>
      </c>
      <c r="AE159" s="18" t="str">
        <f t="shared" si="76"/>
        <v>A</v>
      </c>
      <c r="AF159" s="194"/>
      <c r="AG159" s="195">
        <f t="shared" si="74"/>
        <v>0.5</v>
      </c>
      <c r="AH159" s="148" t="s">
        <v>1164</v>
      </c>
      <c r="AI159" s="196">
        <v>0.5</v>
      </c>
      <c r="AJ159" s="209" t="s">
        <v>1165</v>
      </c>
      <c r="AK159" s="18" t="str">
        <f t="shared" si="75"/>
        <v>SI</v>
      </c>
    </row>
    <row r="160" spans="1:37" s="197" customFormat="1" ht="252" x14ac:dyDescent="0.25">
      <c r="A160" s="191">
        <v>305</v>
      </c>
      <c r="B160" s="139">
        <v>832</v>
      </c>
      <c r="C160" s="77" t="s">
        <v>71</v>
      </c>
      <c r="D160" s="14" t="s">
        <v>733</v>
      </c>
      <c r="E160" s="40">
        <v>43664</v>
      </c>
      <c r="F160" s="28" t="s">
        <v>55</v>
      </c>
      <c r="G160" s="25" t="s">
        <v>189</v>
      </c>
      <c r="H160" s="17" t="s">
        <v>734</v>
      </c>
      <c r="I160" s="178" t="s">
        <v>735</v>
      </c>
      <c r="J160" s="14" t="s">
        <v>58</v>
      </c>
      <c r="K160" s="28" t="s">
        <v>908</v>
      </c>
      <c r="L160" s="14" t="s">
        <v>42</v>
      </c>
      <c r="M160" s="14" t="s">
        <v>72</v>
      </c>
      <c r="N160" s="17"/>
      <c r="O160" s="40">
        <v>43682</v>
      </c>
      <c r="P160" s="37"/>
      <c r="Q160" s="17"/>
      <c r="R160" s="17"/>
      <c r="S160" s="17"/>
      <c r="T160" s="37">
        <v>3</v>
      </c>
      <c r="U160" s="45" t="s">
        <v>736</v>
      </c>
      <c r="V160" s="45" t="s">
        <v>744</v>
      </c>
      <c r="W160" s="46" t="s">
        <v>745</v>
      </c>
      <c r="X160" s="46" t="s">
        <v>746</v>
      </c>
      <c r="Y160" s="46">
        <v>1</v>
      </c>
      <c r="Z160" s="50">
        <v>43739</v>
      </c>
      <c r="AA160" s="50">
        <v>43830</v>
      </c>
      <c r="AB160" s="46" t="s">
        <v>740</v>
      </c>
      <c r="AC160" s="14" t="s">
        <v>177</v>
      </c>
      <c r="AD160" s="201" t="s">
        <v>83</v>
      </c>
      <c r="AE160" s="18" t="str">
        <f>IF(AG160="N.A.","A",(IF(AG160&lt;91%,"A","C")))</f>
        <v>A</v>
      </c>
      <c r="AF160" s="198"/>
      <c r="AG160" s="199" t="str">
        <f t="shared" ref="AG160:AG166" si="77">AI160</f>
        <v>N.A.</v>
      </c>
      <c r="AH160" s="148" t="s">
        <v>1163</v>
      </c>
      <c r="AI160" s="199" t="s">
        <v>52</v>
      </c>
      <c r="AJ160" s="209" t="s">
        <v>1165</v>
      </c>
      <c r="AK160" s="18" t="str">
        <f t="shared" ref="AK160:AK166" si="78">IF(AG160="N.A.","SI",(IF(AG160&lt;91%,"SI","NO")))</f>
        <v>SI</v>
      </c>
    </row>
    <row r="161" spans="1:37" s="197" customFormat="1" ht="57.75" customHeight="1" x14ac:dyDescent="0.25">
      <c r="A161" s="191">
        <v>307</v>
      </c>
      <c r="B161" s="139">
        <v>833</v>
      </c>
      <c r="C161" s="77" t="s">
        <v>53</v>
      </c>
      <c r="D161" s="14" t="s">
        <v>733</v>
      </c>
      <c r="E161" s="40">
        <v>43664</v>
      </c>
      <c r="F161" s="28" t="s">
        <v>55</v>
      </c>
      <c r="G161" s="25" t="s">
        <v>189</v>
      </c>
      <c r="H161" s="17" t="s">
        <v>734</v>
      </c>
      <c r="I161" s="178" t="s">
        <v>747</v>
      </c>
      <c r="J161" s="14" t="s">
        <v>58</v>
      </c>
      <c r="K161" s="28" t="s">
        <v>908</v>
      </c>
      <c r="L161" s="14" t="s">
        <v>42</v>
      </c>
      <c r="M161" s="14" t="s">
        <v>72</v>
      </c>
      <c r="N161" s="17"/>
      <c r="O161" s="40">
        <v>43682</v>
      </c>
      <c r="P161" s="37"/>
      <c r="Q161" s="17"/>
      <c r="R161" s="17"/>
      <c r="S161" s="17"/>
      <c r="T161" s="37">
        <v>1</v>
      </c>
      <c r="U161" s="45" t="s">
        <v>748</v>
      </c>
      <c r="V161" s="45" t="s">
        <v>749</v>
      </c>
      <c r="W161" s="46" t="s">
        <v>750</v>
      </c>
      <c r="X161" s="46" t="s">
        <v>751</v>
      </c>
      <c r="Y161" s="46">
        <v>2</v>
      </c>
      <c r="Z161" s="50">
        <v>43678</v>
      </c>
      <c r="AA161" s="50">
        <v>43830</v>
      </c>
      <c r="AB161" s="46" t="s">
        <v>752</v>
      </c>
      <c r="AC161" s="46" t="s">
        <v>753</v>
      </c>
      <c r="AD161" s="201" t="s">
        <v>66</v>
      </c>
      <c r="AE161" s="18" t="str">
        <f t="shared" ref="AE161" si="79">IF(AG161="N.A.","A",(IF(AG161&lt;91%,"A","C")))</f>
        <v>A</v>
      </c>
      <c r="AF161" s="194"/>
      <c r="AG161" s="199" t="str">
        <f t="shared" si="77"/>
        <v>N.A.</v>
      </c>
      <c r="AH161" s="148" t="s">
        <v>1327</v>
      </c>
      <c r="AI161" s="199" t="s">
        <v>52</v>
      </c>
      <c r="AJ161" s="148" t="s">
        <v>1329</v>
      </c>
      <c r="AK161" s="18" t="str">
        <f t="shared" si="78"/>
        <v>SI</v>
      </c>
    </row>
    <row r="162" spans="1:37" s="197" customFormat="1" ht="82.5" customHeight="1" x14ac:dyDescent="0.25">
      <c r="A162" s="191">
        <v>307</v>
      </c>
      <c r="B162" s="139">
        <v>833</v>
      </c>
      <c r="C162" s="77" t="s">
        <v>67</v>
      </c>
      <c r="D162" s="14" t="s">
        <v>733</v>
      </c>
      <c r="E162" s="40">
        <v>43664</v>
      </c>
      <c r="F162" s="28" t="s">
        <v>55</v>
      </c>
      <c r="G162" s="25" t="s">
        <v>189</v>
      </c>
      <c r="H162" s="17" t="s">
        <v>734</v>
      </c>
      <c r="I162" s="178" t="s">
        <v>747</v>
      </c>
      <c r="J162" s="14" t="s">
        <v>58</v>
      </c>
      <c r="K162" s="28" t="s">
        <v>908</v>
      </c>
      <c r="L162" s="14" t="s">
        <v>42</v>
      </c>
      <c r="M162" s="14" t="s">
        <v>72</v>
      </c>
      <c r="N162" s="17"/>
      <c r="O162" s="40">
        <v>43734</v>
      </c>
      <c r="P162" s="37"/>
      <c r="Q162" s="17"/>
      <c r="R162" s="17"/>
      <c r="S162" s="17"/>
      <c r="T162" s="37">
        <v>2</v>
      </c>
      <c r="U162" s="45" t="s">
        <v>1021</v>
      </c>
      <c r="V162" s="45" t="s">
        <v>1077</v>
      </c>
      <c r="W162" s="46" t="s">
        <v>1078</v>
      </c>
      <c r="X162" s="46" t="s">
        <v>1024</v>
      </c>
      <c r="Y162" s="46">
        <v>1</v>
      </c>
      <c r="Z162" s="50">
        <v>43723</v>
      </c>
      <c r="AA162" s="50">
        <v>43830</v>
      </c>
      <c r="AB162" s="46" t="s">
        <v>740</v>
      </c>
      <c r="AC162" s="46" t="s">
        <v>177</v>
      </c>
      <c r="AD162" s="201" t="s">
        <v>83</v>
      </c>
      <c r="AE162" s="18" t="str">
        <f>IF(AG162="N.A.","A",(IF(AG162&lt;91%,"A","C")))</f>
        <v>A</v>
      </c>
      <c r="AF162" s="194"/>
      <c r="AG162" s="199" t="str">
        <f t="shared" si="77"/>
        <v>N.A.</v>
      </c>
      <c r="AH162" s="148" t="s">
        <v>1149</v>
      </c>
      <c r="AI162" s="199" t="s">
        <v>52</v>
      </c>
      <c r="AJ162" s="148" t="s">
        <v>1149</v>
      </c>
      <c r="AK162" s="18" t="str">
        <f t="shared" si="78"/>
        <v>SI</v>
      </c>
    </row>
    <row r="163" spans="1:37" s="197" customFormat="1" ht="94.5" x14ac:dyDescent="0.25">
      <c r="A163" s="191">
        <v>304</v>
      </c>
      <c r="B163" s="139">
        <v>834</v>
      </c>
      <c r="C163" s="77"/>
      <c r="D163" s="14" t="s">
        <v>733</v>
      </c>
      <c r="E163" s="40">
        <v>43664</v>
      </c>
      <c r="F163" s="28" t="s">
        <v>55</v>
      </c>
      <c r="G163" s="25" t="s">
        <v>189</v>
      </c>
      <c r="H163" s="17" t="s">
        <v>734</v>
      </c>
      <c r="I163" s="178" t="s">
        <v>754</v>
      </c>
      <c r="J163" s="14" t="s">
        <v>58</v>
      </c>
      <c r="K163" s="28" t="s">
        <v>908</v>
      </c>
      <c r="L163" s="14" t="s">
        <v>42</v>
      </c>
      <c r="M163" s="14" t="s">
        <v>72</v>
      </c>
      <c r="N163" s="17"/>
      <c r="O163" s="40">
        <v>43682</v>
      </c>
      <c r="P163" s="37"/>
      <c r="Q163" s="17"/>
      <c r="R163" s="17"/>
      <c r="S163" s="17"/>
      <c r="T163" s="37">
        <v>1</v>
      </c>
      <c r="U163" s="45" t="s">
        <v>755</v>
      </c>
      <c r="V163" s="45" t="s">
        <v>756</v>
      </c>
      <c r="W163" s="46" t="s">
        <v>757</v>
      </c>
      <c r="X163" s="46" t="s">
        <v>758</v>
      </c>
      <c r="Y163" s="46">
        <v>1</v>
      </c>
      <c r="Z163" s="50">
        <v>43679</v>
      </c>
      <c r="AA163" s="50">
        <v>44012</v>
      </c>
      <c r="AB163" s="46" t="s">
        <v>752</v>
      </c>
      <c r="AC163" s="46" t="s">
        <v>753</v>
      </c>
      <c r="AD163" s="201" t="s">
        <v>66</v>
      </c>
      <c r="AE163" s="18" t="str">
        <f t="shared" ref="AE163:AE166" si="80">IF(AG163="N.A.","A",(IF(AG163&lt;91%,"A","C")))</f>
        <v>A</v>
      </c>
      <c r="AF163" s="194"/>
      <c r="AG163" s="199" t="str">
        <f t="shared" si="77"/>
        <v>N.A.</v>
      </c>
      <c r="AH163" s="148" t="s">
        <v>1328</v>
      </c>
      <c r="AI163" s="199" t="s">
        <v>52</v>
      </c>
      <c r="AJ163" s="148" t="s">
        <v>1336</v>
      </c>
      <c r="AK163" s="18" t="str">
        <f t="shared" si="78"/>
        <v>SI</v>
      </c>
    </row>
    <row r="164" spans="1:37" s="197" customFormat="1" ht="78.75" x14ac:dyDescent="0.25">
      <c r="A164" s="191">
        <v>709</v>
      </c>
      <c r="B164" s="139">
        <v>835</v>
      </c>
      <c r="C164" s="77"/>
      <c r="D164" s="17" t="s">
        <v>759</v>
      </c>
      <c r="E164" s="40">
        <v>43664</v>
      </c>
      <c r="F164" s="28" t="s">
        <v>55</v>
      </c>
      <c r="G164" s="25" t="s">
        <v>189</v>
      </c>
      <c r="H164" s="17" t="s">
        <v>760</v>
      </c>
      <c r="I164" s="178" t="s">
        <v>761</v>
      </c>
      <c r="J164" s="14" t="s">
        <v>58</v>
      </c>
      <c r="K164" s="28" t="s">
        <v>908</v>
      </c>
      <c r="L164" s="14" t="s">
        <v>42</v>
      </c>
      <c r="M164" s="14" t="s">
        <v>72</v>
      </c>
      <c r="N164" s="17"/>
      <c r="O164" s="40">
        <v>43682</v>
      </c>
      <c r="P164" s="37"/>
      <c r="Q164" s="17"/>
      <c r="R164" s="17"/>
      <c r="S164" s="17"/>
      <c r="T164" s="37">
        <v>1</v>
      </c>
      <c r="U164" s="48" t="s">
        <v>762</v>
      </c>
      <c r="V164" s="45" t="s">
        <v>763</v>
      </c>
      <c r="W164" s="45" t="s">
        <v>764</v>
      </c>
      <c r="X164" s="46" t="s">
        <v>384</v>
      </c>
      <c r="Y164" s="52" t="s">
        <v>274</v>
      </c>
      <c r="Z164" s="50">
        <v>43668</v>
      </c>
      <c r="AA164" s="50">
        <v>43799</v>
      </c>
      <c r="AB164" s="46" t="s">
        <v>765</v>
      </c>
      <c r="AC164" s="46" t="s">
        <v>766</v>
      </c>
      <c r="AD164" s="201" t="s">
        <v>119</v>
      </c>
      <c r="AE164" s="18" t="str">
        <f t="shared" si="80"/>
        <v>A</v>
      </c>
      <c r="AF164" s="194"/>
      <c r="AG164" s="199" t="str">
        <f t="shared" si="77"/>
        <v>N.A.</v>
      </c>
      <c r="AH164" s="148" t="s">
        <v>1351</v>
      </c>
      <c r="AI164" s="199" t="s">
        <v>52</v>
      </c>
      <c r="AJ164" s="148" t="s">
        <v>1351</v>
      </c>
      <c r="AK164" s="18" t="str">
        <f t="shared" si="78"/>
        <v>SI</v>
      </c>
    </row>
    <row r="165" spans="1:37" s="197" customFormat="1" ht="141.75" x14ac:dyDescent="0.25">
      <c r="A165" s="204">
        <v>710</v>
      </c>
      <c r="B165" s="31">
        <v>836</v>
      </c>
      <c r="C165" s="17"/>
      <c r="D165" s="108" t="s">
        <v>759</v>
      </c>
      <c r="E165" s="109">
        <v>43664</v>
      </c>
      <c r="F165" s="104" t="s">
        <v>55</v>
      </c>
      <c r="G165" s="110" t="s">
        <v>672</v>
      </c>
      <c r="H165" s="108" t="s">
        <v>760</v>
      </c>
      <c r="I165" s="181" t="s">
        <v>767</v>
      </c>
      <c r="J165" s="99" t="s">
        <v>58</v>
      </c>
      <c r="K165" s="104" t="s">
        <v>908</v>
      </c>
      <c r="L165" s="99" t="s">
        <v>42</v>
      </c>
      <c r="M165" s="99" t="s">
        <v>72</v>
      </c>
      <c r="N165" s="108"/>
      <c r="O165" s="109">
        <v>43682</v>
      </c>
      <c r="P165" s="112"/>
      <c r="Q165" s="108"/>
      <c r="R165" s="108"/>
      <c r="S165" s="108"/>
      <c r="T165" s="112">
        <v>1</v>
      </c>
      <c r="U165" s="182" t="s">
        <v>768</v>
      </c>
      <c r="V165" s="131" t="s">
        <v>769</v>
      </c>
      <c r="W165" s="131" t="s">
        <v>770</v>
      </c>
      <c r="X165" s="124" t="s">
        <v>384</v>
      </c>
      <c r="Y165" s="132" t="s">
        <v>122</v>
      </c>
      <c r="Z165" s="123">
        <v>43668</v>
      </c>
      <c r="AA165" s="123">
        <v>43799</v>
      </c>
      <c r="AB165" s="124" t="s">
        <v>765</v>
      </c>
      <c r="AC165" s="124" t="s">
        <v>766</v>
      </c>
      <c r="AD165" s="220" t="s">
        <v>119</v>
      </c>
      <c r="AE165" s="75" t="str">
        <f t="shared" si="80"/>
        <v>C</v>
      </c>
      <c r="AF165" s="205"/>
      <c r="AG165" s="206">
        <f>AI165</f>
        <v>1</v>
      </c>
      <c r="AH165" s="207" t="s">
        <v>1352</v>
      </c>
      <c r="AI165" s="208">
        <v>1</v>
      </c>
      <c r="AJ165" s="240" t="s">
        <v>1352</v>
      </c>
      <c r="AK165" s="75" t="str">
        <f t="shared" si="78"/>
        <v>NO</v>
      </c>
    </row>
    <row r="166" spans="1:37" s="197" customFormat="1" ht="81.75" customHeight="1" x14ac:dyDescent="0.25">
      <c r="A166" s="191">
        <v>320</v>
      </c>
      <c r="B166" s="139">
        <v>837</v>
      </c>
      <c r="C166" s="77"/>
      <c r="D166" s="17" t="s">
        <v>771</v>
      </c>
      <c r="E166" s="40">
        <v>43664</v>
      </c>
      <c r="F166" s="28" t="s">
        <v>55</v>
      </c>
      <c r="G166" s="25" t="s">
        <v>189</v>
      </c>
      <c r="H166" s="17" t="s">
        <v>308</v>
      </c>
      <c r="I166" s="178" t="s">
        <v>772</v>
      </c>
      <c r="J166" s="14" t="s">
        <v>58</v>
      </c>
      <c r="K166" s="28" t="s">
        <v>908</v>
      </c>
      <c r="L166" s="14" t="s">
        <v>42</v>
      </c>
      <c r="M166" s="14" t="s">
        <v>72</v>
      </c>
      <c r="N166" s="17"/>
      <c r="O166" s="40">
        <v>43686</v>
      </c>
      <c r="P166" s="37"/>
      <c r="Q166" s="17"/>
      <c r="R166" s="17"/>
      <c r="S166" s="17"/>
      <c r="T166" s="37">
        <v>1</v>
      </c>
      <c r="U166" s="45" t="s">
        <v>773</v>
      </c>
      <c r="V166" s="45" t="s">
        <v>774</v>
      </c>
      <c r="W166" s="45" t="s">
        <v>775</v>
      </c>
      <c r="X166" s="46" t="s">
        <v>776</v>
      </c>
      <c r="Y166" s="52" t="s">
        <v>485</v>
      </c>
      <c r="Z166" s="50">
        <v>43678</v>
      </c>
      <c r="AA166" s="50">
        <v>43830</v>
      </c>
      <c r="AB166" s="46" t="s">
        <v>501</v>
      </c>
      <c r="AC166" s="46" t="s">
        <v>295</v>
      </c>
      <c r="AD166" s="201" t="s">
        <v>1126</v>
      </c>
      <c r="AE166" s="18" t="str">
        <f t="shared" si="80"/>
        <v>A</v>
      </c>
      <c r="AF166" s="203"/>
      <c r="AG166" s="199" t="str">
        <f t="shared" si="77"/>
        <v>N.A.</v>
      </c>
      <c r="AH166" s="148" t="s">
        <v>1297</v>
      </c>
      <c r="AI166" s="199" t="s">
        <v>52</v>
      </c>
      <c r="AJ166" s="148" t="s">
        <v>1366</v>
      </c>
      <c r="AK166" s="18" t="str">
        <f t="shared" si="78"/>
        <v>SI</v>
      </c>
    </row>
    <row r="167" spans="1:37" s="197" customFormat="1" ht="317.25" customHeight="1" x14ac:dyDescent="0.25">
      <c r="A167" s="204">
        <v>318</v>
      </c>
      <c r="B167" s="31">
        <v>838</v>
      </c>
      <c r="C167" s="17" t="s">
        <v>53</v>
      </c>
      <c r="D167" s="108" t="s">
        <v>777</v>
      </c>
      <c r="E167" s="109">
        <v>43664</v>
      </c>
      <c r="F167" s="104" t="s">
        <v>55</v>
      </c>
      <c r="G167" s="110" t="s">
        <v>189</v>
      </c>
      <c r="H167" s="108" t="s">
        <v>552</v>
      </c>
      <c r="I167" s="181" t="s">
        <v>778</v>
      </c>
      <c r="J167" s="99" t="s">
        <v>58</v>
      </c>
      <c r="K167" s="104" t="s">
        <v>908</v>
      </c>
      <c r="L167" s="99" t="s">
        <v>42</v>
      </c>
      <c r="M167" s="99" t="s">
        <v>72</v>
      </c>
      <c r="N167" s="108"/>
      <c r="O167" s="109">
        <v>43678</v>
      </c>
      <c r="P167" s="112"/>
      <c r="Q167" s="108"/>
      <c r="R167" s="108"/>
      <c r="S167" s="108"/>
      <c r="T167" s="112">
        <v>1</v>
      </c>
      <c r="U167" s="111" t="s">
        <v>779</v>
      </c>
      <c r="V167" s="111" t="s">
        <v>780</v>
      </c>
      <c r="W167" s="108" t="s">
        <v>781</v>
      </c>
      <c r="X167" s="108" t="s">
        <v>592</v>
      </c>
      <c r="Y167" s="110" t="s">
        <v>122</v>
      </c>
      <c r="Z167" s="125">
        <v>43678</v>
      </c>
      <c r="AA167" s="125">
        <v>43708</v>
      </c>
      <c r="AB167" s="108" t="s">
        <v>237</v>
      </c>
      <c r="AC167" s="108" t="s">
        <v>238</v>
      </c>
      <c r="AD167" s="222" t="s">
        <v>1127</v>
      </c>
      <c r="AE167" s="75" t="str">
        <f t="shared" ref="AE167:AE169" si="81">IF(AG167="N.A.","A",(IF(AG167&lt;91%,"A","C")))</f>
        <v>C</v>
      </c>
      <c r="AF167" s="205"/>
      <c r="AG167" s="206">
        <f>AI167</f>
        <v>1</v>
      </c>
      <c r="AH167" s="207" t="s">
        <v>1223</v>
      </c>
      <c r="AI167" s="208">
        <v>1</v>
      </c>
      <c r="AJ167" s="241" t="s">
        <v>1224</v>
      </c>
      <c r="AK167" s="75" t="str">
        <f>IF(AG167="N.A.","SI",(IF(AG167&lt;91%,"SI","NO")))</f>
        <v>NO</v>
      </c>
    </row>
    <row r="168" spans="1:37" s="197" customFormat="1" ht="297.75" customHeight="1" x14ac:dyDescent="0.25">
      <c r="A168" s="191">
        <v>318</v>
      </c>
      <c r="B168" s="139">
        <v>838</v>
      </c>
      <c r="C168" s="77" t="s">
        <v>67</v>
      </c>
      <c r="D168" s="17" t="s">
        <v>777</v>
      </c>
      <c r="E168" s="40">
        <v>43664</v>
      </c>
      <c r="F168" s="28" t="s">
        <v>55</v>
      </c>
      <c r="G168" s="25" t="s">
        <v>189</v>
      </c>
      <c r="H168" s="17" t="s">
        <v>552</v>
      </c>
      <c r="I168" s="178" t="s">
        <v>778</v>
      </c>
      <c r="J168" s="14" t="s">
        <v>58</v>
      </c>
      <c r="K168" s="28" t="s">
        <v>908</v>
      </c>
      <c r="L168" s="14" t="s">
        <v>42</v>
      </c>
      <c r="M168" s="14" t="s">
        <v>72</v>
      </c>
      <c r="N168" s="17"/>
      <c r="O168" s="40">
        <v>43678</v>
      </c>
      <c r="P168" s="37"/>
      <c r="Q168" s="17"/>
      <c r="R168" s="17"/>
      <c r="S168" s="17"/>
      <c r="T168" s="37">
        <v>2</v>
      </c>
      <c r="U168" s="26" t="s">
        <v>779</v>
      </c>
      <c r="V168" s="26" t="s">
        <v>780</v>
      </c>
      <c r="W168" s="17" t="s">
        <v>782</v>
      </c>
      <c r="X168" s="17" t="s">
        <v>592</v>
      </c>
      <c r="Y168" s="25" t="s">
        <v>122</v>
      </c>
      <c r="Z168" s="200">
        <v>43678</v>
      </c>
      <c r="AA168" s="16">
        <v>43769</v>
      </c>
      <c r="AB168" s="17" t="s">
        <v>237</v>
      </c>
      <c r="AC168" s="17" t="s">
        <v>238</v>
      </c>
      <c r="AD168" s="201" t="s">
        <v>1127</v>
      </c>
      <c r="AE168" s="18" t="str">
        <f t="shared" si="81"/>
        <v>A</v>
      </c>
      <c r="AF168" s="198"/>
      <c r="AG168" s="199" t="str">
        <f t="shared" ref="AG168:AG175" si="82">AI168</f>
        <v>N.A.</v>
      </c>
      <c r="AH168" s="148" t="s">
        <v>1225</v>
      </c>
      <c r="AI168" s="199" t="s">
        <v>52</v>
      </c>
      <c r="AJ168" s="148" t="s">
        <v>1226</v>
      </c>
      <c r="AK168" s="18" t="str">
        <f t="shared" ref="AK168:AK169" si="83">IF(AG168="N.A.","SI",(IF(AG168&lt;91%,"SI","NO")))</f>
        <v>SI</v>
      </c>
    </row>
    <row r="169" spans="1:37" s="197" customFormat="1" ht="300" customHeight="1" x14ac:dyDescent="0.25">
      <c r="A169" s="191">
        <v>318</v>
      </c>
      <c r="B169" s="139">
        <v>838</v>
      </c>
      <c r="C169" s="77" t="s">
        <v>71</v>
      </c>
      <c r="D169" s="17" t="s">
        <v>777</v>
      </c>
      <c r="E169" s="40">
        <v>43664</v>
      </c>
      <c r="F169" s="28" t="s">
        <v>55</v>
      </c>
      <c r="G169" s="25" t="s">
        <v>189</v>
      </c>
      <c r="H169" s="17" t="s">
        <v>552</v>
      </c>
      <c r="I169" s="178" t="s">
        <v>778</v>
      </c>
      <c r="J169" s="14" t="s">
        <v>58</v>
      </c>
      <c r="K169" s="28" t="s">
        <v>908</v>
      </c>
      <c r="L169" s="14" t="s">
        <v>42</v>
      </c>
      <c r="M169" s="14" t="s">
        <v>72</v>
      </c>
      <c r="N169" s="17"/>
      <c r="O169" s="40">
        <v>43678</v>
      </c>
      <c r="P169" s="37"/>
      <c r="Q169" s="17"/>
      <c r="R169" s="17"/>
      <c r="S169" s="17"/>
      <c r="T169" s="37">
        <v>3</v>
      </c>
      <c r="U169" s="26" t="s">
        <v>779</v>
      </c>
      <c r="V169" s="26" t="s">
        <v>780</v>
      </c>
      <c r="W169" s="17" t="s">
        <v>783</v>
      </c>
      <c r="X169" s="17" t="s">
        <v>592</v>
      </c>
      <c r="Y169" s="25" t="s">
        <v>122</v>
      </c>
      <c r="Z169" s="200">
        <v>43770</v>
      </c>
      <c r="AA169" s="16">
        <v>43830</v>
      </c>
      <c r="AB169" s="17" t="s">
        <v>237</v>
      </c>
      <c r="AC169" s="17" t="s">
        <v>238</v>
      </c>
      <c r="AD169" s="201" t="s">
        <v>1127</v>
      </c>
      <c r="AE169" s="18" t="str">
        <f t="shared" si="81"/>
        <v>A</v>
      </c>
      <c r="AF169" s="203"/>
      <c r="AG169" s="199" t="str">
        <f t="shared" si="82"/>
        <v>N.A.</v>
      </c>
      <c r="AH169" s="148" t="s">
        <v>1227</v>
      </c>
      <c r="AI169" s="199" t="s">
        <v>52</v>
      </c>
      <c r="AJ169" s="148" t="s">
        <v>1228</v>
      </c>
      <c r="AK169" s="18" t="str">
        <f t="shared" si="83"/>
        <v>SI</v>
      </c>
    </row>
    <row r="170" spans="1:37" s="197" customFormat="1" ht="146.25" customHeight="1" x14ac:dyDescent="0.25">
      <c r="A170" s="204">
        <v>303</v>
      </c>
      <c r="B170" s="31">
        <v>839</v>
      </c>
      <c r="C170" s="17" t="s">
        <v>53</v>
      </c>
      <c r="D170" s="115" t="s">
        <v>777</v>
      </c>
      <c r="E170" s="171">
        <v>43664</v>
      </c>
      <c r="F170" s="106" t="s">
        <v>55</v>
      </c>
      <c r="G170" s="157" t="s">
        <v>672</v>
      </c>
      <c r="H170" s="115" t="s">
        <v>552</v>
      </c>
      <c r="I170" s="158" t="s">
        <v>784</v>
      </c>
      <c r="J170" s="117" t="s">
        <v>58</v>
      </c>
      <c r="K170" s="106" t="s">
        <v>908</v>
      </c>
      <c r="L170" s="117" t="s">
        <v>42</v>
      </c>
      <c r="M170" s="117" t="s">
        <v>72</v>
      </c>
      <c r="N170" s="115"/>
      <c r="O170" s="171">
        <v>43678</v>
      </c>
      <c r="P170" s="160"/>
      <c r="Q170" s="115"/>
      <c r="R170" s="115"/>
      <c r="S170" s="115"/>
      <c r="T170" s="160">
        <v>1</v>
      </c>
      <c r="U170" s="158" t="s">
        <v>785</v>
      </c>
      <c r="V170" s="158" t="s">
        <v>786</v>
      </c>
      <c r="W170" s="115" t="s">
        <v>787</v>
      </c>
      <c r="X170" s="242" t="s">
        <v>592</v>
      </c>
      <c r="Y170" s="243">
        <v>1</v>
      </c>
      <c r="Z170" s="126">
        <v>43678</v>
      </c>
      <c r="AA170" s="126">
        <v>43708</v>
      </c>
      <c r="AB170" s="115" t="s">
        <v>237</v>
      </c>
      <c r="AC170" s="115" t="s">
        <v>238</v>
      </c>
      <c r="AD170" s="222" t="s">
        <v>1127</v>
      </c>
      <c r="AE170" s="74" t="str">
        <f t="shared" ref="AE170:AE171" si="84">IF(AG170="N.A.","A",(IF(AG170&lt;91%,"A","C")))</f>
        <v>C</v>
      </c>
      <c r="AF170" s="205"/>
      <c r="AG170" s="213">
        <f t="shared" si="82"/>
        <v>1</v>
      </c>
      <c r="AH170" s="214" t="s">
        <v>1229</v>
      </c>
      <c r="AI170" s="215">
        <v>1</v>
      </c>
      <c r="AJ170" s="214" t="s">
        <v>1224</v>
      </c>
      <c r="AK170" s="74" t="str">
        <f>IF(AG170="N.A.","SI",(IF(AG170&lt;91%,"SI","NO")))</f>
        <v>NO</v>
      </c>
    </row>
    <row r="171" spans="1:37" s="197" customFormat="1" ht="129.75" customHeight="1" x14ac:dyDescent="0.25">
      <c r="A171" s="204">
        <v>303</v>
      </c>
      <c r="B171" s="31">
        <v>839</v>
      </c>
      <c r="C171" s="17" t="s">
        <v>67</v>
      </c>
      <c r="D171" s="70" t="s">
        <v>777</v>
      </c>
      <c r="E171" s="172">
        <v>43664</v>
      </c>
      <c r="F171" s="69" t="s">
        <v>55</v>
      </c>
      <c r="G171" s="162" t="s">
        <v>672</v>
      </c>
      <c r="H171" s="70" t="s">
        <v>552</v>
      </c>
      <c r="I171" s="163" t="s">
        <v>784</v>
      </c>
      <c r="J171" s="91" t="s">
        <v>58</v>
      </c>
      <c r="K171" s="69" t="s">
        <v>908</v>
      </c>
      <c r="L171" s="91" t="s">
        <v>42</v>
      </c>
      <c r="M171" s="91" t="s">
        <v>72</v>
      </c>
      <c r="N171" s="69" t="s">
        <v>1057</v>
      </c>
      <c r="O171" s="172">
        <v>43678</v>
      </c>
      <c r="P171" s="165"/>
      <c r="Q171" s="70"/>
      <c r="R171" s="70"/>
      <c r="S171" s="70"/>
      <c r="T171" s="165">
        <v>2</v>
      </c>
      <c r="U171" s="163" t="s">
        <v>785</v>
      </c>
      <c r="V171" s="163" t="s">
        <v>786</v>
      </c>
      <c r="W171" s="70" t="s">
        <v>788</v>
      </c>
      <c r="X171" s="244" t="s">
        <v>866</v>
      </c>
      <c r="Y171" s="245">
        <v>1</v>
      </c>
      <c r="Z171" s="246">
        <v>43678</v>
      </c>
      <c r="AA171" s="167">
        <v>43750</v>
      </c>
      <c r="AB171" s="70" t="s">
        <v>237</v>
      </c>
      <c r="AC171" s="70" t="s">
        <v>238</v>
      </c>
      <c r="AD171" s="220" t="s">
        <v>1127</v>
      </c>
      <c r="AE171" s="73" t="str">
        <f t="shared" si="84"/>
        <v>C</v>
      </c>
      <c r="AF171" s="247"/>
      <c r="AG171" s="216">
        <f t="shared" si="82"/>
        <v>1</v>
      </c>
      <c r="AH171" s="207" t="s">
        <v>1231</v>
      </c>
      <c r="AI171" s="208">
        <v>1</v>
      </c>
      <c r="AJ171" s="207" t="s">
        <v>1230</v>
      </c>
      <c r="AK171" s="75" t="str">
        <f t="shared" ref="AK171:AK175" si="85">IF(AG171="N.A.","SI",(IF(AG171&lt;91%,"SI","NO")))</f>
        <v>NO</v>
      </c>
    </row>
    <row r="172" spans="1:37" s="197" customFormat="1" ht="255.75" customHeight="1" x14ac:dyDescent="0.25">
      <c r="A172" s="191">
        <v>716</v>
      </c>
      <c r="B172" s="139">
        <v>840</v>
      </c>
      <c r="C172" s="77" t="s">
        <v>53</v>
      </c>
      <c r="D172" s="17" t="s">
        <v>477</v>
      </c>
      <c r="E172" s="40">
        <v>43501</v>
      </c>
      <c r="F172" s="17" t="s">
        <v>330</v>
      </c>
      <c r="G172" s="25" t="s">
        <v>798</v>
      </c>
      <c r="H172" s="17" t="s">
        <v>799</v>
      </c>
      <c r="I172" s="26" t="s">
        <v>793</v>
      </c>
      <c r="J172" s="14" t="s">
        <v>58</v>
      </c>
      <c r="K172" s="46" t="s">
        <v>714</v>
      </c>
      <c r="L172" s="14" t="s">
        <v>42</v>
      </c>
      <c r="M172" s="14" t="s">
        <v>72</v>
      </c>
      <c r="N172" s="17"/>
      <c r="O172" s="40">
        <v>43677</v>
      </c>
      <c r="P172" s="37"/>
      <c r="Q172" s="17"/>
      <c r="R172" s="17"/>
      <c r="S172" s="17"/>
      <c r="T172" s="37">
        <v>1</v>
      </c>
      <c r="U172" s="26" t="s">
        <v>800</v>
      </c>
      <c r="V172" s="26" t="s">
        <v>802</v>
      </c>
      <c r="W172" s="17" t="s">
        <v>806</v>
      </c>
      <c r="X172" s="17" t="s">
        <v>721</v>
      </c>
      <c r="Y172" s="37" t="s">
        <v>122</v>
      </c>
      <c r="Z172" s="155">
        <v>43678</v>
      </c>
      <c r="AA172" s="155">
        <v>43692</v>
      </c>
      <c r="AB172" s="17" t="s">
        <v>813</v>
      </c>
      <c r="AC172" s="17" t="s">
        <v>814</v>
      </c>
      <c r="AD172" s="201" t="s">
        <v>263</v>
      </c>
      <c r="AE172" s="18" t="s">
        <v>50</v>
      </c>
      <c r="AF172" s="194"/>
      <c r="AG172" s="195">
        <f t="shared" si="82"/>
        <v>0.95</v>
      </c>
      <c r="AH172" s="148" t="s">
        <v>1252</v>
      </c>
      <c r="AI172" s="196">
        <v>0.95</v>
      </c>
      <c r="AJ172" s="72" t="s">
        <v>1277</v>
      </c>
      <c r="AK172" s="18" t="str">
        <f t="shared" si="85"/>
        <v>NO</v>
      </c>
    </row>
    <row r="173" spans="1:37" s="197" customFormat="1" ht="253.5" customHeight="1" x14ac:dyDescent="0.25">
      <c r="A173" s="191">
        <v>716</v>
      </c>
      <c r="B173" s="139">
        <v>840</v>
      </c>
      <c r="C173" s="77" t="s">
        <v>67</v>
      </c>
      <c r="D173" s="17" t="s">
        <v>477</v>
      </c>
      <c r="E173" s="40">
        <v>43501</v>
      </c>
      <c r="F173" s="17" t="s">
        <v>330</v>
      </c>
      <c r="G173" s="25" t="s">
        <v>798</v>
      </c>
      <c r="H173" s="17" t="s">
        <v>799</v>
      </c>
      <c r="I173" s="26" t="s">
        <v>794</v>
      </c>
      <c r="J173" s="14" t="s">
        <v>58</v>
      </c>
      <c r="K173" s="46" t="s">
        <v>714</v>
      </c>
      <c r="L173" s="14" t="s">
        <v>42</v>
      </c>
      <c r="M173" s="14" t="s">
        <v>72</v>
      </c>
      <c r="N173" s="17"/>
      <c r="O173" s="40">
        <v>43677</v>
      </c>
      <c r="P173" s="37"/>
      <c r="Q173" s="17"/>
      <c r="R173" s="17"/>
      <c r="S173" s="17"/>
      <c r="T173" s="37">
        <v>2</v>
      </c>
      <c r="U173" s="26" t="s">
        <v>800</v>
      </c>
      <c r="V173" s="26" t="s">
        <v>803</v>
      </c>
      <c r="W173" s="17" t="s">
        <v>807</v>
      </c>
      <c r="X173" s="17" t="s">
        <v>810</v>
      </c>
      <c r="Y173" s="37" t="s">
        <v>274</v>
      </c>
      <c r="Z173" s="155">
        <v>43693</v>
      </c>
      <c r="AA173" s="155">
        <v>43721</v>
      </c>
      <c r="AB173" s="17" t="s">
        <v>813</v>
      </c>
      <c r="AC173" s="17" t="s">
        <v>814</v>
      </c>
      <c r="AD173" s="201" t="s">
        <v>263</v>
      </c>
      <c r="AE173" s="18" t="str">
        <f t="shared" ref="AE173:AE180" si="86">IF(AG173="N.A.","A",(IF(AG173&lt;91%,"A","C")))</f>
        <v>A</v>
      </c>
      <c r="AF173" s="194"/>
      <c r="AG173" s="195">
        <f t="shared" si="82"/>
        <v>0.5</v>
      </c>
      <c r="AH173" s="148" t="s">
        <v>1253</v>
      </c>
      <c r="AI173" s="196">
        <v>0.5</v>
      </c>
      <c r="AJ173" s="72" t="s">
        <v>1415</v>
      </c>
      <c r="AK173" s="18" t="str">
        <f t="shared" si="85"/>
        <v>SI</v>
      </c>
    </row>
    <row r="174" spans="1:37" s="197" customFormat="1" ht="255.75" customHeight="1" x14ac:dyDescent="0.25">
      <c r="A174" s="191">
        <v>716</v>
      </c>
      <c r="B174" s="139">
        <v>840</v>
      </c>
      <c r="C174" s="77" t="s">
        <v>71</v>
      </c>
      <c r="D174" s="17" t="s">
        <v>477</v>
      </c>
      <c r="E174" s="40">
        <v>43501</v>
      </c>
      <c r="F174" s="17" t="s">
        <v>330</v>
      </c>
      <c r="G174" s="25" t="s">
        <v>798</v>
      </c>
      <c r="H174" s="17" t="s">
        <v>799</v>
      </c>
      <c r="I174" s="26" t="s">
        <v>795</v>
      </c>
      <c r="J174" s="14" t="s">
        <v>58</v>
      </c>
      <c r="K174" s="46" t="s">
        <v>714</v>
      </c>
      <c r="L174" s="14" t="s">
        <v>42</v>
      </c>
      <c r="M174" s="14" t="s">
        <v>72</v>
      </c>
      <c r="N174" s="17"/>
      <c r="O174" s="40">
        <v>43677</v>
      </c>
      <c r="P174" s="37"/>
      <c r="Q174" s="17"/>
      <c r="R174" s="17"/>
      <c r="S174" s="17"/>
      <c r="T174" s="37">
        <v>3</v>
      </c>
      <c r="U174" s="26" t="s">
        <v>800</v>
      </c>
      <c r="V174" s="26" t="s">
        <v>804</v>
      </c>
      <c r="W174" s="17" t="s">
        <v>808</v>
      </c>
      <c r="X174" s="17" t="s">
        <v>811</v>
      </c>
      <c r="Y174" s="37">
        <v>1</v>
      </c>
      <c r="Z174" s="155">
        <v>43693</v>
      </c>
      <c r="AA174" s="155">
        <v>43721</v>
      </c>
      <c r="AB174" s="17" t="s">
        <v>813</v>
      </c>
      <c r="AC174" s="17" t="s">
        <v>814</v>
      </c>
      <c r="AD174" s="201" t="s">
        <v>263</v>
      </c>
      <c r="AE174" s="18" t="str">
        <f t="shared" si="86"/>
        <v>A</v>
      </c>
      <c r="AF174" s="194"/>
      <c r="AG174" s="195">
        <f t="shared" si="82"/>
        <v>0.1</v>
      </c>
      <c r="AH174" s="148" t="s">
        <v>1254</v>
      </c>
      <c r="AI174" s="196">
        <v>0.1</v>
      </c>
      <c r="AJ174" s="72" t="s">
        <v>1416</v>
      </c>
      <c r="AK174" s="18" t="str">
        <f t="shared" si="85"/>
        <v>SI</v>
      </c>
    </row>
    <row r="175" spans="1:37" s="197" customFormat="1" ht="255" customHeight="1" x14ac:dyDescent="0.25">
      <c r="A175" s="191">
        <v>716</v>
      </c>
      <c r="B175" s="139">
        <v>840</v>
      </c>
      <c r="C175" s="77" t="s">
        <v>175</v>
      </c>
      <c r="D175" s="17" t="s">
        <v>477</v>
      </c>
      <c r="E175" s="40">
        <v>43501</v>
      </c>
      <c r="F175" s="17" t="s">
        <v>330</v>
      </c>
      <c r="G175" s="25" t="s">
        <v>798</v>
      </c>
      <c r="H175" s="17" t="s">
        <v>799</v>
      </c>
      <c r="I175" s="26" t="s">
        <v>796</v>
      </c>
      <c r="J175" s="14" t="s">
        <v>58</v>
      </c>
      <c r="K175" s="46" t="s">
        <v>714</v>
      </c>
      <c r="L175" s="14" t="s">
        <v>42</v>
      </c>
      <c r="M175" s="14" t="s">
        <v>72</v>
      </c>
      <c r="N175" s="17"/>
      <c r="O175" s="40">
        <v>43677</v>
      </c>
      <c r="P175" s="37"/>
      <c r="Q175" s="17"/>
      <c r="R175" s="17"/>
      <c r="S175" s="17"/>
      <c r="T175" s="37">
        <v>4</v>
      </c>
      <c r="U175" s="26" t="s">
        <v>800</v>
      </c>
      <c r="V175" s="26" t="s">
        <v>805</v>
      </c>
      <c r="W175" s="17" t="s">
        <v>809</v>
      </c>
      <c r="X175" s="17" t="s">
        <v>812</v>
      </c>
      <c r="Y175" s="37">
        <v>1</v>
      </c>
      <c r="Z175" s="155">
        <v>43693</v>
      </c>
      <c r="AA175" s="155">
        <v>43738</v>
      </c>
      <c r="AB175" s="17" t="s">
        <v>813</v>
      </c>
      <c r="AC175" s="17" t="s">
        <v>814</v>
      </c>
      <c r="AD175" s="225" t="s">
        <v>263</v>
      </c>
      <c r="AE175" s="18" t="str">
        <f t="shared" si="86"/>
        <v>A</v>
      </c>
      <c r="AF175" s="194"/>
      <c r="AG175" s="195">
        <f t="shared" si="82"/>
        <v>0</v>
      </c>
      <c r="AH175" s="148" t="s">
        <v>1255</v>
      </c>
      <c r="AI175" s="196">
        <v>0</v>
      </c>
      <c r="AJ175" s="72" t="s">
        <v>1255</v>
      </c>
      <c r="AK175" s="18" t="str">
        <f t="shared" si="85"/>
        <v>SI</v>
      </c>
    </row>
    <row r="176" spans="1:37" s="197" customFormat="1" ht="262.5" customHeight="1" x14ac:dyDescent="0.25">
      <c r="A176" s="191">
        <v>716</v>
      </c>
      <c r="B176" s="139">
        <v>840</v>
      </c>
      <c r="C176" s="77" t="s">
        <v>110</v>
      </c>
      <c r="D176" s="17" t="s">
        <v>477</v>
      </c>
      <c r="E176" s="40">
        <v>43501</v>
      </c>
      <c r="F176" s="17" t="s">
        <v>330</v>
      </c>
      <c r="G176" s="25" t="s">
        <v>798</v>
      </c>
      <c r="H176" s="17" t="s">
        <v>799</v>
      </c>
      <c r="I176" s="26" t="s">
        <v>797</v>
      </c>
      <c r="J176" s="14" t="s">
        <v>58</v>
      </c>
      <c r="K176" s="46" t="s">
        <v>714</v>
      </c>
      <c r="L176" s="14" t="s">
        <v>42</v>
      </c>
      <c r="M176" s="14" t="s">
        <v>72</v>
      </c>
      <c r="N176" s="17"/>
      <c r="O176" s="40">
        <v>43677</v>
      </c>
      <c r="P176" s="37"/>
      <c r="Q176" s="17"/>
      <c r="R176" s="17"/>
      <c r="S176" s="17"/>
      <c r="T176" s="37">
        <v>5</v>
      </c>
      <c r="U176" s="26" t="s">
        <v>801</v>
      </c>
      <c r="V176" s="26" t="s">
        <v>1104</v>
      </c>
      <c r="W176" s="148" t="s">
        <v>1103</v>
      </c>
      <c r="X176" s="148" t="s">
        <v>1103</v>
      </c>
      <c r="Y176" s="37">
        <v>11</v>
      </c>
      <c r="Z176" s="155">
        <v>43497</v>
      </c>
      <c r="AA176" s="155">
        <v>43830</v>
      </c>
      <c r="AB176" s="17" t="s">
        <v>813</v>
      </c>
      <c r="AC176" s="17" t="s">
        <v>814</v>
      </c>
      <c r="AD176" s="201" t="s">
        <v>263</v>
      </c>
      <c r="AE176" s="18" t="str">
        <f t="shared" si="86"/>
        <v>A</v>
      </c>
      <c r="AF176" s="198"/>
      <c r="AG176" s="199" t="str">
        <f t="shared" ref="AG176:AG186" si="87">AI176</f>
        <v>N.A.</v>
      </c>
      <c r="AH176" s="148" t="s">
        <v>1256</v>
      </c>
      <c r="AI176" s="199" t="s">
        <v>52</v>
      </c>
      <c r="AJ176" s="248" t="s">
        <v>1278</v>
      </c>
      <c r="AK176" s="18" t="str">
        <f t="shared" ref="AK176:AK180" si="88">IF(AG176="N.A.","SI",(IF(AG176&lt;91%,"SI","NO")))</f>
        <v>SI</v>
      </c>
    </row>
    <row r="177" spans="1:37" s="197" customFormat="1" ht="195" customHeight="1" x14ac:dyDescent="0.25">
      <c r="A177" s="204">
        <v>717</v>
      </c>
      <c r="B177" s="31">
        <v>841</v>
      </c>
      <c r="C177" s="17" t="s">
        <v>53</v>
      </c>
      <c r="D177" s="108" t="s">
        <v>477</v>
      </c>
      <c r="E177" s="109">
        <v>43501</v>
      </c>
      <c r="F177" s="108" t="s">
        <v>330</v>
      </c>
      <c r="G177" s="110" t="s">
        <v>817</v>
      </c>
      <c r="H177" s="108" t="s">
        <v>799</v>
      </c>
      <c r="I177" s="111" t="s">
        <v>815</v>
      </c>
      <c r="J177" s="99" t="s">
        <v>58</v>
      </c>
      <c r="K177" s="124" t="s">
        <v>714</v>
      </c>
      <c r="L177" s="99" t="s">
        <v>42</v>
      </c>
      <c r="M177" s="99" t="s">
        <v>72</v>
      </c>
      <c r="N177" s="108"/>
      <c r="O177" s="109">
        <v>43677</v>
      </c>
      <c r="P177" s="112"/>
      <c r="Q177" s="108"/>
      <c r="R177" s="108"/>
      <c r="S177" s="108"/>
      <c r="T177" s="112">
        <v>1</v>
      </c>
      <c r="U177" s="111" t="s">
        <v>1119</v>
      </c>
      <c r="V177" s="111" t="s">
        <v>818</v>
      </c>
      <c r="W177" s="108" t="s">
        <v>821</v>
      </c>
      <c r="X177" s="108" t="s">
        <v>821</v>
      </c>
      <c r="Y177" s="183">
        <v>3</v>
      </c>
      <c r="Z177" s="114">
        <v>43497</v>
      </c>
      <c r="AA177" s="114">
        <v>43830</v>
      </c>
      <c r="AB177" s="108" t="s">
        <v>813</v>
      </c>
      <c r="AC177" s="108" t="s">
        <v>814</v>
      </c>
      <c r="AD177" s="220" t="s">
        <v>263</v>
      </c>
      <c r="AE177" s="75" t="str">
        <f t="shared" si="86"/>
        <v>C</v>
      </c>
      <c r="AF177" s="205"/>
      <c r="AG177" s="206">
        <f>AI177</f>
        <v>1</v>
      </c>
      <c r="AH177" s="207" t="s">
        <v>1257</v>
      </c>
      <c r="AI177" s="208">
        <v>1</v>
      </c>
      <c r="AJ177" s="207" t="s">
        <v>1279</v>
      </c>
      <c r="AK177" s="75" t="str">
        <f t="shared" si="88"/>
        <v>NO</v>
      </c>
    </row>
    <row r="178" spans="1:37" s="197" customFormat="1" ht="195" customHeight="1" x14ac:dyDescent="0.25">
      <c r="A178" s="191">
        <v>717</v>
      </c>
      <c r="B178" s="139">
        <v>841</v>
      </c>
      <c r="C178" s="77" t="s">
        <v>67</v>
      </c>
      <c r="D178" s="17" t="s">
        <v>477</v>
      </c>
      <c r="E178" s="40">
        <v>43501</v>
      </c>
      <c r="F178" s="17" t="s">
        <v>330</v>
      </c>
      <c r="G178" s="25" t="s">
        <v>817</v>
      </c>
      <c r="H178" s="17" t="s">
        <v>799</v>
      </c>
      <c r="I178" s="26" t="s">
        <v>815</v>
      </c>
      <c r="J178" s="14" t="s">
        <v>58</v>
      </c>
      <c r="K178" s="46" t="s">
        <v>714</v>
      </c>
      <c r="L178" s="14" t="s">
        <v>42</v>
      </c>
      <c r="M178" s="14" t="s">
        <v>72</v>
      </c>
      <c r="N178" s="17"/>
      <c r="O178" s="40">
        <v>43677</v>
      </c>
      <c r="P178" s="37"/>
      <c r="Q178" s="17"/>
      <c r="R178" s="17"/>
      <c r="S178" s="17"/>
      <c r="T178" s="37">
        <v>2</v>
      </c>
      <c r="U178" s="26" t="s">
        <v>1120</v>
      </c>
      <c r="V178" s="26" t="s">
        <v>819</v>
      </c>
      <c r="W178" s="17" t="s">
        <v>822</v>
      </c>
      <c r="X178" s="17" t="s">
        <v>823</v>
      </c>
      <c r="Y178" s="184">
        <v>3</v>
      </c>
      <c r="Z178" s="155">
        <v>43497</v>
      </c>
      <c r="AA178" s="155">
        <v>43830</v>
      </c>
      <c r="AB178" s="17" t="s">
        <v>813</v>
      </c>
      <c r="AC178" s="17" t="s">
        <v>814</v>
      </c>
      <c r="AD178" s="201" t="s">
        <v>263</v>
      </c>
      <c r="AE178" s="18" t="str">
        <f t="shared" si="86"/>
        <v>A</v>
      </c>
      <c r="AF178" s="194"/>
      <c r="AG178" s="199" t="str">
        <f t="shared" si="87"/>
        <v>N.A.</v>
      </c>
      <c r="AH178" s="148" t="s">
        <v>1258</v>
      </c>
      <c r="AI178" s="199" t="s">
        <v>52</v>
      </c>
      <c r="AJ178" s="148" t="s">
        <v>1289</v>
      </c>
      <c r="AK178" s="18" t="str">
        <f t="shared" si="88"/>
        <v>SI</v>
      </c>
    </row>
    <row r="179" spans="1:37" s="197" customFormat="1" ht="245.25" customHeight="1" x14ac:dyDescent="0.25">
      <c r="A179" s="191">
        <v>717</v>
      </c>
      <c r="B179" s="139">
        <v>841</v>
      </c>
      <c r="C179" s="77" t="s">
        <v>71</v>
      </c>
      <c r="D179" s="17" t="s">
        <v>477</v>
      </c>
      <c r="E179" s="40">
        <v>43501</v>
      </c>
      <c r="F179" s="17" t="s">
        <v>330</v>
      </c>
      <c r="G179" s="25" t="s">
        <v>817</v>
      </c>
      <c r="H179" s="17" t="s">
        <v>799</v>
      </c>
      <c r="I179" s="26" t="s">
        <v>815</v>
      </c>
      <c r="J179" s="14" t="s">
        <v>58</v>
      </c>
      <c r="K179" s="46" t="s">
        <v>714</v>
      </c>
      <c r="L179" s="14" t="s">
        <v>42</v>
      </c>
      <c r="M179" s="14" t="s">
        <v>72</v>
      </c>
      <c r="N179" s="17"/>
      <c r="O179" s="40">
        <v>43677</v>
      </c>
      <c r="P179" s="37"/>
      <c r="Q179" s="17"/>
      <c r="R179" s="17"/>
      <c r="S179" s="17"/>
      <c r="T179" s="37">
        <v>3</v>
      </c>
      <c r="U179" s="26" t="s">
        <v>1119</v>
      </c>
      <c r="V179" s="26" t="s">
        <v>820</v>
      </c>
      <c r="W179" s="17" t="s">
        <v>824</v>
      </c>
      <c r="X179" s="46" t="s">
        <v>825</v>
      </c>
      <c r="Y179" s="184">
        <v>5</v>
      </c>
      <c r="Z179" s="155">
        <v>43554</v>
      </c>
      <c r="AA179" s="155">
        <v>43830</v>
      </c>
      <c r="AB179" s="17" t="s">
        <v>813</v>
      </c>
      <c r="AC179" s="17" t="s">
        <v>814</v>
      </c>
      <c r="AD179" s="201" t="s">
        <v>263</v>
      </c>
      <c r="AE179" s="18" t="str">
        <f t="shared" si="86"/>
        <v>A</v>
      </c>
      <c r="AF179" s="194"/>
      <c r="AG179" s="199" t="str">
        <f t="shared" si="87"/>
        <v>N.A.</v>
      </c>
      <c r="AH179" s="148" t="s">
        <v>1259</v>
      </c>
      <c r="AI179" s="199" t="s">
        <v>52</v>
      </c>
      <c r="AJ179" s="249" t="s">
        <v>1417</v>
      </c>
      <c r="AK179" s="18" t="str">
        <f t="shared" si="88"/>
        <v>SI</v>
      </c>
    </row>
    <row r="180" spans="1:37" s="197" customFormat="1" ht="176.25" customHeight="1" x14ac:dyDescent="0.25">
      <c r="A180" s="204">
        <v>717</v>
      </c>
      <c r="B180" s="31">
        <v>841</v>
      </c>
      <c r="C180" s="17" t="s">
        <v>175</v>
      </c>
      <c r="D180" s="115" t="s">
        <v>477</v>
      </c>
      <c r="E180" s="171">
        <v>43501</v>
      </c>
      <c r="F180" s="115" t="s">
        <v>330</v>
      </c>
      <c r="G180" s="157" t="s">
        <v>817</v>
      </c>
      <c r="H180" s="115" t="s">
        <v>799</v>
      </c>
      <c r="I180" s="158" t="s">
        <v>816</v>
      </c>
      <c r="J180" s="117" t="s">
        <v>58</v>
      </c>
      <c r="K180" s="118" t="s">
        <v>714</v>
      </c>
      <c r="L180" s="117" t="s">
        <v>42</v>
      </c>
      <c r="M180" s="117" t="s">
        <v>72</v>
      </c>
      <c r="N180" s="115"/>
      <c r="O180" s="171">
        <v>43677</v>
      </c>
      <c r="P180" s="160"/>
      <c r="Q180" s="115"/>
      <c r="R180" s="115"/>
      <c r="S180" s="115"/>
      <c r="T180" s="160">
        <v>4</v>
      </c>
      <c r="U180" s="158" t="s">
        <v>1105</v>
      </c>
      <c r="V180" s="158" t="s">
        <v>860</v>
      </c>
      <c r="W180" s="115" t="s">
        <v>821</v>
      </c>
      <c r="X180" s="115" t="s">
        <v>826</v>
      </c>
      <c r="Y180" s="185">
        <v>3</v>
      </c>
      <c r="Z180" s="175">
        <v>43403</v>
      </c>
      <c r="AA180" s="175">
        <v>43830</v>
      </c>
      <c r="AB180" s="115" t="s">
        <v>813</v>
      </c>
      <c r="AC180" s="115" t="s">
        <v>814</v>
      </c>
      <c r="AD180" s="220" t="s">
        <v>263</v>
      </c>
      <c r="AE180" s="74" t="str">
        <f t="shared" si="86"/>
        <v>C</v>
      </c>
      <c r="AF180" s="233"/>
      <c r="AG180" s="213">
        <f t="shared" si="87"/>
        <v>1</v>
      </c>
      <c r="AH180" s="207" t="s">
        <v>1260</v>
      </c>
      <c r="AI180" s="208">
        <v>1</v>
      </c>
      <c r="AJ180" s="250" t="s">
        <v>1418</v>
      </c>
      <c r="AK180" s="75" t="str">
        <f t="shared" si="88"/>
        <v>NO</v>
      </c>
    </row>
    <row r="181" spans="1:37" s="197" customFormat="1" ht="176.25" customHeight="1" x14ac:dyDescent="0.25">
      <c r="A181" s="204">
        <v>717</v>
      </c>
      <c r="B181" s="31">
        <v>841</v>
      </c>
      <c r="C181" s="17" t="s">
        <v>110</v>
      </c>
      <c r="D181" s="17" t="s">
        <v>477</v>
      </c>
      <c r="E181" s="40">
        <v>43501</v>
      </c>
      <c r="F181" s="17" t="s">
        <v>330</v>
      </c>
      <c r="G181" s="25" t="s">
        <v>817</v>
      </c>
      <c r="H181" s="17" t="s">
        <v>799</v>
      </c>
      <c r="I181" s="26" t="s">
        <v>816</v>
      </c>
      <c r="J181" s="14" t="s">
        <v>58</v>
      </c>
      <c r="K181" s="46" t="s">
        <v>714</v>
      </c>
      <c r="L181" s="14" t="s">
        <v>42</v>
      </c>
      <c r="M181" s="14" t="s">
        <v>72</v>
      </c>
      <c r="N181" s="17"/>
      <c r="O181" s="40">
        <v>43677</v>
      </c>
      <c r="P181" s="37"/>
      <c r="Q181" s="17"/>
      <c r="R181" s="17"/>
      <c r="S181" s="17"/>
      <c r="T181" s="37">
        <v>5</v>
      </c>
      <c r="U181" s="26" t="s">
        <v>1105</v>
      </c>
      <c r="V181" s="26" t="s">
        <v>1106</v>
      </c>
      <c r="W181" s="17" t="s">
        <v>861</v>
      </c>
      <c r="X181" s="46" t="s">
        <v>863</v>
      </c>
      <c r="Y181" s="52" t="s">
        <v>485</v>
      </c>
      <c r="Z181" s="155">
        <v>43497</v>
      </c>
      <c r="AA181" s="155">
        <v>43646</v>
      </c>
      <c r="AB181" s="17" t="s">
        <v>813</v>
      </c>
      <c r="AC181" s="17" t="s">
        <v>814</v>
      </c>
      <c r="AD181" s="222" t="s">
        <v>263</v>
      </c>
      <c r="AE181" s="18" t="str">
        <f t="shared" ref="AE181:AE183" si="89">IF(AG181="N.A.","A",(IF(AG181&lt;91%,"A","C")))</f>
        <v>C</v>
      </c>
      <c r="AF181" s="205"/>
      <c r="AG181" s="195">
        <f t="shared" si="87"/>
        <v>1</v>
      </c>
      <c r="AH181" s="148" t="s">
        <v>1261</v>
      </c>
      <c r="AI181" s="196">
        <v>1</v>
      </c>
      <c r="AJ181" s="72" t="s">
        <v>1280</v>
      </c>
      <c r="AK181" s="18" t="str">
        <f>IF(AG181="N.A.","SI",(IF(AG181&lt;91%,"SI","NO")))</f>
        <v>NO</v>
      </c>
    </row>
    <row r="182" spans="1:37" s="197" customFormat="1" ht="176.25" customHeight="1" x14ac:dyDescent="0.25">
      <c r="A182" s="204">
        <v>717</v>
      </c>
      <c r="B182" s="31">
        <v>841</v>
      </c>
      <c r="C182" s="17" t="s">
        <v>163</v>
      </c>
      <c r="D182" s="17" t="s">
        <v>477</v>
      </c>
      <c r="E182" s="40">
        <v>43501</v>
      </c>
      <c r="F182" s="17" t="s">
        <v>330</v>
      </c>
      <c r="G182" s="25" t="s">
        <v>817</v>
      </c>
      <c r="H182" s="17" t="s">
        <v>799</v>
      </c>
      <c r="I182" s="26" t="s">
        <v>816</v>
      </c>
      <c r="J182" s="14" t="s">
        <v>58</v>
      </c>
      <c r="K182" s="46" t="s">
        <v>714</v>
      </c>
      <c r="L182" s="14" t="s">
        <v>42</v>
      </c>
      <c r="M182" s="14" t="s">
        <v>72</v>
      </c>
      <c r="N182" s="17"/>
      <c r="O182" s="40">
        <v>43677</v>
      </c>
      <c r="P182" s="37"/>
      <c r="Q182" s="17"/>
      <c r="R182" s="17"/>
      <c r="S182" s="17"/>
      <c r="T182" s="37">
        <v>6</v>
      </c>
      <c r="U182" s="26" t="s">
        <v>1105</v>
      </c>
      <c r="V182" s="26" t="s">
        <v>1107</v>
      </c>
      <c r="W182" s="17" t="s">
        <v>862</v>
      </c>
      <c r="X182" s="46" t="s">
        <v>864</v>
      </c>
      <c r="Y182" s="52" t="s">
        <v>485</v>
      </c>
      <c r="Z182" s="155">
        <v>43497</v>
      </c>
      <c r="AA182" s="155">
        <v>43830</v>
      </c>
      <c r="AB182" s="17" t="s">
        <v>813</v>
      </c>
      <c r="AC182" s="17" t="s">
        <v>814</v>
      </c>
      <c r="AD182" s="220" t="s">
        <v>263</v>
      </c>
      <c r="AE182" s="18" t="str">
        <f t="shared" si="89"/>
        <v>C</v>
      </c>
      <c r="AF182" s="251"/>
      <c r="AG182" s="195">
        <f t="shared" si="87"/>
        <v>1</v>
      </c>
      <c r="AH182" s="214" t="s">
        <v>1262</v>
      </c>
      <c r="AI182" s="215">
        <v>1</v>
      </c>
      <c r="AJ182" s="252" t="s">
        <v>1281</v>
      </c>
      <c r="AK182" s="74" t="str">
        <f t="shared" ref="AK182:AK185" si="90">IF(AG182="N.A.","SI",(IF(AG182&lt;91%,"SI","NO")))</f>
        <v>NO</v>
      </c>
    </row>
    <row r="183" spans="1:37" s="197" customFormat="1" ht="67.5" customHeight="1" x14ac:dyDescent="0.25">
      <c r="A183" s="204">
        <v>724</v>
      </c>
      <c r="B183" s="31">
        <v>842</v>
      </c>
      <c r="C183" s="17"/>
      <c r="D183" s="17" t="s">
        <v>329</v>
      </c>
      <c r="E183" s="40">
        <v>43501</v>
      </c>
      <c r="F183" s="17" t="s">
        <v>330</v>
      </c>
      <c r="G183" s="25" t="s">
        <v>817</v>
      </c>
      <c r="H183" s="17" t="s">
        <v>941</v>
      </c>
      <c r="I183" s="178" t="s">
        <v>827</v>
      </c>
      <c r="J183" s="14" t="s">
        <v>58</v>
      </c>
      <c r="K183" s="46" t="s">
        <v>714</v>
      </c>
      <c r="L183" s="14" t="s">
        <v>42</v>
      </c>
      <c r="M183" s="14" t="s">
        <v>72</v>
      </c>
      <c r="N183" s="17"/>
      <c r="O183" s="40">
        <v>43677</v>
      </c>
      <c r="P183" s="37"/>
      <c r="Q183" s="17"/>
      <c r="R183" s="17"/>
      <c r="S183" s="17"/>
      <c r="T183" s="37">
        <v>1</v>
      </c>
      <c r="U183" s="26" t="s">
        <v>828</v>
      </c>
      <c r="V183" s="26" t="s">
        <v>1108</v>
      </c>
      <c r="W183" s="26" t="s">
        <v>1108</v>
      </c>
      <c r="X183" s="184" t="s">
        <v>1109</v>
      </c>
      <c r="Y183" s="184">
        <v>1</v>
      </c>
      <c r="Z183" s="155">
        <v>43497</v>
      </c>
      <c r="AA183" s="155">
        <v>43830</v>
      </c>
      <c r="AB183" s="17" t="s">
        <v>813</v>
      </c>
      <c r="AC183" s="17" t="s">
        <v>814</v>
      </c>
      <c r="AD183" s="220" t="s">
        <v>263</v>
      </c>
      <c r="AE183" s="18" t="str">
        <f t="shared" si="89"/>
        <v>C</v>
      </c>
      <c r="AF183" s="233"/>
      <c r="AG183" s="195">
        <f t="shared" si="87"/>
        <v>1</v>
      </c>
      <c r="AH183" s="217" t="s">
        <v>1263</v>
      </c>
      <c r="AI183" s="218">
        <v>1</v>
      </c>
      <c r="AJ183" s="253" t="s">
        <v>1282</v>
      </c>
      <c r="AK183" s="73" t="str">
        <f t="shared" si="90"/>
        <v>NO</v>
      </c>
    </row>
    <row r="184" spans="1:37" s="197" customFormat="1" ht="133.5" customHeight="1" x14ac:dyDescent="0.25">
      <c r="A184" s="204">
        <v>721</v>
      </c>
      <c r="B184" s="31">
        <v>843</v>
      </c>
      <c r="C184" s="17" t="s">
        <v>53</v>
      </c>
      <c r="D184" s="17" t="s">
        <v>329</v>
      </c>
      <c r="E184" s="40">
        <v>43501</v>
      </c>
      <c r="F184" s="17" t="s">
        <v>330</v>
      </c>
      <c r="G184" s="25" t="s">
        <v>829</v>
      </c>
      <c r="H184" s="17" t="s">
        <v>941</v>
      </c>
      <c r="I184" s="26" t="s">
        <v>830</v>
      </c>
      <c r="J184" s="14" t="s">
        <v>58</v>
      </c>
      <c r="K184" s="46" t="s">
        <v>714</v>
      </c>
      <c r="L184" s="14" t="s">
        <v>42</v>
      </c>
      <c r="M184" s="14" t="s">
        <v>72</v>
      </c>
      <c r="N184" s="17"/>
      <c r="O184" s="40">
        <v>43677</v>
      </c>
      <c r="P184" s="37"/>
      <c r="Q184" s="17"/>
      <c r="R184" s="17"/>
      <c r="S184" s="17"/>
      <c r="T184" s="37">
        <v>1</v>
      </c>
      <c r="U184" s="26" t="s">
        <v>831</v>
      </c>
      <c r="V184" s="26" t="s">
        <v>1110</v>
      </c>
      <c r="W184" s="17" t="s">
        <v>1111</v>
      </c>
      <c r="X184" s="17" t="s">
        <v>1111</v>
      </c>
      <c r="Y184" s="184">
        <v>1</v>
      </c>
      <c r="Z184" s="155">
        <v>43556</v>
      </c>
      <c r="AA184" s="155">
        <v>43692</v>
      </c>
      <c r="AB184" s="17" t="s">
        <v>813</v>
      </c>
      <c r="AC184" s="17" t="s">
        <v>814</v>
      </c>
      <c r="AD184" s="220" t="s">
        <v>263</v>
      </c>
      <c r="AE184" s="18" t="str">
        <f t="shared" ref="AE184:AE187" si="91">IF(AG184="N.A.","A",(IF(AG184&lt;91%,"A","C")))</f>
        <v>C</v>
      </c>
      <c r="AF184" s="205"/>
      <c r="AG184" s="195">
        <f t="shared" si="87"/>
        <v>1</v>
      </c>
      <c r="AH184" s="148" t="s">
        <v>1264</v>
      </c>
      <c r="AI184" s="196">
        <v>1</v>
      </c>
      <c r="AJ184" s="148" t="s">
        <v>1283</v>
      </c>
      <c r="AK184" s="18" t="str">
        <f t="shared" si="90"/>
        <v>NO</v>
      </c>
    </row>
    <row r="185" spans="1:37" s="197" customFormat="1" ht="107.25" customHeight="1" x14ac:dyDescent="0.25">
      <c r="A185" s="204">
        <v>721</v>
      </c>
      <c r="B185" s="31">
        <v>843</v>
      </c>
      <c r="C185" s="17" t="s">
        <v>67</v>
      </c>
      <c r="D185" s="17" t="s">
        <v>329</v>
      </c>
      <c r="E185" s="40">
        <v>43501</v>
      </c>
      <c r="F185" s="17" t="s">
        <v>330</v>
      </c>
      <c r="G185" s="25" t="s">
        <v>829</v>
      </c>
      <c r="H185" s="17" t="s">
        <v>941</v>
      </c>
      <c r="I185" s="26" t="s">
        <v>830</v>
      </c>
      <c r="J185" s="14" t="s">
        <v>58</v>
      </c>
      <c r="K185" s="46" t="s">
        <v>714</v>
      </c>
      <c r="L185" s="14" t="s">
        <v>42</v>
      </c>
      <c r="M185" s="14" t="s">
        <v>72</v>
      </c>
      <c r="N185" s="17"/>
      <c r="O185" s="40">
        <v>43677</v>
      </c>
      <c r="P185" s="37"/>
      <c r="Q185" s="17"/>
      <c r="R185" s="17"/>
      <c r="S185" s="17"/>
      <c r="T185" s="37">
        <v>2</v>
      </c>
      <c r="U185" s="26" t="s">
        <v>831</v>
      </c>
      <c r="V185" s="26" t="s">
        <v>832</v>
      </c>
      <c r="W185" s="17" t="s">
        <v>836</v>
      </c>
      <c r="X185" s="46" t="s">
        <v>837</v>
      </c>
      <c r="Y185" s="184">
        <v>1</v>
      </c>
      <c r="Z185" s="155">
        <v>43693</v>
      </c>
      <c r="AA185" s="155">
        <v>43721</v>
      </c>
      <c r="AB185" s="17" t="s">
        <v>813</v>
      </c>
      <c r="AC185" s="17" t="s">
        <v>814</v>
      </c>
      <c r="AD185" s="222" t="s">
        <v>263</v>
      </c>
      <c r="AE185" s="18" t="str">
        <f t="shared" si="91"/>
        <v>C</v>
      </c>
      <c r="AF185" s="205"/>
      <c r="AG185" s="195">
        <f t="shared" si="87"/>
        <v>1</v>
      </c>
      <c r="AH185" s="148" t="s">
        <v>1265</v>
      </c>
      <c r="AI185" s="196">
        <v>1</v>
      </c>
      <c r="AJ185" s="72" t="s">
        <v>1284</v>
      </c>
      <c r="AK185" s="18" t="str">
        <f t="shared" si="90"/>
        <v>NO</v>
      </c>
    </row>
    <row r="186" spans="1:37" s="197" customFormat="1" ht="107.25" customHeight="1" x14ac:dyDescent="0.25">
      <c r="A186" s="204">
        <v>721</v>
      </c>
      <c r="B186" s="31">
        <v>843</v>
      </c>
      <c r="C186" s="17" t="s">
        <v>71</v>
      </c>
      <c r="D186" s="70" t="s">
        <v>329</v>
      </c>
      <c r="E186" s="172">
        <v>43501</v>
      </c>
      <c r="F186" s="70" t="s">
        <v>330</v>
      </c>
      <c r="G186" s="162" t="s">
        <v>829</v>
      </c>
      <c r="H186" s="70" t="s">
        <v>941</v>
      </c>
      <c r="I186" s="163" t="s">
        <v>830</v>
      </c>
      <c r="J186" s="91" t="s">
        <v>58</v>
      </c>
      <c r="K186" s="94" t="s">
        <v>714</v>
      </c>
      <c r="L186" s="91" t="s">
        <v>42</v>
      </c>
      <c r="M186" s="91" t="s">
        <v>72</v>
      </c>
      <c r="N186" s="70"/>
      <c r="O186" s="172">
        <v>43677</v>
      </c>
      <c r="P186" s="165"/>
      <c r="Q186" s="70"/>
      <c r="R186" s="70"/>
      <c r="S186" s="70"/>
      <c r="T186" s="165">
        <v>3</v>
      </c>
      <c r="U186" s="163" t="s">
        <v>831</v>
      </c>
      <c r="V186" s="186" t="s">
        <v>833</v>
      </c>
      <c r="W186" s="93" t="s">
        <v>839</v>
      </c>
      <c r="X186" s="70" t="s">
        <v>838</v>
      </c>
      <c r="Y186" s="187">
        <v>1</v>
      </c>
      <c r="Z186" s="173">
        <v>43721</v>
      </c>
      <c r="AA186" s="173">
        <v>43800</v>
      </c>
      <c r="AB186" s="70" t="s">
        <v>813</v>
      </c>
      <c r="AC186" s="70" t="s">
        <v>814</v>
      </c>
      <c r="AD186" s="220" t="s">
        <v>263</v>
      </c>
      <c r="AE186" s="73" t="str">
        <f t="shared" si="91"/>
        <v>C</v>
      </c>
      <c r="AF186" s="251"/>
      <c r="AG186" s="216">
        <f t="shared" si="87"/>
        <v>1</v>
      </c>
      <c r="AH186" s="207" t="s">
        <v>1266</v>
      </c>
      <c r="AI186" s="208">
        <v>1</v>
      </c>
      <c r="AJ186" s="250" t="s">
        <v>1285</v>
      </c>
      <c r="AK186" s="75" t="str">
        <f t="shared" ref="AK186:AK187" si="92">IF(AG186="N.A.","SI",(IF(AG186&lt;91%,"SI","NO")))</f>
        <v>NO</v>
      </c>
    </row>
    <row r="187" spans="1:37" s="197" customFormat="1" ht="106.5" customHeight="1" x14ac:dyDescent="0.25">
      <c r="A187" s="191">
        <v>721</v>
      </c>
      <c r="B187" s="139">
        <v>843</v>
      </c>
      <c r="C187" s="77" t="s">
        <v>175</v>
      </c>
      <c r="D187" s="17" t="s">
        <v>329</v>
      </c>
      <c r="E187" s="40">
        <v>43501</v>
      </c>
      <c r="F187" s="17" t="s">
        <v>330</v>
      </c>
      <c r="G187" s="25" t="s">
        <v>829</v>
      </c>
      <c r="H187" s="17" t="s">
        <v>941</v>
      </c>
      <c r="I187" s="26" t="s">
        <v>830</v>
      </c>
      <c r="J187" s="14" t="s">
        <v>58</v>
      </c>
      <c r="K187" s="46" t="s">
        <v>714</v>
      </c>
      <c r="L187" s="14" t="s">
        <v>42</v>
      </c>
      <c r="M187" s="14" t="s">
        <v>72</v>
      </c>
      <c r="N187" s="17"/>
      <c r="O187" s="40">
        <v>43677</v>
      </c>
      <c r="P187" s="37"/>
      <c r="Q187" s="17"/>
      <c r="R187" s="17"/>
      <c r="S187" s="17"/>
      <c r="T187" s="37">
        <v>4</v>
      </c>
      <c r="U187" s="26" t="s">
        <v>831</v>
      </c>
      <c r="V187" s="26" t="s">
        <v>834</v>
      </c>
      <c r="W187" s="45" t="s">
        <v>840</v>
      </c>
      <c r="X187" s="46" t="s">
        <v>841</v>
      </c>
      <c r="Y187" s="184">
        <v>1</v>
      </c>
      <c r="Z187" s="50">
        <v>43800</v>
      </c>
      <c r="AA187" s="50">
        <v>43830</v>
      </c>
      <c r="AB187" s="17" t="s">
        <v>813</v>
      </c>
      <c r="AC187" s="17" t="s">
        <v>814</v>
      </c>
      <c r="AD187" s="201" t="s">
        <v>263</v>
      </c>
      <c r="AE187" s="18" t="str">
        <f t="shared" si="91"/>
        <v>A</v>
      </c>
      <c r="AF187" s="203"/>
      <c r="AG187" s="199" t="str">
        <f t="shared" ref="AG187" si="93">AI187</f>
        <v>N.A.</v>
      </c>
      <c r="AH187" s="148" t="s">
        <v>1267</v>
      </c>
      <c r="AI187" s="199" t="s">
        <v>52</v>
      </c>
      <c r="AJ187" s="72" t="s">
        <v>1286</v>
      </c>
      <c r="AK187" s="18" t="str">
        <f t="shared" si="92"/>
        <v>SI</v>
      </c>
    </row>
    <row r="188" spans="1:37" s="197" customFormat="1" ht="174" customHeight="1" x14ac:dyDescent="0.25">
      <c r="A188" s="191">
        <v>725</v>
      </c>
      <c r="B188" s="139">
        <v>844</v>
      </c>
      <c r="C188" s="77" t="s">
        <v>53</v>
      </c>
      <c r="D188" s="17" t="s">
        <v>329</v>
      </c>
      <c r="E188" s="40">
        <v>43501</v>
      </c>
      <c r="F188" s="17" t="s">
        <v>330</v>
      </c>
      <c r="G188" s="25" t="s">
        <v>843</v>
      </c>
      <c r="H188" s="17" t="s">
        <v>941</v>
      </c>
      <c r="I188" s="26" t="s">
        <v>842</v>
      </c>
      <c r="J188" s="14" t="s">
        <v>58</v>
      </c>
      <c r="K188" s="46" t="s">
        <v>714</v>
      </c>
      <c r="L188" s="14" t="s">
        <v>42</v>
      </c>
      <c r="M188" s="14" t="s">
        <v>72</v>
      </c>
      <c r="N188" s="17"/>
      <c r="O188" s="40">
        <v>43677</v>
      </c>
      <c r="P188" s="37"/>
      <c r="Q188" s="17"/>
      <c r="R188" s="17"/>
      <c r="S188" s="17"/>
      <c r="T188" s="37">
        <v>1</v>
      </c>
      <c r="U188" s="26" t="s">
        <v>844</v>
      </c>
      <c r="V188" s="26" t="s">
        <v>845</v>
      </c>
      <c r="W188" s="46" t="s">
        <v>847</v>
      </c>
      <c r="X188" s="46" t="s">
        <v>835</v>
      </c>
      <c r="Y188" s="52" t="s">
        <v>122</v>
      </c>
      <c r="Z188" s="155">
        <v>43678</v>
      </c>
      <c r="AA188" s="155">
        <v>43692</v>
      </c>
      <c r="AB188" s="17" t="s">
        <v>813</v>
      </c>
      <c r="AC188" s="17" t="s">
        <v>814</v>
      </c>
      <c r="AD188" s="225" t="s">
        <v>263</v>
      </c>
      <c r="AE188" s="18" t="s">
        <v>50</v>
      </c>
      <c r="AF188" s="194"/>
      <c r="AG188" s="195">
        <f>AI188</f>
        <v>0.95</v>
      </c>
      <c r="AH188" s="148" t="s">
        <v>1268</v>
      </c>
      <c r="AI188" s="196">
        <v>0.95</v>
      </c>
      <c r="AJ188" s="72" t="s">
        <v>1287</v>
      </c>
      <c r="AK188" s="18" t="str">
        <f>IF(AG188="N.A.","SI",(IF(AG188&lt;91%,"SI","NO")))</f>
        <v>NO</v>
      </c>
    </row>
    <row r="189" spans="1:37" s="197" customFormat="1" ht="171" customHeight="1" x14ac:dyDescent="0.25">
      <c r="A189" s="191">
        <v>725</v>
      </c>
      <c r="B189" s="139">
        <v>844</v>
      </c>
      <c r="C189" s="77" t="s">
        <v>67</v>
      </c>
      <c r="D189" s="17" t="s">
        <v>329</v>
      </c>
      <c r="E189" s="40">
        <v>43501</v>
      </c>
      <c r="F189" s="17" t="s">
        <v>330</v>
      </c>
      <c r="G189" s="25" t="s">
        <v>843</v>
      </c>
      <c r="H189" s="17" t="s">
        <v>941</v>
      </c>
      <c r="I189" s="26" t="s">
        <v>842</v>
      </c>
      <c r="J189" s="14" t="s">
        <v>58</v>
      </c>
      <c r="K189" s="46" t="s">
        <v>714</v>
      </c>
      <c r="L189" s="14" t="s">
        <v>42</v>
      </c>
      <c r="M189" s="14" t="s">
        <v>72</v>
      </c>
      <c r="N189" s="17"/>
      <c r="O189" s="40">
        <v>43677</v>
      </c>
      <c r="P189" s="37"/>
      <c r="Q189" s="17"/>
      <c r="R189" s="17"/>
      <c r="S189" s="17"/>
      <c r="T189" s="37">
        <v>2</v>
      </c>
      <c r="U189" s="26" t="s">
        <v>844</v>
      </c>
      <c r="V189" s="26" t="s">
        <v>846</v>
      </c>
      <c r="W189" s="46" t="s">
        <v>848</v>
      </c>
      <c r="X189" s="46" t="s">
        <v>316</v>
      </c>
      <c r="Y189" s="52" t="s">
        <v>122</v>
      </c>
      <c r="Z189" s="155">
        <v>43692</v>
      </c>
      <c r="AA189" s="155">
        <v>43814</v>
      </c>
      <c r="AB189" s="17" t="s">
        <v>813</v>
      </c>
      <c r="AC189" s="17" t="s">
        <v>814</v>
      </c>
      <c r="AD189" s="201" t="s">
        <v>263</v>
      </c>
      <c r="AE189" s="18" t="str">
        <f t="shared" ref="AE189:AE202" si="94">IF(AG189="N.A.","A",(IF(AG189&lt;91%,"A","C")))</f>
        <v>A</v>
      </c>
      <c r="AF189" s="198"/>
      <c r="AG189" s="199" t="str">
        <f t="shared" ref="AG189:AG202" si="95">AI189</f>
        <v>N.A.</v>
      </c>
      <c r="AH189" s="148" t="s">
        <v>1269</v>
      </c>
      <c r="AI189" s="199" t="s">
        <v>52</v>
      </c>
      <c r="AJ189" s="72" t="s">
        <v>1273</v>
      </c>
      <c r="AK189" s="18" t="str">
        <f t="shared" ref="AK189:AK202" si="96">IF(AG189="N.A.","SI",(IF(AG189&lt;91%,"SI","NO")))</f>
        <v>SI</v>
      </c>
    </row>
    <row r="190" spans="1:37" s="197" customFormat="1" ht="87" customHeight="1" x14ac:dyDescent="0.25">
      <c r="A190" s="204">
        <v>718</v>
      </c>
      <c r="B190" s="31">
        <v>845</v>
      </c>
      <c r="C190" s="17"/>
      <c r="D190" s="108" t="s">
        <v>329</v>
      </c>
      <c r="E190" s="109">
        <v>43501</v>
      </c>
      <c r="F190" s="108" t="s">
        <v>55</v>
      </c>
      <c r="G190" s="110" t="s">
        <v>849</v>
      </c>
      <c r="H190" s="108" t="s">
        <v>941</v>
      </c>
      <c r="I190" s="111" t="s">
        <v>850</v>
      </c>
      <c r="J190" s="99" t="s">
        <v>58</v>
      </c>
      <c r="K190" s="124" t="s">
        <v>714</v>
      </c>
      <c r="L190" s="99" t="s">
        <v>42</v>
      </c>
      <c r="M190" s="99" t="s">
        <v>72</v>
      </c>
      <c r="N190" s="108"/>
      <c r="O190" s="109">
        <v>43677</v>
      </c>
      <c r="P190" s="112"/>
      <c r="Q190" s="108"/>
      <c r="R190" s="108"/>
      <c r="S190" s="108"/>
      <c r="T190" s="112">
        <v>1</v>
      </c>
      <c r="U190" s="111" t="s">
        <v>1112</v>
      </c>
      <c r="V190" s="131" t="s">
        <v>1115</v>
      </c>
      <c r="W190" s="131" t="s">
        <v>1114</v>
      </c>
      <c r="X190" s="132" t="s">
        <v>1113</v>
      </c>
      <c r="Y190" s="132" t="s">
        <v>122</v>
      </c>
      <c r="Z190" s="123">
        <v>43617</v>
      </c>
      <c r="AA190" s="123">
        <v>43830</v>
      </c>
      <c r="AB190" s="108" t="s">
        <v>813</v>
      </c>
      <c r="AC190" s="108" t="s">
        <v>814</v>
      </c>
      <c r="AD190" s="220" t="s">
        <v>263</v>
      </c>
      <c r="AE190" s="75" t="str">
        <f t="shared" si="94"/>
        <v>C</v>
      </c>
      <c r="AF190" s="205"/>
      <c r="AG190" s="206">
        <f>AI190</f>
        <v>1</v>
      </c>
      <c r="AH190" s="207" t="s">
        <v>1270</v>
      </c>
      <c r="AI190" s="208">
        <v>1</v>
      </c>
      <c r="AJ190" s="250" t="s">
        <v>1288</v>
      </c>
      <c r="AK190" s="75" t="str">
        <f t="shared" si="96"/>
        <v>NO</v>
      </c>
    </row>
    <row r="191" spans="1:37" s="197" customFormat="1" ht="87" customHeight="1" x14ac:dyDescent="0.25">
      <c r="A191" s="191">
        <v>719</v>
      </c>
      <c r="B191" s="139">
        <v>846</v>
      </c>
      <c r="C191" s="77" t="s">
        <v>53</v>
      </c>
      <c r="D191" s="17" t="s">
        <v>329</v>
      </c>
      <c r="E191" s="40">
        <v>43501</v>
      </c>
      <c r="F191" s="17" t="s">
        <v>55</v>
      </c>
      <c r="G191" s="25" t="s">
        <v>851</v>
      </c>
      <c r="H191" s="17" t="s">
        <v>941</v>
      </c>
      <c r="I191" s="26" t="s">
        <v>852</v>
      </c>
      <c r="J191" s="14" t="s">
        <v>58</v>
      </c>
      <c r="K191" s="46" t="s">
        <v>714</v>
      </c>
      <c r="L191" s="14" t="s">
        <v>42</v>
      </c>
      <c r="M191" s="14" t="s">
        <v>72</v>
      </c>
      <c r="N191" s="17"/>
      <c r="O191" s="40">
        <v>43677</v>
      </c>
      <c r="P191" s="37"/>
      <c r="Q191" s="17"/>
      <c r="R191" s="17"/>
      <c r="S191" s="17"/>
      <c r="T191" s="37">
        <v>1</v>
      </c>
      <c r="U191" s="26" t="s">
        <v>853</v>
      </c>
      <c r="V191" s="26" t="s">
        <v>1116</v>
      </c>
      <c r="W191" s="46" t="s">
        <v>1117</v>
      </c>
      <c r="X191" s="46" t="s">
        <v>835</v>
      </c>
      <c r="Y191" s="52" t="s">
        <v>122</v>
      </c>
      <c r="Z191" s="155">
        <v>43647</v>
      </c>
      <c r="AA191" s="50">
        <v>43830</v>
      </c>
      <c r="AB191" s="17" t="s">
        <v>813</v>
      </c>
      <c r="AC191" s="17" t="s">
        <v>814</v>
      </c>
      <c r="AD191" s="201" t="s">
        <v>263</v>
      </c>
      <c r="AE191" s="18" t="str">
        <f t="shared" si="94"/>
        <v>A</v>
      </c>
      <c r="AF191" s="194"/>
      <c r="AG191" s="199" t="str">
        <f t="shared" si="95"/>
        <v>N.A.</v>
      </c>
      <c r="AH191" s="148" t="s">
        <v>1271</v>
      </c>
      <c r="AI191" s="199" t="s">
        <v>52</v>
      </c>
      <c r="AJ191" s="72" t="s">
        <v>1271</v>
      </c>
      <c r="AK191" s="18" t="str">
        <f t="shared" si="96"/>
        <v>SI</v>
      </c>
    </row>
    <row r="192" spans="1:37" s="197" customFormat="1" ht="78" customHeight="1" x14ac:dyDescent="0.25">
      <c r="A192" s="191">
        <v>719</v>
      </c>
      <c r="B192" s="139">
        <v>846</v>
      </c>
      <c r="C192" s="77" t="s">
        <v>67</v>
      </c>
      <c r="D192" s="17" t="s">
        <v>329</v>
      </c>
      <c r="E192" s="40">
        <v>43501</v>
      </c>
      <c r="F192" s="17" t="s">
        <v>55</v>
      </c>
      <c r="G192" s="25" t="s">
        <v>851</v>
      </c>
      <c r="H192" s="17" t="s">
        <v>941</v>
      </c>
      <c r="I192" s="26" t="s">
        <v>852</v>
      </c>
      <c r="J192" s="14" t="s">
        <v>58</v>
      </c>
      <c r="K192" s="46" t="s">
        <v>714</v>
      </c>
      <c r="L192" s="14" t="s">
        <v>42</v>
      </c>
      <c r="M192" s="14" t="s">
        <v>72</v>
      </c>
      <c r="N192" s="17"/>
      <c r="O192" s="40">
        <v>43677</v>
      </c>
      <c r="P192" s="37"/>
      <c r="Q192" s="17"/>
      <c r="R192" s="17"/>
      <c r="S192" s="17"/>
      <c r="T192" s="37">
        <v>2</v>
      </c>
      <c r="U192" s="26" t="s">
        <v>853</v>
      </c>
      <c r="V192" s="26" t="s">
        <v>1118</v>
      </c>
      <c r="W192" s="46" t="s">
        <v>856</v>
      </c>
      <c r="X192" s="46" t="s">
        <v>858</v>
      </c>
      <c r="Y192" s="52" t="s">
        <v>122</v>
      </c>
      <c r="Z192" s="155">
        <v>43647</v>
      </c>
      <c r="AA192" s="50">
        <v>43830</v>
      </c>
      <c r="AB192" s="17" t="s">
        <v>813</v>
      </c>
      <c r="AC192" s="17" t="s">
        <v>814</v>
      </c>
      <c r="AD192" s="201" t="s">
        <v>263</v>
      </c>
      <c r="AE192" s="18" t="str">
        <f t="shared" si="94"/>
        <v>A</v>
      </c>
      <c r="AF192" s="194"/>
      <c r="AG192" s="199" t="str">
        <f t="shared" si="95"/>
        <v>N.A.</v>
      </c>
      <c r="AH192" s="148" t="s">
        <v>1272</v>
      </c>
      <c r="AI192" s="199" t="s">
        <v>52</v>
      </c>
      <c r="AJ192" s="72" t="s">
        <v>1272</v>
      </c>
      <c r="AK192" s="18" t="str">
        <f t="shared" si="96"/>
        <v>SI</v>
      </c>
    </row>
    <row r="193" spans="1:37" s="197" customFormat="1" ht="74.25" customHeight="1" x14ac:dyDescent="0.25">
      <c r="A193" s="191">
        <v>719</v>
      </c>
      <c r="B193" s="139">
        <v>846</v>
      </c>
      <c r="C193" s="77" t="s">
        <v>71</v>
      </c>
      <c r="D193" s="17" t="s">
        <v>329</v>
      </c>
      <c r="E193" s="40">
        <v>43501</v>
      </c>
      <c r="F193" s="17" t="s">
        <v>55</v>
      </c>
      <c r="G193" s="25" t="s">
        <v>851</v>
      </c>
      <c r="H193" s="17" t="s">
        <v>941</v>
      </c>
      <c r="I193" s="26" t="s">
        <v>852</v>
      </c>
      <c r="J193" s="14" t="s">
        <v>58</v>
      </c>
      <c r="K193" s="46" t="s">
        <v>714</v>
      </c>
      <c r="L193" s="14" t="s">
        <v>42</v>
      </c>
      <c r="M193" s="14" t="s">
        <v>72</v>
      </c>
      <c r="N193" s="17"/>
      <c r="O193" s="40">
        <v>43677</v>
      </c>
      <c r="P193" s="37"/>
      <c r="Q193" s="17"/>
      <c r="R193" s="17"/>
      <c r="S193" s="17"/>
      <c r="T193" s="37">
        <v>3</v>
      </c>
      <c r="U193" s="26" t="s">
        <v>853</v>
      </c>
      <c r="V193" s="26" t="s">
        <v>854</v>
      </c>
      <c r="W193" s="46" t="s">
        <v>835</v>
      </c>
      <c r="X193" s="46" t="s">
        <v>859</v>
      </c>
      <c r="Y193" s="52" t="s">
        <v>122</v>
      </c>
      <c r="Z193" s="155">
        <v>43647</v>
      </c>
      <c r="AA193" s="50">
        <v>43830</v>
      </c>
      <c r="AB193" s="17" t="s">
        <v>813</v>
      </c>
      <c r="AC193" s="17" t="s">
        <v>814</v>
      </c>
      <c r="AD193" s="201" t="s">
        <v>263</v>
      </c>
      <c r="AE193" s="18" t="str">
        <f t="shared" si="94"/>
        <v>A</v>
      </c>
      <c r="AF193" s="194"/>
      <c r="AG193" s="199" t="str">
        <f t="shared" si="95"/>
        <v>N.A.</v>
      </c>
      <c r="AH193" s="148" t="s">
        <v>1273</v>
      </c>
      <c r="AI193" s="199" t="s">
        <v>52</v>
      </c>
      <c r="AJ193" s="72" t="s">
        <v>1273</v>
      </c>
      <c r="AK193" s="18" t="str">
        <f t="shared" si="96"/>
        <v>SI</v>
      </c>
    </row>
    <row r="194" spans="1:37" s="197" customFormat="1" ht="76.5" customHeight="1" x14ac:dyDescent="0.25">
      <c r="A194" s="191">
        <v>719</v>
      </c>
      <c r="B194" s="139">
        <v>846</v>
      </c>
      <c r="C194" s="77" t="s">
        <v>175</v>
      </c>
      <c r="D194" s="17" t="s">
        <v>329</v>
      </c>
      <c r="E194" s="40">
        <v>43501</v>
      </c>
      <c r="F194" s="17" t="s">
        <v>55</v>
      </c>
      <c r="G194" s="25" t="s">
        <v>851</v>
      </c>
      <c r="H194" s="17" t="s">
        <v>941</v>
      </c>
      <c r="I194" s="26" t="s">
        <v>852</v>
      </c>
      <c r="J194" s="14" t="s">
        <v>58</v>
      </c>
      <c r="K194" s="46" t="s">
        <v>714</v>
      </c>
      <c r="L194" s="14" t="s">
        <v>42</v>
      </c>
      <c r="M194" s="14" t="s">
        <v>72</v>
      </c>
      <c r="N194" s="17"/>
      <c r="O194" s="40">
        <v>43677</v>
      </c>
      <c r="P194" s="37"/>
      <c r="Q194" s="17"/>
      <c r="R194" s="17"/>
      <c r="S194" s="17"/>
      <c r="T194" s="37">
        <v>4</v>
      </c>
      <c r="U194" s="26" t="s">
        <v>853</v>
      </c>
      <c r="V194" s="26" t="s">
        <v>855</v>
      </c>
      <c r="W194" s="46" t="s">
        <v>857</v>
      </c>
      <c r="X194" s="46" t="s">
        <v>858</v>
      </c>
      <c r="Y194" s="52" t="s">
        <v>122</v>
      </c>
      <c r="Z194" s="155">
        <v>43676</v>
      </c>
      <c r="AA194" s="50">
        <v>43830</v>
      </c>
      <c r="AB194" s="17" t="s">
        <v>813</v>
      </c>
      <c r="AC194" s="17" t="s">
        <v>814</v>
      </c>
      <c r="AD194" s="201" t="s">
        <v>263</v>
      </c>
      <c r="AE194" s="18" t="str">
        <f t="shared" si="94"/>
        <v>A</v>
      </c>
      <c r="AF194" s="194"/>
      <c r="AG194" s="199" t="str">
        <f t="shared" si="95"/>
        <v>N.A.</v>
      </c>
      <c r="AH194" s="148" t="s">
        <v>1273</v>
      </c>
      <c r="AI194" s="199" t="s">
        <v>52</v>
      </c>
      <c r="AJ194" s="72" t="s">
        <v>1273</v>
      </c>
      <c r="AK194" s="18" t="str">
        <f t="shared" si="96"/>
        <v>SI</v>
      </c>
    </row>
    <row r="195" spans="1:37" s="197" customFormat="1" ht="63" x14ac:dyDescent="0.25">
      <c r="A195" s="191">
        <v>678</v>
      </c>
      <c r="B195" s="139">
        <v>847</v>
      </c>
      <c r="C195" s="77"/>
      <c r="D195" s="17" t="s">
        <v>873</v>
      </c>
      <c r="E195" s="40">
        <v>43532</v>
      </c>
      <c r="F195" s="17" t="s">
        <v>55</v>
      </c>
      <c r="G195" s="25" t="s">
        <v>122</v>
      </c>
      <c r="H195" s="17" t="s">
        <v>792</v>
      </c>
      <c r="I195" s="148" t="s">
        <v>1419</v>
      </c>
      <c r="J195" s="14" t="s">
        <v>58</v>
      </c>
      <c r="K195" s="46" t="s">
        <v>714</v>
      </c>
      <c r="L195" s="14" t="s">
        <v>42</v>
      </c>
      <c r="M195" s="14" t="s">
        <v>72</v>
      </c>
      <c r="N195" s="17"/>
      <c r="O195" s="40">
        <v>43691</v>
      </c>
      <c r="P195" s="37"/>
      <c r="Q195" s="17"/>
      <c r="R195" s="17"/>
      <c r="S195" s="17"/>
      <c r="T195" s="37">
        <v>1</v>
      </c>
      <c r="U195" s="26" t="s">
        <v>875</v>
      </c>
      <c r="V195" s="45" t="s">
        <v>882</v>
      </c>
      <c r="W195" s="46" t="s">
        <v>883</v>
      </c>
      <c r="X195" s="52" t="s">
        <v>896</v>
      </c>
      <c r="Y195" s="52" t="s">
        <v>895</v>
      </c>
      <c r="Z195" s="50">
        <v>43563</v>
      </c>
      <c r="AA195" s="50">
        <v>43769</v>
      </c>
      <c r="AB195" s="17" t="s">
        <v>108</v>
      </c>
      <c r="AC195" s="17" t="s">
        <v>109</v>
      </c>
      <c r="AD195" s="201" t="s">
        <v>89</v>
      </c>
      <c r="AE195" s="18" t="str">
        <f t="shared" si="94"/>
        <v>A</v>
      </c>
      <c r="AF195" s="194"/>
      <c r="AG195" s="199" t="str">
        <f t="shared" si="95"/>
        <v>N.A.</v>
      </c>
      <c r="AH195" s="148" t="s">
        <v>1304</v>
      </c>
      <c r="AI195" s="199" t="s">
        <v>52</v>
      </c>
      <c r="AJ195" s="229" t="s">
        <v>1311</v>
      </c>
      <c r="AK195" s="18" t="str">
        <f t="shared" si="96"/>
        <v>SI</v>
      </c>
    </row>
    <row r="196" spans="1:37" s="197" customFormat="1" ht="168.75" customHeight="1" x14ac:dyDescent="0.25">
      <c r="A196" s="191">
        <v>674</v>
      </c>
      <c r="B196" s="139">
        <v>848</v>
      </c>
      <c r="C196" s="77"/>
      <c r="D196" s="17" t="s">
        <v>873</v>
      </c>
      <c r="E196" s="40">
        <v>43532</v>
      </c>
      <c r="F196" s="17" t="s">
        <v>55</v>
      </c>
      <c r="G196" s="25" t="s">
        <v>274</v>
      </c>
      <c r="H196" s="17" t="s">
        <v>792</v>
      </c>
      <c r="I196" s="26" t="s">
        <v>867</v>
      </c>
      <c r="J196" s="14" t="s">
        <v>58</v>
      </c>
      <c r="K196" s="46" t="s">
        <v>714</v>
      </c>
      <c r="L196" s="14" t="s">
        <v>42</v>
      </c>
      <c r="M196" s="14" t="s">
        <v>72</v>
      </c>
      <c r="N196" s="17"/>
      <c r="O196" s="40">
        <v>43691</v>
      </c>
      <c r="P196" s="37"/>
      <c r="Q196" s="17"/>
      <c r="R196" s="17"/>
      <c r="S196" s="17"/>
      <c r="T196" s="37">
        <v>1</v>
      </c>
      <c r="U196" s="26" t="s">
        <v>876</v>
      </c>
      <c r="V196" s="45" t="s">
        <v>884</v>
      </c>
      <c r="W196" s="46" t="s">
        <v>891</v>
      </c>
      <c r="X196" s="46" t="s">
        <v>898</v>
      </c>
      <c r="Y196" s="52" t="s">
        <v>897</v>
      </c>
      <c r="Z196" s="50">
        <v>43661</v>
      </c>
      <c r="AA196" s="50">
        <v>43815</v>
      </c>
      <c r="AB196" s="17" t="s">
        <v>108</v>
      </c>
      <c r="AC196" s="17" t="s">
        <v>109</v>
      </c>
      <c r="AD196" s="201" t="s">
        <v>89</v>
      </c>
      <c r="AE196" s="18" t="str">
        <f t="shared" si="94"/>
        <v>A</v>
      </c>
      <c r="AF196" s="194">
        <v>50</v>
      </c>
      <c r="AG196" s="199" t="str">
        <f t="shared" si="95"/>
        <v>N.A.</v>
      </c>
      <c r="AH196" s="148" t="s">
        <v>1306</v>
      </c>
      <c r="AI196" s="199" t="s">
        <v>52</v>
      </c>
      <c r="AJ196" s="229" t="s">
        <v>1312</v>
      </c>
      <c r="AK196" s="18" t="str">
        <f t="shared" si="96"/>
        <v>SI</v>
      </c>
    </row>
    <row r="197" spans="1:37" s="197" customFormat="1" ht="169.5" customHeight="1" x14ac:dyDescent="0.25">
      <c r="A197" s="191">
        <v>676</v>
      </c>
      <c r="B197" s="139">
        <v>849</v>
      </c>
      <c r="C197" s="77"/>
      <c r="D197" s="17" t="s">
        <v>873</v>
      </c>
      <c r="E197" s="40">
        <v>43532</v>
      </c>
      <c r="F197" s="17" t="s">
        <v>55</v>
      </c>
      <c r="G197" s="25" t="s">
        <v>485</v>
      </c>
      <c r="H197" s="17" t="s">
        <v>792</v>
      </c>
      <c r="I197" s="26" t="s">
        <v>868</v>
      </c>
      <c r="J197" s="14" t="s">
        <v>58</v>
      </c>
      <c r="K197" s="46" t="s">
        <v>714</v>
      </c>
      <c r="L197" s="14" t="s">
        <v>42</v>
      </c>
      <c r="M197" s="14" t="s">
        <v>72</v>
      </c>
      <c r="N197" s="17"/>
      <c r="O197" s="40">
        <v>43691</v>
      </c>
      <c r="P197" s="37"/>
      <c r="Q197" s="17"/>
      <c r="R197" s="17"/>
      <c r="S197" s="17"/>
      <c r="T197" s="37">
        <v>1</v>
      </c>
      <c r="U197" s="26" t="s">
        <v>877</v>
      </c>
      <c r="V197" s="45" t="s">
        <v>885</v>
      </c>
      <c r="W197" s="46" t="s">
        <v>893</v>
      </c>
      <c r="X197" s="46" t="s">
        <v>899</v>
      </c>
      <c r="Y197" s="52" t="s">
        <v>274</v>
      </c>
      <c r="Z197" s="50">
        <v>43678</v>
      </c>
      <c r="AA197" s="50">
        <v>43815</v>
      </c>
      <c r="AB197" s="17" t="s">
        <v>108</v>
      </c>
      <c r="AC197" s="17" t="s">
        <v>109</v>
      </c>
      <c r="AD197" s="201" t="s">
        <v>89</v>
      </c>
      <c r="AE197" s="18" t="str">
        <f t="shared" si="94"/>
        <v>A</v>
      </c>
      <c r="AF197" s="194"/>
      <c r="AG197" s="199" t="str">
        <f t="shared" si="95"/>
        <v>N.A.</v>
      </c>
      <c r="AH197" s="148" t="s">
        <v>1307</v>
      </c>
      <c r="AI197" s="199" t="s">
        <v>52</v>
      </c>
      <c r="AJ197" s="229" t="s">
        <v>1312</v>
      </c>
      <c r="AK197" s="18" t="str">
        <f t="shared" si="96"/>
        <v>SI</v>
      </c>
    </row>
    <row r="198" spans="1:37" s="197" customFormat="1" ht="176.25" customHeight="1" x14ac:dyDescent="0.25">
      <c r="A198" s="191">
        <v>679</v>
      </c>
      <c r="B198" s="139">
        <v>850</v>
      </c>
      <c r="C198" s="77"/>
      <c r="D198" s="17" t="s">
        <v>873</v>
      </c>
      <c r="E198" s="40">
        <v>43532</v>
      </c>
      <c r="F198" s="17" t="s">
        <v>55</v>
      </c>
      <c r="G198" s="25" t="s">
        <v>279</v>
      </c>
      <c r="H198" s="17" t="s">
        <v>792</v>
      </c>
      <c r="I198" s="26" t="s">
        <v>869</v>
      </c>
      <c r="J198" s="14" t="s">
        <v>58</v>
      </c>
      <c r="K198" s="46" t="s">
        <v>714</v>
      </c>
      <c r="L198" s="14" t="s">
        <v>42</v>
      </c>
      <c r="M198" s="14" t="s">
        <v>72</v>
      </c>
      <c r="N198" s="17"/>
      <c r="O198" s="40">
        <v>43691</v>
      </c>
      <c r="P198" s="37"/>
      <c r="Q198" s="17"/>
      <c r="R198" s="17"/>
      <c r="S198" s="17"/>
      <c r="T198" s="37">
        <v>1</v>
      </c>
      <c r="U198" s="26" t="s">
        <v>878</v>
      </c>
      <c r="V198" s="45" t="s">
        <v>886</v>
      </c>
      <c r="W198" s="46" t="s">
        <v>892</v>
      </c>
      <c r="X198" s="46" t="s">
        <v>900</v>
      </c>
      <c r="Y198" s="52" t="s">
        <v>274</v>
      </c>
      <c r="Z198" s="50">
        <v>43678</v>
      </c>
      <c r="AA198" s="50">
        <v>43815</v>
      </c>
      <c r="AB198" s="17" t="s">
        <v>108</v>
      </c>
      <c r="AC198" s="17" t="s">
        <v>109</v>
      </c>
      <c r="AD198" s="201" t="s">
        <v>89</v>
      </c>
      <c r="AE198" s="18" t="str">
        <f t="shared" si="94"/>
        <v>A</v>
      </c>
      <c r="AF198" s="194"/>
      <c r="AG198" s="199" t="str">
        <f t="shared" si="95"/>
        <v>N.A.</v>
      </c>
      <c r="AH198" s="148" t="s">
        <v>1304</v>
      </c>
      <c r="AI198" s="199" t="s">
        <v>52</v>
      </c>
      <c r="AJ198" s="229" t="s">
        <v>1311</v>
      </c>
      <c r="AK198" s="18" t="str">
        <f t="shared" si="96"/>
        <v>SI</v>
      </c>
    </row>
    <row r="199" spans="1:37" s="197" customFormat="1" ht="63" x14ac:dyDescent="0.25">
      <c r="A199" s="204">
        <v>675</v>
      </c>
      <c r="B199" s="31">
        <v>851</v>
      </c>
      <c r="C199" s="17"/>
      <c r="D199" s="108" t="s">
        <v>873</v>
      </c>
      <c r="E199" s="109">
        <v>43532</v>
      </c>
      <c r="F199" s="108" t="s">
        <v>55</v>
      </c>
      <c r="G199" s="110" t="s">
        <v>173</v>
      </c>
      <c r="H199" s="108" t="s">
        <v>792</v>
      </c>
      <c r="I199" s="111" t="s">
        <v>870</v>
      </c>
      <c r="J199" s="99" t="s">
        <v>58</v>
      </c>
      <c r="K199" s="124" t="s">
        <v>714</v>
      </c>
      <c r="L199" s="99" t="s">
        <v>42</v>
      </c>
      <c r="M199" s="99" t="s">
        <v>72</v>
      </c>
      <c r="N199" s="108"/>
      <c r="O199" s="109">
        <v>43691</v>
      </c>
      <c r="P199" s="112"/>
      <c r="Q199" s="108"/>
      <c r="R199" s="108"/>
      <c r="S199" s="108"/>
      <c r="T199" s="112">
        <v>1</v>
      </c>
      <c r="U199" s="111" t="s">
        <v>879</v>
      </c>
      <c r="V199" s="131" t="s">
        <v>887</v>
      </c>
      <c r="W199" s="124" t="s">
        <v>894</v>
      </c>
      <c r="X199" s="124" t="s">
        <v>900</v>
      </c>
      <c r="Y199" s="132" t="s">
        <v>122</v>
      </c>
      <c r="Z199" s="123">
        <v>43678</v>
      </c>
      <c r="AA199" s="123">
        <v>43815</v>
      </c>
      <c r="AB199" s="108" t="s">
        <v>108</v>
      </c>
      <c r="AC199" s="108" t="s">
        <v>109</v>
      </c>
      <c r="AD199" s="220" t="s">
        <v>89</v>
      </c>
      <c r="AE199" s="75" t="str">
        <f t="shared" si="94"/>
        <v>C</v>
      </c>
      <c r="AF199" s="205"/>
      <c r="AG199" s="206">
        <f>AI199</f>
        <v>1</v>
      </c>
      <c r="AH199" s="207" t="s">
        <v>1305</v>
      </c>
      <c r="AI199" s="208">
        <v>1</v>
      </c>
      <c r="AJ199" s="241" t="s">
        <v>1309</v>
      </c>
      <c r="AK199" s="75" t="str">
        <f t="shared" si="96"/>
        <v>NO</v>
      </c>
    </row>
    <row r="200" spans="1:37" s="197" customFormat="1" ht="47.25" x14ac:dyDescent="0.25">
      <c r="A200" s="191">
        <v>673</v>
      </c>
      <c r="B200" s="139">
        <v>852</v>
      </c>
      <c r="C200" s="77"/>
      <c r="D200" s="17" t="s">
        <v>873</v>
      </c>
      <c r="E200" s="40">
        <v>43532</v>
      </c>
      <c r="F200" s="17" t="s">
        <v>55</v>
      </c>
      <c r="G200" s="25" t="s">
        <v>117</v>
      </c>
      <c r="H200" s="17" t="s">
        <v>792</v>
      </c>
      <c r="I200" s="26" t="s">
        <v>871</v>
      </c>
      <c r="J200" s="14" t="s">
        <v>58</v>
      </c>
      <c r="K200" s="46" t="s">
        <v>714</v>
      </c>
      <c r="L200" s="14" t="s">
        <v>42</v>
      </c>
      <c r="M200" s="14" t="s">
        <v>72</v>
      </c>
      <c r="N200" s="17"/>
      <c r="O200" s="40">
        <v>43691</v>
      </c>
      <c r="P200" s="37"/>
      <c r="Q200" s="17"/>
      <c r="R200" s="17"/>
      <c r="S200" s="17"/>
      <c r="T200" s="37">
        <v>1</v>
      </c>
      <c r="U200" s="26" t="s">
        <v>880</v>
      </c>
      <c r="V200" s="45" t="s">
        <v>888</v>
      </c>
      <c r="W200" s="46" t="s">
        <v>889</v>
      </c>
      <c r="X200" s="188" t="s">
        <v>901</v>
      </c>
      <c r="Y200" s="52" t="s">
        <v>902</v>
      </c>
      <c r="Z200" s="50">
        <v>43661</v>
      </c>
      <c r="AA200" s="50">
        <v>43815</v>
      </c>
      <c r="AB200" s="17" t="s">
        <v>108</v>
      </c>
      <c r="AC200" s="17" t="s">
        <v>109</v>
      </c>
      <c r="AD200" s="201" t="s">
        <v>89</v>
      </c>
      <c r="AE200" s="18" t="str">
        <f t="shared" si="94"/>
        <v>A</v>
      </c>
      <c r="AF200" s="194"/>
      <c r="AG200" s="199" t="str">
        <f t="shared" si="95"/>
        <v>N.A.</v>
      </c>
      <c r="AH200" s="148" t="s">
        <v>1304</v>
      </c>
      <c r="AI200" s="199" t="s">
        <v>52</v>
      </c>
      <c r="AJ200" s="229" t="s">
        <v>1311</v>
      </c>
      <c r="AK200" s="18" t="str">
        <f t="shared" si="96"/>
        <v>SI</v>
      </c>
    </row>
    <row r="201" spans="1:37" s="197" customFormat="1" ht="77.25" customHeight="1" x14ac:dyDescent="0.25">
      <c r="A201" s="191">
        <v>677</v>
      </c>
      <c r="B201" s="139">
        <v>853</v>
      </c>
      <c r="C201" s="77"/>
      <c r="D201" s="17" t="s">
        <v>873</v>
      </c>
      <c r="E201" s="40">
        <v>43532</v>
      </c>
      <c r="F201" s="17" t="s">
        <v>55</v>
      </c>
      <c r="G201" s="25" t="s">
        <v>874</v>
      </c>
      <c r="H201" s="17" t="s">
        <v>792</v>
      </c>
      <c r="I201" s="26" t="s">
        <v>872</v>
      </c>
      <c r="J201" s="14" t="s">
        <v>58</v>
      </c>
      <c r="K201" s="46" t="s">
        <v>714</v>
      </c>
      <c r="L201" s="14" t="s">
        <v>42</v>
      </c>
      <c r="M201" s="14" t="s">
        <v>72</v>
      </c>
      <c r="N201" s="17"/>
      <c r="O201" s="40">
        <v>43691</v>
      </c>
      <c r="P201" s="37"/>
      <c r="Q201" s="17"/>
      <c r="R201" s="17"/>
      <c r="S201" s="17"/>
      <c r="T201" s="37">
        <v>1</v>
      </c>
      <c r="U201" s="26" t="s">
        <v>881</v>
      </c>
      <c r="V201" s="45" t="s">
        <v>890</v>
      </c>
      <c r="W201" s="46" t="s">
        <v>572</v>
      </c>
      <c r="X201" s="46" t="s">
        <v>572</v>
      </c>
      <c r="Y201" s="52" t="s">
        <v>274</v>
      </c>
      <c r="Z201" s="50">
        <v>43563</v>
      </c>
      <c r="AA201" s="50">
        <v>43799</v>
      </c>
      <c r="AB201" s="17" t="s">
        <v>108</v>
      </c>
      <c r="AC201" s="17" t="s">
        <v>109</v>
      </c>
      <c r="AD201" s="201" t="s">
        <v>89</v>
      </c>
      <c r="AE201" s="18" t="str">
        <f t="shared" si="94"/>
        <v>A</v>
      </c>
      <c r="AF201" s="194"/>
      <c r="AG201" s="199" t="str">
        <f t="shared" si="95"/>
        <v>N.A.</v>
      </c>
      <c r="AH201" s="148" t="s">
        <v>1304</v>
      </c>
      <c r="AI201" s="199" t="s">
        <v>52</v>
      </c>
      <c r="AJ201" s="229" t="s">
        <v>1311</v>
      </c>
      <c r="AK201" s="18" t="str">
        <f t="shared" si="96"/>
        <v>SI</v>
      </c>
    </row>
    <row r="202" spans="1:37" s="197" customFormat="1" ht="88.5" customHeight="1" x14ac:dyDescent="0.25">
      <c r="A202" s="191">
        <v>322</v>
      </c>
      <c r="B202" s="139">
        <v>854</v>
      </c>
      <c r="C202" s="77"/>
      <c r="D202" s="17" t="s">
        <v>986</v>
      </c>
      <c r="E202" s="40">
        <v>43664</v>
      </c>
      <c r="F202" s="17" t="s">
        <v>149</v>
      </c>
      <c r="G202" s="25" t="s">
        <v>903</v>
      </c>
      <c r="H202" s="17" t="s">
        <v>792</v>
      </c>
      <c r="I202" s="26" t="s">
        <v>905</v>
      </c>
      <c r="J202" s="14" t="s">
        <v>58</v>
      </c>
      <c r="K202" s="28" t="s">
        <v>908</v>
      </c>
      <c r="L202" s="14" t="s">
        <v>42</v>
      </c>
      <c r="M202" s="14" t="s">
        <v>72</v>
      </c>
      <c r="N202" s="17"/>
      <c r="O202" s="40">
        <v>43691</v>
      </c>
      <c r="P202" s="37"/>
      <c r="Q202" s="17"/>
      <c r="R202" s="17"/>
      <c r="S202" s="17"/>
      <c r="T202" s="37">
        <v>1</v>
      </c>
      <c r="U202" s="26" t="s">
        <v>907</v>
      </c>
      <c r="V202" s="58" t="s">
        <v>913</v>
      </c>
      <c r="W202" s="58" t="s">
        <v>915</v>
      </c>
      <c r="X202" s="59" t="s">
        <v>910</v>
      </c>
      <c r="Y202" s="60" t="s">
        <v>173</v>
      </c>
      <c r="Z202" s="61">
        <v>43678</v>
      </c>
      <c r="AA202" s="61">
        <v>43769</v>
      </c>
      <c r="AB202" s="17" t="s">
        <v>108</v>
      </c>
      <c r="AC202" s="17" t="s">
        <v>109</v>
      </c>
      <c r="AD202" s="201" t="s">
        <v>89</v>
      </c>
      <c r="AE202" s="18" t="str">
        <f t="shared" si="94"/>
        <v>A</v>
      </c>
      <c r="AF202" s="203"/>
      <c r="AG202" s="199" t="str">
        <f t="shared" si="95"/>
        <v>N.A.</v>
      </c>
      <c r="AH202" s="148" t="s">
        <v>1304</v>
      </c>
      <c r="AI202" s="199" t="s">
        <v>52</v>
      </c>
      <c r="AJ202" s="229" t="s">
        <v>1311</v>
      </c>
      <c r="AK202" s="18" t="str">
        <f t="shared" si="96"/>
        <v>SI</v>
      </c>
    </row>
    <row r="203" spans="1:37" s="197" customFormat="1" ht="102.75" customHeight="1" x14ac:dyDescent="0.25">
      <c r="A203" s="204">
        <v>321</v>
      </c>
      <c r="B203" s="31">
        <v>855</v>
      </c>
      <c r="C203" s="17"/>
      <c r="D203" s="108" t="s">
        <v>986</v>
      </c>
      <c r="E203" s="109">
        <v>43664</v>
      </c>
      <c r="F203" s="108" t="s">
        <v>55</v>
      </c>
      <c r="G203" s="110" t="s">
        <v>904</v>
      </c>
      <c r="H203" s="108" t="s">
        <v>792</v>
      </c>
      <c r="I203" s="111" t="s">
        <v>906</v>
      </c>
      <c r="J203" s="99" t="s">
        <v>58</v>
      </c>
      <c r="K203" s="104" t="s">
        <v>908</v>
      </c>
      <c r="L203" s="99" t="s">
        <v>42</v>
      </c>
      <c r="M203" s="99" t="s">
        <v>72</v>
      </c>
      <c r="N203" s="108" t="s">
        <v>1016</v>
      </c>
      <c r="O203" s="109">
        <v>43691</v>
      </c>
      <c r="P203" s="112"/>
      <c r="Q203" s="108"/>
      <c r="R203" s="108"/>
      <c r="S203" s="108"/>
      <c r="T203" s="112">
        <v>1</v>
      </c>
      <c r="U203" s="111" t="s">
        <v>909</v>
      </c>
      <c r="V203" s="127" t="s">
        <v>914</v>
      </c>
      <c r="W203" s="127" t="s">
        <v>911</v>
      </c>
      <c r="X203" s="128" t="s">
        <v>912</v>
      </c>
      <c r="Y203" s="129" t="s">
        <v>122</v>
      </c>
      <c r="Z203" s="130">
        <v>43686</v>
      </c>
      <c r="AA203" s="130">
        <v>43738</v>
      </c>
      <c r="AB203" s="108" t="s">
        <v>108</v>
      </c>
      <c r="AC203" s="108" t="s">
        <v>109</v>
      </c>
      <c r="AD203" s="222" t="s">
        <v>89</v>
      </c>
      <c r="AE203" s="75" t="str">
        <f t="shared" ref="AE203:AE219" si="97">IF(AG203="N.A.","A",(IF(AG203&lt;91%,"A","C")))</f>
        <v>C</v>
      </c>
      <c r="AF203" s="205"/>
      <c r="AG203" s="206">
        <f>AI203</f>
        <v>1</v>
      </c>
      <c r="AH203" s="207" t="s">
        <v>1378</v>
      </c>
      <c r="AI203" s="208">
        <v>1</v>
      </c>
      <c r="AJ203" s="241" t="s">
        <v>1379</v>
      </c>
      <c r="AK203" s="75" t="str">
        <f>IF(AG203="N.A.","SI",(IF(AG203&lt;91%,"SI","NO")))</f>
        <v>NO</v>
      </c>
    </row>
    <row r="204" spans="1:37" s="197" customFormat="1" ht="111" customHeight="1" x14ac:dyDescent="0.25">
      <c r="A204" s="191">
        <v>702</v>
      </c>
      <c r="B204" s="139">
        <v>856</v>
      </c>
      <c r="C204" s="77" t="s">
        <v>53</v>
      </c>
      <c r="D204" s="46" t="s">
        <v>916</v>
      </c>
      <c r="E204" s="53">
        <v>43658</v>
      </c>
      <c r="F204" s="28" t="s">
        <v>37</v>
      </c>
      <c r="G204" s="46" t="s">
        <v>917</v>
      </c>
      <c r="H204" s="17" t="s">
        <v>166</v>
      </c>
      <c r="I204" s="26" t="s">
        <v>919</v>
      </c>
      <c r="J204" s="17" t="s">
        <v>40</v>
      </c>
      <c r="K204" s="17" t="s">
        <v>41</v>
      </c>
      <c r="L204" s="14" t="s">
        <v>42</v>
      </c>
      <c r="M204" s="14" t="s">
        <v>72</v>
      </c>
      <c r="N204" s="17"/>
      <c r="O204" s="40">
        <v>43692</v>
      </c>
      <c r="P204" s="37"/>
      <c r="Q204" s="17"/>
      <c r="R204" s="17"/>
      <c r="S204" s="17"/>
      <c r="T204" s="37">
        <v>1</v>
      </c>
      <c r="U204" s="45" t="s">
        <v>921</v>
      </c>
      <c r="V204" s="45" t="s">
        <v>922</v>
      </c>
      <c r="W204" s="45" t="s">
        <v>923</v>
      </c>
      <c r="X204" s="46" t="s">
        <v>924</v>
      </c>
      <c r="Y204" s="52" t="s">
        <v>274</v>
      </c>
      <c r="Z204" s="50">
        <v>43709</v>
      </c>
      <c r="AA204" s="50">
        <v>43829</v>
      </c>
      <c r="AB204" s="46" t="s">
        <v>925</v>
      </c>
      <c r="AC204" s="46" t="s">
        <v>926</v>
      </c>
      <c r="AD204" s="201" t="s">
        <v>1126</v>
      </c>
      <c r="AE204" s="18" t="str">
        <f t="shared" si="97"/>
        <v>A</v>
      </c>
      <c r="AF204" s="198"/>
      <c r="AG204" s="199" t="str">
        <f t="shared" ref="AG204:AG225" si="98">AI204</f>
        <v>N.A.</v>
      </c>
      <c r="AH204" s="148" t="s">
        <v>1173</v>
      </c>
      <c r="AI204" s="199" t="s">
        <v>52</v>
      </c>
      <c r="AJ204" s="148" t="s">
        <v>1173</v>
      </c>
      <c r="AK204" s="18" t="str">
        <f t="shared" ref="AK204:AK225" si="99">IF(AG204="N.A.","SI",(IF(AG204&lt;91%,"SI","NO")))</f>
        <v>SI</v>
      </c>
    </row>
    <row r="205" spans="1:37" s="197" customFormat="1" ht="107.25" customHeight="1" x14ac:dyDescent="0.25">
      <c r="A205" s="191">
        <v>702</v>
      </c>
      <c r="B205" s="139">
        <v>856</v>
      </c>
      <c r="C205" s="77" t="s">
        <v>67</v>
      </c>
      <c r="D205" s="46" t="s">
        <v>916</v>
      </c>
      <c r="E205" s="53">
        <v>43658</v>
      </c>
      <c r="F205" s="28" t="s">
        <v>37</v>
      </c>
      <c r="G205" s="46" t="s">
        <v>917</v>
      </c>
      <c r="H205" s="17" t="s">
        <v>166</v>
      </c>
      <c r="I205" s="26" t="s">
        <v>919</v>
      </c>
      <c r="J205" s="17" t="s">
        <v>40</v>
      </c>
      <c r="K205" s="17" t="s">
        <v>41</v>
      </c>
      <c r="L205" s="14" t="s">
        <v>42</v>
      </c>
      <c r="M205" s="14" t="s">
        <v>72</v>
      </c>
      <c r="N205" s="17"/>
      <c r="O205" s="40">
        <v>43692</v>
      </c>
      <c r="P205" s="37"/>
      <c r="Q205" s="17"/>
      <c r="R205" s="17"/>
      <c r="S205" s="17"/>
      <c r="T205" s="37">
        <v>2</v>
      </c>
      <c r="U205" s="45" t="s">
        <v>927</v>
      </c>
      <c r="V205" s="45" t="s">
        <v>928</v>
      </c>
      <c r="W205" s="45" t="s">
        <v>929</v>
      </c>
      <c r="X205" s="46" t="s">
        <v>930</v>
      </c>
      <c r="Y205" s="52" t="s">
        <v>122</v>
      </c>
      <c r="Z205" s="50">
        <v>43709</v>
      </c>
      <c r="AA205" s="50">
        <v>43829</v>
      </c>
      <c r="AB205" s="46" t="s">
        <v>925</v>
      </c>
      <c r="AC205" s="46" t="s">
        <v>926</v>
      </c>
      <c r="AD205" s="201" t="s">
        <v>1126</v>
      </c>
      <c r="AE205" s="18" t="str">
        <f t="shared" si="97"/>
        <v>A</v>
      </c>
      <c r="AF205" s="194"/>
      <c r="AG205" s="199" t="str">
        <f t="shared" si="98"/>
        <v>N.A.</v>
      </c>
      <c r="AH205" s="148" t="s">
        <v>1173</v>
      </c>
      <c r="AI205" s="199" t="s">
        <v>52</v>
      </c>
      <c r="AJ205" s="148" t="s">
        <v>1173</v>
      </c>
      <c r="AK205" s="18" t="str">
        <f t="shared" si="99"/>
        <v>SI</v>
      </c>
    </row>
    <row r="206" spans="1:37" s="197" customFormat="1" ht="130.5" customHeight="1" x14ac:dyDescent="0.25">
      <c r="A206" s="204">
        <v>703</v>
      </c>
      <c r="B206" s="31">
        <v>857</v>
      </c>
      <c r="C206" s="17" t="s">
        <v>53</v>
      </c>
      <c r="D206" s="124" t="s">
        <v>916</v>
      </c>
      <c r="E206" s="189">
        <v>43658</v>
      </c>
      <c r="F206" s="124" t="s">
        <v>37</v>
      </c>
      <c r="G206" s="124" t="s">
        <v>918</v>
      </c>
      <c r="H206" s="108" t="s">
        <v>166</v>
      </c>
      <c r="I206" s="111" t="s">
        <v>920</v>
      </c>
      <c r="J206" s="108" t="s">
        <v>40</v>
      </c>
      <c r="K206" s="108" t="s">
        <v>41</v>
      </c>
      <c r="L206" s="99" t="s">
        <v>42</v>
      </c>
      <c r="M206" s="99" t="s">
        <v>72</v>
      </c>
      <c r="N206" s="108"/>
      <c r="O206" s="109">
        <v>43692</v>
      </c>
      <c r="P206" s="112"/>
      <c r="Q206" s="108"/>
      <c r="R206" s="108"/>
      <c r="S206" s="108"/>
      <c r="T206" s="112">
        <v>1</v>
      </c>
      <c r="U206" s="131" t="s">
        <v>931</v>
      </c>
      <c r="V206" s="131" t="s">
        <v>932</v>
      </c>
      <c r="W206" s="131" t="s">
        <v>933</v>
      </c>
      <c r="X206" s="124" t="s">
        <v>934</v>
      </c>
      <c r="Y206" s="132" t="s">
        <v>122</v>
      </c>
      <c r="Z206" s="123">
        <v>43697</v>
      </c>
      <c r="AA206" s="123">
        <v>43830</v>
      </c>
      <c r="AB206" s="124" t="s">
        <v>935</v>
      </c>
      <c r="AC206" s="124" t="s">
        <v>441</v>
      </c>
      <c r="AD206" s="220" t="s">
        <v>1126</v>
      </c>
      <c r="AE206" s="75" t="str">
        <f t="shared" si="97"/>
        <v>C</v>
      </c>
      <c r="AF206" s="205">
        <v>100</v>
      </c>
      <c r="AG206" s="206">
        <f>AI206</f>
        <v>1</v>
      </c>
      <c r="AH206" s="207" t="s">
        <v>1298</v>
      </c>
      <c r="AI206" s="208">
        <v>1</v>
      </c>
      <c r="AJ206" s="207" t="s">
        <v>1367</v>
      </c>
      <c r="AK206" s="75" t="str">
        <f t="shared" si="99"/>
        <v>NO</v>
      </c>
    </row>
    <row r="207" spans="1:37" s="197" customFormat="1" ht="102" customHeight="1" x14ac:dyDescent="0.25">
      <c r="A207" s="191">
        <v>703</v>
      </c>
      <c r="B207" s="139">
        <v>857</v>
      </c>
      <c r="C207" s="77" t="s">
        <v>67</v>
      </c>
      <c r="D207" s="46" t="s">
        <v>916</v>
      </c>
      <c r="E207" s="53">
        <v>43658</v>
      </c>
      <c r="F207" s="46" t="s">
        <v>37</v>
      </c>
      <c r="G207" s="46" t="s">
        <v>918</v>
      </c>
      <c r="H207" s="17" t="s">
        <v>166</v>
      </c>
      <c r="I207" s="26" t="s">
        <v>920</v>
      </c>
      <c r="J207" s="17" t="s">
        <v>40</v>
      </c>
      <c r="K207" s="17" t="s">
        <v>41</v>
      </c>
      <c r="L207" s="14" t="s">
        <v>42</v>
      </c>
      <c r="M207" s="14" t="s">
        <v>72</v>
      </c>
      <c r="N207" s="17"/>
      <c r="O207" s="40">
        <v>43692</v>
      </c>
      <c r="P207" s="37"/>
      <c r="Q207" s="17"/>
      <c r="R207" s="17"/>
      <c r="S207" s="17"/>
      <c r="T207" s="37">
        <v>2</v>
      </c>
      <c r="U207" s="45" t="s">
        <v>931</v>
      </c>
      <c r="V207" s="45" t="s">
        <v>936</v>
      </c>
      <c r="W207" s="45" t="s">
        <v>937</v>
      </c>
      <c r="X207" s="46" t="s">
        <v>938</v>
      </c>
      <c r="Y207" s="52" t="s">
        <v>122</v>
      </c>
      <c r="Z207" s="50">
        <v>43753</v>
      </c>
      <c r="AA207" s="50">
        <v>43830</v>
      </c>
      <c r="AB207" s="46" t="s">
        <v>935</v>
      </c>
      <c r="AC207" s="46" t="s">
        <v>441</v>
      </c>
      <c r="AD207" s="201" t="s">
        <v>1126</v>
      </c>
      <c r="AE207" s="18" t="str">
        <f t="shared" si="97"/>
        <v>A</v>
      </c>
      <c r="AF207" s="194">
        <v>20</v>
      </c>
      <c r="AG207" s="199" t="str">
        <f t="shared" si="98"/>
        <v>N.A.</v>
      </c>
      <c r="AH207" s="148" t="s">
        <v>1299</v>
      </c>
      <c r="AI207" s="199" t="s">
        <v>52</v>
      </c>
      <c r="AJ207" s="148" t="s">
        <v>1369</v>
      </c>
      <c r="AK207" s="18" t="str">
        <f t="shared" si="99"/>
        <v>SI</v>
      </c>
    </row>
    <row r="208" spans="1:37" s="197" customFormat="1" ht="113.25" customHeight="1" x14ac:dyDescent="0.25">
      <c r="A208" s="191">
        <v>703</v>
      </c>
      <c r="B208" s="139">
        <v>857</v>
      </c>
      <c r="C208" s="77" t="s">
        <v>71</v>
      </c>
      <c r="D208" s="46" t="s">
        <v>916</v>
      </c>
      <c r="E208" s="53">
        <v>43658</v>
      </c>
      <c r="F208" s="46" t="s">
        <v>37</v>
      </c>
      <c r="G208" s="46" t="s">
        <v>918</v>
      </c>
      <c r="H208" s="17" t="s">
        <v>166</v>
      </c>
      <c r="I208" s="26" t="s">
        <v>920</v>
      </c>
      <c r="J208" s="17" t="s">
        <v>40</v>
      </c>
      <c r="K208" s="17" t="s">
        <v>41</v>
      </c>
      <c r="L208" s="14" t="s">
        <v>42</v>
      </c>
      <c r="M208" s="14" t="s">
        <v>72</v>
      </c>
      <c r="N208" s="17"/>
      <c r="O208" s="40">
        <v>43692</v>
      </c>
      <c r="P208" s="37"/>
      <c r="Q208" s="17"/>
      <c r="R208" s="17"/>
      <c r="S208" s="17"/>
      <c r="T208" s="37">
        <v>3</v>
      </c>
      <c r="U208" s="45" t="s">
        <v>931</v>
      </c>
      <c r="V208" s="45" t="s">
        <v>939</v>
      </c>
      <c r="W208" s="45" t="s">
        <v>940</v>
      </c>
      <c r="X208" s="46" t="s">
        <v>592</v>
      </c>
      <c r="Y208" s="52" t="s">
        <v>122</v>
      </c>
      <c r="Z208" s="50">
        <v>43739</v>
      </c>
      <c r="AA208" s="50">
        <v>43830</v>
      </c>
      <c r="AB208" s="46" t="s">
        <v>935</v>
      </c>
      <c r="AC208" s="46" t="s">
        <v>441</v>
      </c>
      <c r="AD208" s="201" t="s">
        <v>1126</v>
      </c>
      <c r="AE208" s="18" t="str">
        <f t="shared" si="97"/>
        <v>A</v>
      </c>
      <c r="AF208" s="194">
        <v>50</v>
      </c>
      <c r="AG208" s="199" t="str">
        <f t="shared" si="98"/>
        <v>N.A.</v>
      </c>
      <c r="AH208" s="148" t="s">
        <v>1300</v>
      </c>
      <c r="AI208" s="199" t="s">
        <v>52</v>
      </c>
      <c r="AJ208" s="148" t="s">
        <v>1368</v>
      </c>
      <c r="AK208" s="18" t="str">
        <f t="shared" si="99"/>
        <v>SI</v>
      </c>
    </row>
    <row r="209" spans="1:37" s="197" customFormat="1" ht="78" customHeight="1" x14ac:dyDescent="0.25">
      <c r="A209" s="191">
        <v>652</v>
      </c>
      <c r="B209" s="139">
        <v>858</v>
      </c>
      <c r="C209" s="77"/>
      <c r="D209" s="17" t="s">
        <v>942</v>
      </c>
      <c r="E209" s="40">
        <v>43664</v>
      </c>
      <c r="F209" s="17" t="s">
        <v>149</v>
      </c>
      <c r="G209" s="25" t="s">
        <v>903</v>
      </c>
      <c r="H209" s="17" t="s">
        <v>56</v>
      </c>
      <c r="I209" s="190" t="s">
        <v>943</v>
      </c>
      <c r="J209" s="14" t="s">
        <v>58</v>
      </c>
      <c r="K209" s="28" t="s">
        <v>908</v>
      </c>
      <c r="L209" s="14" t="s">
        <v>42</v>
      </c>
      <c r="M209" s="14" t="s">
        <v>72</v>
      </c>
      <c r="N209" s="17"/>
      <c r="O209" s="40">
        <v>43697</v>
      </c>
      <c r="P209" s="37"/>
      <c r="Q209" s="17"/>
      <c r="R209" s="17"/>
      <c r="S209" s="17"/>
      <c r="T209" s="37">
        <v>1</v>
      </c>
      <c r="U209" s="56" t="s">
        <v>951</v>
      </c>
      <c r="V209" s="56" t="s">
        <v>952</v>
      </c>
      <c r="W209" s="46" t="s">
        <v>962</v>
      </c>
      <c r="X209" s="46" t="s">
        <v>107</v>
      </c>
      <c r="Y209" s="52" t="s">
        <v>122</v>
      </c>
      <c r="Z209" s="50">
        <v>43678</v>
      </c>
      <c r="AA209" s="50">
        <v>43830</v>
      </c>
      <c r="AB209" s="46" t="s">
        <v>123</v>
      </c>
      <c r="AC209" s="46" t="s">
        <v>963</v>
      </c>
      <c r="AD209" s="201" t="s">
        <v>119</v>
      </c>
      <c r="AE209" s="18" t="str">
        <f t="shared" si="97"/>
        <v>A</v>
      </c>
      <c r="AF209" s="194"/>
      <c r="AG209" s="199" t="str">
        <f t="shared" si="98"/>
        <v>N.A.</v>
      </c>
      <c r="AH209" s="148" t="s">
        <v>1353</v>
      </c>
      <c r="AI209" s="199" t="s">
        <v>52</v>
      </c>
      <c r="AJ209" s="148" t="s">
        <v>1353</v>
      </c>
      <c r="AK209" s="18" t="str">
        <f t="shared" si="99"/>
        <v>SI</v>
      </c>
    </row>
    <row r="210" spans="1:37" s="197" customFormat="1" ht="82.5" customHeight="1" x14ac:dyDescent="0.25">
      <c r="A210" s="191">
        <v>650</v>
      </c>
      <c r="B210" s="139">
        <v>859</v>
      </c>
      <c r="C210" s="77"/>
      <c r="D210" s="17" t="s">
        <v>942</v>
      </c>
      <c r="E210" s="40">
        <v>43664</v>
      </c>
      <c r="F210" s="17" t="s">
        <v>55</v>
      </c>
      <c r="G210" s="25" t="s">
        <v>904</v>
      </c>
      <c r="H210" s="17" t="s">
        <v>56</v>
      </c>
      <c r="I210" s="190" t="s">
        <v>944</v>
      </c>
      <c r="J210" s="14" t="s">
        <v>58</v>
      </c>
      <c r="K210" s="28" t="s">
        <v>908</v>
      </c>
      <c r="L210" s="14" t="s">
        <v>42</v>
      </c>
      <c r="M210" s="14" t="s">
        <v>72</v>
      </c>
      <c r="N210" s="17"/>
      <c r="O210" s="40">
        <v>43697</v>
      </c>
      <c r="P210" s="37"/>
      <c r="Q210" s="17"/>
      <c r="R210" s="17"/>
      <c r="S210" s="17"/>
      <c r="T210" s="37">
        <v>1</v>
      </c>
      <c r="U210" s="56" t="s">
        <v>953</v>
      </c>
      <c r="V210" s="56" t="s">
        <v>954</v>
      </c>
      <c r="W210" s="56" t="s">
        <v>964</v>
      </c>
      <c r="X210" s="46" t="s">
        <v>973</v>
      </c>
      <c r="Y210" s="52" t="s">
        <v>122</v>
      </c>
      <c r="Z210" s="50">
        <v>43678</v>
      </c>
      <c r="AA210" s="50">
        <v>44012</v>
      </c>
      <c r="AB210" s="46" t="s">
        <v>123</v>
      </c>
      <c r="AC210" s="46" t="s">
        <v>963</v>
      </c>
      <c r="AD210" s="201" t="s">
        <v>119</v>
      </c>
      <c r="AE210" s="18" t="str">
        <f t="shared" si="97"/>
        <v>A</v>
      </c>
      <c r="AF210" s="194">
        <v>0</v>
      </c>
      <c r="AG210" s="199" t="str">
        <f t="shared" si="98"/>
        <v>N.A.</v>
      </c>
      <c r="AH210" s="148" t="s">
        <v>1354</v>
      </c>
      <c r="AI210" s="199" t="s">
        <v>52</v>
      </c>
      <c r="AJ210" s="148" t="s">
        <v>1354</v>
      </c>
      <c r="AK210" s="18" t="str">
        <f t="shared" si="99"/>
        <v>SI</v>
      </c>
    </row>
    <row r="211" spans="1:37" s="197" customFormat="1" ht="75" customHeight="1" x14ac:dyDescent="0.25">
      <c r="A211" s="191">
        <v>646</v>
      </c>
      <c r="B211" s="139">
        <v>860</v>
      </c>
      <c r="C211" s="77"/>
      <c r="D211" s="17" t="s">
        <v>942</v>
      </c>
      <c r="E211" s="40">
        <v>43664</v>
      </c>
      <c r="F211" s="17" t="s">
        <v>55</v>
      </c>
      <c r="G211" s="25" t="s">
        <v>121</v>
      </c>
      <c r="H211" s="17" t="s">
        <v>56</v>
      </c>
      <c r="I211" s="190" t="s">
        <v>945</v>
      </c>
      <c r="J211" s="14" t="s">
        <v>58</v>
      </c>
      <c r="K211" s="28" t="s">
        <v>908</v>
      </c>
      <c r="L211" s="14" t="s">
        <v>42</v>
      </c>
      <c r="M211" s="14" t="s">
        <v>72</v>
      </c>
      <c r="N211" s="17"/>
      <c r="O211" s="40">
        <v>43697</v>
      </c>
      <c r="P211" s="37"/>
      <c r="Q211" s="17"/>
      <c r="R211" s="17"/>
      <c r="S211" s="17"/>
      <c r="T211" s="37">
        <v>1</v>
      </c>
      <c r="U211" s="56" t="s">
        <v>953</v>
      </c>
      <c r="V211" s="56" t="s">
        <v>954</v>
      </c>
      <c r="W211" s="56" t="s">
        <v>964</v>
      </c>
      <c r="X211" s="46" t="s">
        <v>973</v>
      </c>
      <c r="Y211" s="52" t="s">
        <v>122</v>
      </c>
      <c r="Z211" s="50">
        <v>43678</v>
      </c>
      <c r="AA211" s="50">
        <v>44012</v>
      </c>
      <c r="AB211" s="46" t="s">
        <v>123</v>
      </c>
      <c r="AC211" s="46" t="s">
        <v>963</v>
      </c>
      <c r="AD211" s="201" t="s">
        <v>119</v>
      </c>
      <c r="AE211" s="18" t="str">
        <f t="shared" si="97"/>
        <v>A</v>
      </c>
      <c r="AF211" s="194"/>
      <c r="AG211" s="199" t="str">
        <f t="shared" si="98"/>
        <v>N.A.</v>
      </c>
      <c r="AH211" s="148" t="s">
        <v>1355</v>
      </c>
      <c r="AI211" s="199" t="s">
        <v>52</v>
      </c>
      <c r="AJ211" s="148" t="s">
        <v>1355</v>
      </c>
      <c r="AK211" s="18" t="str">
        <f t="shared" si="99"/>
        <v>SI</v>
      </c>
    </row>
    <row r="212" spans="1:37" s="197" customFormat="1" ht="146.25" customHeight="1" x14ac:dyDescent="0.25">
      <c r="A212" s="191">
        <v>649</v>
      </c>
      <c r="B212" s="139">
        <v>861</v>
      </c>
      <c r="C212" s="77"/>
      <c r="D212" s="17" t="s">
        <v>942</v>
      </c>
      <c r="E212" s="40">
        <v>43664</v>
      </c>
      <c r="F212" s="17" t="s">
        <v>55</v>
      </c>
      <c r="G212" s="25" t="s">
        <v>381</v>
      </c>
      <c r="H212" s="17" t="s">
        <v>56</v>
      </c>
      <c r="I212" s="190" t="s">
        <v>946</v>
      </c>
      <c r="J212" s="14" t="s">
        <v>58</v>
      </c>
      <c r="K212" s="28" t="s">
        <v>908</v>
      </c>
      <c r="L212" s="14" t="s">
        <v>42</v>
      </c>
      <c r="M212" s="14" t="s">
        <v>72</v>
      </c>
      <c r="N212" s="17"/>
      <c r="O212" s="40">
        <v>43697</v>
      </c>
      <c r="P212" s="37"/>
      <c r="Q212" s="17"/>
      <c r="R212" s="17"/>
      <c r="S212" s="17"/>
      <c r="T212" s="37">
        <v>1</v>
      </c>
      <c r="U212" s="56" t="s">
        <v>955</v>
      </c>
      <c r="V212" s="56" t="s">
        <v>956</v>
      </c>
      <c r="W212" s="56" t="s">
        <v>965</v>
      </c>
      <c r="X212" s="46" t="s">
        <v>974</v>
      </c>
      <c r="Y212" s="52" t="s">
        <v>122</v>
      </c>
      <c r="Z212" s="50">
        <v>43678</v>
      </c>
      <c r="AA212" s="50">
        <v>44012</v>
      </c>
      <c r="AB212" s="46" t="s">
        <v>123</v>
      </c>
      <c r="AC212" s="46" t="s">
        <v>963</v>
      </c>
      <c r="AD212" s="201" t="s">
        <v>119</v>
      </c>
      <c r="AE212" s="18" t="str">
        <f t="shared" si="97"/>
        <v>A</v>
      </c>
      <c r="AF212" s="194">
        <v>25</v>
      </c>
      <c r="AG212" s="199" t="str">
        <f t="shared" si="98"/>
        <v>N.A.</v>
      </c>
      <c r="AH212" s="148" t="s">
        <v>1356</v>
      </c>
      <c r="AI212" s="199" t="s">
        <v>52</v>
      </c>
      <c r="AJ212" s="148" t="s">
        <v>1356</v>
      </c>
      <c r="AK212" s="18" t="str">
        <f t="shared" si="99"/>
        <v>SI</v>
      </c>
    </row>
    <row r="213" spans="1:37" s="197" customFormat="1" ht="117.75" customHeight="1" x14ac:dyDescent="0.25">
      <c r="A213" s="191">
        <v>647</v>
      </c>
      <c r="B213" s="139">
        <v>862</v>
      </c>
      <c r="C213" s="77"/>
      <c r="D213" s="17" t="s">
        <v>942</v>
      </c>
      <c r="E213" s="40">
        <v>43664</v>
      </c>
      <c r="F213" s="17" t="s">
        <v>55</v>
      </c>
      <c r="G213" s="25" t="s">
        <v>385</v>
      </c>
      <c r="H213" s="17" t="s">
        <v>56</v>
      </c>
      <c r="I213" s="190" t="s">
        <v>947</v>
      </c>
      <c r="J213" s="14" t="s">
        <v>58</v>
      </c>
      <c r="K213" s="28" t="s">
        <v>908</v>
      </c>
      <c r="L213" s="14" t="s">
        <v>42</v>
      </c>
      <c r="M213" s="14" t="s">
        <v>72</v>
      </c>
      <c r="N213" s="17"/>
      <c r="O213" s="40">
        <v>43697</v>
      </c>
      <c r="P213" s="37"/>
      <c r="Q213" s="17"/>
      <c r="R213" s="17"/>
      <c r="S213" s="17"/>
      <c r="T213" s="37">
        <v>1</v>
      </c>
      <c r="U213" s="56" t="s">
        <v>957</v>
      </c>
      <c r="V213" s="56" t="s">
        <v>958</v>
      </c>
      <c r="W213" s="56" t="s">
        <v>966</v>
      </c>
      <c r="X213" s="46" t="s">
        <v>776</v>
      </c>
      <c r="Y213" s="52" t="s">
        <v>485</v>
      </c>
      <c r="Z213" s="50">
        <v>43678</v>
      </c>
      <c r="AA213" s="50">
        <v>43830</v>
      </c>
      <c r="AB213" s="46" t="s">
        <v>123</v>
      </c>
      <c r="AC213" s="46" t="s">
        <v>963</v>
      </c>
      <c r="AD213" s="201" t="s">
        <v>119</v>
      </c>
      <c r="AE213" s="18" t="str">
        <f t="shared" si="97"/>
        <v>A</v>
      </c>
      <c r="AF213" s="194"/>
      <c r="AG213" s="199" t="str">
        <f t="shared" si="98"/>
        <v>N.A.</v>
      </c>
      <c r="AH213" s="148" t="s">
        <v>1357</v>
      </c>
      <c r="AI213" s="199" t="s">
        <v>52</v>
      </c>
      <c r="AJ213" s="148" t="s">
        <v>1357</v>
      </c>
      <c r="AK213" s="18" t="str">
        <f t="shared" si="99"/>
        <v>SI</v>
      </c>
    </row>
    <row r="214" spans="1:37" s="197" customFormat="1" ht="72" customHeight="1" x14ac:dyDescent="0.25">
      <c r="A214" s="191">
        <v>648</v>
      </c>
      <c r="B214" s="139">
        <v>863</v>
      </c>
      <c r="C214" s="77"/>
      <c r="D214" s="17" t="s">
        <v>942</v>
      </c>
      <c r="E214" s="40">
        <v>43664</v>
      </c>
      <c r="F214" s="17" t="s">
        <v>55</v>
      </c>
      <c r="G214" s="25" t="s">
        <v>950</v>
      </c>
      <c r="H214" s="17" t="s">
        <v>56</v>
      </c>
      <c r="I214" s="190" t="s">
        <v>948</v>
      </c>
      <c r="J214" s="14" t="s">
        <v>58</v>
      </c>
      <c r="K214" s="28" t="s">
        <v>908</v>
      </c>
      <c r="L214" s="14" t="s">
        <v>42</v>
      </c>
      <c r="M214" s="14" t="s">
        <v>72</v>
      </c>
      <c r="N214" s="17"/>
      <c r="O214" s="40">
        <v>43697</v>
      </c>
      <c r="P214" s="37"/>
      <c r="Q214" s="17"/>
      <c r="R214" s="17"/>
      <c r="S214" s="17"/>
      <c r="T214" s="37">
        <v>1</v>
      </c>
      <c r="U214" s="56" t="s">
        <v>959</v>
      </c>
      <c r="V214" s="56" t="s">
        <v>960</v>
      </c>
      <c r="W214" s="56" t="s">
        <v>967</v>
      </c>
      <c r="X214" s="46" t="s">
        <v>968</v>
      </c>
      <c r="Y214" s="52" t="s">
        <v>122</v>
      </c>
      <c r="Z214" s="50">
        <v>43678</v>
      </c>
      <c r="AA214" s="50">
        <v>43830</v>
      </c>
      <c r="AB214" s="46" t="s">
        <v>123</v>
      </c>
      <c r="AC214" s="46" t="s">
        <v>963</v>
      </c>
      <c r="AD214" s="201" t="s">
        <v>119</v>
      </c>
      <c r="AE214" s="18" t="str">
        <f t="shared" si="97"/>
        <v>A</v>
      </c>
      <c r="AF214" s="194"/>
      <c r="AG214" s="199" t="str">
        <f t="shared" si="98"/>
        <v>N.A.</v>
      </c>
      <c r="AH214" s="148" t="s">
        <v>1358</v>
      </c>
      <c r="AI214" s="199" t="s">
        <v>52</v>
      </c>
      <c r="AJ214" s="148" t="s">
        <v>1358</v>
      </c>
      <c r="AK214" s="18" t="str">
        <f t="shared" si="99"/>
        <v>SI</v>
      </c>
    </row>
    <row r="215" spans="1:37" s="197" customFormat="1" ht="69" customHeight="1" x14ac:dyDescent="0.25">
      <c r="A215" s="191">
        <v>651</v>
      </c>
      <c r="B215" s="139">
        <v>864</v>
      </c>
      <c r="C215" s="77"/>
      <c r="D215" s="17" t="s">
        <v>942</v>
      </c>
      <c r="E215" s="40">
        <v>43664</v>
      </c>
      <c r="F215" s="17" t="s">
        <v>55</v>
      </c>
      <c r="G215" s="25" t="s">
        <v>391</v>
      </c>
      <c r="H215" s="17" t="s">
        <v>56</v>
      </c>
      <c r="I215" s="190" t="s">
        <v>949</v>
      </c>
      <c r="J215" s="14" t="s">
        <v>58</v>
      </c>
      <c r="K215" s="28" t="s">
        <v>908</v>
      </c>
      <c r="L215" s="14" t="s">
        <v>42</v>
      </c>
      <c r="M215" s="14" t="s">
        <v>72</v>
      </c>
      <c r="N215" s="17"/>
      <c r="O215" s="40">
        <v>43697</v>
      </c>
      <c r="P215" s="37"/>
      <c r="Q215" s="17"/>
      <c r="R215" s="17"/>
      <c r="S215" s="17"/>
      <c r="T215" s="37">
        <v>1</v>
      </c>
      <c r="U215" s="56" t="s">
        <v>961</v>
      </c>
      <c r="V215" s="56" t="s">
        <v>960</v>
      </c>
      <c r="W215" s="56" t="s">
        <v>967</v>
      </c>
      <c r="X215" s="46" t="s">
        <v>968</v>
      </c>
      <c r="Y215" s="52" t="s">
        <v>122</v>
      </c>
      <c r="Z215" s="50">
        <v>43678</v>
      </c>
      <c r="AA215" s="50">
        <v>43830</v>
      </c>
      <c r="AB215" s="46" t="s">
        <v>123</v>
      </c>
      <c r="AC215" s="46" t="s">
        <v>963</v>
      </c>
      <c r="AD215" s="201" t="s">
        <v>119</v>
      </c>
      <c r="AE215" s="18" t="str">
        <f t="shared" si="97"/>
        <v>A</v>
      </c>
      <c r="AF215" s="194"/>
      <c r="AG215" s="199" t="str">
        <f t="shared" si="98"/>
        <v>N.A.</v>
      </c>
      <c r="AH215" s="148" t="s">
        <v>1359</v>
      </c>
      <c r="AI215" s="199" t="s">
        <v>52</v>
      </c>
      <c r="AJ215" s="148" t="s">
        <v>1359</v>
      </c>
      <c r="AK215" s="18" t="str">
        <f t="shared" si="99"/>
        <v>SI</v>
      </c>
    </row>
    <row r="216" spans="1:37" s="197" customFormat="1" ht="258" customHeight="1" x14ac:dyDescent="0.25">
      <c r="A216" s="202">
        <v>334</v>
      </c>
      <c r="B216" s="139">
        <v>865</v>
      </c>
      <c r="C216" s="77" t="s">
        <v>53</v>
      </c>
      <c r="D216" s="17" t="s">
        <v>975</v>
      </c>
      <c r="E216" s="40">
        <v>43664</v>
      </c>
      <c r="F216" s="17" t="s">
        <v>149</v>
      </c>
      <c r="G216" s="25" t="s">
        <v>903</v>
      </c>
      <c r="H216" s="17" t="s">
        <v>180</v>
      </c>
      <c r="I216" s="178" t="s">
        <v>976</v>
      </c>
      <c r="J216" s="14" t="s">
        <v>58</v>
      </c>
      <c r="K216" s="28" t="s">
        <v>908</v>
      </c>
      <c r="L216" s="14" t="s">
        <v>42</v>
      </c>
      <c r="M216" s="14" t="s">
        <v>72</v>
      </c>
      <c r="N216" s="17"/>
      <c r="O216" s="40">
        <v>43676</v>
      </c>
      <c r="P216" s="37"/>
      <c r="Q216" s="17"/>
      <c r="R216" s="17"/>
      <c r="S216" s="17"/>
      <c r="T216" s="37">
        <v>1</v>
      </c>
      <c r="U216" s="26" t="s">
        <v>977</v>
      </c>
      <c r="V216" s="26" t="s">
        <v>978</v>
      </c>
      <c r="W216" s="17" t="s">
        <v>979</v>
      </c>
      <c r="X216" s="17" t="s">
        <v>835</v>
      </c>
      <c r="Y216" s="52" t="s">
        <v>122</v>
      </c>
      <c r="Z216" s="50">
        <v>43678</v>
      </c>
      <c r="AA216" s="50">
        <v>43830</v>
      </c>
      <c r="AB216" s="17" t="s">
        <v>327</v>
      </c>
      <c r="AC216" s="17" t="s">
        <v>328</v>
      </c>
      <c r="AD216" s="80" t="s">
        <v>239</v>
      </c>
      <c r="AE216" s="18" t="str">
        <f t="shared" si="97"/>
        <v>A</v>
      </c>
      <c r="AF216" s="194">
        <v>10</v>
      </c>
      <c r="AG216" s="199" t="str">
        <f t="shared" si="98"/>
        <v>N.A.</v>
      </c>
      <c r="AH216" s="148" t="s">
        <v>1233</v>
      </c>
      <c r="AI216" s="199" t="s">
        <v>52</v>
      </c>
      <c r="AJ216" s="148" t="s">
        <v>1232</v>
      </c>
      <c r="AK216" s="18" t="str">
        <f t="shared" si="99"/>
        <v>SI</v>
      </c>
    </row>
    <row r="217" spans="1:37" s="197" customFormat="1" ht="204.75" x14ac:dyDescent="0.25">
      <c r="A217" s="202">
        <v>334</v>
      </c>
      <c r="B217" s="139">
        <v>865</v>
      </c>
      <c r="C217" s="77" t="s">
        <v>67</v>
      </c>
      <c r="D217" s="17" t="s">
        <v>975</v>
      </c>
      <c r="E217" s="40">
        <v>43664</v>
      </c>
      <c r="F217" s="17" t="s">
        <v>149</v>
      </c>
      <c r="G217" s="25" t="s">
        <v>903</v>
      </c>
      <c r="H217" s="17" t="s">
        <v>180</v>
      </c>
      <c r="I217" s="178" t="s">
        <v>976</v>
      </c>
      <c r="J217" s="14" t="s">
        <v>58</v>
      </c>
      <c r="K217" s="28" t="s">
        <v>908</v>
      </c>
      <c r="L217" s="14" t="s">
        <v>42</v>
      </c>
      <c r="M217" s="14" t="s">
        <v>72</v>
      </c>
      <c r="N217" s="17"/>
      <c r="O217" s="40">
        <v>43676</v>
      </c>
      <c r="P217" s="37"/>
      <c r="Q217" s="17"/>
      <c r="R217" s="17"/>
      <c r="S217" s="17"/>
      <c r="T217" s="37">
        <v>2</v>
      </c>
      <c r="U217" s="26" t="s">
        <v>977</v>
      </c>
      <c r="V217" s="26" t="s">
        <v>1086</v>
      </c>
      <c r="W217" s="26" t="s">
        <v>1086</v>
      </c>
      <c r="X217" s="46" t="s">
        <v>1087</v>
      </c>
      <c r="Y217" s="52" t="s">
        <v>1088</v>
      </c>
      <c r="Z217" s="50">
        <v>43678</v>
      </c>
      <c r="AA217" s="50">
        <v>43830</v>
      </c>
      <c r="AB217" s="17" t="s">
        <v>327</v>
      </c>
      <c r="AC217" s="17" t="s">
        <v>328</v>
      </c>
      <c r="AD217" s="80" t="s">
        <v>239</v>
      </c>
      <c r="AE217" s="18" t="str">
        <f t="shared" si="97"/>
        <v>A</v>
      </c>
      <c r="AF217" s="194">
        <v>10</v>
      </c>
      <c r="AG217" s="199" t="str">
        <f t="shared" si="98"/>
        <v>N.A.</v>
      </c>
      <c r="AH217" s="148" t="s">
        <v>1233</v>
      </c>
      <c r="AI217" s="199" t="s">
        <v>52</v>
      </c>
      <c r="AJ217" s="148" t="s">
        <v>1232</v>
      </c>
      <c r="AK217" s="18" t="str">
        <f t="shared" si="99"/>
        <v>SI</v>
      </c>
    </row>
    <row r="218" spans="1:37" s="197" customFormat="1" ht="114.75" customHeight="1" x14ac:dyDescent="0.25">
      <c r="A218" s="202">
        <v>333</v>
      </c>
      <c r="B218" s="139">
        <v>866</v>
      </c>
      <c r="C218" s="77" t="s">
        <v>53</v>
      </c>
      <c r="D218" s="17" t="s">
        <v>975</v>
      </c>
      <c r="E218" s="40">
        <v>43664</v>
      </c>
      <c r="F218" s="17" t="s">
        <v>55</v>
      </c>
      <c r="G218" s="25" t="s">
        <v>904</v>
      </c>
      <c r="H218" s="17" t="s">
        <v>180</v>
      </c>
      <c r="I218" s="26" t="s">
        <v>980</v>
      </c>
      <c r="J218" s="14" t="s">
        <v>58</v>
      </c>
      <c r="K218" s="28" t="s">
        <v>908</v>
      </c>
      <c r="L218" s="14" t="s">
        <v>42</v>
      </c>
      <c r="M218" s="14" t="s">
        <v>72</v>
      </c>
      <c r="N218" s="17"/>
      <c r="O218" s="40">
        <v>43676</v>
      </c>
      <c r="P218" s="37"/>
      <c r="Q218" s="17"/>
      <c r="R218" s="17"/>
      <c r="S218" s="17"/>
      <c r="T218" s="37">
        <v>1</v>
      </c>
      <c r="U218" s="26" t="s">
        <v>981</v>
      </c>
      <c r="V218" s="26" t="s">
        <v>982</v>
      </c>
      <c r="W218" s="17" t="s">
        <v>984</v>
      </c>
      <c r="X218" s="17" t="s">
        <v>984</v>
      </c>
      <c r="Y218" s="184">
        <v>1</v>
      </c>
      <c r="Z218" s="50">
        <v>43678</v>
      </c>
      <c r="AA218" s="50">
        <v>43830</v>
      </c>
      <c r="AB218" s="17" t="s">
        <v>327</v>
      </c>
      <c r="AC218" s="17" t="s">
        <v>328</v>
      </c>
      <c r="AD218" s="80" t="s">
        <v>239</v>
      </c>
      <c r="AE218" s="18" t="str">
        <f t="shared" si="97"/>
        <v>A</v>
      </c>
      <c r="AF218" s="194">
        <v>40</v>
      </c>
      <c r="AG218" s="199" t="str">
        <f t="shared" si="98"/>
        <v>N.A.</v>
      </c>
      <c r="AH218" s="148" t="s">
        <v>1235</v>
      </c>
      <c r="AI218" s="199" t="s">
        <v>52</v>
      </c>
      <c r="AJ218" s="148" t="s">
        <v>1234</v>
      </c>
      <c r="AK218" s="18" t="str">
        <f t="shared" si="99"/>
        <v>SI</v>
      </c>
    </row>
    <row r="219" spans="1:37" s="197" customFormat="1" ht="63" x14ac:dyDescent="0.25">
      <c r="A219" s="202">
        <v>333</v>
      </c>
      <c r="B219" s="139">
        <v>866</v>
      </c>
      <c r="C219" s="77" t="s">
        <v>67</v>
      </c>
      <c r="D219" s="17" t="s">
        <v>975</v>
      </c>
      <c r="E219" s="40">
        <v>43664</v>
      </c>
      <c r="F219" s="17" t="s">
        <v>55</v>
      </c>
      <c r="G219" s="25" t="s">
        <v>904</v>
      </c>
      <c r="H219" s="17" t="s">
        <v>180</v>
      </c>
      <c r="I219" s="26" t="s">
        <v>980</v>
      </c>
      <c r="J219" s="14" t="s">
        <v>58</v>
      </c>
      <c r="K219" s="28" t="s">
        <v>908</v>
      </c>
      <c r="L219" s="14" t="s">
        <v>42</v>
      </c>
      <c r="M219" s="14" t="s">
        <v>72</v>
      </c>
      <c r="N219" s="17"/>
      <c r="O219" s="40">
        <v>43676</v>
      </c>
      <c r="P219" s="37"/>
      <c r="Q219" s="17"/>
      <c r="R219" s="17"/>
      <c r="S219" s="17"/>
      <c r="T219" s="37">
        <v>2</v>
      </c>
      <c r="U219" s="26" t="s">
        <v>981</v>
      </c>
      <c r="V219" s="26" t="s">
        <v>983</v>
      </c>
      <c r="W219" s="17" t="s">
        <v>985</v>
      </c>
      <c r="X219" s="17" t="s">
        <v>1085</v>
      </c>
      <c r="Y219" s="184">
        <v>1</v>
      </c>
      <c r="Z219" s="50">
        <v>43678</v>
      </c>
      <c r="AA219" s="50">
        <v>43830</v>
      </c>
      <c r="AB219" s="17" t="s">
        <v>327</v>
      </c>
      <c r="AC219" s="17" t="s">
        <v>328</v>
      </c>
      <c r="AD219" s="80" t="s">
        <v>239</v>
      </c>
      <c r="AE219" s="18" t="str">
        <f t="shared" si="97"/>
        <v>A</v>
      </c>
      <c r="AF219" s="194">
        <v>20</v>
      </c>
      <c r="AG219" s="199" t="str">
        <f t="shared" si="98"/>
        <v>N.A.</v>
      </c>
      <c r="AH219" s="148" t="s">
        <v>1236</v>
      </c>
      <c r="AI219" s="199" t="s">
        <v>52</v>
      </c>
      <c r="AJ219" s="148" t="s">
        <v>1234</v>
      </c>
      <c r="AK219" s="18" t="str">
        <f t="shared" si="99"/>
        <v>SI</v>
      </c>
    </row>
    <row r="220" spans="1:37" s="197" customFormat="1" ht="180" customHeight="1" x14ac:dyDescent="0.25">
      <c r="A220" s="191">
        <v>323</v>
      </c>
      <c r="B220" s="139">
        <v>867</v>
      </c>
      <c r="C220" s="77" t="s">
        <v>53</v>
      </c>
      <c r="D220" s="17" t="s">
        <v>987</v>
      </c>
      <c r="E220" s="40">
        <v>43664</v>
      </c>
      <c r="F220" s="17" t="s">
        <v>55</v>
      </c>
      <c r="G220" s="25" t="s">
        <v>904</v>
      </c>
      <c r="H220" s="17" t="s">
        <v>989</v>
      </c>
      <c r="I220" s="26" t="s">
        <v>988</v>
      </c>
      <c r="J220" s="14" t="s">
        <v>58</v>
      </c>
      <c r="K220" s="28" t="s">
        <v>908</v>
      </c>
      <c r="L220" s="14" t="s">
        <v>42</v>
      </c>
      <c r="M220" s="14" t="s">
        <v>72</v>
      </c>
      <c r="N220" s="17"/>
      <c r="O220" s="40">
        <v>43708</v>
      </c>
      <c r="P220" s="37"/>
      <c r="Q220" s="17"/>
      <c r="R220" s="17"/>
      <c r="S220" s="17"/>
      <c r="T220" s="37">
        <v>1</v>
      </c>
      <c r="U220" s="26" t="s">
        <v>990</v>
      </c>
      <c r="V220" s="26" t="s">
        <v>991</v>
      </c>
      <c r="W220" s="17" t="s">
        <v>993</v>
      </c>
      <c r="X220" s="17" t="s">
        <v>993</v>
      </c>
      <c r="Y220" s="52" t="s">
        <v>122</v>
      </c>
      <c r="Z220" s="50">
        <v>43739</v>
      </c>
      <c r="AA220" s="50">
        <v>43830</v>
      </c>
      <c r="AB220" s="46" t="s">
        <v>740</v>
      </c>
      <c r="AC220" s="14" t="s">
        <v>177</v>
      </c>
      <c r="AD220" s="201" t="s">
        <v>83</v>
      </c>
      <c r="AE220" s="18" t="str">
        <f t="shared" ref="AE220:AE224" si="100">IF(AG220="N.A.","A",(IF(AG220&lt;91%,"A","C")))</f>
        <v>A</v>
      </c>
      <c r="AF220" s="194"/>
      <c r="AG220" s="199" t="str">
        <f t="shared" si="98"/>
        <v>N.A.</v>
      </c>
      <c r="AH220" s="148" t="s">
        <v>1149</v>
      </c>
      <c r="AI220" s="199" t="s">
        <v>52</v>
      </c>
      <c r="AJ220" s="148" t="s">
        <v>1149</v>
      </c>
      <c r="AK220" s="18" t="str">
        <f t="shared" si="99"/>
        <v>SI</v>
      </c>
    </row>
    <row r="221" spans="1:37" s="197" customFormat="1" ht="98.25" customHeight="1" x14ac:dyDescent="0.25">
      <c r="A221" s="191">
        <v>323</v>
      </c>
      <c r="B221" s="139">
        <v>867</v>
      </c>
      <c r="C221" s="77" t="s">
        <v>67</v>
      </c>
      <c r="D221" s="17" t="s">
        <v>987</v>
      </c>
      <c r="E221" s="40">
        <v>43664</v>
      </c>
      <c r="F221" s="17" t="s">
        <v>55</v>
      </c>
      <c r="G221" s="25" t="s">
        <v>904</v>
      </c>
      <c r="H221" s="17" t="s">
        <v>989</v>
      </c>
      <c r="I221" s="26" t="s">
        <v>988</v>
      </c>
      <c r="J221" s="14" t="s">
        <v>58</v>
      </c>
      <c r="K221" s="28" t="s">
        <v>908</v>
      </c>
      <c r="L221" s="14" t="s">
        <v>42</v>
      </c>
      <c r="M221" s="14" t="s">
        <v>72</v>
      </c>
      <c r="N221" s="17"/>
      <c r="O221" s="40">
        <v>43708</v>
      </c>
      <c r="P221" s="37"/>
      <c r="Q221" s="17"/>
      <c r="R221" s="17"/>
      <c r="S221" s="17"/>
      <c r="T221" s="37">
        <v>2</v>
      </c>
      <c r="U221" s="26" t="s">
        <v>990</v>
      </c>
      <c r="V221" s="26" t="s">
        <v>992</v>
      </c>
      <c r="W221" s="17" t="s">
        <v>994</v>
      </c>
      <c r="X221" s="17" t="s">
        <v>994</v>
      </c>
      <c r="Y221" s="52" t="s">
        <v>122</v>
      </c>
      <c r="Z221" s="50">
        <v>43831</v>
      </c>
      <c r="AA221" s="50">
        <v>44012</v>
      </c>
      <c r="AB221" s="46" t="s">
        <v>740</v>
      </c>
      <c r="AC221" s="14" t="s">
        <v>177</v>
      </c>
      <c r="AD221" s="201" t="s">
        <v>83</v>
      </c>
      <c r="AE221" s="18" t="str">
        <f t="shared" si="100"/>
        <v>A</v>
      </c>
      <c r="AF221" s="194"/>
      <c r="AG221" s="199" t="str">
        <f t="shared" si="98"/>
        <v>N.A.</v>
      </c>
      <c r="AH221" s="148" t="s">
        <v>1149</v>
      </c>
      <c r="AI221" s="199" t="s">
        <v>52</v>
      </c>
      <c r="AJ221" s="148" t="s">
        <v>1149</v>
      </c>
      <c r="AK221" s="18" t="str">
        <f t="shared" si="99"/>
        <v>SI</v>
      </c>
    </row>
    <row r="222" spans="1:37" s="197" customFormat="1" ht="151.5" customHeight="1" x14ac:dyDescent="0.25">
      <c r="A222" s="191">
        <v>324</v>
      </c>
      <c r="B222" s="139">
        <v>868</v>
      </c>
      <c r="C222" s="78" t="s">
        <v>71</v>
      </c>
      <c r="D222" s="17" t="s">
        <v>987</v>
      </c>
      <c r="E222" s="40">
        <v>43664</v>
      </c>
      <c r="F222" s="17" t="s">
        <v>55</v>
      </c>
      <c r="G222" s="25" t="s">
        <v>121</v>
      </c>
      <c r="H222" s="17" t="s">
        <v>989</v>
      </c>
      <c r="I222" s="148" t="s">
        <v>1420</v>
      </c>
      <c r="J222" s="14" t="s">
        <v>58</v>
      </c>
      <c r="K222" s="28" t="s">
        <v>908</v>
      </c>
      <c r="L222" s="14" t="s">
        <v>42</v>
      </c>
      <c r="M222" s="14" t="s">
        <v>72</v>
      </c>
      <c r="N222" s="17"/>
      <c r="O222" s="40">
        <v>43708</v>
      </c>
      <c r="P222" s="37"/>
      <c r="Q222" s="17"/>
      <c r="R222" s="17"/>
      <c r="S222" s="17"/>
      <c r="T222" s="37">
        <v>1</v>
      </c>
      <c r="U222" s="26" t="s">
        <v>995</v>
      </c>
      <c r="V222" s="26" t="s">
        <v>996</v>
      </c>
      <c r="W222" s="17" t="s">
        <v>999</v>
      </c>
      <c r="X222" s="17" t="s">
        <v>999</v>
      </c>
      <c r="Y222" s="52" t="s">
        <v>122</v>
      </c>
      <c r="Z222" s="50">
        <v>43739</v>
      </c>
      <c r="AA222" s="50">
        <v>43830</v>
      </c>
      <c r="AB222" s="17" t="s">
        <v>48</v>
      </c>
      <c r="AC222" s="17" t="s">
        <v>49</v>
      </c>
      <c r="AD222" s="201" t="s">
        <v>51</v>
      </c>
      <c r="AE222" s="18" t="str">
        <f t="shared" si="100"/>
        <v>A</v>
      </c>
      <c r="AF222" s="194">
        <v>0</v>
      </c>
      <c r="AG222" s="199" t="str">
        <f t="shared" si="98"/>
        <v>N.A.</v>
      </c>
      <c r="AH222" s="148" t="s">
        <v>1173</v>
      </c>
      <c r="AI222" s="199" t="s">
        <v>52</v>
      </c>
      <c r="AJ222" s="148" t="s">
        <v>1173</v>
      </c>
      <c r="AK222" s="18" t="str">
        <f t="shared" si="99"/>
        <v>SI</v>
      </c>
    </row>
    <row r="223" spans="1:37" s="197" customFormat="1" ht="154.5" customHeight="1" x14ac:dyDescent="0.25">
      <c r="A223" s="191">
        <v>324</v>
      </c>
      <c r="B223" s="139">
        <v>868</v>
      </c>
      <c r="C223" s="77" t="s">
        <v>67</v>
      </c>
      <c r="D223" s="17" t="s">
        <v>987</v>
      </c>
      <c r="E223" s="40">
        <v>43664</v>
      </c>
      <c r="F223" s="17" t="s">
        <v>55</v>
      </c>
      <c r="G223" s="25" t="s">
        <v>121</v>
      </c>
      <c r="H223" s="17" t="s">
        <v>989</v>
      </c>
      <c r="I223" s="148" t="s">
        <v>1420</v>
      </c>
      <c r="J223" s="14" t="s">
        <v>58</v>
      </c>
      <c r="K223" s="28" t="s">
        <v>908</v>
      </c>
      <c r="L223" s="14" t="s">
        <v>42</v>
      </c>
      <c r="M223" s="14" t="s">
        <v>72</v>
      </c>
      <c r="N223" s="17"/>
      <c r="O223" s="40">
        <v>43708</v>
      </c>
      <c r="P223" s="37"/>
      <c r="Q223" s="17"/>
      <c r="R223" s="17"/>
      <c r="S223" s="17"/>
      <c r="T223" s="37">
        <v>2</v>
      </c>
      <c r="U223" s="26" t="s">
        <v>995</v>
      </c>
      <c r="V223" s="26" t="s">
        <v>997</v>
      </c>
      <c r="W223" s="17" t="s">
        <v>999</v>
      </c>
      <c r="X223" s="17" t="s">
        <v>999</v>
      </c>
      <c r="Y223" s="52" t="s">
        <v>122</v>
      </c>
      <c r="Z223" s="50">
        <v>43739</v>
      </c>
      <c r="AA223" s="50">
        <v>43830</v>
      </c>
      <c r="AB223" s="17" t="s">
        <v>338</v>
      </c>
      <c r="AC223" s="17" t="s">
        <v>339</v>
      </c>
      <c r="AD223" s="201" t="s">
        <v>263</v>
      </c>
      <c r="AE223" s="18" t="str">
        <f t="shared" si="100"/>
        <v>A</v>
      </c>
      <c r="AF223" s="194"/>
      <c r="AG223" s="199" t="str">
        <f t="shared" si="98"/>
        <v>N.A.</v>
      </c>
      <c r="AH223" s="148" t="s">
        <v>1275</v>
      </c>
      <c r="AI223" s="199" t="s">
        <v>52</v>
      </c>
      <c r="AJ223" s="72" t="s">
        <v>1274</v>
      </c>
      <c r="AK223" s="18" t="str">
        <f t="shared" si="99"/>
        <v>SI</v>
      </c>
    </row>
    <row r="224" spans="1:37" s="197" customFormat="1" ht="154.5" customHeight="1" x14ac:dyDescent="0.25">
      <c r="A224" s="191">
        <v>324</v>
      </c>
      <c r="B224" s="139">
        <v>868</v>
      </c>
      <c r="C224" s="77" t="s">
        <v>71</v>
      </c>
      <c r="D224" s="17" t="s">
        <v>987</v>
      </c>
      <c r="E224" s="40">
        <v>43664</v>
      </c>
      <c r="F224" s="17" t="s">
        <v>55</v>
      </c>
      <c r="G224" s="25" t="s">
        <v>121</v>
      </c>
      <c r="H224" s="17" t="s">
        <v>989</v>
      </c>
      <c r="I224" s="148" t="s">
        <v>1420</v>
      </c>
      <c r="J224" s="14" t="s">
        <v>58</v>
      </c>
      <c r="K224" s="28" t="s">
        <v>908</v>
      </c>
      <c r="L224" s="14" t="s">
        <v>42</v>
      </c>
      <c r="M224" s="14" t="s">
        <v>72</v>
      </c>
      <c r="N224" s="17"/>
      <c r="O224" s="40">
        <v>43708</v>
      </c>
      <c r="P224" s="37"/>
      <c r="Q224" s="17"/>
      <c r="R224" s="17"/>
      <c r="S224" s="17"/>
      <c r="T224" s="37">
        <v>3</v>
      </c>
      <c r="U224" s="26" t="s">
        <v>995</v>
      </c>
      <c r="V224" s="45" t="s">
        <v>998</v>
      </c>
      <c r="W224" s="17" t="s">
        <v>999</v>
      </c>
      <c r="X224" s="17" t="s">
        <v>999</v>
      </c>
      <c r="Y224" s="52" t="s">
        <v>122</v>
      </c>
      <c r="Z224" s="50">
        <v>43739</v>
      </c>
      <c r="AA224" s="50">
        <v>43830</v>
      </c>
      <c r="AB224" s="17" t="s">
        <v>1000</v>
      </c>
      <c r="AC224" s="17" t="s">
        <v>1001</v>
      </c>
      <c r="AD224" s="201" t="s">
        <v>1126</v>
      </c>
      <c r="AE224" s="18" t="str">
        <f t="shared" si="100"/>
        <v>A</v>
      </c>
      <c r="AF224" s="194">
        <v>0</v>
      </c>
      <c r="AG224" s="199" t="str">
        <f t="shared" si="98"/>
        <v>N.A.</v>
      </c>
      <c r="AH224" s="148" t="s">
        <v>1173</v>
      </c>
      <c r="AI224" s="199" t="s">
        <v>52</v>
      </c>
      <c r="AJ224" s="148" t="s">
        <v>1173</v>
      </c>
      <c r="AK224" s="18" t="str">
        <f t="shared" si="99"/>
        <v>SI</v>
      </c>
    </row>
    <row r="225" spans="1:37" s="197" customFormat="1" ht="204.75" customHeight="1" x14ac:dyDescent="0.25">
      <c r="A225" s="191">
        <v>308</v>
      </c>
      <c r="B225" s="139">
        <v>869</v>
      </c>
      <c r="C225" s="77"/>
      <c r="D225" s="17" t="s">
        <v>1034</v>
      </c>
      <c r="E225" s="40">
        <v>43664</v>
      </c>
      <c r="F225" s="17" t="s">
        <v>55</v>
      </c>
      <c r="G225" s="25" t="s">
        <v>904</v>
      </c>
      <c r="H225" s="17" t="s">
        <v>176</v>
      </c>
      <c r="I225" s="26" t="s">
        <v>1020</v>
      </c>
      <c r="J225" s="14" t="s">
        <v>58</v>
      </c>
      <c r="K225" s="28" t="s">
        <v>908</v>
      </c>
      <c r="L225" s="14" t="s">
        <v>42</v>
      </c>
      <c r="M225" s="14" t="s">
        <v>72</v>
      </c>
      <c r="N225" s="17"/>
      <c r="O225" s="40">
        <v>43724</v>
      </c>
      <c r="P225" s="37"/>
      <c r="Q225" s="17"/>
      <c r="R225" s="17"/>
      <c r="S225" s="17"/>
      <c r="T225" s="37">
        <v>1</v>
      </c>
      <c r="U225" s="26" t="s">
        <v>1021</v>
      </c>
      <c r="V225" s="26" t="s">
        <v>1022</v>
      </c>
      <c r="W225" s="17" t="s">
        <v>1023</v>
      </c>
      <c r="X225" s="17" t="s">
        <v>1024</v>
      </c>
      <c r="Y225" s="52" t="s">
        <v>122</v>
      </c>
      <c r="Z225" s="50">
        <v>43725</v>
      </c>
      <c r="AA225" s="50">
        <v>43830</v>
      </c>
      <c r="AB225" s="46" t="s">
        <v>740</v>
      </c>
      <c r="AC225" s="14" t="s">
        <v>177</v>
      </c>
      <c r="AD225" s="201" t="s">
        <v>83</v>
      </c>
      <c r="AE225" s="18" t="str">
        <f>IF(AG225="N.A.","A",(IF(AG225&lt;91%,"A","C")))</f>
        <v>A</v>
      </c>
      <c r="AF225" s="203"/>
      <c r="AG225" s="199" t="str">
        <f t="shared" si="98"/>
        <v>N.A.</v>
      </c>
      <c r="AH225" s="148" t="s">
        <v>1149</v>
      </c>
      <c r="AI225" s="199" t="s">
        <v>52</v>
      </c>
      <c r="AJ225" s="148" t="s">
        <v>1149</v>
      </c>
      <c r="AK225" s="18" t="str">
        <f t="shared" si="99"/>
        <v>SI</v>
      </c>
    </row>
    <row r="226" spans="1:37" s="197" customFormat="1" ht="95.25" customHeight="1" x14ac:dyDescent="0.25">
      <c r="A226" s="204">
        <v>309</v>
      </c>
      <c r="B226" s="31">
        <v>870</v>
      </c>
      <c r="C226" s="17"/>
      <c r="D226" s="108" t="s">
        <v>1034</v>
      </c>
      <c r="E226" s="109">
        <v>43664</v>
      </c>
      <c r="F226" s="108" t="s">
        <v>55</v>
      </c>
      <c r="G226" s="110" t="s">
        <v>121</v>
      </c>
      <c r="H226" s="108" t="s">
        <v>176</v>
      </c>
      <c r="I226" s="111" t="s">
        <v>1017</v>
      </c>
      <c r="J226" s="99" t="s">
        <v>58</v>
      </c>
      <c r="K226" s="104" t="s">
        <v>908</v>
      </c>
      <c r="L226" s="99" t="s">
        <v>42</v>
      </c>
      <c r="M226" s="99" t="s">
        <v>72</v>
      </c>
      <c r="N226" s="108"/>
      <c r="O226" s="109">
        <v>43724</v>
      </c>
      <c r="P226" s="112"/>
      <c r="Q226" s="108"/>
      <c r="R226" s="108"/>
      <c r="S226" s="108"/>
      <c r="T226" s="112">
        <v>1</v>
      </c>
      <c r="U226" s="111" t="s">
        <v>1025</v>
      </c>
      <c r="V226" s="111" t="s">
        <v>1026</v>
      </c>
      <c r="W226" s="108" t="s">
        <v>1023</v>
      </c>
      <c r="X226" s="108" t="s">
        <v>560</v>
      </c>
      <c r="Y226" s="132" t="s">
        <v>122</v>
      </c>
      <c r="Z226" s="123">
        <v>43678</v>
      </c>
      <c r="AA226" s="123">
        <v>43738</v>
      </c>
      <c r="AB226" s="124" t="s">
        <v>740</v>
      </c>
      <c r="AC226" s="99" t="s">
        <v>177</v>
      </c>
      <c r="AD226" s="222" t="s">
        <v>83</v>
      </c>
      <c r="AE226" s="75" t="str">
        <f t="shared" ref="AE226" si="101">IF(AG226="N.A.","A",(IF(AG226&lt;91%,"A","C")))</f>
        <v>C</v>
      </c>
      <c r="AF226" s="205"/>
      <c r="AG226" s="206">
        <f>AI226</f>
        <v>1</v>
      </c>
      <c r="AH226" s="207" t="s">
        <v>1166</v>
      </c>
      <c r="AI226" s="208">
        <v>1</v>
      </c>
      <c r="AJ226" s="111" t="s">
        <v>1167</v>
      </c>
      <c r="AK226" s="75" t="str">
        <f>IF(AG226="N.A.","SI",(IF(AG226&lt;91%,"SI","NO")))</f>
        <v>NO</v>
      </c>
    </row>
    <row r="227" spans="1:37" s="197" customFormat="1" ht="178.5" customHeight="1" x14ac:dyDescent="0.25">
      <c r="A227" s="191">
        <v>311</v>
      </c>
      <c r="B227" s="139">
        <v>871</v>
      </c>
      <c r="C227" s="77"/>
      <c r="D227" s="17" t="s">
        <v>1034</v>
      </c>
      <c r="E227" s="40">
        <v>43664</v>
      </c>
      <c r="F227" s="17" t="s">
        <v>55</v>
      </c>
      <c r="G227" s="25" t="s">
        <v>381</v>
      </c>
      <c r="H227" s="17" t="s">
        <v>176</v>
      </c>
      <c r="I227" s="26" t="s">
        <v>1018</v>
      </c>
      <c r="J227" s="14" t="s">
        <v>58</v>
      </c>
      <c r="K227" s="28" t="s">
        <v>908</v>
      </c>
      <c r="L227" s="14" t="s">
        <v>42</v>
      </c>
      <c r="M227" s="14" t="s">
        <v>72</v>
      </c>
      <c r="N227" s="17"/>
      <c r="O227" s="40">
        <v>43724</v>
      </c>
      <c r="P227" s="37"/>
      <c r="Q227" s="17"/>
      <c r="R227" s="17"/>
      <c r="S227" s="17"/>
      <c r="T227" s="37">
        <v>1</v>
      </c>
      <c r="U227" s="26" t="s">
        <v>1027</v>
      </c>
      <c r="V227" s="26" t="s">
        <v>1029</v>
      </c>
      <c r="W227" s="17" t="s">
        <v>1031</v>
      </c>
      <c r="X227" s="17" t="s">
        <v>1031</v>
      </c>
      <c r="Y227" s="52" t="s">
        <v>122</v>
      </c>
      <c r="Z227" s="50">
        <v>43678</v>
      </c>
      <c r="AA227" s="50">
        <v>43769</v>
      </c>
      <c r="AB227" s="46" t="s">
        <v>740</v>
      </c>
      <c r="AC227" s="14" t="s">
        <v>177</v>
      </c>
      <c r="AD227" s="201" t="s">
        <v>83</v>
      </c>
      <c r="AE227" s="18" t="str">
        <f t="shared" ref="AE227:AE229" si="102">IF(AG227="N.A.","A",(IF(AG227&lt;91%,"A","C")))</f>
        <v>A</v>
      </c>
      <c r="AF227" s="198"/>
      <c r="AG227" s="199" t="str">
        <f t="shared" ref="AG227:AG228" si="103">AI227</f>
        <v>N.A.</v>
      </c>
      <c r="AH227" s="148" t="s">
        <v>1149</v>
      </c>
      <c r="AI227" s="199" t="s">
        <v>52</v>
      </c>
      <c r="AJ227" s="148" t="s">
        <v>1149</v>
      </c>
      <c r="AK227" s="18" t="str">
        <f t="shared" ref="AK227:AK228" si="104">IF(AG227="N.A.","SI",(IF(AG227&lt;91%,"SI","NO")))</f>
        <v>SI</v>
      </c>
    </row>
    <row r="228" spans="1:37" s="197" customFormat="1" ht="183" customHeight="1" x14ac:dyDescent="0.25">
      <c r="A228" s="191">
        <v>310</v>
      </c>
      <c r="B228" s="254">
        <v>872</v>
      </c>
      <c r="C228" s="255"/>
      <c r="D228" s="17" t="s">
        <v>1034</v>
      </c>
      <c r="E228" s="40">
        <v>43664</v>
      </c>
      <c r="F228" s="17" t="s">
        <v>55</v>
      </c>
      <c r="G228" s="25" t="s">
        <v>385</v>
      </c>
      <c r="H228" s="17" t="s">
        <v>176</v>
      </c>
      <c r="I228" s="148" t="s">
        <v>1019</v>
      </c>
      <c r="J228" s="14" t="s">
        <v>58</v>
      </c>
      <c r="K228" s="28" t="s">
        <v>908</v>
      </c>
      <c r="L228" s="14" t="s">
        <v>42</v>
      </c>
      <c r="M228" s="14" t="s">
        <v>72</v>
      </c>
      <c r="N228" s="17"/>
      <c r="O228" s="40">
        <v>43724</v>
      </c>
      <c r="P228" s="205"/>
      <c r="Q228" s="205"/>
      <c r="R228" s="205"/>
      <c r="S228" s="205"/>
      <c r="T228" s="199">
        <v>1</v>
      </c>
      <c r="U228" s="148" t="s">
        <v>1028</v>
      </c>
      <c r="V228" s="148" t="s">
        <v>1030</v>
      </c>
      <c r="W228" s="17" t="s">
        <v>1032</v>
      </c>
      <c r="X228" s="220" t="s">
        <v>1033</v>
      </c>
      <c r="Y228" s="52" t="s">
        <v>173</v>
      </c>
      <c r="Z228" s="50">
        <v>43678</v>
      </c>
      <c r="AA228" s="50">
        <v>43830</v>
      </c>
      <c r="AB228" s="46" t="s">
        <v>740</v>
      </c>
      <c r="AC228" s="14" t="s">
        <v>177</v>
      </c>
      <c r="AD228" s="201" t="s">
        <v>83</v>
      </c>
      <c r="AE228" s="18" t="str">
        <f t="shared" si="102"/>
        <v>A</v>
      </c>
      <c r="AF228" s="203"/>
      <c r="AG228" s="199" t="str">
        <f t="shared" si="103"/>
        <v>N.A.</v>
      </c>
      <c r="AH228" s="148" t="s">
        <v>1149</v>
      </c>
      <c r="AI228" s="199" t="s">
        <v>52</v>
      </c>
      <c r="AJ228" s="148" t="s">
        <v>1149</v>
      </c>
      <c r="AK228" s="18" t="str">
        <f t="shared" si="104"/>
        <v>SI</v>
      </c>
    </row>
    <row r="229" spans="1:37" s="197" customFormat="1" ht="98.25" customHeight="1" x14ac:dyDescent="0.25">
      <c r="A229" s="204">
        <v>300</v>
      </c>
      <c r="B229" s="199">
        <v>873</v>
      </c>
      <c r="C229" s="205"/>
      <c r="D229" s="256" t="s">
        <v>1049</v>
      </c>
      <c r="E229" s="247"/>
      <c r="F229" s="256" t="s">
        <v>55</v>
      </c>
      <c r="G229" s="103" t="s">
        <v>52</v>
      </c>
      <c r="H229" s="104" t="s">
        <v>176</v>
      </c>
      <c r="I229" s="207" t="s">
        <v>1091</v>
      </c>
      <c r="J229" s="104" t="s">
        <v>58</v>
      </c>
      <c r="K229" s="104" t="s">
        <v>326</v>
      </c>
      <c r="L229" s="104" t="s">
        <v>42</v>
      </c>
      <c r="M229" s="104" t="s">
        <v>72</v>
      </c>
      <c r="N229" s="247"/>
      <c r="O229" s="109">
        <v>43724</v>
      </c>
      <c r="P229" s="247"/>
      <c r="Q229" s="247"/>
      <c r="R229" s="247"/>
      <c r="S229" s="247"/>
      <c r="T229" s="257">
        <v>1</v>
      </c>
      <c r="U229" s="207" t="s">
        <v>1037</v>
      </c>
      <c r="V229" s="207" t="s">
        <v>1040</v>
      </c>
      <c r="W229" s="256" t="s">
        <v>1043</v>
      </c>
      <c r="X229" s="256" t="s">
        <v>1046</v>
      </c>
      <c r="Y229" s="256">
        <v>1</v>
      </c>
      <c r="Z229" s="123">
        <v>43617</v>
      </c>
      <c r="AA229" s="123">
        <v>43677</v>
      </c>
      <c r="AB229" s="256" t="s">
        <v>740</v>
      </c>
      <c r="AC229" s="99" t="s">
        <v>177</v>
      </c>
      <c r="AD229" s="222" t="s">
        <v>83</v>
      </c>
      <c r="AE229" s="75" t="str">
        <f t="shared" si="102"/>
        <v>C</v>
      </c>
      <c r="AF229" s="205"/>
      <c r="AG229" s="206">
        <f>AI229</f>
        <v>1</v>
      </c>
      <c r="AH229" s="207" t="s">
        <v>1151</v>
      </c>
      <c r="AI229" s="208">
        <v>1</v>
      </c>
      <c r="AJ229" s="207" t="s">
        <v>1152</v>
      </c>
      <c r="AK229" s="75" t="str">
        <f>IF(AG229="N.A.","SI",(IF(AG229&lt;91%,"SI","NO")))</f>
        <v>NO</v>
      </c>
    </row>
    <row r="230" spans="1:37" s="197" customFormat="1" ht="102.75" customHeight="1" x14ac:dyDescent="0.25">
      <c r="A230" s="191">
        <v>301</v>
      </c>
      <c r="B230" s="254">
        <v>874</v>
      </c>
      <c r="C230" s="255"/>
      <c r="D230" s="220" t="s">
        <v>1049</v>
      </c>
      <c r="E230" s="205"/>
      <c r="F230" s="220" t="s">
        <v>55</v>
      </c>
      <c r="G230" s="32" t="s">
        <v>52</v>
      </c>
      <c r="H230" s="28" t="s">
        <v>1093</v>
      </c>
      <c r="I230" s="148" t="s">
        <v>1092</v>
      </c>
      <c r="J230" s="28" t="s">
        <v>58</v>
      </c>
      <c r="K230" s="28" t="s">
        <v>326</v>
      </c>
      <c r="L230" s="28" t="s">
        <v>42</v>
      </c>
      <c r="M230" s="28" t="s">
        <v>72</v>
      </c>
      <c r="N230" s="205"/>
      <c r="O230" s="40">
        <v>43724</v>
      </c>
      <c r="P230" s="205"/>
      <c r="Q230" s="205"/>
      <c r="R230" s="205"/>
      <c r="S230" s="205"/>
      <c r="T230" s="199">
        <v>1</v>
      </c>
      <c r="U230" s="148" t="s">
        <v>1038</v>
      </c>
      <c r="V230" s="148" t="s">
        <v>1041</v>
      </c>
      <c r="W230" s="220" t="s">
        <v>1044</v>
      </c>
      <c r="X230" s="220" t="s">
        <v>1047</v>
      </c>
      <c r="Y230" s="220">
        <v>1</v>
      </c>
      <c r="Z230" s="50">
        <v>43647</v>
      </c>
      <c r="AA230" s="50">
        <v>43830</v>
      </c>
      <c r="AB230" s="220" t="s">
        <v>740</v>
      </c>
      <c r="AC230" s="14" t="s">
        <v>177</v>
      </c>
      <c r="AD230" s="201" t="s">
        <v>83</v>
      </c>
      <c r="AE230" s="18" t="str">
        <f t="shared" ref="AE230:AE236" si="105">IF(AG230="N.A.","A",(IF(AG230&lt;91%,"A","C")))</f>
        <v>C</v>
      </c>
      <c r="AF230" s="198"/>
      <c r="AG230" s="206">
        <f>AI230</f>
        <v>1</v>
      </c>
      <c r="AH230" s="148" t="s">
        <v>1153</v>
      </c>
      <c r="AI230" s="208">
        <v>1</v>
      </c>
      <c r="AJ230" s="148" t="s">
        <v>1154</v>
      </c>
      <c r="AK230" s="18" t="str">
        <f t="shared" ref="AK230:AK236" si="106">IF(AG230="N.A.","SI",(IF(AG230&lt;91%,"SI","NO")))</f>
        <v>NO</v>
      </c>
    </row>
    <row r="231" spans="1:37" s="197" customFormat="1" ht="86.25" customHeight="1" x14ac:dyDescent="0.25">
      <c r="A231" s="191">
        <v>312</v>
      </c>
      <c r="B231" s="258">
        <v>875</v>
      </c>
      <c r="C231" s="259"/>
      <c r="D231" s="220" t="s">
        <v>1050</v>
      </c>
      <c r="E231" s="205"/>
      <c r="F231" s="220" t="s">
        <v>55</v>
      </c>
      <c r="G231" s="32" t="s">
        <v>52</v>
      </c>
      <c r="H231" s="28" t="s">
        <v>176</v>
      </c>
      <c r="I231" s="148" t="s">
        <v>1035</v>
      </c>
      <c r="J231" s="28" t="s">
        <v>58</v>
      </c>
      <c r="K231" s="28" t="s">
        <v>1036</v>
      </c>
      <c r="L231" s="28" t="s">
        <v>42</v>
      </c>
      <c r="M231" s="28" t="s">
        <v>72</v>
      </c>
      <c r="N231" s="205"/>
      <c r="O231" s="40">
        <v>43724</v>
      </c>
      <c r="P231" s="205"/>
      <c r="Q231" s="205"/>
      <c r="R231" s="205"/>
      <c r="S231" s="205"/>
      <c r="T231" s="199">
        <v>1</v>
      </c>
      <c r="U231" s="148" t="s">
        <v>1039</v>
      </c>
      <c r="V231" s="148" t="s">
        <v>1042</v>
      </c>
      <c r="W231" s="220" t="s">
        <v>1045</v>
      </c>
      <c r="X231" s="220" t="s">
        <v>1048</v>
      </c>
      <c r="Y231" s="220">
        <v>1</v>
      </c>
      <c r="Z231" s="50">
        <v>43647</v>
      </c>
      <c r="AA231" s="50">
        <v>43830</v>
      </c>
      <c r="AB231" s="220" t="s">
        <v>740</v>
      </c>
      <c r="AC231" s="14" t="s">
        <v>177</v>
      </c>
      <c r="AD231" s="201" t="s">
        <v>83</v>
      </c>
      <c r="AE231" s="18" t="str">
        <f t="shared" si="105"/>
        <v>A</v>
      </c>
      <c r="AF231" s="194"/>
      <c r="AG231" s="199" t="str">
        <f t="shared" ref="AG231:AG236" si="107">AI231</f>
        <v>N.A.</v>
      </c>
      <c r="AH231" s="148" t="s">
        <v>1168</v>
      </c>
      <c r="AI231" s="199" t="s">
        <v>52</v>
      </c>
      <c r="AJ231" s="229" t="s">
        <v>1169</v>
      </c>
      <c r="AK231" s="18" t="str">
        <f t="shared" si="106"/>
        <v>SI</v>
      </c>
    </row>
    <row r="232" spans="1:37" s="197" customFormat="1" ht="55.5" customHeight="1" x14ac:dyDescent="0.25">
      <c r="A232" s="191">
        <v>325</v>
      </c>
      <c r="B232" s="254">
        <v>876</v>
      </c>
      <c r="C232" s="255"/>
      <c r="D232" s="220" t="s">
        <v>1060</v>
      </c>
      <c r="E232" s="40">
        <v>43664</v>
      </c>
      <c r="F232" s="220" t="s">
        <v>55</v>
      </c>
      <c r="G232" s="220" t="s">
        <v>1062</v>
      </c>
      <c r="H232" s="199" t="s">
        <v>611</v>
      </c>
      <c r="I232" s="235" t="s">
        <v>1061</v>
      </c>
      <c r="J232" s="14" t="s">
        <v>58</v>
      </c>
      <c r="K232" s="28" t="s">
        <v>908</v>
      </c>
      <c r="L232" s="14" t="s">
        <v>42</v>
      </c>
      <c r="M232" s="14" t="s">
        <v>72</v>
      </c>
      <c r="N232" s="205"/>
      <c r="O232" s="205"/>
      <c r="P232" s="205"/>
      <c r="Q232" s="205"/>
      <c r="R232" s="205"/>
      <c r="S232" s="205"/>
      <c r="T232" s="199">
        <v>1</v>
      </c>
      <c r="U232" s="148" t="s">
        <v>1063</v>
      </c>
      <c r="V232" s="229" t="s">
        <v>1064</v>
      </c>
      <c r="W232" s="220" t="s">
        <v>1065</v>
      </c>
      <c r="X232" s="199" t="s">
        <v>1066</v>
      </c>
      <c r="Y232" s="220">
        <v>5</v>
      </c>
      <c r="Z232" s="260">
        <v>43678</v>
      </c>
      <c r="AA232" s="260">
        <v>43830</v>
      </c>
      <c r="AB232" s="220" t="s">
        <v>87</v>
      </c>
      <c r="AC232" s="220" t="s">
        <v>88</v>
      </c>
      <c r="AD232" s="201" t="s">
        <v>89</v>
      </c>
      <c r="AE232" s="18" t="str">
        <f t="shared" si="105"/>
        <v>A</v>
      </c>
      <c r="AF232" s="194">
        <v>40</v>
      </c>
      <c r="AG232" s="199" t="str">
        <f t="shared" si="107"/>
        <v>N.A.</v>
      </c>
      <c r="AH232" s="148" t="s">
        <v>1308</v>
      </c>
      <c r="AI232" s="199" t="s">
        <v>52</v>
      </c>
      <c r="AJ232" s="229" t="s">
        <v>1310</v>
      </c>
      <c r="AK232" s="18" t="str">
        <f t="shared" si="106"/>
        <v>SI</v>
      </c>
    </row>
    <row r="233" spans="1:37" s="197" customFormat="1" ht="40.5" customHeight="1" x14ac:dyDescent="0.25">
      <c r="A233" s="261">
        <v>326</v>
      </c>
      <c r="B233" s="199">
        <v>877</v>
      </c>
      <c r="C233" s="205"/>
      <c r="D233" s="262" t="s">
        <v>1060</v>
      </c>
      <c r="E233" s="171">
        <v>43664</v>
      </c>
      <c r="F233" s="262" t="s">
        <v>55</v>
      </c>
      <c r="G233" s="262" t="s">
        <v>1068</v>
      </c>
      <c r="H233" s="263" t="s">
        <v>611</v>
      </c>
      <c r="I233" s="214" t="s">
        <v>1067</v>
      </c>
      <c r="J233" s="117" t="s">
        <v>58</v>
      </c>
      <c r="K233" s="106" t="s">
        <v>908</v>
      </c>
      <c r="L233" s="117" t="s">
        <v>42</v>
      </c>
      <c r="M233" s="117" t="s">
        <v>72</v>
      </c>
      <c r="N233" s="251"/>
      <c r="O233" s="251"/>
      <c r="P233" s="251"/>
      <c r="Q233" s="251"/>
      <c r="R233" s="251"/>
      <c r="S233" s="251"/>
      <c r="T233" s="263">
        <v>1</v>
      </c>
      <c r="U233" s="214" t="s">
        <v>1075</v>
      </c>
      <c r="V233" s="214" t="s">
        <v>1076</v>
      </c>
      <c r="W233" s="262" t="s">
        <v>137</v>
      </c>
      <c r="X233" s="262" t="s">
        <v>137</v>
      </c>
      <c r="Y233" s="263">
        <v>1</v>
      </c>
      <c r="Z233" s="264">
        <v>43678</v>
      </c>
      <c r="AA233" s="264">
        <v>43830</v>
      </c>
      <c r="AB233" s="262" t="s">
        <v>87</v>
      </c>
      <c r="AC233" s="262" t="s">
        <v>88</v>
      </c>
      <c r="AD233" s="220" t="s">
        <v>89</v>
      </c>
      <c r="AE233" s="74" t="str">
        <f t="shared" si="105"/>
        <v>C</v>
      </c>
      <c r="AF233" s="205"/>
      <c r="AG233" s="213">
        <f t="shared" si="107"/>
        <v>1</v>
      </c>
      <c r="AH233" s="214" t="s">
        <v>1305</v>
      </c>
      <c r="AI233" s="215">
        <v>1</v>
      </c>
      <c r="AJ233" s="231" t="s">
        <v>1309</v>
      </c>
      <c r="AK233" s="74" t="str">
        <f t="shared" si="106"/>
        <v>NO</v>
      </c>
    </row>
    <row r="234" spans="1:37" s="197" customFormat="1" ht="42" customHeight="1" x14ac:dyDescent="0.25">
      <c r="A234" s="265">
        <v>327</v>
      </c>
      <c r="B234" s="199">
        <v>878</v>
      </c>
      <c r="C234" s="205"/>
      <c r="D234" s="222" t="s">
        <v>1060</v>
      </c>
      <c r="E234" s="172">
        <v>43664</v>
      </c>
      <c r="F234" s="222" t="s">
        <v>55</v>
      </c>
      <c r="G234" s="222" t="s">
        <v>1069</v>
      </c>
      <c r="H234" s="266" t="s">
        <v>611</v>
      </c>
      <c r="I234" s="217" t="s">
        <v>1070</v>
      </c>
      <c r="J234" s="91" t="s">
        <v>58</v>
      </c>
      <c r="K234" s="69" t="s">
        <v>908</v>
      </c>
      <c r="L234" s="91" t="s">
        <v>42</v>
      </c>
      <c r="M234" s="91" t="s">
        <v>72</v>
      </c>
      <c r="N234" s="217"/>
      <c r="O234" s="217"/>
      <c r="P234" s="217"/>
      <c r="Q234" s="217"/>
      <c r="R234" s="217"/>
      <c r="S234" s="217"/>
      <c r="T234" s="222">
        <v>1</v>
      </c>
      <c r="U234" s="217" t="s">
        <v>1071</v>
      </c>
      <c r="V234" s="217" t="s">
        <v>1072</v>
      </c>
      <c r="W234" s="222" t="s">
        <v>1073</v>
      </c>
      <c r="X234" s="222" t="s">
        <v>1074</v>
      </c>
      <c r="Y234" s="266">
        <v>15</v>
      </c>
      <c r="Z234" s="267">
        <v>43678</v>
      </c>
      <c r="AA234" s="267">
        <v>43830</v>
      </c>
      <c r="AB234" s="222" t="s">
        <v>87</v>
      </c>
      <c r="AC234" s="222" t="s">
        <v>88</v>
      </c>
      <c r="AD234" s="220" t="s">
        <v>89</v>
      </c>
      <c r="AE234" s="73" t="str">
        <f t="shared" si="105"/>
        <v>C</v>
      </c>
      <c r="AF234" s="205"/>
      <c r="AG234" s="216">
        <f t="shared" si="107"/>
        <v>1</v>
      </c>
      <c r="AH234" s="217" t="s">
        <v>1305</v>
      </c>
      <c r="AI234" s="218">
        <v>1</v>
      </c>
      <c r="AJ234" s="232" t="s">
        <v>1309</v>
      </c>
      <c r="AK234" s="73" t="str">
        <f t="shared" si="106"/>
        <v>NO</v>
      </c>
    </row>
    <row r="235" spans="1:37" s="197" customFormat="1" ht="56.25" customHeight="1" x14ac:dyDescent="0.25">
      <c r="A235" s="191">
        <v>319</v>
      </c>
      <c r="B235" s="254">
        <v>879</v>
      </c>
      <c r="C235" s="268" t="s">
        <v>53</v>
      </c>
      <c r="D235" s="220" t="s">
        <v>1049</v>
      </c>
      <c r="E235" s="205"/>
      <c r="F235" s="220" t="s">
        <v>55</v>
      </c>
      <c r="G235" s="32" t="s">
        <v>52</v>
      </c>
      <c r="H235" s="199" t="s">
        <v>166</v>
      </c>
      <c r="I235" s="209" t="s">
        <v>1094</v>
      </c>
      <c r="J235" s="28" t="s">
        <v>58</v>
      </c>
      <c r="K235" s="28" t="s">
        <v>326</v>
      </c>
      <c r="L235" s="28" t="s">
        <v>42</v>
      </c>
      <c r="M235" s="28" t="s">
        <v>72</v>
      </c>
      <c r="N235" s="205"/>
      <c r="O235" s="205"/>
      <c r="P235" s="205"/>
      <c r="Q235" s="205"/>
      <c r="R235" s="205"/>
      <c r="S235" s="205"/>
      <c r="T235" s="199">
        <v>1</v>
      </c>
      <c r="U235" s="205"/>
      <c r="V235" s="148" t="s">
        <v>1099</v>
      </c>
      <c r="W235" s="269" t="s">
        <v>1095</v>
      </c>
      <c r="X235" s="269" t="s">
        <v>1095</v>
      </c>
      <c r="Y235" s="199">
        <v>1</v>
      </c>
      <c r="Z235" s="260">
        <v>43709</v>
      </c>
      <c r="AA235" s="260">
        <v>43799</v>
      </c>
      <c r="AB235" s="220" t="s">
        <v>1097</v>
      </c>
      <c r="AC235" s="220" t="s">
        <v>1101</v>
      </c>
      <c r="AD235" s="201" t="s">
        <v>1126</v>
      </c>
      <c r="AE235" s="18" t="str">
        <f t="shared" si="105"/>
        <v>A</v>
      </c>
      <c r="AF235" s="194">
        <v>50</v>
      </c>
      <c r="AG235" s="199" t="str">
        <f t="shared" si="107"/>
        <v>N.A.</v>
      </c>
      <c r="AH235" s="148" t="s">
        <v>1301</v>
      </c>
      <c r="AI235" s="199" t="s">
        <v>52</v>
      </c>
      <c r="AJ235" s="148" t="s">
        <v>1371</v>
      </c>
      <c r="AK235" s="18" t="str">
        <f t="shared" si="106"/>
        <v>SI</v>
      </c>
    </row>
    <row r="236" spans="1:37" s="197" customFormat="1" ht="59.25" customHeight="1" x14ac:dyDescent="0.25">
      <c r="A236" s="191">
        <v>319</v>
      </c>
      <c r="B236" s="254">
        <v>879</v>
      </c>
      <c r="C236" s="268" t="s">
        <v>67</v>
      </c>
      <c r="D236" s="220" t="s">
        <v>1049</v>
      </c>
      <c r="E236" s="205"/>
      <c r="F236" s="220" t="s">
        <v>55</v>
      </c>
      <c r="G236" s="32" t="s">
        <v>52</v>
      </c>
      <c r="H236" s="199" t="s">
        <v>166</v>
      </c>
      <c r="I236" s="209" t="s">
        <v>1094</v>
      </c>
      <c r="J236" s="28" t="s">
        <v>58</v>
      </c>
      <c r="K236" s="28" t="s">
        <v>326</v>
      </c>
      <c r="L236" s="28" t="s">
        <v>42</v>
      </c>
      <c r="M236" s="28" t="s">
        <v>72</v>
      </c>
      <c r="N236" s="205"/>
      <c r="O236" s="205"/>
      <c r="P236" s="205"/>
      <c r="Q236" s="205"/>
      <c r="R236" s="205"/>
      <c r="S236" s="205"/>
      <c r="T236" s="199">
        <v>2</v>
      </c>
      <c r="U236" s="205"/>
      <c r="V236" s="148" t="s">
        <v>1100</v>
      </c>
      <c r="W236" s="269" t="s">
        <v>1096</v>
      </c>
      <c r="X236" s="269" t="s">
        <v>1096</v>
      </c>
      <c r="Y236" s="199">
        <v>2</v>
      </c>
      <c r="Z236" s="260">
        <v>43709</v>
      </c>
      <c r="AA236" s="260">
        <v>43830</v>
      </c>
      <c r="AB236" s="220" t="s">
        <v>1098</v>
      </c>
      <c r="AC236" s="220" t="s">
        <v>1101</v>
      </c>
      <c r="AD236" s="201" t="s">
        <v>1126</v>
      </c>
      <c r="AE236" s="18" t="str">
        <f t="shared" si="105"/>
        <v>A</v>
      </c>
      <c r="AF236" s="194">
        <v>50</v>
      </c>
      <c r="AG236" s="199" t="str">
        <f t="shared" si="107"/>
        <v>N.A.</v>
      </c>
      <c r="AH236" s="148" t="s">
        <v>1370</v>
      </c>
      <c r="AI236" s="199" t="s">
        <v>52</v>
      </c>
      <c r="AJ236" s="148" t="s">
        <v>1370</v>
      </c>
      <c r="AK236" s="18" t="str">
        <f t="shared" si="106"/>
        <v>SI</v>
      </c>
    </row>
    <row r="246" spans="3:3" x14ac:dyDescent="0.25">
      <c r="C246" s="71"/>
    </row>
  </sheetData>
  <autoFilter ref="A4:AK236" xr:uid="{C2C3FC93-0D99-411C-A1BE-E3A3C8EC012E}"/>
  <mergeCells count="2">
    <mergeCell ref="B2:O2"/>
    <mergeCell ref="AD3:AK3"/>
  </mergeCells>
  <conditionalFormatting sqref="AC4">
    <cfRule type="colorScale" priority="1">
      <colorScale>
        <cfvo type="min"/>
        <cfvo type="percentile" val="50"/>
        <cfvo type="max"/>
        <color rgb="FFF8696B"/>
        <color rgb="FFFCFCFF"/>
        <color rgb="FF63BE7B"/>
      </colorScale>
    </cfRule>
  </conditionalFormatting>
  <dataValidations count="7">
    <dataValidation type="list" allowBlank="1" showInputMessage="1" showErrorMessage="1" sqref="L5:L30 L232:L234 L144:L228 L108:L126 L46:L56 L33:L44" xr:uid="{C458E010-23C8-4A68-BA94-40BA7560B10E}">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21:G27 G144:G149 G9:G19 G5" xr:uid="{FCF34576-F0D6-4123-BFA1-7207E6BCF559}">
      <formula1>0</formula1>
      <formula2>9</formula2>
    </dataValidation>
    <dataValidation type="textLength" operator="lessThan" allowBlank="1" showInputMessage="1" showErrorMessage="1" promptTitle="Tamaño de caracter" prompt="maximo 390 caracteres" sqref="AH4" xr:uid="{7C5E7D14-FD51-48F8-ABFB-CC9E9F088B8F}">
      <formula1>390</formula1>
    </dataValidation>
    <dataValidation type="textLength" operator="lessThan" allowBlank="1" showInputMessage="1" showErrorMessage="1" errorTitle="Maximo 390 Caracteres." promptTitle="Tamaño del texto " prompt="Maximo 390 Caracteres._x000a_" sqref="AJ4" xr:uid="{34B34EF1-67B1-4731-AE84-E9F0BE52CCD6}">
      <formula1>390</formula1>
    </dataValidation>
    <dataValidation type="list" allowBlank="1" showInputMessage="1" showErrorMessage="1" sqref="M5:M19 M135:M236 M46:M92 M21:M44" xr:uid="{EDA9EA9C-D4F9-45E9-833F-584B2A67BF01}">
      <formula1>"Proceso, Institucional, Compartidos"</formula1>
    </dataValidation>
    <dataValidation type="list" allowBlank="1" showInputMessage="1" showErrorMessage="1" sqref="J135:J203 J209:J236 J108:J126 J5:J92" xr:uid="{ED82A695-4F43-4AA3-9EF1-7B0A9C3CE19C}">
      <formula1>"Autoevaluación,  Mecanismos de Evaluación Independiente –Interna, Mecanismos de Evaluación Externa"</formula1>
    </dataValidation>
    <dataValidation type="list" allowBlank="1" showInputMessage="1" showErrorMessage="1" sqref="F144:F156 F158:F171 F57:F61 F6:F45" xr:uid="{5FE3EC30-407B-442A-8BC6-BC7A8086E95F}">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Monica Alexandra Gonzalez Moreno</cp:lastModifiedBy>
  <cp:lastPrinted>2019-10-15T19:27:39Z</cp:lastPrinted>
  <dcterms:created xsi:type="dcterms:W3CDTF">2019-08-30T16:45:35Z</dcterms:created>
  <dcterms:modified xsi:type="dcterms:W3CDTF">2019-12-18T19:50:27Z</dcterms:modified>
</cp:coreProperties>
</file>