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nino\AppData\Local\Microsoft\Windows\INetCache\Content.Outlook\Y36LQ72N\"/>
    </mc:Choice>
  </mc:AlternateContent>
  <xr:revisionPtr revIDLastSave="0" documentId="13_ncr:1_{A1E74F93-36D4-4DCB-861F-53F8401625E6}" xr6:coauthVersionLast="45" xr6:coauthVersionMax="45" xr10:uidLastSave="{00000000-0000-0000-0000-000000000000}"/>
  <bookViews>
    <workbookView xWindow="-120" yWindow="-120" windowWidth="20730" windowHeight="11160" tabRatio="724" activeTab="1" xr2:uid="{00000000-000D-0000-FFFF-FFFF00000000}"/>
  </bookViews>
  <sheets>
    <sheet name="Convenciones" sheetId="12" r:id="rId1"/>
    <sheet name="Seguimiento_4to Trimestre" sheetId="11" r:id="rId2"/>
    <sheet name="Estadísticas_4to Trimestre" sheetId="13" r:id="rId3"/>
    <sheet name="Categorías" sheetId="7" state="hidden" r:id="rId4"/>
  </sheets>
  <definedNames>
    <definedName name="_xlnm._FilterDatabase" localSheetId="2" hidden="1">'Estadísticas_4to Trimestre'!$B$7:$L$8</definedName>
    <definedName name="_xlnm.Print_Area" localSheetId="0">Convenciones!$A$1:$I$33</definedName>
    <definedName name="_xlnm.Print_Area" localSheetId="1">'Seguimiento_4to Trimestre'!$B$1:$P$25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5" i="11" l="1"/>
  <c r="AE11" i="11"/>
  <c r="AE8" i="11"/>
  <c r="Y39" i="11"/>
  <c r="Q27" i="11"/>
  <c r="R39" i="11" l="1"/>
  <c r="S39" i="11"/>
  <c r="T39" i="11"/>
  <c r="U39" i="11"/>
  <c r="W39" i="11"/>
  <c r="X39" i="11"/>
  <c r="Z39" i="11"/>
  <c r="AA39" i="11"/>
  <c r="Q39" i="11"/>
  <c r="R36" i="11"/>
  <c r="S36" i="11"/>
  <c r="T36" i="11"/>
  <c r="U36" i="11"/>
  <c r="V36" i="11"/>
  <c r="W36" i="11"/>
  <c r="X36" i="11"/>
  <c r="Y36" i="11"/>
  <c r="Z36" i="11"/>
  <c r="AA36" i="11"/>
  <c r="Q36" i="11"/>
  <c r="S33" i="11"/>
  <c r="T33" i="11"/>
  <c r="U33" i="11"/>
  <c r="V33" i="11"/>
  <c r="W33" i="11"/>
  <c r="X33" i="11"/>
  <c r="Y33" i="11"/>
  <c r="Z33" i="11"/>
  <c r="AA33" i="11"/>
  <c r="Q33" i="11"/>
  <c r="AB36" i="11" l="1"/>
  <c r="G36" i="11" s="1"/>
  <c r="AB39" i="11"/>
  <c r="G39" i="11" s="1"/>
  <c r="AB33" i="11"/>
  <c r="G33" i="11" s="1"/>
  <c r="O8" i="13"/>
  <c r="R26" i="11" l="1"/>
  <c r="R27" i="11" s="1"/>
  <c r="S26" i="11"/>
  <c r="S27" i="11" s="1"/>
  <c r="T26" i="11"/>
  <c r="T27" i="11" s="1"/>
  <c r="U26" i="11"/>
  <c r="U27" i="11" s="1"/>
  <c r="V26" i="11"/>
  <c r="V27" i="11" s="1"/>
  <c r="W26" i="11"/>
  <c r="W27" i="11" s="1"/>
  <c r="X26" i="11"/>
  <c r="X27" i="11" s="1"/>
  <c r="Y26" i="11"/>
  <c r="Y27" i="11" s="1"/>
  <c r="Z26" i="11"/>
  <c r="Z27" i="11" s="1"/>
  <c r="AA26" i="11"/>
  <c r="AA27" i="11" s="1"/>
  <c r="AB25" i="11"/>
  <c r="N26" i="11" l="1"/>
  <c r="O26" i="11"/>
  <c r="E5" i="13" s="1"/>
  <c r="P26" i="11"/>
  <c r="Q26" i="11"/>
  <c r="G5" i="13" l="1"/>
  <c r="I5" i="13"/>
  <c r="K5" i="13"/>
  <c r="F5" i="13"/>
  <c r="D5" i="13"/>
  <c r="L5" i="13"/>
  <c r="B5" i="13"/>
  <c r="C5" i="13"/>
  <c r="H5" i="13"/>
  <c r="J5" i="13"/>
  <c r="AB11" i="11"/>
  <c r="AB8" i="11"/>
  <c r="AF25" i="11" l="1"/>
  <c r="AG25" i="11" s="1"/>
  <c r="AF11" i="11"/>
  <c r="AG11" i="11" s="1"/>
  <c r="AF8" i="11"/>
  <c r="AG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Eduardo Niño Velandia</author>
  </authors>
  <commentList>
    <comment ref="H27" authorId="0" shapeId="0" xr:uid="{5D522631-DDA2-4CDB-B6D7-15EA360786BB}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Los valores superiores a 100% se normalizan a 100%.
</t>
        </r>
      </text>
    </comment>
  </commentList>
</comments>
</file>

<file path=xl/sharedStrings.xml><?xml version="1.0" encoding="utf-8"?>
<sst xmlns="http://schemas.openxmlformats.org/spreadsheetml/2006/main" count="296" uniqueCount="182">
  <si>
    <t>Objetivo Transformacional</t>
  </si>
  <si>
    <t>Objetivo Estratégico</t>
  </si>
  <si>
    <t>Objetivos tácticos</t>
  </si>
  <si>
    <t>Actividades</t>
  </si>
  <si>
    <t>Meta</t>
  </si>
  <si>
    <t>Indicador de Producto</t>
  </si>
  <si>
    <t>Fórmula del Indicador</t>
  </si>
  <si>
    <t>Unidad de Medida</t>
  </si>
  <si>
    <t>Fecha de Ejecución</t>
  </si>
  <si>
    <t>Reponsable</t>
  </si>
  <si>
    <t>Programación Actividades</t>
  </si>
  <si>
    <t>Inicio
DD/MM/AAAA</t>
  </si>
  <si>
    <t>Final DD/MM/AAAA</t>
  </si>
  <si>
    <t>I TRIMESTRE</t>
  </si>
  <si>
    <t>II TRIMESTRE</t>
  </si>
  <si>
    <t>III TRIMESTRE</t>
  </si>
  <si>
    <t>IV TRIMESTRE</t>
  </si>
  <si>
    <t xml:space="preserve">%
Proyectado </t>
  </si>
  <si>
    <r>
      <t xml:space="preserve">Mejorar la gestión y el desempeño del Ecosistema Sectorial en </t>
    </r>
    <r>
      <rPr>
        <b/>
        <sz val="12"/>
        <rFont val="Calibri"/>
        <family val="2"/>
        <scheme val="minor"/>
      </rPr>
      <t>calidad del servicio y transparencia</t>
    </r>
    <r>
      <rPr>
        <sz val="12"/>
        <rFont val="Calibri"/>
        <family val="2"/>
        <scheme val="minor"/>
      </rPr>
      <t xml:space="preserve">, con un proceso de </t>
    </r>
    <r>
      <rPr>
        <b/>
        <sz val="12"/>
        <rFont val="Calibri"/>
        <family val="2"/>
        <scheme val="minor"/>
      </rPr>
      <t>transformación cultural</t>
    </r>
    <r>
      <rPr>
        <sz val="12"/>
        <rFont val="Calibri"/>
        <family val="2"/>
        <scheme val="minor"/>
      </rPr>
      <t xml:space="preserve"> que articule las dimensiones y los componentes de la </t>
    </r>
    <r>
      <rPr>
        <b/>
        <sz val="12"/>
        <rFont val="Calibri"/>
        <family val="2"/>
        <scheme val="minor"/>
      </rPr>
      <t>gestión estratégica y operativa.</t>
    </r>
  </si>
  <si>
    <t>Ubicar al sector entre lo tres primeros lugares en los resultados de la evaluación del desempeño institucional y sectorial que el Departamento Administrativo de la Función Pública mide anualmente, a través del  Formulario Único de Reporte de Avances de la Gestión (FURAG), con base en el Modelo Integrado de Gestión y planeación MIPG</t>
  </si>
  <si>
    <t>Movilizar las políticas de gestión y desempeño clasificadas en el grupo 1 según sus resultados, al grupo 2 mediante procesos de intervención integral</t>
  </si>
  <si>
    <t>Plan de intervención integral aprobado por el Comité de Gestión y Desempeño Institucional</t>
  </si>
  <si>
    <t>1 Plan de intervención aprobado</t>
  </si>
  <si>
    <t>Número</t>
  </si>
  <si>
    <t>31/06/2020</t>
  </si>
  <si>
    <t>EAV que tengan políticas de gestión y desempeño en el grupo 1</t>
  </si>
  <si>
    <t>Ejecutar plan de intervención integral de las políticas de gestión y desempeño que se encuentran en el grupo 1</t>
  </si>
  <si>
    <t>Plan de intervención ejecutado</t>
  </si>
  <si>
    <t>Número de actividades ejecutadas / número de actividades  planeadas</t>
  </si>
  <si>
    <t>Porcentaje</t>
  </si>
  <si>
    <t>Presentar ante Comité de Gestión y Desempeño Sectorial, avances del plan de intervención integral de las políticas de gestión y desempeño que se encuentran en el grupo 1</t>
  </si>
  <si>
    <t>Informe de avance de plan de intervención integral en Comité de Gestión y Desempeño Sectorial</t>
  </si>
  <si>
    <t>Número de informes presentados a Comité</t>
  </si>
  <si>
    <t>Diseñar estrategias transversales para el sector que apalanquen el proceso de transformación cultural y las políticas del grupo 2</t>
  </si>
  <si>
    <t>Participación de los servidores de las EAV en el curso de Plan Nacional de Desarrollo de la escuela corporativa del sector</t>
  </si>
  <si>
    <t>Mayor a 40%</t>
  </si>
  <si>
    <t>Participación de los servidores en el curso  de Plan Nacional de Desarrollo</t>
  </si>
  <si>
    <t>Número de servidores participantes / Número de servidores proyectados para cada entidad</t>
  </si>
  <si>
    <t>Todas las EAV</t>
  </si>
  <si>
    <t>Participación de los servidores de las EAV en el curso de Transparencia y acceso a la información de la escuela corporativa del sector</t>
  </si>
  <si>
    <t>Participación de los servidores en el curso  de Transparencia y acceso a la información</t>
  </si>
  <si>
    <t>Participación de servidores nuevos de las entidades, en el curso de MIPG de la Función Pública</t>
  </si>
  <si>
    <t>Mayor a 85%</t>
  </si>
  <si>
    <t>Porcentaje de servidores nuevos formados en curso de MIPG</t>
  </si>
  <si>
    <t>Número de servidores participantes / Número de servidores proyectados</t>
  </si>
  <si>
    <t>Participación de los directivos citados de las  entidades, en los encuentros de transformación cultural del sector</t>
  </si>
  <si>
    <t>Mayor a 95%</t>
  </si>
  <si>
    <t>Porcentaje de participación de jefes en los encuentros de transformación cultural</t>
  </si>
  <si>
    <t>Número de jefes participantes / Número de jefes proyectados</t>
  </si>
  <si>
    <t>Presentar a la alta dirección una propuesta de mejora organizacional a partir del análisis de las PQRS</t>
  </si>
  <si>
    <t>Propuesta de mejora presentada y aprobada</t>
  </si>
  <si>
    <t>1 Propuesta de mejora presentada y  aprobada</t>
  </si>
  <si>
    <t>Implementar las decisiones de la alta dirección con relación a las propuestas de mejora presentadas a partir del análisis de las PQRS, mejorando un proceso a través de metodologías de análisis integral del servicio</t>
  </si>
  <si>
    <t>Proceso mejorado</t>
  </si>
  <si>
    <t>1 proceso con mejora</t>
  </si>
  <si>
    <t>Evaluar y presentar a la alta dirección los resultados de las mejoras implementadas en 2019 a partir del análisis de las PQRS.</t>
  </si>
  <si>
    <t>Informe elaborado y presentado</t>
  </si>
  <si>
    <t>1 Informe elaborado y presentado</t>
  </si>
  <si>
    <t>Estructurar un plan de trabajo para la implementación de la política de gestión ambiental con la aplicación de metodologías de innovación</t>
  </si>
  <si>
    <t>Plan de trabajo estructurado</t>
  </si>
  <si>
    <t>1 Plan de trabajo estructurado</t>
  </si>
  <si>
    <t>Ejecutar las actividades del plan de trabajo para la implementación de la política de gestión ambiental.</t>
  </si>
  <si>
    <t>Plan de trabajo ejecutado</t>
  </si>
  <si>
    <t>Diseñar y aplicar encuesta de satisfacción para el cliente de procesos y servicios internos</t>
  </si>
  <si>
    <t>Encuesta de satisfacción aplicada</t>
  </si>
  <si>
    <t>1 Informe de encuesta de satisfacción socializado</t>
  </si>
  <si>
    <t>Realizar ejercicio de socialización y seguimiento de los riesgos de corrupción de la entidades y del  sector identificados para la vigencia .</t>
  </si>
  <si>
    <t>Ejercicio de socialización y seguimiento de riesgos de corrupción realizado</t>
  </si>
  <si>
    <t>1 ejercicio de socialización de riesgos de corrupción</t>
  </si>
  <si>
    <t>Diseñar y presentar para aprobación del Comité de Gestión y Desempeño Institucional, el modelo de gobierno de datos de la entidad</t>
  </si>
  <si>
    <t>Modelo de gobierno de datos aprobado</t>
  </si>
  <si>
    <t>1 modelo de gobierno de datos de la entidad</t>
  </si>
  <si>
    <t>Movilizar las políticas de gestión y desempeño clasificadas en el grupo 3 según sus resultados, al grupo 4 mediante aplicación del ciclo completo de la gestión de conocimiento</t>
  </si>
  <si>
    <t>Identificar y documentar una lección aprendida sobre la implementación de políticas de gestión y desempeño que se encuentren en el grupo 3 acorde los resultados FURAG 2019</t>
  </si>
  <si>
    <t xml:space="preserve">Documento de lección aprendida en la implementación de políticas de gestión y desempeño </t>
  </si>
  <si>
    <t>1 documento de lección aprendida en la implementación de políticas de gestión y desempeño que se encuentre en el grupo 3</t>
  </si>
  <si>
    <t>EAV que tengan políticas de gestión y desempeño en el grupo 3</t>
  </si>
  <si>
    <r>
      <rPr>
        <b/>
        <sz val="10"/>
        <rFont val="Arial"/>
        <family val="2"/>
      </rPr>
      <t xml:space="preserve">Mapa de las políticas de desempeño según los resultados en FURAG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Grupo 1</t>
    </r>
    <r>
      <rPr>
        <sz val="10"/>
        <rFont val="Arial"/>
        <family val="2"/>
      </rPr>
      <t>: Políticas de desempeño que requieren intervención, es decir, que deben tener una planeación, seguimiento y evaluación extraordinario desde el Comité de Gestión y Desempeño Sectorial.</t>
    </r>
    <r>
      <rPr>
        <sz val="10"/>
        <color rgb="FFFF0000"/>
        <rFont val="Arial"/>
        <family val="2"/>
      </rPr>
      <t xml:space="preserve"> Su puntaje es menor a 75 puntos.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
Grupo 2</t>
    </r>
    <r>
      <rPr>
        <sz val="10"/>
        <rFont val="Arial"/>
        <family val="2"/>
      </rPr>
      <t>: Políticas de desempeño que requieren apalancamiento, es decir, políticas que deben movilizarse a través de acciones que se formulen y articulen desde las políticas de desempeño con mejores resultados en la medición, con el apoyo focalizado de las entidades líderes y con el soporte de estrategias sectoriales.</t>
    </r>
    <r>
      <rPr>
        <sz val="10"/>
        <color rgb="FFFF0000"/>
        <rFont val="Arial"/>
        <family val="2"/>
      </rPr>
      <t xml:space="preserve"> Su puntaje está entre 76 y 79 puntos</t>
    </r>
    <r>
      <rPr>
        <sz val="10"/>
        <rFont val="Arial"/>
        <family val="2"/>
      </rPr>
      <t xml:space="preserve">. 
</t>
    </r>
    <r>
      <rPr>
        <b/>
        <sz val="10"/>
        <rFont val="Arial"/>
        <family val="2"/>
      </rPr>
      <t xml:space="preserve">
Grupo 3</t>
    </r>
    <r>
      <rPr>
        <sz val="10"/>
        <rFont val="Arial"/>
        <family val="2"/>
      </rPr>
      <t xml:space="preserve">: Políticas de desempeño que deben apalancar a las demás, es decir, políticas que por los resultados de las mediciones evidencian buenas prácticas que pueden transferirse y/o articularse con otras políticas más rezagadas de la misma dimensión o de dimensiones afines, para impulsar su desarrollo. </t>
    </r>
    <r>
      <rPr>
        <sz val="10"/>
        <color rgb="FFFF0000"/>
        <rFont val="Arial"/>
        <family val="2"/>
      </rPr>
      <t>Su puntaje está entre 80 y 90 puntos</t>
    </r>
    <r>
      <rPr>
        <sz val="10"/>
        <rFont val="Arial"/>
        <family val="2"/>
      </rPr>
      <t xml:space="preserve">.
</t>
    </r>
    <r>
      <rPr>
        <b/>
        <sz val="10"/>
        <rFont val="Arial"/>
        <family val="2"/>
      </rPr>
      <t>Grupo 4</t>
    </r>
    <r>
      <rPr>
        <sz val="10"/>
        <rFont val="Arial"/>
        <family val="2"/>
      </rPr>
      <t xml:space="preserve">: Políticas de desempeño maduras, es decir, políticas que han sostenido resultados en mínimo tres mediciones por encima de 90 puntos o que en alguna de las mediciones del cuatrienio 2018-2022 obtenga un </t>
    </r>
    <r>
      <rPr>
        <sz val="10"/>
        <color rgb="FFFF0000"/>
        <rFont val="Arial"/>
        <family val="2"/>
      </rPr>
      <t>puntaje superior a 95.</t>
    </r>
    <r>
      <rPr>
        <sz val="10"/>
        <rFont val="Arial"/>
        <family val="2"/>
      </rPr>
      <t xml:space="preserve">
</t>
    </r>
  </si>
  <si>
    <t>DIMENSION O EJE MIPG</t>
  </si>
  <si>
    <t>OBJETIVO ESTRATÉGICO</t>
  </si>
  <si>
    <t>PROGRAMA</t>
  </si>
  <si>
    <t>PERTENECE AL TABLERO DE LA MINISTRA</t>
  </si>
  <si>
    <t xml:space="preserve">ACTIVIDADES  </t>
  </si>
  <si>
    <t xml:space="preserve"> INDICADOR DE PRODUCTO </t>
  </si>
  <si>
    <t>UNIDAD DE MEDIDA</t>
  </si>
  <si>
    <t>META</t>
  </si>
  <si>
    <t>FECHA DE EJECUCIÓN</t>
  </si>
  <si>
    <t>RECURSOS REQUERIDOS</t>
  </si>
  <si>
    <t>FECHA DE INICIO</t>
  </si>
  <si>
    <t>FECHA FINAL</t>
  </si>
  <si>
    <t>PRESUPUESTO ASIGNADO FUNCIONAMIENTO (EN PESOS)</t>
  </si>
  <si>
    <t>PRESUPUESTO ASIGNADO INVERSIÓN (EN PESOS)</t>
  </si>
  <si>
    <t>SI ES INVERSIÓN, NOMBRE DEL PROYECTO</t>
  </si>
  <si>
    <t>FINANCIEROS APORTADOS POR OTRAS ENTIDADES Y POR GESTIONAR (EN PESOS)</t>
  </si>
  <si>
    <t>FÍSICOS Y HUMANOS</t>
  </si>
  <si>
    <t xml:space="preserve">Direccionamiento estratégico y planeación </t>
  </si>
  <si>
    <t>Mejorar los resultados en lenguajes, ciencias y matemáticas, medidos por pruebas estandarizadas</t>
  </si>
  <si>
    <t>Presupuesto de Funcionamiento</t>
  </si>
  <si>
    <t>Gestión con valores para Resultados</t>
  </si>
  <si>
    <t>Brindar acceso con calidad a la educación superior</t>
  </si>
  <si>
    <t>ASISTENCIA A COMUNIDADES INDIGENAS A TRAVES DEL FONDO DE CREDITOS CONDONABLES ALVARO ULCUE - PNR REGION NACIONAL - ICETEX</t>
  </si>
  <si>
    <t xml:space="preserve">Evaluación de Resultados </t>
  </si>
  <si>
    <t>Transformar y fortalecer la gestión y la cultura institucional</t>
  </si>
  <si>
    <t>CREDITO EDUCATIVO PARA SOSTENIMIENTO DIRIGIDO A PROFESIONALES QUE CURSEN ESPECIALIZACIONES EN EL AREA DE SALUD -ICETEX.</t>
  </si>
  <si>
    <t xml:space="preserve">Talento Humano </t>
  </si>
  <si>
    <t>Otro</t>
  </si>
  <si>
    <t>MEJORAMIENTO DE LA CALIDAD DE LA EDUCACION PREESCOLAR, BASICA Y MEDIA.</t>
  </si>
  <si>
    <t xml:space="preserve">Información y Comunicación </t>
  </si>
  <si>
    <t>ASISTENCIA TECNICA Y ASESORIA PARA EL FORTALECIMIENTO DE LOS PROCESOS DE PLANEACION, DESCENTRALIZACION Y REORGANIZACION DEL SECTOR EDUCATIVO.</t>
  </si>
  <si>
    <t xml:space="preserve">Gestión del Conocimiento y la Innovación </t>
  </si>
  <si>
    <t>AMPLIACION DE LA COBERTURA EN LA EDUCACION SUPERIOR</t>
  </si>
  <si>
    <t>Control Interno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</si>
  <si>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</si>
  <si>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</si>
  <si>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</si>
  <si>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</si>
  <si>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</si>
  <si>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</si>
  <si>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</si>
  <si>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</si>
  <si>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</si>
  <si>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</si>
  <si>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</si>
  <si>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</si>
  <si>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</si>
  <si>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</si>
  <si>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</si>
  <si>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</si>
  <si>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</si>
  <si>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</si>
  <si>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</si>
  <si>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</si>
  <si>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</si>
  <si>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</si>
  <si>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</si>
  <si>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</si>
  <si>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</si>
  <si>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</si>
  <si>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</si>
  <si>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</si>
  <si>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</si>
  <si>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</si>
  <si>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</si>
  <si>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 xml:space="preserve">Cumplimiento del indicador % (Acumulado)           </t>
  </si>
  <si>
    <t>MEN</t>
  </si>
  <si>
    <t>ICFES</t>
  </si>
  <si>
    <t>ICETEX</t>
  </si>
  <si>
    <t>INCI</t>
  </si>
  <si>
    <t>INSOR</t>
  </si>
  <si>
    <t>FODESEP</t>
  </si>
  <si>
    <t>INTENALCO</t>
  </si>
  <si>
    <t>ETITC</t>
  </si>
  <si>
    <t>INFOTEP SAN ANDRES</t>
  </si>
  <si>
    <t>INFOTEP SAN JUAN DEL CESAR</t>
  </si>
  <si>
    <t>ITFIT</t>
  </si>
  <si>
    <t>SEGUIMIENTO PLAN DE ACCIÓN SECTORIAL 2020</t>
  </si>
  <si>
    <t>PORCENTAJE DE CUMPLIMIENTO DE LA MOVILIZACIÓN DE LAS POLÍTICAS EN LOS GRUPOS</t>
  </si>
  <si>
    <t>Grupo No. 3</t>
  </si>
  <si>
    <t>Grupo No. 2</t>
  </si>
  <si>
    <t>Grupo No. 1</t>
  </si>
  <si>
    <t>Original</t>
  </si>
  <si>
    <t>PROMEDIO</t>
  </si>
  <si>
    <t>Ejecutar las actividades del plan de trabajo para la implementación de la política de gestión de la información estadística.</t>
  </si>
  <si>
    <t>Estructurar un plan de trabajo para la implementación de la política de gestión de la información estadística con la aplicación de metodologías de innovación</t>
  </si>
  <si>
    <t xml:space="preserve">Identificar y diseñar el plan de intervención integral de las políticas de gestión y desempeño que se encuentran en el grupo 1 acorde con los resultados de FURAG 2019
</t>
  </si>
  <si>
    <t>Objetivo Táctico 1</t>
  </si>
  <si>
    <t>Objetivo Táctico 2</t>
  </si>
  <si>
    <t>Objetivo Táctico 3</t>
  </si>
  <si>
    <r>
      <t xml:space="preserve">PROMEDIO </t>
    </r>
    <r>
      <rPr>
        <b/>
        <sz val="13"/>
        <color rgb="FFFFC000"/>
        <rFont val="Calibri"/>
        <family val="2"/>
        <scheme val="minor"/>
      </rPr>
      <t>PROYECTADO</t>
    </r>
    <r>
      <rPr>
        <b/>
        <sz val="13"/>
        <color theme="0"/>
        <rFont val="Calibri"/>
        <family val="2"/>
        <scheme val="minor"/>
      </rPr>
      <t xml:space="preserve"> MOVILIZACIÓN POLÍTICAS DE LOS GRUPOS</t>
    </r>
  </si>
  <si>
    <r>
      <t xml:space="preserve">PROMEDIO </t>
    </r>
    <r>
      <rPr>
        <b/>
        <sz val="13"/>
        <color rgb="FFFFC000"/>
        <rFont val="Calibri"/>
        <family val="2"/>
        <scheme val="minor"/>
      </rPr>
      <t>EJECUTADO</t>
    </r>
    <r>
      <rPr>
        <b/>
        <sz val="13"/>
        <color theme="0"/>
        <rFont val="Calibri"/>
        <family val="2"/>
        <scheme val="minor"/>
      </rPr>
      <t xml:space="preserve"> MOVILIZACIÓN POLÍTICAS DE LOS GRUPOS</t>
    </r>
  </si>
  <si>
    <t>Normalizado al 100%</t>
  </si>
  <si>
    <t>Promedio por Objetivo Táctico</t>
  </si>
  <si>
    <t>OT1</t>
  </si>
  <si>
    <t>OT2</t>
  </si>
  <si>
    <t>OT3</t>
  </si>
  <si>
    <t>PORCENTAJE AL 100%</t>
  </si>
  <si>
    <t>N.A.</t>
  </si>
  <si>
    <t>Objetivos Tácticos</t>
  </si>
  <si>
    <t>% Ejecutado</t>
  </si>
  <si>
    <t>N/A</t>
  </si>
  <si>
    <t>GRAFICA DE MAYOR A MENOR</t>
  </si>
  <si>
    <t>ITFIP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</si>
</sst>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36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3"/>
      <color rgb="FFFFC000"/>
      <name val="Calibri"/>
      <family val="2"/>
      <scheme val="minor"/>
    </font>
    <font>
      <b/>
      <sz val="12"/>
      <color rgb="FF00B050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indexed="64"/>
      </left>
      <right style="hair">
        <color auto="1"/>
      </right>
      <top style="medium">
        <color auto="1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double">
        <color indexed="64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8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5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justify" vertical="center" wrapText="1"/>
    </xf>
    <xf numFmtId="9" fontId="5" fillId="12" borderId="7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14" fontId="5" fillId="12" borderId="7" xfId="0" applyNumberFormat="1" applyFont="1" applyFill="1" applyBorder="1" applyAlignment="1">
      <alignment horizontal="center" vertical="center" wrapText="1"/>
    </xf>
    <xf numFmtId="14" fontId="5" fillId="12" borderId="7" xfId="0" applyNumberFormat="1" applyFont="1" applyFill="1" applyBorder="1" applyAlignment="1">
      <alignment horizontal="center" vertical="center"/>
    </xf>
    <xf numFmtId="9" fontId="5" fillId="12" borderId="7" xfId="7" applyFont="1" applyFill="1" applyBorder="1" applyAlignment="1">
      <alignment horizontal="center" vertical="center"/>
    </xf>
    <xf numFmtId="9" fontId="5" fillId="12" borderId="20" xfId="7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 textRotation="90" wrapText="1"/>
    </xf>
    <xf numFmtId="0" fontId="16" fillId="0" borderId="0" xfId="0" applyFont="1"/>
    <xf numFmtId="9" fontId="8" fillId="0" borderId="0" xfId="11" applyFont="1" applyFill="1" applyBorder="1" applyAlignment="1">
      <alignment horizontal="center" vertical="center" wrapText="1" readingOrder="1"/>
    </xf>
    <xf numFmtId="49" fontId="24" fillId="0" borderId="1" xfId="0" applyNumberFormat="1" applyFont="1" applyFill="1" applyBorder="1" applyAlignment="1">
      <alignment horizontal="center" vertical="center"/>
    </xf>
    <xf numFmtId="0" fontId="23" fillId="0" borderId="0" xfId="0" applyFont="1"/>
    <xf numFmtId="9" fontId="25" fillId="12" borderId="31" xfId="0" applyNumberFormat="1" applyFont="1" applyFill="1" applyBorder="1" applyAlignment="1">
      <alignment horizontal="center" vertical="center" wrapText="1"/>
    </xf>
    <xf numFmtId="9" fontId="25" fillId="12" borderId="31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9" fontId="8" fillId="10" borderId="50" xfId="11" applyFont="1" applyFill="1" applyBorder="1" applyAlignment="1">
      <alignment horizontal="center" vertical="center" wrapText="1" readingOrder="1"/>
    </xf>
    <xf numFmtId="9" fontId="8" fillId="10" borderId="51" xfId="11" applyFont="1" applyFill="1" applyBorder="1" applyAlignment="1">
      <alignment horizontal="center" vertical="center" wrapText="1" readingOrder="1"/>
    </xf>
    <xf numFmtId="9" fontId="8" fillId="10" borderId="52" xfId="11" applyFont="1" applyFill="1" applyBorder="1" applyAlignment="1">
      <alignment horizontal="center" vertical="center" wrapText="1" readingOrder="1"/>
    </xf>
    <xf numFmtId="0" fontId="5" fillId="12" borderId="42" xfId="0" applyFont="1" applyFill="1" applyBorder="1" applyAlignment="1">
      <alignment horizontal="justify" vertical="center" wrapText="1"/>
    </xf>
    <xf numFmtId="0" fontId="5" fillId="12" borderId="42" xfId="0" applyFont="1" applyFill="1" applyBorder="1" applyAlignment="1">
      <alignment horizontal="center" vertical="center" wrapText="1"/>
    </xf>
    <xf numFmtId="14" fontId="5" fillId="12" borderId="42" xfId="0" applyNumberFormat="1" applyFont="1" applyFill="1" applyBorder="1" applyAlignment="1">
      <alignment horizontal="center" vertical="center" wrapText="1"/>
    </xf>
    <xf numFmtId="14" fontId="5" fillId="12" borderId="42" xfId="0" applyNumberFormat="1" applyFont="1" applyFill="1" applyBorder="1" applyAlignment="1">
      <alignment horizontal="center" vertical="center"/>
    </xf>
    <xf numFmtId="9" fontId="5" fillId="12" borderId="42" xfId="7" applyFont="1" applyFill="1" applyBorder="1" applyAlignment="1">
      <alignment horizontal="center" vertical="center"/>
    </xf>
    <xf numFmtId="9" fontId="5" fillId="12" borderId="55" xfId="7" applyFont="1" applyFill="1" applyBorder="1" applyAlignment="1">
      <alignment horizontal="center" vertical="center"/>
    </xf>
    <xf numFmtId="9" fontId="25" fillId="12" borderId="41" xfId="0" applyNumberFormat="1" applyFont="1" applyFill="1" applyBorder="1" applyAlignment="1">
      <alignment horizontal="center" vertical="center" wrapText="1"/>
    </xf>
    <xf numFmtId="9" fontId="25" fillId="12" borderId="42" xfId="0" applyNumberFormat="1" applyFont="1" applyFill="1" applyBorder="1" applyAlignment="1">
      <alignment horizontal="center" vertical="center"/>
    </xf>
    <xf numFmtId="9" fontId="25" fillId="12" borderId="42" xfId="0" applyNumberFormat="1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justify" vertical="center" wrapText="1"/>
    </xf>
    <xf numFmtId="0" fontId="5" fillId="12" borderId="56" xfId="0" applyFont="1" applyFill="1" applyBorder="1" applyAlignment="1">
      <alignment horizontal="center" vertical="center" wrapText="1"/>
    </xf>
    <xf numFmtId="14" fontId="5" fillId="12" borderId="56" xfId="0" applyNumberFormat="1" applyFont="1" applyFill="1" applyBorder="1" applyAlignment="1">
      <alignment horizontal="center" vertical="center" wrapText="1"/>
    </xf>
    <xf numFmtId="14" fontId="5" fillId="12" borderId="56" xfId="0" applyNumberFormat="1" applyFont="1" applyFill="1" applyBorder="1" applyAlignment="1">
      <alignment horizontal="center" vertical="center"/>
    </xf>
    <xf numFmtId="9" fontId="5" fillId="12" borderId="56" xfId="7" applyFont="1" applyFill="1" applyBorder="1" applyAlignment="1">
      <alignment horizontal="center" vertical="center"/>
    </xf>
    <xf numFmtId="9" fontId="5" fillId="12" borderId="58" xfId="7" applyFont="1" applyFill="1" applyBorder="1" applyAlignment="1">
      <alignment horizontal="center" vertical="center"/>
    </xf>
    <xf numFmtId="9" fontId="25" fillId="12" borderId="57" xfId="0" applyNumberFormat="1" applyFont="1" applyFill="1" applyBorder="1" applyAlignment="1">
      <alignment horizontal="center" vertical="center"/>
    </xf>
    <xf numFmtId="9" fontId="25" fillId="12" borderId="57" xfId="0" applyNumberFormat="1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justify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vertical="center" wrapText="1"/>
    </xf>
    <xf numFmtId="14" fontId="5" fillId="13" borderId="57" xfId="0" applyNumberFormat="1" applyFont="1" applyFill="1" applyBorder="1" applyAlignment="1">
      <alignment horizontal="center" vertical="center" wrapText="1"/>
    </xf>
    <xf numFmtId="14" fontId="5" fillId="13" borderId="57" xfId="0" applyNumberFormat="1" applyFont="1" applyFill="1" applyBorder="1" applyAlignment="1">
      <alignment horizontal="center" vertical="center"/>
    </xf>
    <xf numFmtId="9" fontId="5" fillId="13" borderId="57" xfId="7" applyFont="1" applyFill="1" applyBorder="1" applyAlignment="1">
      <alignment horizontal="center" vertical="center"/>
    </xf>
    <xf numFmtId="9" fontId="8" fillId="11" borderId="32" xfId="11" applyFont="1" applyFill="1" applyBorder="1" applyAlignment="1">
      <alignment horizontal="center" vertical="center" wrapText="1" readingOrder="1"/>
    </xf>
    <xf numFmtId="9" fontId="25" fillId="12" borderId="43" xfId="0" applyNumberFormat="1" applyFont="1" applyFill="1" applyBorder="1" applyAlignment="1">
      <alignment horizontal="center" vertical="center" wrapText="1"/>
    </xf>
    <xf numFmtId="9" fontId="25" fillId="12" borderId="46" xfId="0" applyNumberFormat="1" applyFont="1" applyFill="1" applyBorder="1" applyAlignment="1">
      <alignment horizontal="center" vertical="center" wrapText="1"/>
    </xf>
    <xf numFmtId="9" fontId="25" fillId="12" borderId="38" xfId="0" applyNumberFormat="1" applyFont="1" applyFill="1" applyBorder="1" applyAlignment="1">
      <alignment horizontal="center" vertical="center"/>
    </xf>
    <xf numFmtId="9" fontId="25" fillId="12" borderId="61" xfId="0" applyNumberFormat="1" applyFont="1" applyFill="1" applyBorder="1" applyAlignment="1">
      <alignment horizontal="center" vertical="center" wrapText="1"/>
    </xf>
    <xf numFmtId="9" fontId="20" fillId="0" borderId="62" xfId="11" applyFont="1" applyFill="1" applyBorder="1" applyAlignment="1">
      <alignment horizontal="center" vertical="center"/>
    </xf>
    <xf numFmtId="9" fontId="5" fillId="13" borderId="8" xfId="7" applyFont="1" applyFill="1" applyBorder="1" applyAlignment="1">
      <alignment horizontal="center" vertical="center"/>
    </xf>
    <xf numFmtId="9" fontId="5" fillId="13" borderId="27" xfId="7" applyFont="1" applyFill="1" applyBorder="1" applyAlignment="1">
      <alignment horizontal="center" vertical="center"/>
    </xf>
    <xf numFmtId="9" fontId="5" fillId="13" borderId="53" xfId="7" applyFont="1" applyFill="1" applyBorder="1" applyAlignment="1">
      <alignment horizontal="center" vertical="center"/>
    </xf>
    <xf numFmtId="9" fontId="5" fillId="13" borderId="54" xfId="7" applyFont="1" applyFill="1" applyBorder="1" applyAlignment="1">
      <alignment horizontal="center" vertical="center"/>
    </xf>
    <xf numFmtId="9" fontId="5" fillId="16" borderId="64" xfId="0" applyNumberFormat="1" applyFont="1" applyFill="1" applyBorder="1" applyAlignment="1">
      <alignment horizontal="center" vertical="center"/>
    </xf>
    <xf numFmtId="9" fontId="5" fillId="16" borderId="66" xfId="0" applyNumberFormat="1" applyFont="1" applyFill="1" applyBorder="1" applyAlignment="1">
      <alignment horizontal="center" vertical="center"/>
    </xf>
    <xf numFmtId="9" fontId="6" fillId="16" borderId="63" xfId="0" applyNumberFormat="1" applyFont="1" applyFill="1" applyBorder="1" applyAlignment="1">
      <alignment horizontal="center" vertical="center"/>
    </xf>
    <xf numFmtId="9" fontId="5" fillId="16" borderId="32" xfId="0" applyNumberFormat="1" applyFont="1" applyFill="1" applyBorder="1" applyAlignment="1">
      <alignment horizontal="center" vertical="center"/>
    </xf>
    <xf numFmtId="9" fontId="15" fillId="14" borderId="67" xfId="1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justify" vertical="top" wrapText="1"/>
    </xf>
    <xf numFmtId="9" fontId="5" fillId="0" borderId="0" xfId="0" applyNumberFormat="1" applyFont="1"/>
    <xf numFmtId="9" fontId="5" fillId="13" borderId="70" xfId="7" applyFont="1" applyFill="1" applyBorder="1" applyAlignment="1">
      <alignment horizontal="center" vertical="center"/>
    </xf>
    <xf numFmtId="9" fontId="5" fillId="16" borderId="47" xfId="0" applyNumberFormat="1" applyFont="1" applyFill="1" applyBorder="1" applyAlignment="1">
      <alignment horizontal="center" vertical="center"/>
    </xf>
    <xf numFmtId="9" fontId="14" fillId="10" borderId="32" xfId="11" applyFont="1" applyFill="1" applyBorder="1" applyAlignment="1">
      <alignment horizontal="center" vertical="center" wrapText="1"/>
    </xf>
    <xf numFmtId="0" fontId="5" fillId="0" borderId="32" xfId="0" applyFont="1" applyBorder="1"/>
    <xf numFmtId="9" fontId="29" fillId="0" borderId="1" xfId="7" applyFont="1" applyBorder="1" applyAlignment="1">
      <alignment horizontal="center" vertical="center"/>
    </xf>
    <xf numFmtId="9" fontId="17" fillId="13" borderId="19" xfId="7" applyNumberFormat="1" applyFont="1" applyFill="1" applyBorder="1" applyAlignment="1">
      <alignment horizontal="center" vertical="top" wrapText="1"/>
    </xf>
    <xf numFmtId="9" fontId="17" fillId="13" borderId="28" xfId="7" applyNumberFormat="1" applyFont="1" applyFill="1" applyBorder="1" applyAlignment="1">
      <alignment horizontal="center" vertical="top" wrapText="1"/>
    </xf>
    <xf numFmtId="0" fontId="8" fillId="8" borderId="7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1" fillId="8" borderId="71" xfId="0" applyFont="1" applyFill="1" applyBorder="1" applyAlignment="1">
      <alignment horizontal="center" vertical="center" wrapText="1"/>
    </xf>
    <xf numFmtId="0" fontId="6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/>
    <xf numFmtId="9" fontId="31" fillId="0" borderId="71" xfId="7" applyFont="1" applyBorder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0" fontId="33" fillId="0" borderId="75" xfId="0" applyFont="1" applyBorder="1"/>
    <xf numFmtId="0" fontId="32" fillId="15" borderId="66" xfId="0" applyFont="1" applyFill="1" applyBorder="1"/>
    <xf numFmtId="0" fontId="32" fillId="0" borderId="72" xfId="0" applyFont="1" applyBorder="1" applyAlignment="1">
      <alignment horizontal="center" vertical="center"/>
    </xf>
    <xf numFmtId="0" fontId="32" fillId="0" borderId="66" xfId="0" applyFont="1" applyBorder="1"/>
    <xf numFmtId="9" fontId="32" fillId="0" borderId="66" xfId="7" applyFont="1" applyBorder="1" applyAlignment="1">
      <alignment horizontal="center" vertical="center"/>
    </xf>
    <xf numFmtId="9" fontId="32" fillId="0" borderId="72" xfId="7" applyFont="1" applyBorder="1" applyAlignment="1">
      <alignment horizontal="center" vertical="center"/>
    </xf>
    <xf numFmtId="9" fontId="32" fillId="0" borderId="63" xfId="7" applyFont="1" applyBorder="1" applyAlignment="1">
      <alignment horizontal="center" vertical="center"/>
    </xf>
    <xf numFmtId="0" fontId="32" fillId="18" borderId="72" xfId="0" applyFont="1" applyFill="1" applyBorder="1" applyAlignment="1">
      <alignment horizontal="center" vertical="center"/>
    </xf>
    <xf numFmtId="0" fontId="32" fillId="18" borderId="66" xfId="0" applyFont="1" applyFill="1" applyBorder="1"/>
    <xf numFmtId="9" fontId="32" fillId="18" borderId="66" xfId="7" applyFont="1" applyFill="1" applyBorder="1" applyAlignment="1">
      <alignment horizontal="center" vertical="center"/>
    </xf>
    <xf numFmtId="9" fontId="32" fillId="18" borderId="72" xfId="7" applyFont="1" applyFill="1" applyBorder="1" applyAlignment="1">
      <alignment horizontal="center" vertical="center"/>
    </xf>
    <xf numFmtId="9" fontId="32" fillId="18" borderId="63" xfId="7" applyFont="1" applyFill="1" applyBorder="1" applyAlignment="1">
      <alignment horizontal="center" vertical="center"/>
    </xf>
    <xf numFmtId="9" fontId="32" fillId="0" borderId="67" xfId="0" applyNumberFormat="1" applyFont="1" applyBorder="1" applyAlignment="1">
      <alignment horizontal="center" vertical="center"/>
    </xf>
    <xf numFmtId="9" fontId="25" fillId="12" borderId="77" xfId="0" applyNumberFormat="1" applyFont="1" applyFill="1" applyBorder="1" applyAlignment="1">
      <alignment horizontal="center" vertical="center"/>
    </xf>
    <xf numFmtId="9" fontId="25" fillId="12" borderId="78" xfId="0" applyNumberFormat="1" applyFont="1" applyFill="1" applyBorder="1" applyAlignment="1">
      <alignment horizontal="center" vertical="center"/>
    </xf>
    <xf numFmtId="0" fontId="5" fillId="19" borderId="42" xfId="0" applyFont="1" applyFill="1" applyBorder="1" applyAlignment="1">
      <alignment horizontal="justify" vertical="center" wrapText="1"/>
    </xf>
    <xf numFmtId="9" fontId="5" fillId="19" borderId="42" xfId="0" applyNumberFormat="1" applyFont="1" applyFill="1" applyBorder="1" applyAlignment="1">
      <alignment horizontal="center" vertical="center" wrapText="1"/>
    </xf>
    <xf numFmtId="0" fontId="5" fillId="19" borderId="42" xfId="0" applyFont="1" applyFill="1" applyBorder="1" applyAlignment="1">
      <alignment horizontal="center" vertical="center" wrapText="1"/>
    </xf>
    <xf numFmtId="14" fontId="5" fillId="19" borderId="42" xfId="0" applyNumberFormat="1" applyFont="1" applyFill="1" applyBorder="1" applyAlignment="1">
      <alignment horizontal="center" vertical="center" wrapText="1"/>
    </xf>
    <xf numFmtId="14" fontId="5" fillId="19" borderId="42" xfId="0" applyNumberFormat="1" applyFont="1" applyFill="1" applyBorder="1" applyAlignment="1">
      <alignment horizontal="center" vertical="center"/>
    </xf>
    <xf numFmtId="9" fontId="5" fillId="19" borderId="42" xfId="7" applyFont="1" applyFill="1" applyBorder="1" applyAlignment="1">
      <alignment horizontal="center" vertical="center"/>
    </xf>
    <xf numFmtId="9" fontId="5" fillId="19" borderId="55" xfId="7" applyFont="1" applyFill="1" applyBorder="1" applyAlignment="1">
      <alignment horizontal="center" vertical="center"/>
    </xf>
    <xf numFmtId="9" fontId="25" fillId="19" borderId="41" xfId="0" applyNumberFormat="1" applyFont="1" applyFill="1" applyBorder="1" applyAlignment="1">
      <alignment horizontal="center" vertical="center" wrapText="1"/>
    </xf>
    <xf numFmtId="9" fontId="25" fillId="19" borderId="42" xfId="0" applyNumberFormat="1" applyFont="1" applyFill="1" applyBorder="1" applyAlignment="1">
      <alignment horizontal="center" vertical="center"/>
    </xf>
    <xf numFmtId="9" fontId="25" fillId="19" borderId="42" xfId="0" applyNumberFormat="1" applyFont="1" applyFill="1" applyBorder="1" applyAlignment="1">
      <alignment horizontal="center" vertical="center" wrapText="1"/>
    </xf>
    <xf numFmtId="9" fontId="25" fillId="19" borderId="31" xfId="0" applyNumberFormat="1" applyFont="1" applyFill="1" applyBorder="1" applyAlignment="1">
      <alignment horizontal="center" vertical="center"/>
    </xf>
    <xf numFmtId="9" fontId="25" fillId="19" borderId="55" xfId="0" applyNumberFormat="1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justify" vertical="center" wrapText="1"/>
    </xf>
    <xf numFmtId="9" fontId="5" fillId="19" borderId="7" xfId="0" applyNumberFormat="1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14" fontId="5" fillId="19" borderId="7" xfId="0" applyNumberFormat="1" applyFont="1" applyFill="1" applyBorder="1" applyAlignment="1">
      <alignment horizontal="center" vertical="center" wrapText="1"/>
    </xf>
    <xf numFmtId="14" fontId="5" fillId="19" borderId="7" xfId="0" applyNumberFormat="1" applyFont="1" applyFill="1" applyBorder="1" applyAlignment="1">
      <alignment horizontal="center" vertical="center"/>
    </xf>
    <xf numFmtId="9" fontId="5" fillId="19" borderId="7" xfId="7" applyFont="1" applyFill="1" applyBorder="1" applyAlignment="1">
      <alignment horizontal="center" vertical="center"/>
    </xf>
    <xf numFmtId="9" fontId="5" fillId="19" borderId="20" xfId="7" applyFont="1" applyFill="1" applyBorder="1" applyAlignment="1">
      <alignment horizontal="center" vertical="center"/>
    </xf>
    <xf numFmtId="9" fontId="25" fillId="19" borderId="44" xfId="0" applyNumberFormat="1" applyFont="1" applyFill="1" applyBorder="1" applyAlignment="1">
      <alignment horizontal="center" vertical="center" wrapText="1"/>
    </xf>
    <xf numFmtId="9" fontId="25" fillId="19" borderId="7" xfId="0" applyNumberFormat="1" applyFont="1" applyFill="1" applyBorder="1" applyAlignment="1">
      <alignment horizontal="center" vertical="center"/>
    </xf>
    <xf numFmtId="9" fontId="25" fillId="19" borderId="7" xfId="0" applyNumberFormat="1" applyFont="1" applyFill="1" applyBorder="1" applyAlignment="1">
      <alignment horizontal="center" vertical="center" wrapText="1"/>
    </xf>
    <xf numFmtId="9" fontId="25" fillId="19" borderId="31" xfId="0" applyNumberFormat="1" applyFont="1" applyFill="1" applyBorder="1" applyAlignment="1">
      <alignment horizontal="center" vertical="center" wrapText="1"/>
    </xf>
    <xf numFmtId="9" fontId="25" fillId="19" borderId="20" xfId="0" applyNumberFormat="1" applyFont="1" applyFill="1" applyBorder="1" applyAlignment="1">
      <alignment horizontal="center" vertical="center" wrapText="1"/>
    </xf>
    <xf numFmtId="9" fontId="25" fillId="19" borderId="31" xfId="7" applyFont="1" applyFill="1" applyBorder="1" applyAlignment="1">
      <alignment horizontal="center" vertical="center"/>
    </xf>
    <xf numFmtId="9" fontId="25" fillId="19" borderId="20" xfId="7" applyFont="1" applyFill="1" applyBorder="1" applyAlignment="1">
      <alignment horizontal="center" vertical="center" wrapText="1"/>
    </xf>
    <xf numFmtId="0" fontId="5" fillId="19" borderId="56" xfId="0" applyFont="1" applyFill="1" applyBorder="1" applyAlignment="1">
      <alignment horizontal="justify" vertical="center" wrapText="1"/>
    </xf>
    <xf numFmtId="0" fontId="5" fillId="19" borderId="56" xfId="0" applyFont="1" applyFill="1" applyBorder="1" applyAlignment="1">
      <alignment horizontal="center" vertical="center" wrapText="1"/>
    </xf>
    <xf numFmtId="14" fontId="5" fillId="19" borderId="56" xfId="0" applyNumberFormat="1" applyFont="1" applyFill="1" applyBorder="1" applyAlignment="1">
      <alignment horizontal="center" vertical="center" wrapText="1"/>
    </xf>
    <xf numFmtId="14" fontId="5" fillId="19" borderId="56" xfId="0" applyNumberFormat="1" applyFont="1" applyFill="1" applyBorder="1" applyAlignment="1">
      <alignment horizontal="center" vertical="center"/>
    </xf>
    <xf numFmtId="9" fontId="5" fillId="19" borderId="56" xfId="7" applyFont="1" applyFill="1" applyBorder="1" applyAlignment="1">
      <alignment horizontal="center" vertical="center"/>
    </xf>
    <xf numFmtId="9" fontId="5" fillId="19" borderId="58" xfId="7" applyFont="1" applyFill="1" applyBorder="1" applyAlignment="1">
      <alignment horizontal="center" vertical="center"/>
    </xf>
    <xf numFmtId="9" fontId="25" fillId="19" borderId="38" xfId="0" applyNumberFormat="1" applyFont="1" applyFill="1" applyBorder="1" applyAlignment="1">
      <alignment horizontal="center" vertical="center" wrapText="1"/>
    </xf>
    <xf numFmtId="9" fontId="25" fillId="19" borderId="56" xfId="0" applyNumberFormat="1" applyFont="1" applyFill="1" applyBorder="1" applyAlignment="1">
      <alignment horizontal="center" vertical="center"/>
    </xf>
    <xf numFmtId="9" fontId="25" fillId="19" borderId="56" xfId="0" applyNumberFormat="1" applyFont="1" applyFill="1" applyBorder="1" applyAlignment="1">
      <alignment horizontal="center" vertical="center" wrapText="1"/>
    </xf>
    <xf numFmtId="9" fontId="25" fillId="19" borderId="57" xfId="0" applyNumberFormat="1" applyFont="1" applyFill="1" applyBorder="1" applyAlignment="1">
      <alignment horizontal="center" vertical="center"/>
    </xf>
    <xf numFmtId="9" fontId="25" fillId="19" borderId="57" xfId="0" applyNumberFormat="1" applyFont="1" applyFill="1" applyBorder="1" applyAlignment="1">
      <alignment horizontal="center" vertical="center" wrapText="1"/>
    </xf>
    <xf numFmtId="9" fontId="25" fillId="19" borderId="58" xfId="0" applyNumberFormat="1" applyFont="1" applyFill="1" applyBorder="1" applyAlignment="1">
      <alignment horizontal="center" vertical="center" wrapText="1"/>
    </xf>
    <xf numFmtId="9" fontId="30" fillId="20" borderId="1" xfId="11" applyFont="1" applyFill="1" applyBorder="1" applyAlignment="1">
      <alignment horizontal="center" vertical="center" wrapText="1" readingOrder="1"/>
    </xf>
    <xf numFmtId="9" fontId="8" fillId="21" borderId="71" xfId="11" applyFont="1" applyFill="1" applyBorder="1" applyAlignment="1">
      <alignment horizontal="center" vertical="center" wrapText="1" readingOrder="1"/>
    </xf>
    <xf numFmtId="0" fontId="8" fillId="21" borderId="71" xfId="0" applyFont="1" applyFill="1" applyBorder="1" applyAlignment="1">
      <alignment horizontal="center" vertical="center" wrapText="1"/>
    </xf>
    <xf numFmtId="9" fontId="31" fillId="15" borderId="71" xfId="7" applyFont="1" applyFill="1" applyBorder="1" applyAlignment="1">
      <alignment horizontal="center" vertical="center"/>
    </xf>
    <xf numFmtId="9" fontId="32" fillId="22" borderId="72" xfId="11" applyFont="1" applyFill="1" applyBorder="1" applyAlignment="1">
      <alignment horizontal="center" vertical="center" wrapText="1" readingOrder="1"/>
    </xf>
    <xf numFmtId="9" fontId="32" fillId="22" borderId="66" xfId="11" applyFont="1" applyFill="1" applyBorder="1" applyAlignment="1">
      <alignment horizontal="center" vertical="center" wrapText="1" readingOrder="1"/>
    </xf>
    <xf numFmtId="9" fontId="32" fillId="22" borderId="63" xfId="11" applyFont="1" applyFill="1" applyBorder="1" applyAlignment="1">
      <alignment horizontal="center" vertical="center" wrapText="1" readingOrder="1"/>
    </xf>
    <xf numFmtId="9" fontId="15" fillId="22" borderId="65" xfId="11" applyFont="1" applyFill="1" applyBorder="1" applyAlignment="1">
      <alignment horizontal="center" vertical="center"/>
    </xf>
    <xf numFmtId="0" fontId="6" fillId="22" borderId="32" xfId="0" applyFont="1" applyFill="1" applyBorder="1" applyAlignment="1">
      <alignment horizontal="center" vertical="center" wrapText="1"/>
    </xf>
    <xf numFmtId="9" fontId="31" fillId="0" borderId="82" xfId="0" applyNumberFormat="1" applyFont="1" applyBorder="1" applyAlignment="1">
      <alignment horizontal="center" vertical="center"/>
    </xf>
    <xf numFmtId="0" fontId="6" fillId="22" borderId="71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 vertical="center"/>
    </xf>
    <xf numFmtId="9" fontId="30" fillId="22" borderId="1" xfId="11" applyFont="1" applyFill="1" applyBorder="1" applyAlignment="1">
      <alignment horizontal="center" vertical="center" wrapText="1" readingOrder="1"/>
    </xf>
    <xf numFmtId="9" fontId="35" fillId="0" borderId="1" xfId="7" applyFont="1" applyBorder="1" applyAlignment="1">
      <alignment horizontal="center" vertical="center"/>
    </xf>
    <xf numFmtId="49" fontId="26" fillId="22" borderId="1" xfId="0" applyNumberFormat="1" applyFont="1" applyFill="1" applyBorder="1" applyAlignment="1">
      <alignment horizontal="center" vertical="center"/>
    </xf>
    <xf numFmtId="9" fontId="26" fillId="22" borderId="1" xfId="0" applyNumberFormat="1" applyFont="1" applyFill="1" applyBorder="1" applyAlignment="1">
      <alignment horizontal="center" vertical="center"/>
    </xf>
    <xf numFmtId="9" fontId="16" fillId="13" borderId="32" xfId="7" applyNumberFormat="1" applyFont="1" applyFill="1" applyBorder="1" applyAlignment="1">
      <alignment horizontal="center" vertical="top"/>
    </xf>
    <xf numFmtId="9" fontId="23" fillId="0" borderId="1" xfId="7" applyNumberFormat="1" applyFont="1" applyBorder="1" applyAlignment="1">
      <alignment horizontal="center" vertical="center"/>
    </xf>
    <xf numFmtId="9" fontId="24" fillId="0" borderId="1" xfId="7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32" fillId="22" borderId="47" xfId="0" applyFont="1" applyFill="1" applyBorder="1" applyAlignment="1">
      <alignment horizontal="center" vertical="center"/>
    </xf>
    <xf numFmtId="0" fontId="32" fillId="22" borderId="48" xfId="0" applyFont="1" applyFill="1" applyBorder="1" applyAlignment="1">
      <alignment horizontal="center" vertical="center"/>
    </xf>
    <xf numFmtId="0" fontId="32" fillId="22" borderId="49" xfId="0" applyFont="1" applyFill="1" applyBorder="1" applyAlignment="1">
      <alignment horizontal="center" vertical="center"/>
    </xf>
    <xf numFmtId="0" fontId="32" fillId="15" borderId="75" xfId="0" applyFont="1" applyFill="1" applyBorder="1" applyAlignment="1">
      <alignment horizontal="center" vertical="center" wrapText="1"/>
    </xf>
    <xf numFmtId="0" fontId="32" fillId="15" borderId="73" xfId="0" applyFont="1" applyFill="1" applyBorder="1" applyAlignment="1">
      <alignment horizontal="center" vertical="center" wrapText="1"/>
    </xf>
    <xf numFmtId="0" fontId="32" fillId="22" borderId="74" xfId="0" applyFont="1" applyFill="1" applyBorder="1" applyAlignment="1">
      <alignment horizontal="center" vertical="center" wrapText="1"/>
    </xf>
    <xf numFmtId="0" fontId="32" fillId="22" borderId="76" xfId="0" applyFont="1" applyFill="1" applyBorder="1" applyAlignment="1">
      <alignment horizontal="center" vertical="center" wrapText="1"/>
    </xf>
    <xf numFmtId="0" fontId="34" fillId="8" borderId="68" xfId="0" applyFont="1" applyFill="1" applyBorder="1" applyAlignment="1">
      <alignment horizontal="center" vertical="center"/>
    </xf>
    <xf numFmtId="0" fontId="34" fillId="8" borderId="67" xfId="0" applyFont="1" applyFill="1" applyBorder="1" applyAlignment="1">
      <alignment horizontal="center" vertical="center"/>
    </xf>
    <xf numFmtId="14" fontId="5" fillId="19" borderId="54" xfId="0" applyNumberFormat="1" applyFont="1" applyFill="1" applyBorder="1" applyAlignment="1">
      <alignment horizontal="center" vertical="center"/>
    </xf>
    <xf numFmtId="14" fontId="5" fillId="19" borderId="8" xfId="0" applyNumberFormat="1" applyFont="1" applyFill="1" applyBorder="1" applyAlignment="1">
      <alignment horizontal="center" vertical="center"/>
    </xf>
    <xf numFmtId="14" fontId="5" fillId="19" borderId="57" xfId="0" applyNumberFormat="1" applyFont="1" applyFill="1" applyBorder="1" applyAlignment="1">
      <alignment horizontal="center" vertical="center"/>
    </xf>
    <xf numFmtId="9" fontId="5" fillId="16" borderId="79" xfId="0" applyNumberFormat="1" applyFont="1" applyFill="1" applyBorder="1" applyAlignment="1">
      <alignment horizontal="center" vertical="center"/>
    </xf>
    <xf numFmtId="9" fontId="5" fillId="16" borderId="80" xfId="0" applyNumberFormat="1" applyFont="1" applyFill="1" applyBorder="1" applyAlignment="1">
      <alignment horizontal="center" vertical="center"/>
    </xf>
    <xf numFmtId="9" fontId="18" fillId="10" borderId="14" xfId="11" applyFont="1" applyFill="1" applyBorder="1" applyAlignment="1">
      <alignment horizontal="center" vertical="center" wrapText="1" readingOrder="1"/>
    </xf>
    <xf numFmtId="9" fontId="18" fillId="10" borderId="16" xfId="11" applyFont="1" applyFill="1" applyBorder="1" applyAlignment="1">
      <alignment horizontal="center" vertical="center" wrapText="1" readingOrder="1"/>
    </xf>
    <xf numFmtId="9" fontId="18" fillId="10" borderId="19" xfId="11" applyFont="1" applyFill="1" applyBorder="1" applyAlignment="1">
      <alignment horizontal="center" vertical="center" wrapText="1" readingOrder="1"/>
    </xf>
    <xf numFmtId="9" fontId="17" fillId="12" borderId="9" xfId="7" applyNumberFormat="1" applyFont="1" applyFill="1" applyBorder="1" applyAlignment="1">
      <alignment horizontal="left" vertical="top" wrapText="1" indent="2"/>
    </xf>
    <xf numFmtId="9" fontId="17" fillId="12" borderId="10" xfId="7" applyNumberFormat="1" applyFont="1" applyFill="1" applyBorder="1" applyAlignment="1">
      <alignment horizontal="left" vertical="top" wrapText="1" indent="2"/>
    </xf>
    <xf numFmtId="9" fontId="17" fillId="12" borderId="11" xfId="7" applyNumberFormat="1" applyFont="1" applyFill="1" applyBorder="1" applyAlignment="1">
      <alignment horizontal="left" vertical="top" wrapText="1" indent="2"/>
    </xf>
    <xf numFmtId="9" fontId="17" fillId="17" borderId="14" xfId="7" applyNumberFormat="1" applyFont="1" applyFill="1" applyBorder="1" applyAlignment="1">
      <alignment horizontal="center" vertical="top" wrapText="1"/>
    </xf>
    <xf numFmtId="9" fontId="17" fillId="17" borderId="16" xfId="7" applyNumberFormat="1" applyFont="1" applyFill="1" applyBorder="1" applyAlignment="1">
      <alignment horizontal="center" vertical="top" wrapText="1"/>
    </xf>
    <xf numFmtId="9" fontId="17" fillId="17" borderId="19" xfId="7" applyNumberFormat="1" applyFont="1" applyFill="1" applyBorder="1" applyAlignment="1">
      <alignment horizontal="center" vertical="top" wrapText="1"/>
    </xf>
    <xf numFmtId="9" fontId="17" fillId="12" borderId="9" xfId="7" applyNumberFormat="1" applyFont="1" applyFill="1" applyBorder="1" applyAlignment="1">
      <alignment horizontal="center" vertical="top" wrapText="1"/>
    </xf>
    <xf numFmtId="9" fontId="17" fillId="12" borderId="10" xfId="7" applyNumberFormat="1" applyFont="1" applyFill="1" applyBorder="1" applyAlignment="1">
      <alignment horizontal="center" vertical="top" wrapText="1"/>
    </xf>
    <xf numFmtId="9" fontId="17" fillId="12" borderId="11" xfId="7" applyNumberFormat="1" applyFont="1" applyFill="1" applyBorder="1" applyAlignment="1">
      <alignment horizontal="center" vertical="top" wrapText="1"/>
    </xf>
    <xf numFmtId="9" fontId="17" fillId="17" borderId="29" xfId="7" applyNumberFormat="1" applyFont="1" applyFill="1" applyBorder="1" applyAlignment="1">
      <alignment horizontal="center" vertical="top" wrapText="1"/>
    </xf>
    <xf numFmtId="9" fontId="17" fillId="17" borderId="30" xfId="7" applyNumberFormat="1" applyFont="1" applyFill="1" applyBorder="1" applyAlignment="1">
      <alignment horizontal="center" vertical="top" wrapText="1"/>
    </xf>
    <xf numFmtId="9" fontId="17" fillId="17" borderId="28" xfId="7" applyNumberFormat="1" applyFont="1" applyFill="1" applyBorder="1" applyAlignment="1">
      <alignment horizontal="center" vertical="top" wrapText="1"/>
    </xf>
    <xf numFmtId="9" fontId="17" fillId="12" borderId="29" xfId="7" applyNumberFormat="1" applyFont="1" applyFill="1" applyBorder="1" applyAlignment="1">
      <alignment horizontal="center" vertical="top" wrapText="1"/>
    </xf>
    <xf numFmtId="9" fontId="17" fillId="12" borderId="30" xfId="7" applyNumberFormat="1" applyFont="1" applyFill="1" applyBorder="1" applyAlignment="1">
      <alignment horizontal="center" vertical="top" wrapText="1"/>
    </xf>
    <xf numFmtId="9" fontId="17" fillId="12" borderId="28" xfId="7" applyNumberFormat="1" applyFont="1" applyFill="1" applyBorder="1" applyAlignment="1">
      <alignment horizontal="center" vertical="top" wrapText="1"/>
    </xf>
    <xf numFmtId="9" fontId="18" fillId="10" borderId="23" xfId="11" applyFont="1" applyFill="1" applyBorder="1" applyAlignment="1">
      <alignment horizontal="center" vertical="center" wrapText="1" readingOrder="1"/>
    </xf>
    <xf numFmtId="9" fontId="18" fillId="10" borderId="24" xfId="11" applyFont="1" applyFill="1" applyBorder="1" applyAlignment="1">
      <alignment horizontal="center" vertical="center" wrapText="1" readingOrder="1"/>
    </xf>
    <xf numFmtId="9" fontId="18" fillId="10" borderId="25" xfId="11" applyFont="1" applyFill="1" applyBorder="1" applyAlignment="1">
      <alignment horizontal="center" vertical="center" wrapText="1" readingOrder="1"/>
    </xf>
    <xf numFmtId="0" fontId="9" fillId="10" borderId="12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12" borderId="53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9" borderId="53" xfId="0" applyFont="1" applyFill="1" applyBorder="1" applyAlignment="1">
      <alignment horizontal="center" vertical="center" wrapText="1"/>
    </xf>
    <xf numFmtId="0" fontId="5" fillId="19" borderId="37" xfId="0" applyFont="1" applyFill="1" applyBorder="1" applyAlignment="1">
      <alignment horizontal="center" vertical="center" wrapText="1"/>
    </xf>
    <xf numFmtId="0" fontId="5" fillId="19" borderId="38" xfId="0" applyFont="1" applyFill="1" applyBorder="1" applyAlignment="1">
      <alignment horizontal="center" vertical="center" wrapText="1"/>
    </xf>
    <xf numFmtId="14" fontId="5" fillId="12" borderId="54" xfId="0" applyNumberFormat="1" applyFont="1" applyFill="1" applyBorder="1" applyAlignment="1">
      <alignment horizontal="center" vertical="center" wrapText="1"/>
    </xf>
    <xf numFmtId="14" fontId="5" fillId="12" borderId="8" xfId="0" applyNumberFormat="1" applyFont="1" applyFill="1" applyBorder="1" applyAlignment="1">
      <alignment horizontal="center" vertical="center" wrapText="1"/>
    </xf>
    <xf numFmtId="14" fontId="5" fillId="12" borderId="57" xfId="0" applyNumberFormat="1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0" fontId="31" fillId="22" borderId="81" xfId="0" applyFont="1" applyFill="1" applyBorder="1" applyAlignment="1">
      <alignment horizontal="center" vertical="center"/>
    </xf>
    <xf numFmtId="0" fontId="31" fillId="22" borderId="82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 textRotation="90"/>
    </xf>
    <xf numFmtId="0" fontId="19" fillId="10" borderId="28" xfId="0" applyFont="1" applyFill="1" applyBorder="1" applyAlignment="1">
      <alignment horizontal="center" vertical="center" textRotation="90"/>
    </xf>
    <xf numFmtId="9" fontId="19" fillId="10" borderId="29" xfId="7" applyFont="1" applyFill="1" applyBorder="1" applyAlignment="1">
      <alignment horizontal="center" vertical="center" textRotation="90"/>
    </xf>
    <xf numFmtId="9" fontId="19" fillId="10" borderId="30" xfId="7" applyFont="1" applyFill="1" applyBorder="1" applyAlignment="1">
      <alignment horizontal="center" vertical="center" textRotation="90"/>
    </xf>
    <xf numFmtId="9" fontId="16" fillId="19" borderId="68" xfId="7" applyNumberFormat="1" applyFont="1" applyFill="1" applyBorder="1" applyAlignment="1">
      <alignment horizontal="center" vertical="top"/>
    </xf>
    <xf numFmtId="9" fontId="16" fillId="19" borderId="69" xfId="7" applyNumberFormat="1" applyFont="1" applyFill="1" applyBorder="1" applyAlignment="1">
      <alignment horizontal="center" vertical="top"/>
    </xf>
    <xf numFmtId="9" fontId="16" fillId="19" borderId="67" xfId="7" applyNumberFormat="1" applyFont="1" applyFill="1" applyBorder="1" applyAlignment="1">
      <alignment horizontal="center" vertical="top"/>
    </xf>
    <xf numFmtId="9" fontId="16" fillId="12" borderId="40" xfId="7" applyNumberFormat="1" applyFont="1" applyFill="1" applyBorder="1" applyAlignment="1">
      <alignment horizontal="center" vertical="top"/>
    </xf>
    <xf numFmtId="9" fontId="16" fillId="12" borderId="59" xfId="7" applyNumberFormat="1" applyFont="1" applyFill="1" applyBorder="1" applyAlignment="1">
      <alignment horizontal="center" vertical="top"/>
    </xf>
    <xf numFmtId="9" fontId="16" fillId="12" borderId="60" xfId="7" applyNumberFormat="1" applyFont="1" applyFill="1" applyBorder="1" applyAlignment="1">
      <alignment horizontal="center" vertical="top"/>
    </xf>
    <xf numFmtId="0" fontId="10" fillId="22" borderId="1" xfId="0" applyFont="1" applyFill="1" applyBorder="1" applyAlignment="1">
      <alignment horizontal="center" vertical="center" wrapText="1"/>
    </xf>
    <xf numFmtId="9" fontId="30" fillId="22" borderId="6" xfId="11" applyFont="1" applyFill="1" applyBorder="1" applyAlignment="1">
      <alignment horizontal="center" vertical="center" wrapText="1" readingOrder="1"/>
    </xf>
    <xf numFmtId="9" fontId="30" fillId="22" borderId="2" xfId="11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2">
    <cellStyle name="Millares 2" xfId="1" xr:uid="{00000000-0005-0000-0000-000000000000}"/>
    <cellStyle name="Millares 2 2" xfId="8" xr:uid="{00000000-0005-0000-0000-000001000000}"/>
    <cellStyle name="Moneda 2" xfId="2" xr:uid="{00000000-0005-0000-0000-000002000000}"/>
    <cellStyle name="Moneda 2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Porcentaje" xfId="7" builtinId="5"/>
    <cellStyle name="Porcentaje 2" xfId="11" xr:uid="{00000000-0005-0000-0000-000008000000}"/>
    <cellStyle name="Porcentual 2" xfId="4" xr:uid="{00000000-0005-0000-0000-000009000000}"/>
    <cellStyle name="Porcentual 2 2" xfId="10" xr:uid="{00000000-0005-0000-0000-00000A000000}"/>
    <cellStyle name="Porcentual 3" xfId="5" xr:uid="{00000000-0005-0000-0000-00000B000000}"/>
  </cellStyles>
  <dxfs count="0"/>
  <tableStyles count="0" defaultTableStyle="TableStyleMedium9" defaultPivotStyle="PivotStyleLight16"/>
  <colors>
    <mruColors>
      <color rgb="FF003399"/>
      <color rgb="FF0033CC"/>
      <color rgb="FFFFFFCC"/>
      <color rgb="FF862633"/>
      <color rgb="FF008080"/>
      <color rgb="FF3366CC"/>
      <color rgb="FF00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67370006062146"/>
          <c:y val="0.10007377273008584"/>
          <c:w val="0.60637600954299231"/>
          <c:h val="0.7160879694651443"/>
        </c:manualLayout>
      </c:layout>
      <c:radarChart>
        <c:radarStyle val="marker"/>
        <c:varyColors val="0"/>
        <c:ser>
          <c:idx val="4"/>
          <c:order val="0"/>
          <c:spPr>
            <a:ln w="28575" cap="rnd" cmpd="sng" algn="ctr">
              <a:solidFill>
                <a:schemeClr val="accent6">
                  <a:tint val="93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709-4211-BB8B-9AE11A67CF0E}"/>
            </c:ext>
          </c:extLst>
        </c:ser>
        <c:ser>
          <c:idx val="5"/>
          <c:order val="1"/>
          <c:spPr>
            <a:ln w="28575" cap="rnd" cmpd="sng" algn="ctr">
              <a:solidFill>
                <a:schemeClr val="accent6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709-4211-BB8B-9AE11A67CF0E}"/>
            </c:ext>
          </c:extLst>
        </c:ser>
        <c:ser>
          <c:idx val="6"/>
          <c:order val="2"/>
          <c:spPr>
            <a:ln w="28575" cap="rnd" cmpd="sng" algn="ctr">
              <a:solidFill>
                <a:schemeClr val="accent6">
                  <a:tint val="62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709-4211-BB8B-9AE11A67CF0E}"/>
            </c:ext>
          </c:extLst>
        </c:ser>
        <c:ser>
          <c:idx val="7"/>
          <c:order val="3"/>
          <c:spPr>
            <a:ln w="28575" cap="rnd" cmpd="sng" algn="ctr">
              <a:solidFill>
                <a:schemeClr val="accent6">
                  <a:tint val="4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709-4211-BB8B-9AE11A67CF0E}"/>
            </c:ext>
          </c:extLst>
        </c:ser>
        <c:ser>
          <c:idx val="2"/>
          <c:order val="4"/>
          <c:spPr>
            <a:ln w="28575" cap="rnd" cmpd="sng" algn="ctr">
              <a:solidFill>
                <a:schemeClr val="accent6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709-4211-BB8B-9AE11A67CF0E}"/>
            </c:ext>
          </c:extLst>
        </c:ser>
        <c:ser>
          <c:idx val="3"/>
          <c:order val="5"/>
          <c:spPr>
            <a:ln w="28575" cap="rnd" cmpd="sng" algn="ctr">
              <a:solidFill>
                <a:schemeClr val="accent6">
                  <a:shade val="92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709-4211-BB8B-9AE11A67CF0E}"/>
            </c:ext>
          </c:extLst>
        </c:ser>
        <c:ser>
          <c:idx val="1"/>
          <c:order val="6"/>
          <c:spPr>
            <a:ln w="28575" cap="rnd" cmpd="sng" algn="ctr">
              <a:solidFill>
                <a:schemeClr val="accent6">
                  <a:shade val="61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shade val="61000"/>
                </a:schemeClr>
              </a:solidFill>
              <a:ln w="9525" cap="flat" cmpd="sng" algn="ctr">
                <a:solidFill>
                  <a:schemeClr val="accent6">
                    <a:shade val="61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709-4211-BB8B-9AE11A67CF0E}"/>
            </c:ext>
          </c:extLst>
        </c:ser>
        <c:ser>
          <c:idx val="0"/>
          <c:order val="7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8.2942181730684874E-3"/>
                  <c:y val="-3.8287598667153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709-4211-BB8B-9AE11A67CF0E}"/>
                </c:ext>
              </c:extLst>
            </c:dLbl>
            <c:dLbl>
              <c:idx val="1"/>
              <c:layout>
                <c:manualLayout>
                  <c:x val="2.1240671344160116E-2"/>
                  <c:y val="-6.715024536937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709-4211-BB8B-9AE11A67CF0E}"/>
                </c:ext>
              </c:extLst>
            </c:dLbl>
            <c:dLbl>
              <c:idx val="2"/>
              <c:layout>
                <c:manualLayout>
                  <c:x val="2.2044111638189551E-2"/>
                  <c:y val="-3.021761041621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709-4211-BB8B-9AE11A67CF0E}"/>
                </c:ext>
              </c:extLst>
            </c:dLbl>
            <c:dLbl>
              <c:idx val="3"/>
              <c:layout>
                <c:manualLayout>
                  <c:x val="4.4424427085296932E-2"/>
                  <c:y val="-6.7912971386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709-4211-BB8B-9AE11A67CF0E}"/>
                </c:ext>
              </c:extLst>
            </c:dLbl>
            <c:dLbl>
              <c:idx val="4"/>
              <c:layout>
                <c:manualLayout>
                  <c:x val="6.3662364421241346E-2"/>
                  <c:y val="2.7992544567659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4A-414E-B881-E0B4A18019FF}"/>
                </c:ext>
              </c:extLst>
            </c:dLbl>
            <c:dLbl>
              <c:idx val="5"/>
              <c:layout>
                <c:manualLayout>
                  <c:x val="1.157704425344469E-2"/>
                  <c:y val="2.841400625597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4A-414E-B881-E0B4A18019FF}"/>
                </c:ext>
              </c:extLst>
            </c:dLbl>
            <c:dLbl>
              <c:idx val="6"/>
              <c:layout>
                <c:manualLayout>
                  <c:x val="-2.6142364731273987E-2"/>
                  <c:y val="6.8829001503610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4A-414E-B881-E0B4A18019FF}"/>
                </c:ext>
              </c:extLst>
            </c:dLbl>
            <c:dLbl>
              <c:idx val="7"/>
              <c:layout>
                <c:manualLayout>
                  <c:x val="-0.12821747738383579"/>
                  <c:y val="-3.6349669474838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709-4211-BB8B-9AE11A67CF0E}"/>
                </c:ext>
              </c:extLst>
            </c:dLbl>
            <c:dLbl>
              <c:idx val="8"/>
              <c:layout>
                <c:manualLayout>
                  <c:x val="-8.2331662014232809E-2"/>
                  <c:y val="-2.368757228992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709-4211-BB8B-9AE11A67CF0E}"/>
                </c:ext>
              </c:extLst>
            </c:dLbl>
            <c:dLbl>
              <c:idx val="9"/>
              <c:layout>
                <c:manualLayout>
                  <c:x val="-8.4962685376640493E-2"/>
                  <c:y val="-6.715024536937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F3-4CCC-8C8A-1A0E6EF79672}"/>
                </c:ext>
              </c:extLst>
            </c:dLbl>
            <c:dLbl>
              <c:idx val="10"/>
              <c:layout>
                <c:manualLayout>
                  <c:x val="-9.8033867742277514E-2"/>
                  <c:y val="-0.12758546620181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4A-414E-B881-E0B4A18019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'Estadísticas_4to Trimestre'!$B$7:$L$7</c:f>
              <c:strCache>
                <c:ptCount val="11"/>
                <c:pt idx="0">
                  <c:v>ICFES</c:v>
                </c:pt>
                <c:pt idx="1">
                  <c:v>ICETEX</c:v>
                </c:pt>
                <c:pt idx="2">
                  <c:v>INSOR</c:v>
                </c:pt>
                <c:pt idx="3">
                  <c:v>INFOTEP SAN JUAN DEL CESAR</c:v>
                </c:pt>
                <c:pt idx="4">
                  <c:v>MEN</c:v>
                </c:pt>
                <c:pt idx="5">
                  <c:v>INCI</c:v>
                </c:pt>
                <c:pt idx="6">
                  <c:v>INFOTEP SAN ANDRES</c:v>
                </c:pt>
                <c:pt idx="7">
                  <c:v>ETITC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'Estadísticas_4to Trimestre'!$B$8:$L$8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0.99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0.87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709-4211-BB8B-9AE11A67C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93704"/>
        <c:axId val="576801248"/>
      </c:radarChart>
      <c:catAx>
        <c:axId val="57679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801248"/>
        <c:crosses val="autoZero"/>
        <c:auto val="1"/>
        <c:lblAlgn val="ctr"/>
        <c:lblOffset val="100"/>
        <c:noMultiLvlLbl val="0"/>
      </c:catAx>
      <c:valAx>
        <c:axId val="576801248"/>
        <c:scaling>
          <c:orientation val="minMax"/>
        </c:scaling>
        <c:delete val="1"/>
        <c:axPos val="l"/>
        <c:majorGridlines>
          <c:spPr>
            <a:ln w="38100" cap="rnd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7679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prstDash val="solid"/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63499</xdr:rowOff>
    </xdr:from>
    <xdr:to>
      <xdr:col>15</xdr:col>
      <xdr:colOff>21167</xdr:colOff>
      <xdr:row>31</xdr:row>
      <xdr:rowOff>21166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CA2E21-4A37-4FB1-89CF-418A38BF8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9434" y="232832"/>
          <a:ext cx="4555066" cy="472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176891</xdr:colOff>
      <xdr:row>0</xdr:row>
      <xdr:rowOff>54428</xdr:rowOff>
    </xdr:from>
    <xdr:to>
      <xdr:col>5</xdr:col>
      <xdr:colOff>489712</xdr:colOff>
      <xdr:row>1</xdr:row>
      <xdr:rowOff>99332</xdr:rowOff>
    </xdr:to>
    <xdr:pic>
      <xdr:nvPicPr>
        <xdr:cNvPr id="3" name="Imagen 2" descr="https://intranetmen.mineducacion.gov.co/Style%20Library/Intranet%20MinEducacion/images/LogoMinedu_060818.jpg">
          <a:extLst>
            <a:ext uri="{FF2B5EF4-FFF2-40B4-BE49-F238E27FC236}">
              <a16:creationId xmlns:a16="http://schemas.microsoft.com/office/drawing/2014/main" id="{DEBE5DAB-67B1-4BF3-9168-53E9FF1E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1" y="54428"/>
          <a:ext cx="4221471" cy="816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110557</xdr:colOff>
      <xdr:row>10</xdr:row>
      <xdr:rowOff>162007</xdr:rowOff>
    </xdr:from>
    <xdr:to>
      <xdr:col>9</xdr:col>
      <xdr:colOff>221879</xdr:colOff>
      <xdr:row>56</xdr:row>
      <xdr:rowOff>62909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E753A2-0D1C-4B02-A4D6-967E5FC39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B31FD-02CB-4CA0-9487-B771064EB8F8}">
  <dimension ref="B1:I32"/>
  <sheetViews>
    <sheetView zoomScale="90" zoomScaleNormal="90" zoomScaleSheetLayoutView="100" workbookViewId="0">
      <selection activeCell="R15" sqref="R15"/>
    </sheetView>
  </sheetViews>
  <sheetFormatPr baseColWidth="10" defaultColWidth="11.42578125" defaultRowHeight="12.75" x14ac:dyDescent="0.2"/>
  <cols>
    <col min="1" max="1" width="5" customWidth="1"/>
    <col min="9" max="9" width="5" customWidth="1"/>
  </cols>
  <sheetData>
    <row r="1" spans="2:9" ht="13.5" thickBot="1" x14ac:dyDescent="0.25"/>
    <row r="2" spans="2:9" x14ac:dyDescent="0.2">
      <c r="B2" s="164" t="s">
        <v>77</v>
      </c>
      <c r="C2" s="165"/>
      <c r="D2" s="165"/>
      <c r="E2" s="165"/>
      <c r="F2" s="165"/>
      <c r="G2" s="165"/>
      <c r="H2" s="166"/>
      <c r="I2" s="11"/>
    </row>
    <row r="3" spans="2:9" x14ac:dyDescent="0.2">
      <c r="B3" s="167"/>
      <c r="C3" s="168"/>
      <c r="D3" s="168"/>
      <c r="E3" s="168"/>
      <c r="F3" s="168"/>
      <c r="G3" s="168"/>
      <c r="H3" s="169"/>
      <c r="I3" s="11"/>
    </row>
    <row r="4" spans="2:9" x14ac:dyDescent="0.2">
      <c r="B4" s="167"/>
      <c r="C4" s="168"/>
      <c r="D4" s="168"/>
      <c r="E4" s="168"/>
      <c r="F4" s="168"/>
      <c r="G4" s="168"/>
      <c r="H4" s="169"/>
      <c r="I4" s="11"/>
    </row>
    <row r="5" spans="2:9" x14ac:dyDescent="0.2">
      <c r="B5" s="167"/>
      <c r="C5" s="168"/>
      <c r="D5" s="168"/>
      <c r="E5" s="168"/>
      <c r="F5" s="168"/>
      <c r="G5" s="168"/>
      <c r="H5" s="169"/>
      <c r="I5" s="11"/>
    </row>
    <row r="6" spans="2:9" x14ac:dyDescent="0.2">
      <c r="B6" s="167"/>
      <c r="C6" s="168"/>
      <c r="D6" s="168"/>
      <c r="E6" s="168"/>
      <c r="F6" s="168"/>
      <c r="G6" s="168"/>
      <c r="H6" s="169"/>
      <c r="I6" s="11"/>
    </row>
    <row r="7" spans="2:9" x14ac:dyDescent="0.2">
      <c r="B7" s="167"/>
      <c r="C7" s="168"/>
      <c r="D7" s="168"/>
      <c r="E7" s="168"/>
      <c r="F7" s="168"/>
      <c r="G7" s="168"/>
      <c r="H7" s="169"/>
      <c r="I7" s="11"/>
    </row>
    <row r="8" spans="2:9" x14ac:dyDescent="0.2">
      <c r="B8" s="167"/>
      <c r="C8" s="168"/>
      <c r="D8" s="168"/>
      <c r="E8" s="168"/>
      <c r="F8" s="168"/>
      <c r="G8" s="168"/>
      <c r="H8" s="169"/>
      <c r="I8" s="11"/>
    </row>
    <row r="9" spans="2:9" x14ac:dyDescent="0.2">
      <c r="B9" s="167"/>
      <c r="C9" s="168"/>
      <c r="D9" s="168"/>
      <c r="E9" s="168"/>
      <c r="F9" s="168"/>
      <c r="G9" s="168"/>
      <c r="H9" s="169"/>
      <c r="I9" s="11"/>
    </row>
    <row r="10" spans="2:9" x14ac:dyDescent="0.2">
      <c r="B10" s="167"/>
      <c r="C10" s="168"/>
      <c r="D10" s="168"/>
      <c r="E10" s="168"/>
      <c r="F10" s="168"/>
      <c r="G10" s="168"/>
      <c r="H10" s="169"/>
      <c r="I10" s="11"/>
    </row>
    <row r="11" spans="2:9" x14ac:dyDescent="0.2">
      <c r="B11" s="167"/>
      <c r="C11" s="168"/>
      <c r="D11" s="168"/>
      <c r="E11" s="168"/>
      <c r="F11" s="168"/>
      <c r="G11" s="168"/>
      <c r="H11" s="169"/>
      <c r="I11" s="11"/>
    </row>
    <row r="12" spans="2:9" x14ac:dyDescent="0.2">
      <c r="B12" s="167"/>
      <c r="C12" s="168"/>
      <c r="D12" s="168"/>
      <c r="E12" s="168"/>
      <c r="F12" s="168"/>
      <c r="G12" s="168"/>
      <c r="H12" s="169"/>
      <c r="I12" s="11"/>
    </row>
    <row r="13" spans="2:9" x14ac:dyDescent="0.2">
      <c r="B13" s="167"/>
      <c r="C13" s="168"/>
      <c r="D13" s="168"/>
      <c r="E13" s="168"/>
      <c r="F13" s="168"/>
      <c r="G13" s="168"/>
      <c r="H13" s="169"/>
      <c r="I13" s="11"/>
    </row>
    <row r="14" spans="2:9" x14ac:dyDescent="0.2">
      <c r="B14" s="167"/>
      <c r="C14" s="168"/>
      <c r="D14" s="168"/>
      <c r="E14" s="168"/>
      <c r="F14" s="168"/>
      <c r="G14" s="168"/>
      <c r="H14" s="169"/>
      <c r="I14" s="11"/>
    </row>
    <row r="15" spans="2:9" x14ac:dyDescent="0.2">
      <c r="B15" s="167"/>
      <c r="C15" s="168"/>
      <c r="D15" s="168"/>
      <c r="E15" s="168"/>
      <c r="F15" s="168"/>
      <c r="G15" s="168"/>
      <c r="H15" s="169"/>
      <c r="I15" s="11"/>
    </row>
    <row r="16" spans="2:9" x14ac:dyDescent="0.2">
      <c r="B16" s="167"/>
      <c r="C16" s="168"/>
      <c r="D16" s="168"/>
      <c r="E16" s="168"/>
      <c r="F16" s="168"/>
      <c r="G16" s="168"/>
      <c r="H16" s="169"/>
      <c r="I16" s="11"/>
    </row>
    <row r="17" spans="2:9" x14ac:dyDescent="0.2">
      <c r="B17" s="167"/>
      <c r="C17" s="168"/>
      <c r="D17" s="168"/>
      <c r="E17" s="168"/>
      <c r="F17" s="168"/>
      <c r="G17" s="168"/>
      <c r="H17" s="169"/>
      <c r="I17" s="11"/>
    </row>
    <row r="18" spans="2:9" x14ac:dyDescent="0.2">
      <c r="B18" s="167"/>
      <c r="C18" s="168"/>
      <c r="D18" s="168"/>
      <c r="E18" s="168"/>
      <c r="F18" s="168"/>
      <c r="G18" s="168"/>
      <c r="H18" s="169"/>
      <c r="I18" s="11"/>
    </row>
    <row r="19" spans="2:9" x14ac:dyDescent="0.2">
      <c r="B19" s="167"/>
      <c r="C19" s="168"/>
      <c r="D19" s="168"/>
      <c r="E19" s="168"/>
      <c r="F19" s="168"/>
      <c r="G19" s="168"/>
      <c r="H19" s="169"/>
      <c r="I19" s="11"/>
    </row>
    <row r="20" spans="2:9" x14ac:dyDescent="0.2">
      <c r="B20" s="167"/>
      <c r="C20" s="168"/>
      <c r="D20" s="168"/>
      <c r="E20" s="168"/>
      <c r="F20" s="168"/>
      <c r="G20" s="168"/>
      <c r="H20" s="169"/>
      <c r="I20" s="11"/>
    </row>
    <row r="21" spans="2:9" x14ac:dyDescent="0.2">
      <c r="B21" s="167"/>
      <c r="C21" s="168"/>
      <c r="D21" s="168"/>
      <c r="E21" s="168"/>
      <c r="F21" s="168"/>
      <c r="G21" s="168"/>
      <c r="H21" s="169"/>
      <c r="I21" s="11"/>
    </row>
    <row r="22" spans="2:9" x14ac:dyDescent="0.2">
      <c r="B22" s="167"/>
      <c r="C22" s="168"/>
      <c r="D22" s="168"/>
      <c r="E22" s="168"/>
      <c r="F22" s="168"/>
      <c r="G22" s="168"/>
      <c r="H22" s="169"/>
      <c r="I22" s="11"/>
    </row>
    <row r="23" spans="2:9" x14ac:dyDescent="0.2">
      <c r="B23" s="167"/>
      <c r="C23" s="168"/>
      <c r="D23" s="168"/>
      <c r="E23" s="168"/>
      <c r="F23" s="168"/>
      <c r="G23" s="168"/>
      <c r="H23" s="169"/>
      <c r="I23" s="11"/>
    </row>
    <row r="24" spans="2:9" x14ac:dyDescent="0.2">
      <c r="B24" s="167"/>
      <c r="C24" s="168"/>
      <c r="D24" s="168"/>
      <c r="E24" s="168"/>
      <c r="F24" s="168"/>
      <c r="G24" s="168"/>
      <c r="H24" s="169"/>
      <c r="I24" s="11"/>
    </row>
    <row r="25" spans="2:9" x14ac:dyDescent="0.2">
      <c r="B25" s="167"/>
      <c r="C25" s="168"/>
      <c r="D25" s="168"/>
      <c r="E25" s="168"/>
      <c r="F25" s="168"/>
      <c r="G25" s="168"/>
      <c r="H25" s="169"/>
      <c r="I25" s="11"/>
    </row>
    <row r="26" spans="2:9" x14ac:dyDescent="0.2">
      <c r="B26" s="167"/>
      <c r="C26" s="168"/>
      <c r="D26" s="168"/>
      <c r="E26" s="168"/>
      <c r="F26" s="168"/>
      <c r="G26" s="168"/>
      <c r="H26" s="169"/>
      <c r="I26" s="11"/>
    </row>
    <row r="27" spans="2:9" x14ac:dyDescent="0.2">
      <c r="B27" s="167"/>
      <c r="C27" s="168"/>
      <c r="D27" s="168"/>
      <c r="E27" s="168"/>
      <c r="F27" s="168"/>
      <c r="G27" s="168"/>
      <c r="H27" s="169"/>
      <c r="I27" s="11"/>
    </row>
    <row r="28" spans="2:9" x14ac:dyDescent="0.2">
      <c r="B28" s="167"/>
      <c r="C28" s="168"/>
      <c r="D28" s="168"/>
      <c r="E28" s="168"/>
      <c r="F28" s="168"/>
      <c r="G28" s="168"/>
      <c r="H28" s="169"/>
      <c r="I28" s="11"/>
    </row>
    <row r="29" spans="2:9" x14ac:dyDescent="0.2">
      <c r="B29" s="167"/>
      <c r="C29" s="168"/>
      <c r="D29" s="168"/>
      <c r="E29" s="168"/>
      <c r="F29" s="168"/>
      <c r="G29" s="168"/>
      <c r="H29" s="169"/>
      <c r="I29" s="11"/>
    </row>
    <row r="30" spans="2:9" x14ac:dyDescent="0.2">
      <c r="B30" s="167"/>
      <c r="C30" s="168"/>
      <c r="D30" s="168"/>
      <c r="E30" s="168"/>
      <c r="F30" s="168"/>
      <c r="G30" s="168"/>
      <c r="H30" s="169"/>
      <c r="I30" s="11"/>
    </row>
    <row r="31" spans="2:9" x14ac:dyDescent="0.2">
      <c r="B31" s="167"/>
      <c r="C31" s="168"/>
      <c r="D31" s="168"/>
      <c r="E31" s="168"/>
      <c r="F31" s="168"/>
      <c r="G31" s="168"/>
      <c r="H31" s="169"/>
      <c r="I31" s="11"/>
    </row>
    <row r="32" spans="2:9" ht="13.5" thickBot="1" x14ac:dyDescent="0.25">
      <c r="B32" s="170"/>
      <c r="C32" s="171"/>
      <c r="D32" s="171"/>
      <c r="E32" s="171"/>
      <c r="F32" s="171"/>
      <c r="G32" s="171"/>
      <c r="H32" s="172"/>
      <c r="I32" s="11"/>
    </row>
  </sheetData>
  <mergeCells count="1">
    <mergeCell ref="B2:H3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G46"/>
  <sheetViews>
    <sheetView tabSelected="1" zoomScale="50" zoomScaleNormal="50" zoomScaleSheetLayoutView="70" workbookViewId="0">
      <pane xSplit="8" ySplit="7" topLeftCell="P8" activePane="bottomRight" state="frozen"/>
      <selection pane="topRight" activeCell="I1" sqref="I1"/>
      <selection pane="bottomLeft" activeCell="A8" sqref="A8"/>
      <selection pane="bottomRight" activeCell="AB47" sqref="AB47"/>
    </sheetView>
  </sheetViews>
  <sheetFormatPr baseColWidth="10" defaultColWidth="10.7109375" defaultRowHeight="23.25" x14ac:dyDescent="0.35"/>
  <cols>
    <col min="1" max="1" width="2.85546875" style="7" customWidth="1"/>
    <col min="2" max="2" width="15.28515625" style="7" hidden="1" customWidth="1"/>
    <col min="3" max="3" width="13.5703125" style="7" hidden="1" customWidth="1"/>
    <col min="4" max="4" width="24.85546875" style="7" customWidth="1"/>
    <col min="5" max="5" width="31.28515625" style="7" customWidth="1"/>
    <col min="6" max="6" width="12.28515625" style="7" customWidth="1"/>
    <col min="7" max="7" width="21.140625" style="8" customWidth="1"/>
    <col min="8" max="8" width="20.85546875" style="8" customWidth="1"/>
    <col min="9" max="9" width="11.7109375" style="7" customWidth="1"/>
    <col min="10" max="10" width="14" style="7" customWidth="1"/>
    <col min="11" max="11" width="14.42578125" style="7" customWidth="1"/>
    <col min="12" max="13" width="17.85546875" style="7" customWidth="1"/>
    <col min="14" max="14" width="18" style="7" customWidth="1"/>
    <col min="15" max="15" width="21.5703125" style="7" customWidth="1"/>
    <col min="16" max="16" width="29.140625" style="7" customWidth="1"/>
    <col min="17" max="17" width="15.42578125" style="7" customWidth="1"/>
    <col min="18" max="18" width="17" style="7" customWidth="1"/>
    <col min="19" max="20" width="15.28515625" style="7" customWidth="1"/>
    <col min="21" max="21" width="15.5703125" style="7" customWidth="1"/>
    <col min="22" max="22" width="19.42578125" style="7" customWidth="1"/>
    <col min="23" max="23" width="23.140625" style="7" customWidth="1"/>
    <col min="24" max="24" width="16.140625" style="7" customWidth="1"/>
    <col min="25" max="25" width="19.85546875" style="7" customWidth="1"/>
    <col min="26" max="26" width="22.7109375" style="7" customWidth="1"/>
    <col min="27" max="27" width="15.28515625" style="7" customWidth="1"/>
    <col min="28" max="28" width="21.5703125" style="24" customWidth="1"/>
    <col min="29" max="29" width="4.7109375" style="7" customWidth="1"/>
    <col min="30" max="30" width="19.5703125" style="7" customWidth="1"/>
    <col min="31" max="31" width="25.140625" style="8" customWidth="1"/>
    <col min="32" max="32" width="23.42578125" style="8" customWidth="1"/>
    <col min="33" max="33" width="25.7109375" style="8" customWidth="1"/>
    <col min="34" max="16384" width="10.7109375" style="7"/>
  </cols>
  <sheetData>
    <row r="1" spans="2:33" ht="61.5" customHeight="1" x14ac:dyDescent="0.35">
      <c r="B1" s="12"/>
      <c r="C1" s="12"/>
      <c r="D1" s="12"/>
      <c r="E1" s="12"/>
      <c r="F1" s="12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2:33" ht="24" customHeight="1" x14ac:dyDescent="0.35">
      <c r="B2" s="12"/>
      <c r="C2" s="12"/>
      <c r="D2" s="12"/>
      <c r="E2" s="12"/>
      <c r="F2" s="12"/>
      <c r="G2" s="13"/>
      <c r="H2" s="13"/>
      <c r="I2" s="12"/>
      <c r="J2" s="12"/>
      <c r="K2" s="12"/>
      <c r="L2" s="12"/>
      <c r="M2" s="12"/>
      <c r="N2" s="12"/>
      <c r="O2" s="12"/>
      <c r="P2" s="12"/>
    </row>
    <row r="3" spans="2:33" ht="11.25" customHeight="1" thickBot="1" x14ac:dyDescent="0.4">
      <c r="B3" s="12"/>
      <c r="C3" s="12"/>
      <c r="D3" s="12"/>
      <c r="E3" s="12"/>
      <c r="F3" s="12"/>
      <c r="G3" s="13"/>
      <c r="H3" s="13"/>
      <c r="I3" s="12"/>
      <c r="J3" s="12"/>
      <c r="K3" s="12"/>
      <c r="L3" s="12"/>
      <c r="M3" s="12"/>
      <c r="N3" s="12"/>
      <c r="O3" s="12"/>
      <c r="P3" s="12"/>
    </row>
    <row r="4" spans="2:33" s="9" customFormat="1" ht="33" customHeight="1" thickTop="1" thickBot="1" x14ac:dyDescent="0.75">
      <c r="B4" s="211" t="s">
        <v>155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D4" s="208"/>
      <c r="AE4" s="205" t="s">
        <v>168</v>
      </c>
      <c r="AF4" s="205" t="s">
        <v>169</v>
      </c>
      <c r="AG4" s="187" t="s">
        <v>156</v>
      </c>
    </row>
    <row r="5" spans="2:33" ht="47.25" customHeight="1" thickTop="1" x14ac:dyDescent="0.25">
      <c r="B5" s="229" t="s">
        <v>0</v>
      </c>
      <c r="C5" s="241" t="s">
        <v>1</v>
      </c>
      <c r="D5" s="245" t="s">
        <v>2</v>
      </c>
      <c r="E5" s="232" t="s">
        <v>3</v>
      </c>
      <c r="F5" s="232" t="s">
        <v>4</v>
      </c>
      <c r="G5" s="232" t="s">
        <v>5</v>
      </c>
      <c r="H5" s="232" t="s">
        <v>6</v>
      </c>
      <c r="I5" s="232" t="s">
        <v>7</v>
      </c>
      <c r="J5" s="242" t="s">
        <v>8</v>
      </c>
      <c r="K5" s="242"/>
      <c r="L5" s="232" t="s">
        <v>9</v>
      </c>
      <c r="M5" s="232" t="s">
        <v>10</v>
      </c>
      <c r="N5" s="232"/>
      <c r="O5" s="232"/>
      <c r="P5" s="241"/>
      <c r="Q5" s="235" t="s">
        <v>143</v>
      </c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7"/>
      <c r="AD5" s="209"/>
      <c r="AE5" s="206"/>
      <c r="AF5" s="206"/>
      <c r="AG5" s="188"/>
    </row>
    <row r="6" spans="2:33" ht="19.5" customHeight="1" thickBot="1" x14ac:dyDescent="0.3">
      <c r="B6" s="230"/>
      <c r="C6" s="243"/>
      <c r="D6" s="230"/>
      <c r="E6" s="233"/>
      <c r="F6" s="233"/>
      <c r="G6" s="233"/>
      <c r="H6" s="233"/>
      <c r="I6" s="233"/>
      <c r="J6" s="233" t="s">
        <v>11</v>
      </c>
      <c r="K6" s="233" t="s">
        <v>12</v>
      </c>
      <c r="L6" s="233"/>
      <c r="M6" s="10" t="s">
        <v>13</v>
      </c>
      <c r="N6" s="10" t="s">
        <v>14</v>
      </c>
      <c r="O6" s="10" t="s">
        <v>15</v>
      </c>
      <c r="P6" s="30" t="s">
        <v>16</v>
      </c>
      <c r="Q6" s="238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40"/>
      <c r="AD6" s="209"/>
      <c r="AE6" s="206"/>
      <c r="AF6" s="206"/>
      <c r="AG6" s="188"/>
    </row>
    <row r="7" spans="2:33" ht="114" customHeight="1" thickTop="1" thickBot="1" x14ac:dyDescent="0.3">
      <c r="B7" s="231"/>
      <c r="C7" s="244"/>
      <c r="D7" s="246"/>
      <c r="E7" s="234"/>
      <c r="F7" s="234"/>
      <c r="G7" s="234"/>
      <c r="H7" s="234"/>
      <c r="I7" s="234"/>
      <c r="J7" s="234"/>
      <c r="K7" s="234"/>
      <c r="L7" s="234"/>
      <c r="M7" s="31" t="s">
        <v>17</v>
      </c>
      <c r="N7" s="31" t="s">
        <v>17</v>
      </c>
      <c r="O7" s="31" t="s">
        <v>17</v>
      </c>
      <c r="P7" s="32" t="s">
        <v>17</v>
      </c>
      <c r="Q7" s="33" t="s">
        <v>144</v>
      </c>
      <c r="R7" s="34" t="s">
        <v>145</v>
      </c>
      <c r="S7" s="34" t="s">
        <v>146</v>
      </c>
      <c r="T7" s="34" t="s">
        <v>147</v>
      </c>
      <c r="U7" s="34" t="s">
        <v>148</v>
      </c>
      <c r="V7" s="34" t="s">
        <v>149</v>
      </c>
      <c r="W7" s="34" t="s">
        <v>150</v>
      </c>
      <c r="X7" s="34" t="s">
        <v>151</v>
      </c>
      <c r="Y7" s="34" t="s">
        <v>152</v>
      </c>
      <c r="Z7" s="34" t="s">
        <v>153</v>
      </c>
      <c r="AA7" s="35" t="s">
        <v>154</v>
      </c>
      <c r="AB7" s="60" t="s">
        <v>171</v>
      </c>
      <c r="AD7" s="210"/>
      <c r="AE7" s="207"/>
      <c r="AF7" s="207"/>
      <c r="AG7" s="189"/>
    </row>
    <row r="8" spans="2:33" ht="121.5" customHeight="1" thickTop="1" x14ac:dyDescent="0.25">
      <c r="B8" s="214" t="s">
        <v>18</v>
      </c>
      <c r="C8" s="217" t="s">
        <v>19</v>
      </c>
      <c r="D8" s="220" t="s">
        <v>20</v>
      </c>
      <c r="E8" s="75" t="s">
        <v>164</v>
      </c>
      <c r="F8" s="37">
        <v>1</v>
      </c>
      <c r="G8" s="36" t="s">
        <v>21</v>
      </c>
      <c r="H8" s="36" t="s">
        <v>22</v>
      </c>
      <c r="I8" s="37" t="s">
        <v>23</v>
      </c>
      <c r="J8" s="38">
        <v>43831</v>
      </c>
      <c r="K8" s="39" t="s">
        <v>24</v>
      </c>
      <c r="L8" s="226" t="s">
        <v>25</v>
      </c>
      <c r="M8" s="40">
        <v>0</v>
      </c>
      <c r="N8" s="40">
        <v>1</v>
      </c>
      <c r="O8" s="40">
        <v>1</v>
      </c>
      <c r="P8" s="41">
        <v>1</v>
      </c>
      <c r="Q8" s="42">
        <v>1</v>
      </c>
      <c r="R8" s="44" t="s">
        <v>179</v>
      </c>
      <c r="S8" s="44">
        <v>1</v>
      </c>
      <c r="T8" s="44">
        <v>1</v>
      </c>
      <c r="U8" s="43">
        <v>1</v>
      </c>
      <c r="V8" s="43">
        <v>1</v>
      </c>
      <c r="W8" s="44">
        <v>1</v>
      </c>
      <c r="X8" s="43">
        <v>1</v>
      </c>
      <c r="Y8" s="43">
        <v>1</v>
      </c>
      <c r="Z8" s="44">
        <v>1</v>
      </c>
      <c r="AA8" s="61">
        <v>1</v>
      </c>
      <c r="AB8" s="256">
        <f>AVERAGE(Q8:AA10)</f>
        <v>0.98933333333333329</v>
      </c>
      <c r="AD8" s="251" t="s">
        <v>159</v>
      </c>
      <c r="AE8" s="196">
        <f>AVERAGE(P8:P10)</f>
        <v>1</v>
      </c>
      <c r="AF8" s="190">
        <f>AVERAGE(AB8:AB10)</f>
        <v>0.98933333333333329</v>
      </c>
      <c r="AG8" s="202">
        <f>+AF8/AE8</f>
        <v>0.98933333333333329</v>
      </c>
    </row>
    <row r="9" spans="2:33" ht="104.25" customHeight="1" x14ac:dyDescent="0.25">
      <c r="B9" s="215"/>
      <c r="C9" s="218"/>
      <c r="D9" s="221"/>
      <c r="E9" s="16" t="s">
        <v>26</v>
      </c>
      <c r="F9" s="17">
        <v>1</v>
      </c>
      <c r="G9" s="16" t="s">
        <v>27</v>
      </c>
      <c r="H9" s="16" t="s">
        <v>28</v>
      </c>
      <c r="I9" s="18" t="s">
        <v>29</v>
      </c>
      <c r="J9" s="19">
        <v>43831</v>
      </c>
      <c r="K9" s="20">
        <v>44196</v>
      </c>
      <c r="L9" s="227"/>
      <c r="M9" s="21">
        <v>0</v>
      </c>
      <c r="N9" s="21">
        <v>0.1</v>
      </c>
      <c r="O9" s="21">
        <v>0.66</v>
      </c>
      <c r="P9" s="22">
        <v>1</v>
      </c>
      <c r="Q9" s="105">
        <v>1</v>
      </c>
      <c r="R9" s="29" t="s">
        <v>179</v>
      </c>
      <c r="S9" s="106">
        <v>1</v>
      </c>
      <c r="T9" s="29">
        <v>1</v>
      </c>
      <c r="U9" s="29">
        <v>1</v>
      </c>
      <c r="V9" s="29">
        <v>0.89</v>
      </c>
      <c r="W9" s="28">
        <v>0.9</v>
      </c>
      <c r="X9" s="29">
        <v>1</v>
      </c>
      <c r="Y9" s="29">
        <v>1</v>
      </c>
      <c r="Z9" s="28">
        <v>1</v>
      </c>
      <c r="AA9" s="62">
        <v>1</v>
      </c>
      <c r="AB9" s="257"/>
      <c r="AD9" s="252"/>
      <c r="AE9" s="197"/>
      <c r="AF9" s="191"/>
      <c r="AG9" s="203"/>
    </row>
    <row r="10" spans="2:33" ht="120" customHeight="1" thickBot="1" x14ac:dyDescent="0.3">
      <c r="B10" s="215"/>
      <c r="C10" s="218"/>
      <c r="D10" s="222"/>
      <c r="E10" s="45" t="s">
        <v>30</v>
      </c>
      <c r="F10" s="46">
        <v>2</v>
      </c>
      <c r="G10" s="45" t="s">
        <v>31</v>
      </c>
      <c r="H10" s="45" t="s">
        <v>32</v>
      </c>
      <c r="I10" s="46" t="s">
        <v>23</v>
      </c>
      <c r="J10" s="47">
        <v>43952</v>
      </c>
      <c r="K10" s="48">
        <v>44196</v>
      </c>
      <c r="L10" s="228"/>
      <c r="M10" s="49">
        <v>0</v>
      </c>
      <c r="N10" s="49"/>
      <c r="O10" s="49">
        <v>0.5</v>
      </c>
      <c r="P10" s="50">
        <v>1</v>
      </c>
      <c r="Q10" s="63">
        <v>1</v>
      </c>
      <c r="R10" s="29" t="s">
        <v>179</v>
      </c>
      <c r="S10" s="51">
        <v>1</v>
      </c>
      <c r="T10" s="51">
        <v>1</v>
      </c>
      <c r="U10" s="51">
        <v>1</v>
      </c>
      <c r="V10" s="51">
        <v>1</v>
      </c>
      <c r="W10" s="52">
        <v>1</v>
      </c>
      <c r="X10" s="51">
        <v>1</v>
      </c>
      <c r="Y10" s="51">
        <v>1</v>
      </c>
      <c r="Z10" s="52">
        <v>1</v>
      </c>
      <c r="AA10" s="64">
        <v>0.89</v>
      </c>
      <c r="AB10" s="258"/>
      <c r="AD10" s="252"/>
      <c r="AE10" s="198"/>
      <c r="AF10" s="192"/>
      <c r="AG10" s="204"/>
    </row>
    <row r="11" spans="2:33" ht="102.75" customHeight="1" thickTop="1" x14ac:dyDescent="0.25">
      <c r="B11" s="215"/>
      <c r="C11" s="218"/>
      <c r="D11" s="223" t="s">
        <v>33</v>
      </c>
      <c r="E11" s="107" t="s">
        <v>34</v>
      </c>
      <c r="F11" s="108" t="s">
        <v>35</v>
      </c>
      <c r="G11" s="107" t="s">
        <v>36</v>
      </c>
      <c r="H11" s="107" t="s">
        <v>37</v>
      </c>
      <c r="I11" s="109" t="s">
        <v>29</v>
      </c>
      <c r="J11" s="110">
        <v>43922</v>
      </c>
      <c r="K11" s="111">
        <v>44196</v>
      </c>
      <c r="L11" s="182" t="s">
        <v>38</v>
      </c>
      <c r="M11" s="112">
        <v>0</v>
      </c>
      <c r="N11" s="112"/>
      <c r="O11" s="112">
        <v>0.66</v>
      </c>
      <c r="P11" s="113">
        <v>1</v>
      </c>
      <c r="Q11" s="114">
        <v>0.2</v>
      </c>
      <c r="R11" s="115">
        <v>1</v>
      </c>
      <c r="S11" s="116">
        <v>1</v>
      </c>
      <c r="T11" s="116">
        <v>0</v>
      </c>
      <c r="U11" s="115">
        <v>0.84</v>
      </c>
      <c r="V11" s="117">
        <v>0.89</v>
      </c>
      <c r="W11" s="116">
        <v>0.1</v>
      </c>
      <c r="X11" s="115">
        <v>0.62</v>
      </c>
      <c r="Y11" s="115">
        <v>1</v>
      </c>
      <c r="Z11" s="116">
        <v>0.83</v>
      </c>
      <c r="AA11" s="118">
        <v>0.06</v>
      </c>
      <c r="AB11" s="253">
        <f>AVERAGE(Q11:AA24)</f>
        <v>0.89999999999999991</v>
      </c>
      <c r="AD11" s="249" t="s">
        <v>158</v>
      </c>
      <c r="AE11" s="199">
        <f>AVERAGE(P11:P24)</f>
        <v>1</v>
      </c>
      <c r="AF11" s="193">
        <f>AVERAGE(AB11:AB24)</f>
        <v>0.89999999999999991</v>
      </c>
      <c r="AG11" s="193">
        <f>+AF11/AE11</f>
        <v>0.89999999999999991</v>
      </c>
    </row>
    <row r="12" spans="2:33" ht="99.75" customHeight="1" x14ac:dyDescent="0.25">
      <c r="B12" s="215"/>
      <c r="C12" s="218"/>
      <c r="D12" s="224"/>
      <c r="E12" s="119" t="s">
        <v>39</v>
      </c>
      <c r="F12" s="120" t="s">
        <v>35</v>
      </c>
      <c r="G12" s="119" t="s">
        <v>40</v>
      </c>
      <c r="H12" s="119" t="s">
        <v>37</v>
      </c>
      <c r="I12" s="121" t="s">
        <v>29</v>
      </c>
      <c r="J12" s="122">
        <v>43922</v>
      </c>
      <c r="K12" s="123">
        <v>44196</v>
      </c>
      <c r="L12" s="183"/>
      <c r="M12" s="124">
        <v>0</v>
      </c>
      <c r="N12" s="124"/>
      <c r="O12" s="124">
        <v>0.66</v>
      </c>
      <c r="P12" s="125">
        <v>1</v>
      </c>
      <c r="Q12" s="126">
        <v>1</v>
      </c>
      <c r="R12" s="127">
        <v>1</v>
      </c>
      <c r="S12" s="128">
        <v>1</v>
      </c>
      <c r="T12" s="128">
        <v>1</v>
      </c>
      <c r="U12" s="117">
        <v>1</v>
      </c>
      <c r="V12" s="117">
        <v>0</v>
      </c>
      <c r="W12" s="129">
        <v>0.15</v>
      </c>
      <c r="X12" s="127">
        <v>0.08</v>
      </c>
      <c r="Y12" s="117">
        <v>0</v>
      </c>
      <c r="Z12" s="128">
        <v>0.7</v>
      </c>
      <c r="AA12" s="130">
        <v>0.06</v>
      </c>
      <c r="AB12" s="254"/>
      <c r="AD12" s="249"/>
      <c r="AE12" s="200"/>
      <c r="AF12" s="194"/>
      <c r="AG12" s="194"/>
    </row>
    <row r="13" spans="2:33" ht="95.25" customHeight="1" x14ac:dyDescent="0.25">
      <c r="B13" s="215"/>
      <c r="C13" s="218"/>
      <c r="D13" s="224"/>
      <c r="E13" s="119" t="s">
        <v>41</v>
      </c>
      <c r="F13" s="120" t="s">
        <v>42</v>
      </c>
      <c r="G13" s="119" t="s">
        <v>43</v>
      </c>
      <c r="H13" s="119" t="s">
        <v>44</v>
      </c>
      <c r="I13" s="121" t="s">
        <v>29</v>
      </c>
      <c r="J13" s="122">
        <v>43922</v>
      </c>
      <c r="K13" s="123">
        <v>44196</v>
      </c>
      <c r="L13" s="183"/>
      <c r="M13" s="124">
        <v>0</v>
      </c>
      <c r="N13" s="124">
        <v>0.6</v>
      </c>
      <c r="O13" s="124">
        <v>0.75</v>
      </c>
      <c r="P13" s="125">
        <v>1</v>
      </c>
      <c r="Q13" s="126">
        <v>1</v>
      </c>
      <c r="R13" s="127">
        <v>1</v>
      </c>
      <c r="S13" s="128">
        <v>1</v>
      </c>
      <c r="T13" s="128">
        <v>1</v>
      </c>
      <c r="U13" s="117">
        <v>1</v>
      </c>
      <c r="V13" s="117">
        <v>1</v>
      </c>
      <c r="W13" s="129">
        <v>1</v>
      </c>
      <c r="X13" s="127">
        <v>0.6</v>
      </c>
      <c r="Y13" s="117">
        <v>1</v>
      </c>
      <c r="Z13" s="128">
        <v>1</v>
      </c>
      <c r="AA13" s="130">
        <v>1</v>
      </c>
      <c r="AB13" s="254"/>
      <c r="AD13" s="249"/>
      <c r="AE13" s="200"/>
      <c r="AF13" s="194"/>
      <c r="AG13" s="194"/>
    </row>
    <row r="14" spans="2:33" ht="98.25" customHeight="1" x14ac:dyDescent="0.25">
      <c r="B14" s="215"/>
      <c r="C14" s="218"/>
      <c r="D14" s="224"/>
      <c r="E14" s="119" t="s">
        <v>45</v>
      </c>
      <c r="F14" s="120" t="s">
        <v>46</v>
      </c>
      <c r="G14" s="119" t="s">
        <v>47</v>
      </c>
      <c r="H14" s="119" t="s">
        <v>48</v>
      </c>
      <c r="I14" s="121" t="s">
        <v>29</v>
      </c>
      <c r="J14" s="122">
        <v>43922</v>
      </c>
      <c r="K14" s="123">
        <v>44196</v>
      </c>
      <c r="L14" s="183"/>
      <c r="M14" s="124">
        <v>0</v>
      </c>
      <c r="N14" s="124">
        <v>0.1</v>
      </c>
      <c r="O14" s="124">
        <v>0.66</v>
      </c>
      <c r="P14" s="125">
        <v>1</v>
      </c>
      <c r="Q14" s="126">
        <v>1</v>
      </c>
      <c r="R14" s="127">
        <v>1</v>
      </c>
      <c r="S14" s="128">
        <v>1</v>
      </c>
      <c r="T14" s="128">
        <v>1</v>
      </c>
      <c r="U14" s="117">
        <v>1</v>
      </c>
      <c r="V14" s="131">
        <v>1</v>
      </c>
      <c r="W14" s="129">
        <v>1</v>
      </c>
      <c r="X14" s="127">
        <v>1</v>
      </c>
      <c r="Y14" s="117">
        <v>1</v>
      </c>
      <c r="Z14" s="128">
        <v>1</v>
      </c>
      <c r="AA14" s="130">
        <v>1</v>
      </c>
      <c r="AB14" s="254"/>
      <c r="AD14" s="249"/>
      <c r="AE14" s="200"/>
      <c r="AF14" s="194"/>
      <c r="AG14" s="194"/>
    </row>
    <row r="15" spans="2:33" ht="105" customHeight="1" x14ac:dyDescent="0.25">
      <c r="B15" s="215"/>
      <c r="C15" s="218"/>
      <c r="D15" s="224"/>
      <c r="E15" s="119" t="s">
        <v>49</v>
      </c>
      <c r="F15" s="121">
        <v>1</v>
      </c>
      <c r="G15" s="121" t="s">
        <v>50</v>
      </c>
      <c r="H15" s="121" t="s">
        <v>51</v>
      </c>
      <c r="I15" s="121" t="s">
        <v>23</v>
      </c>
      <c r="J15" s="122">
        <v>43831</v>
      </c>
      <c r="K15" s="123">
        <v>44074</v>
      </c>
      <c r="L15" s="183"/>
      <c r="M15" s="124">
        <v>0</v>
      </c>
      <c r="N15" s="124">
        <v>0.25</v>
      </c>
      <c r="O15" s="124">
        <v>0.66</v>
      </c>
      <c r="P15" s="125">
        <v>1</v>
      </c>
      <c r="Q15" s="126">
        <v>1</v>
      </c>
      <c r="R15" s="127">
        <v>1</v>
      </c>
      <c r="S15" s="128">
        <v>1</v>
      </c>
      <c r="T15" s="128">
        <v>1</v>
      </c>
      <c r="U15" s="117">
        <v>1</v>
      </c>
      <c r="V15" s="117">
        <v>1</v>
      </c>
      <c r="W15" s="129">
        <v>1</v>
      </c>
      <c r="X15" s="127">
        <v>1</v>
      </c>
      <c r="Y15" s="117">
        <v>1</v>
      </c>
      <c r="Z15" s="128">
        <v>1</v>
      </c>
      <c r="AA15" s="130">
        <v>1</v>
      </c>
      <c r="AB15" s="254"/>
      <c r="AD15" s="249"/>
      <c r="AE15" s="200"/>
      <c r="AF15" s="194"/>
      <c r="AG15" s="194"/>
    </row>
    <row r="16" spans="2:33" ht="137.25" customHeight="1" x14ac:dyDescent="0.25">
      <c r="B16" s="215"/>
      <c r="C16" s="218"/>
      <c r="D16" s="224"/>
      <c r="E16" s="119" t="s">
        <v>52</v>
      </c>
      <c r="F16" s="121">
        <v>1</v>
      </c>
      <c r="G16" s="119" t="s">
        <v>53</v>
      </c>
      <c r="H16" s="119" t="s">
        <v>54</v>
      </c>
      <c r="I16" s="121" t="s">
        <v>23</v>
      </c>
      <c r="J16" s="122">
        <v>43922</v>
      </c>
      <c r="K16" s="123">
        <v>44196</v>
      </c>
      <c r="L16" s="183"/>
      <c r="M16" s="124">
        <v>0</v>
      </c>
      <c r="N16" s="124">
        <v>0.1</v>
      </c>
      <c r="O16" s="124">
        <v>0.66</v>
      </c>
      <c r="P16" s="125">
        <v>1</v>
      </c>
      <c r="Q16" s="126">
        <v>1</v>
      </c>
      <c r="R16" s="127">
        <v>1</v>
      </c>
      <c r="S16" s="128">
        <v>1</v>
      </c>
      <c r="T16" s="128">
        <v>1</v>
      </c>
      <c r="U16" s="117">
        <v>1</v>
      </c>
      <c r="V16" s="131">
        <v>0.5</v>
      </c>
      <c r="W16" s="129">
        <v>1</v>
      </c>
      <c r="X16" s="127">
        <v>1</v>
      </c>
      <c r="Y16" s="117">
        <v>1</v>
      </c>
      <c r="Z16" s="128">
        <v>1</v>
      </c>
      <c r="AA16" s="130">
        <v>1</v>
      </c>
      <c r="AB16" s="254"/>
      <c r="AD16" s="249"/>
      <c r="AE16" s="200"/>
      <c r="AF16" s="194"/>
      <c r="AG16" s="194"/>
    </row>
    <row r="17" spans="2:33" ht="137.25" customHeight="1" x14ac:dyDescent="0.25">
      <c r="B17" s="215"/>
      <c r="C17" s="218"/>
      <c r="D17" s="224"/>
      <c r="E17" s="119" t="s">
        <v>55</v>
      </c>
      <c r="F17" s="121">
        <v>1</v>
      </c>
      <c r="G17" s="119" t="s">
        <v>56</v>
      </c>
      <c r="H17" s="119" t="s">
        <v>57</v>
      </c>
      <c r="I17" s="121" t="s">
        <v>23</v>
      </c>
      <c r="J17" s="122">
        <v>43831</v>
      </c>
      <c r="K17" s="123">
        <v>44074</v>
      </c>
      <c r="L17" s="183"/>
      <c r="M17" s="124">
        <v>0</v>
      </c>
      <c r="N17" s="124"/>
      <c r="O17" s="124"/>
      <c r="P17" s="125">
        <v>1</v>
      </c>
      <c r="Q17" s="126">
        <v>1</v>
      </c>
      <c r="R17" s="127">
        <v>1</v>
      </c>
      <c r="S17" s="128">
        <v>1</v>
      </c>
      <c r="T17" s="128">
        <v>1</v>
      </c>
      <c r="U17" s="117">
        <v>1</v>
      </c>
      <c r="V17" s="117">
        <v>0</v>
      </c>
      <c r="W17" s="129">
        <v>1</v>
      </c>
      <c r="X17" s="127">
        <v>1</v>
      </c>
      <c r="Y17" s="117">
        <v>1</v>
      </c>
      <c r="Z17" s="128">
        <v>1</v>
      </c>
      <c r="AA17" s="130">
        <v>1</v>
      </c>
      <c r="AB17" s="254"/>
      <c r="AD17" s="249"/>
      <c r="AE17" s="200"/>
      <c r="AF17" s="194"/>
      <c r="AG17" s="194"/>
    </row>
    <row r="18" spans="2:33" ht="131.25" customHeight="1" x14ac:dyDescent="0.25">
      <c r="B18" s="215"/>
      <c r="C18" s="218"/>
      <c r="D18" s="224"/>
      <c r="E18" s="119" t="s">
        <v>58</v>
      </c>
      <c r="F18" s="121">
        <v>1</v>
      </c>
      <c r="G18" s="119" t="s">
        <v>59</v>
      </c>
      <c r="H18" s="119" t="s">
        <v>60</v>
      </c>
      <c r="I18" s="121" t="s">
        <v>23</v>
      </c>
      <c r="J18" s="122">
        <v>43922</v>
      </c>
      <c r="K18" s="123">
        <v>43951</v>
      </c>
      <c r="L18" s="183"/>
      <c r="M18" s="124">
        <v>0</v>
      </c>
      <c r="N18" s="124">
        <v>1</v>
      </c>
      <c r="O18" s="124">
        <v>1</v>
      </c>
      <c r="P18" s="125">
        <v>1</v>
      </c>
      <c r="Q18" s="126">
        <v>1</v>
      </c>
      <c r="R18" s="127">
        <v>1</v>
      </c>
      <c r="S18" s="128">
        <v>1</v>
      </c>
      <c r="T18" s="128">
        <v>1</v>
      </c>
      <c r="U18" s="117">
        <v>1</v>
      </c>
      <c r="V18" s="131">
        <v>1</v>
      </c>
      <c r="W18" s="129">
        <v>1</v>
      </c>
      <c r="X18" s="127">
        <v>1</v>
      </c>
      <c r="Y18" s="117">
        <v>1</v>
      </c>
      <c r="Z18" s="128">
        <v>1</v>
      </c>
      <c r="AA18" s="130">
        <v>1</v>
      </c>
      <c r="AB18" s="254"/>
      <c r="AD18" s="249"/>
      <c r="AE18" s="200"/>
      <c r="AF18" s="194"/>
      <c r="AG18" s="194"/>
    </row>
    <row r="19" spans="2:33" ht="111" customHeight="1" x14ac:dyDescent="0.25">
      <c r="B19" s="215"/>
      <c r="C19" s="218"/>
      <c r="D19" s="224"/>
      <c r="E19" s="119" t="s">
        <v>61</v>
      </c>
      <c r="F19" s="120">
        <v>1</v>
      </c>
      <c r="G19" s="119" t="s">
        <v>62</v>
      </c>
      <c r="H19" s="119" t="s">
        <v>28</v>
      </c>
      <c r="I19" s="121" t="s">
        <v>29</v>
      </c>
      <c r="J19" s="122">
        <v>43952</v>
      </c>
      <c r="K19" s="123">
        <v>44196</v>
      </c>
      <c r="L19" s="183"/>
      <c r="M19" s="124">
        <v>0</v>
      </c>
      <c r="N19" s="124"/>
      <c r="O19" s="124">
        <v>0.4</v>
      </c>
      <c r="P19" s="125">
        <v>1</v>
      </c>
      <c r="Q19" s="126">
        <v>1</v>
      </c>
      <c r="R19" s="127">
        <v>1</v>
      </c>
      <c r="S19" s="128">
        <v>1</v>
      </c>
      <c r="T19" s="128">
        <v>1</v>
      </c>
      <c r="U19" s="117">
        <v>1</v>
      </c>
      <c r="V19" s="117">
        <v>0.25</v>
      </c>
      <c r="W19" s="129">
        <v>0.96</v>
      </c>
      <c r="X19" s="127">
        <v>1</v>
      </c>
      <c r="Y19" s="117">
        <v>1</v>
      </c>
      <c r="Z19" s="128">
        <v>1</v>
      </c>
      <c r="AA19" s="132">
        <v>1</v>
      </c>
      <c r="AB19" s="254"/>
      <c r="AD19" s="249"/>
      <c r="AE19" s="200"/>
      <c r="AF19" s="194"/>
      <c r="AG19" s="194"/>
    </row>
    <row r="20" spans="2:33" ht="142.5" customHeight="1" x14ac:dyDescent="0.25">
      <c r="B20" s="215"/>
      <c r="C20" s="218"/>
      <c r="D20" s="224"/>
      <c r="E20" s="119" t="s">
        <v>163</v>
      </c>
      <c r="F20" s="121">
        <v>1</v>
      </c>
      <c r="G20" s="119" t="s">
        <v>59</v>
      </c>
      <c r="H20" s="119" t="s">
        <v>60</v>
      </c>
      <c r="I20" s="121" t="s">
        <v>23</v>
      </c>
      <c r="J20" s="122">
        <v>43922</v>
      </c>
      <c r="K20" s="123">
        <v>43951</v>
      </c>
      <c r="L20" s="183"/>
      <c r="M20" s="124">
        <v>0</v>
      </c>
      <c r="N20" s="124">
        <v>1</v>
      </c>
      <c r="O20" s="124">
        <v>1</v>
      </c>
      <c r="P20" s="125">
        <v>1</v>
      </c>
      <c r="Q20" s="126">
        <v>1</v>
      </c>
      <c r="R20" s="127">
        <v>1</v>
      </c>
      <c r="S20" s="128">
        <v>1</v>
      </c>
      <c r="T20" s="128">
        <v>1</v>
      </c>
      <c r="U20" s="117">
        <v>1</v>
      </c>
      <c r="V20" s="117">
        <v>1</v>
      </c>
      <c r="W20" s="129">
        <v>1</v>
      </c>
      <c r="X20" s="127">
        <v>1</v>
      </c>
      <c r="Y20" s="117">
        <v>1</v>
      </c>
      <c r="Z20" s="128">
        <v>1</v>
      </c>
      <c r="AA20" s="130">
        <v>0.8</v>
      </c>
      <c r="AB20" s="254"/>
      <c r="AD20" s="249"/>
      <c r="AE20" s="200"/>
      <c r="AF20" s="194"/>
      <c r="AG20" s="194"/>
    </row>
    <row r="21" spans="2:33" ht="111" customHeight="1" x14ac:dyDescent="0.25">
      <c r="B21" s="215"/>
      <c r="C21" s="218"/>
      <c r="D21" s="224"/>
      <c r="E21" s="119" t="s">
        <v>162</v>
      </c>
      <c r="F21" s="120">
        <v>1</v>
      </c>
      <c r="G21" s="119" t="s">
        <v>62</v>
      </c>
      <c r="H21" s="119" t="s">
        <v>28</v>
      </c>
      <c r="I21" s="121" t="s">
        <v>29</v>
      </c>
      <c r="J21" s="122">
        <v>43952</v>
      </c>
      <c r="K21" s="123">
        <v>44196</v>
      </c>
      <c r="L21" s="183"/>
      <c r="M21" s="124">
        <v>0</v>
      </c>
      <c r="N21" s="124"/>
      <c r="O21" s="124">
        <v>0.4</v>
      </c>
      <c r="P21" s="125">
        <v>1</v>
      </c>
      <c r="Q21" s="126">
        <v>0.92</v>
      </c>
      <c r="R21" s="127">
        <v>1</v>
      </c>
      <c r="S21" s="128">
        <v>1</v>
      </c>
      <c r="T21" s="128">
        <v>1</v>
      </c>
      <c r="U21" s="117">
        <v>1</v>
      </c>
      <c r="V21" s="131">
        <v>0</v>
      </c>
      <c r="W21" s="129">
        <v>0.9</v>
      </c>
      <c r="X21" s="127">
        <v>1</v>
      </c>
      <c r="Y21" s="117">
        <v>1</v>
      </c>
      <c r="Z21" s="128">
        <v>1</v>
      </c>
      <c r="AA21" s="130">
        <v>1</v>
      </c>
      <c r="AB21" s="254"/>
      <c r="AD21" s="249"/>
      <c r="AE21" s="200"/>
      <c r="AF21" s="194"/>
      <c r="AG21" s="194"/>
    </row>
    <row r="22" spans="2:33" ht="95.25" customHeight="1" x14ac:dyDescent="0.25">
      <c r="B22" s="215"/>
      <c r="C22" s="218"/>
      <c r="D22" s="224"/>
      <c r="E22" s="119" t="s">
        <v>63</v>
      </c>
      <c r="F22" s="121">
        <v>1</v>
      </c>
      <c r="G22" s="119" t="s">
        <v>64</v>
      </c>
      <c r="H22" s="119" t="s">
        <v>65</v>
      </c>
      <c r="I22" s="121" t="s">
        <v>23</v>
      </c>
      <c r="J22" s="122">
        <v>43983</v>
      </c>
      <c r="K22" s="123">
        <v>44196</v>
      </c>
      <c r="L22" s="183"/>
      <c r="M22" s="124">
        <v>0</v>
      </c>
      <c r="N22" s="124">
        <v>0.25</v>
      </c>
      <c r="O22" s="124">
        <v>0.5</v>
      </c>
      <c r="P22" s="125">
        <v>1</v>
      </c>
      <c r="Q22" s="126">
        <v>1</v>
      </c>
      <c r="R22" s="127">
        <v>1</v>
      </c>
      <c r="S22" s="128">
        <v>1</v>
      </c>
      <c r="T22" s="128">
        <v>1</v>
      </c>
      <c r="U22" s="117">
        <v>1</v>
      </c>
      <c r="V22" s="117">
        <v>1</v>
      </c>
      <c r="W22" s="129">
        <v>1</v>
      </c>
      <c r="X22" s="127">
        <v>1</v>
      </c>
      <c r="Y22" s="117">
        <v>0.5</v>
      </c>
      <c r="Z22" s="128">
        <v>1</v>
      </c>
      <c r="AA22" s="130">
        <v>1</v>
      </c>
      <c r="AB22" s="254"/>
      <c r="AD22" s="249"/>
      <c r="AE22" s="200"/>
      <c r="AF22" s="194"/>
      <c r="AG22" s="194"/>
    </row>
    <row r="23" spans="2:33" ht="95.25" customHeight="1" x14ac:dyDescent="0.25">
      <c r="B23" s="215"/>
      <c r="C23" s="218"/>
      <c r="D23" s="224"/>
      <c r="E23" s="119" t="s">
        <v>66</v>
      </c>
      <c r="F23" s="121">
        <v>1</v>
      </c>
      <c r="G23" s="119" t="s">
        <v>67</v>
      </c>
      <c r="H23" s="119" t="s">
        <v>68</v>
      </c>
      <c r="I23" s="121" t="s">
        <v>23</v>
      </c>
      <c r="J23" s="122">
        <v>43922</v>
      </c>
      <c r="K23" s="123">
        <v>44196</v>
      </c>
      <c r="L23" s="183"/>
      <c r="M23" s="124">
        <v>0</v>
      </c>
      <c r="N23" s="124">
        <v>0.1</v>
      </c>
      <c r="O23" s="124">
        <v>0.4</v>
      </c>
      <c r="P23" s="125">
        <v>1</v>
      </c>
      <c r="Q23" s="126">
        <v>1</v>
      </c>
      <c r="R23" s="127">
        <v>1</v>
      </c>
      <c r="S23" s="128">
        <v>1</v>
      </c>
      <c r="T23" s="128">
        <v>1</v>
      </c>
      <c r="U23" s="117">
        <v>1</v>
      </c>
      <c r="V23" s="117">
        <v>1</v>
      </c>
      <c r="W23" s="129">
        <v>1</v>
      </c>
      <c r="X23" s="127">
        <v>1</v>
      </c>
      <c r="Y23" s="117">
        <v>1</v>
      </c>
      <c r="Z23" s="128">
        <v>1</v>
      </c>
      <c r="AA23" s="130">
        <v>1</v>
      </c>
      <c r="AB23" s="254"/>
      <c r="AD23" s="249"/>
      <c r="AE23" s="200"/>
      <c r="AF23" s="194"/>
      <c r="AG23" s="194"/>
    </row>
    <row r="24" spans="2:33" ht="99" customHeight="1" thickBot="1" x14ac:dyDescent="0.3">
      <c r="B24" s="215"/>
      <c r="C24" s="218"/>
      <c r="D24" s="225"/>
      <c r="E24" s="133" t="s">
        <v>69</v>
      </c>
      <c r="F24" s="134">
        <v>1</v>
      </c>
      <c r="G24" s="133" t="s">
        <v>70</v>
      </c>
      <c r="H24" s="133" t="s">
        <v>71</v>
      </c>
      <c r="I24" s="134" t="s">
        <v>23</v>
      </c>
      <c r="J24" s="135">
        <v>43922</v>
      </c>
      <c r="K24" s="136">
        <v>44196</v>
      </c>
      <c r="L24" s="184"/>
      <c r="M24" s="137">
        <v>0</v>
      </c>
      <c r="N24" s="137">
        <v>0.1</v>
      </c>
      <c r="O24" s="137">
        <v>0.6</v>
      </c>
      <c r="P24" s="138">
        <v>1</v>
      </c>
      <c r="Q24" s="139">
        <v>1</v>
      </c>
      <c r="R24" s="140">
        <v>1</v>
      </c>
      <c r="S24" s="141">
        <v>0.99</v>
      </c>
      <c r="T24" s="141">
        <v>1</v>
      </c>
      <c r="U24" s="142">
        <v>1</v>
      </c>
      <c r="V24" s="142">
        <v>0</v>
      </c>
      <c r="W24" s="143">
        <v>1</v>
      </c>
      <c r="X24" s="140">
        <v>1</v>
      </c>
      <c r="Y24" s="142">
        <v>1</v>
      </c>
      <c r="Z24" s="141">
        <v>0.85</v>
      </c>
      <c r="AA24" s="144">
        <v>0.8</v>
      </c>
      <c r="AB24" s="255"/>
      <c r="AD24" s="250"/>
      <c r="AE24" s="201"/>
      <c r="AF24" s="195"/>
      <c r="AG24" s="195"/>
    </row>
    <row r="25" spans="2:33" s="14" customFormat="1" ht="152.25" customHeight="1" thickTop="1" thickBot="1" x14ac:dyDescent="0.3">
      <c r="B25" s="216"/>
      <c r="C25" s="219"/>
      <c r="D25" s="53" t="s">
        <v>72</v>
      </c>
      <c r="E25" s="54" t="s">
        <v>73</v>
      </c>
      <c r="F25" s="55">
        <v>1</v>
      </c>
      <c r="G25" s="56" t="s">
        <v>74</v>
      </c>
      <c r="H25" s="56" t="s">
        <v>75</v>
      </c>
      <c r="I25" s="55" t="s">
        <v>23</v>
      </c>
      <c r="J25" s="57">
        <v>43862</v>
      </c>
      <c r="K25" s="58">
        <v>44196</v>
      </c>
      <c r="L25" s="57" t="s">
        <v>76</v>
      </c>
      <c r="M25" s="59">
        <v>0.25</v>
      </c>
      <c r="N25" s="66">
        <v>0.5</v>
      </c>
      <c r="O25" s="66">
        <v>0.75</v>
      </c>
      <c r="P25" s="67">
        <v>1</v>
      </c>
      <c r="Q25" s="68">
        <v>1</v>
      </c>
      <c r="R25" s="69">
        <v>1</v>
      </c>
      <c r="S25" s="69">
        <v>1</v>
      </c>
      <c r="T25" s="69">
        <v>1</v>
      </c>
      <c r="U25" s="69">
        <v>1</v>
      </c>
      <c r="V25" s="69" t="s">
        <v>179</v>
      </c>
      <c r="W25" s="69">
        <v>1</v>
      </c>
      <c r="X25" s="69">
        <v>1</v>
      </c>
      <c r="Y25" s="69">
        <v>1</v>
      </c>
      <c r="Z25" s="69">
        <v>1</v>
      </c>
      <c r="AA25" s="77">
        <v>1</v>
      </c>
      <c r="AB25" s="161">
        <f>AVERAGE(Q25:AA25)</f>
        <v>1</v>
      </c>
      <c r="AD25" s="23" t="s">
        <v>157</v>
      </c>
      <c r="AE25" s="83">
        <f>AVERAGE(P25)</f>
        <v>1</v>
      </c>
      <c r="AF25" s="82">
        <f>AVERAGE(AB25)</f>
        <v>1</v>
      </c>
      <c r="AG25" s="82">
        <f>+AF25/AE25</f>
        <v>1</v>
      </c>
    </row>
    <row r="26" spans="2:33" ht="47.25" customHeight="1" thickTop="1" thickBot="1" x14ac:dyDescent="0.3">
      <c r="H26" s="79" t="s">
        <v>160</v>
      </c>
      <c r="N26" s="78">
        <f>AVERAGE(N8:N25)</f>
        <v>0.42499999999999999</v>
      </c>
      <c r="O26" s="73">
        <f t="shared" ref="O26:AA26" si="0">AVERAGE(O8:O25)</f>
        <v>0.6623529411764707</v>
      </c>
      <c r="P26" s="185">
        <f t="shared" si="0"/>
        <v>1</v>
      </c>
      <c r="Q26" s="71">
        <f t="shared" si="0"/>
        <v>0.95111111111111102</v>
      </c>
      <c r="R26" s="71">
        <f t="shared" si="0"/>
        <v>1</v>
      </c>
      <c r="S26" s="71">
        <f t="shared" si="0"/>
        <v>0.99944444444444436</v>
      </c>
      <c r="T26" s="71">
        <f t="shared" si="0"/>
        <v>0.94444444444444442</v>
      </c>
      <c r="U26" s="71">
        <f t="shared" si="0"/>
        <v>0.99111111111111105</v>
      </c>
      <c r="V26" s="71">
        <f t="shared" si="0"/>
        <v>0.67823529411764716</v>
      </c>
      <c r="W26" s="71">
        <f t="shared" si="0"/>
        <v>0.88944444444444437</v>
      </c>
      <c r="X26" s="71">
        <f t="shared" si="0"/>
        <v>0.90555555555555556</v>
      </c>
      <c r="Y26" s="71">
        <f t="shared" si="0"/>
        <v>0.91666666666666663</v>
      </c>
      <c r="Z26" s="71">
        <f t="shared" si="0"/>
        <v>0.96555555555555572</v>
      </c>
      <c r="AA26" s="71">
        <f t="shared" si="0"/>
        <v>0.86722222222222234</v>
      </c>
      <c r="AB26" s="70"/>
      <c r="AC26" s="65"/>
    </row>
    <row r="27" spans="2:33" ht="65.25" customHeight="1" thickTop="1" thickBot="1" x14ac:dyDescent="0.3">
      <c r="H27" s="153" t="s">
        <v>170</v>
      </c>
      <c r="N27" s="74">
        <v>1</v>
      </c>
      <c r="O27" s="80"/>
      <c r="P27" s="186"/>
      <c r="Q27" s="152">
        <f>+Q26/$P$26</f>
        <v>0.95111111111111102</v>
      </c>
      <c r="R27" s="152">
        <f t="shared" ref="R27:AA27" si="1">+R26/$P$26</f>
        <v>1</v>
      </c>
      <c r="S27" s="152">
        <f t="shared" si="1"/>
        <v>0.99944444444444436</v>
      </c>
      <c r="T27" s="152">
        <f t="shared" si="1"/>
        <v>0.94444444444444442</v>
      </c>
      <c r="U27" s="152">
        <f t="shared" si="1"/>
        <v>0.99111111111111105</v>
      </c>
      <c r="V27" s="152">
        <f t="shared" si="1"/>
        <v>0.67823529411764716</v>
      </c>
      <c r="W27" s="152">
        <f t="shared" si="1"/>
        <v>0.88944444444444437</v>
      </c>
      <c r="X27" s="152">
        <f t="shared" si="1"/>
        <v>0.90555555555555556</v>
      </c>
      <c r="Y27" s="152">
        <f t="shared" si="1"/>
        <v>0.91666666666666663</v>
      </c>
      <c r="Z27" s="152">
        <f t="shared" si="1"/>
        <v>0.96555555555555572</v>
      </c>
      <c r="AA27" s="152">
        <f t="shared" si="1"/>
        <v>0.86722222222222234</v>
      </c>
      <c r="AB27" s="72"/>
      <c r="AC27" s="65"/>
    </row>
    <row r="28" spans="2:33" ht="24" thickTop="1" x14ac:dyDescent="0.35">
      <c r="U28" s="76"/>
    </row>
    <row r="31" spans="2:33" ht="24" thickBot="1" x14ac:dyDescent="0.4"/>
    <row r="32" spans="2:33" s="87" customFormat="1" ht="74.25" customHeight="1" thickTop="1" thickBot="1" x14ac:dyDescent="0.3">
      <c r="G32" s="155" t="s">
        <v>175</v>
      </c>
      <c r="H32" s="247" t="s">
        <v>172</v>
      </c>
      <c r="O32" s="86" t="s">
        <v>17</v>
      </c>
      <c r="P32" s="84" t="s">
        <v>17</v>
      </c>
      <c r="Q32" s="146" t="s">
        <v>144</v>
      </c>
      <c r="R32" s="146" t="s">
        <v>145</v>
      </c>
      <c r="S32" s="146" t="s">
        <v>146</v>
      </c>
      <c r="T32" s="146" t="s">
        <v>147</v>
      </c>
      <c r="U32" s="146" t="s">
        <v>148</v>
      </c>
      <c r="V32" s="146" t="s">
        <v>149</v>
      </c>
      <c r="W32" s="146" t="s">
        <v>150</v>
      </c>
      <c r="X32" s="146" t="s">
        <v>151</v>
      </c>
      <c r="Y32" s="146" t="s">
        <v>152</v>
      </c>
      <c r="Z32" s="146" t="s">
        <v>153</v>
      </c>
      <c r="AA32" s="146" t="s">
        <v>154</v>
      </c>
      <c r="AB32" s="156" t="s">
        <v>161</v>
      </c>
      <c r="AE32" s="85"/>
      <c r="AF32" s="85"/>
      <c r="AG32" s="85"/>
    </row>
    <row r="33" spans="7:33" s="89" customFormat="1" ht="30.75" customHeight="1" thickTop="1" thickBot="1" x14ac:dyDescent="0.35">
      <c r="G33" s="154">
        <f>+AB33/P33</f>
        <v>0.98933333333333329</v>
      </c>
      <c r="H33" s="248"/>
      <c r="O33" s="90">
        <v>0.72</v>
      </c>
      <c r="P33" s="90">
        <v>1</v>
      </c>
      <c r="Q33" s="90">
        <f>AVERAGE(Q8:Q10)</f>
        <v>1</v>
      </c>
      <c r="R33" s="148" t="s">
        <v>179</v>
      </c>
      <c r="S33" s="90">
        <f t="shared" ref="S33:AA33" si="2">AVERAGE(S8:S10)</f>
        <v>1</v>
      </c>
      <c r="T33" s="90">
        <f t="shared" si="2"/>
        <v>1</v>
      </c>
      <c r="U33" s="90">
        <f t="shared" si="2"/>
        <v>1</v>
      </c>
      <c r="V33" s="90">
        <f t="shared" si="2"/>
        <v>0.96333333333333337</v>
      </c>
      <c r="W33" s="90">
        <f t="shared" si="2"/>
        <v>0.96666666666666667</v>
      </c>
      <c r="X33" s="90">
        <f t="shared" si="2"/>
        <v>1</v>
      </c>
      <c r="Y33" s="90">
        <f t="shared" si="2"/>
        <v>1</v>
      </c>
      <c r="Z33" s="90">
        <f t="shared" si="2"/>
        <v>1</v>
      </c>
      <c r="AA33" s="90">
        <f t="shared" si="2"/>
        <v>0.96333333333333337</v>
      </c>
      <c r="AB33" s="91">
        <f>AVERAGE(Q33:AA33)</f>
        <v>0.98933333333333329</v>
      </c>
      <c r="AE33" s="88"/>
      <c r="AF33" s="88"/>
      <c r="AG33" s="88"/>
    </row>
    <row r="34" spans="7:33" s="87" customFormat="1" ht="24.75" thickTop="1" thickBot="1" x14ac:dyDescent="0.4">
      <c r="G34" s="85"/>
      <c r="H34" s="85"/>
      <c r="AB34" s="24"/>
      <c r="AE34" s="85"/>
      <c r="AF34" s="85"/>
      <c r="AG34" s="85"/>
    </row>
    <row r="35" spans="7:33" s="87" customFormat="1" ht="80.25" customHeight="1" thickTop="1" thickBot="1" x14ac:dyDescent="0.3">
      <c r="G35" s="155" t="s">
        <v>175</v>
      </c>
      <c r="H35" s="247" t="s">
        <v>173</v>
      </c>
      <c r="O35" s="86" t="s">
        <v>17</v>
      </c>
      <c r="P35" s="84" t="s">
        <v>17</v>
      </c>
      <c r="Q35" s="146" t="s">
        <v>144</v>
      </c>
      <c r="R35" s="146" t="s">
        <v>145</v>
      </c>
      <c r="S35" s="146" t="s">
        <v>146</v>
      </c>
      <c r="T35" s="146" t="s">
        <v>147</v>
      </c>
      <c r="U35" s="146" t="s">
        <v>148</v>
      </c>
      <c r="V35" s="146" t="s">
        <v>149</v>
      </c>
      <c r="W35" s="146" t="s">
        <v>150</v>
      </c>
      <c r="X35" s="146" t="s">
        <v>151</v>
      </c>
      <c r="Y35" s="146" t="s">
        <v>152</v>
      </c>
      <c r="Z35" s="146" t="s">
        <v>153</v>
      </c>
      <c r="AA35" s="146" t="s">
        <v>154</v>
      </c>
      <c r="AB35" s="156" t="s">
        <v>161</v>
      </c>
      <c r="AE35" s="85"/>
      <c r="AF35" s="85"/>
      <c r="AG35" s="85"/>
    </row>
    <row r="36" spans="7:33" s="89" customFormat="1" ht="33.75" customHeight="1" thickTop="1" thickBot="1" x14ac:dyDescent="0.35">
      <c r="G36" s="154">
        <f>+AB36/P36</f>
        <v>0.90000000000000024</v>
      </c>
      <c r="H36" s="248"/>
      <c r="O36" s="90">
        <v>0.64</v>
      </c>
      <c r="P36" s="90">
        <v>1</v>
      </c>
      <c r="Q36" s="90">
        <f>AVERAGE(Q11:Q24)</f>
        <v>0.93714285714285706</v>
      </c>
      <c r="R36" s="90">
        <f t="shared" ref="R36:AA36" si="3">AVERAGE(R11:R24)</f>
        <v>1</v>
      </c>
      <c r="S36" s="90">
        <f t="shared" si="3"/>
        <v>0.99928571428571433</v>
      </c>
      <c r="T36" s="90">
        <f t="shared" si="3"/>
        <v>0.9285714285714286</v>
      </c>
      <c r="U36" s="90">
        <f t="shared" si="3"/>
        <v>0.98857142857142855</v>
      </c>
      <c r="V36" s="90">
        <f t="shared" si="3"/>
        <v>0.61714285714285722</v>
      </c>
      <c r="W36" s="90">
        <f t="shared" si="3"/>
        <v>0.8650000000000001</v>
      </c>
      <c r="X36" s="90">
        <f t="shared" si="3"/>
        <v>0.87857142857142867</v>
      </c>
      <c r="Y36" s="90">
        <f t="shared" si="3"/>
        <v>0.8928571428571429</v>
      </c>
      <c r="Z36" s="90">
        <f t="shared" si="3"/>
        <v>0.95571428571428563</v>
      </c>
      <c r="AA36" s="90">
        <f t="shared" si="3"/>
        <v>0.83714285714285719</v>
      </c>
      <c r="AB36" s="91">
        <f>AVERAGE(Q36:AA36)</f>
        <v>0.90000000000000024</v>
      </c>
      <c r="AE36" s="88"/>
      <c r="AF36" s="88"/>
      <c r="AG36" s="88"/>
    </row>
    <row r="37" spans="7:33" s="87" customFormat="1" ht="24.75" thickTop="1" thickBot="1" x14ac:dyDescent="0.4">
      <c r="G37" s="85"/>
      <c r="H37" s="85"/>
      <c r="AB37" s="24"/>
      <c r="AE37" s="85"/>
      <c r="AF37" s="85"/>
      <c r="AG37" s="85"/>
    </row>
    <row r="38" spans="7:33" s="87" customFormat="1" ht="90.75" customHeight="1" thickTop="1" thickBot="1" x14ac:dyDescent="0.3">
      <c r="G38" s="155" t="s">
        <v>175</v>
      </c>
      <c r="H38" s="247" t="s">
        <v>174</v>
      </c>
      <c r="O38" s="86" t="s">
        <v>17</v>
      </c>
      <c r="P38" s="147" t="s">
        <v>17</v>
      </c>
      <c r="Q38" s="146" t="s">
        <v>144</v>
      </c>
      <c r="R38" s="146" t="s">
        <v>145</v>
      </c>
      <c r="S38" s="146" t="s">
        <v>146</v>
      </c>
      <c r="T38" s="146" t="s">
        <v>147</v>
      </c>
      <c r="U38" s="146" t="s">
        <v>148</v>
      </c>
      <c r="V38" s="146" t="s">
        <v>149</v>
      </c>
      <c r="W38" s="146" t="s">
        <v>150</v>
      </c>
      <c r="X38" s="146" t="s">
        <v>151</v>
      </c>
      <c r="Y38" s="146" t="s">
        <v>152</v>
      </c>
      <c r="Z38" s="146" t="s">
        <v>153</v>
      </c>
      <c r="AA38" s="146" t="s">
        <v>154</v>
      </c>
      <c r="AB38" s="156" t="s">
        <v>161</v>
      </c>
      <c r="AE38" s="85"/>
      <c r="AF38" s="85"/>
      <c r="AG38" s="85"/>
    </row>
    <row r="39" spans="7:33" s="89" customFormat="1" ht="36.75" customHeight="1" thickTop="1" thickBot="1" x14ac:dyDescent="0.35">
      <c r="G39" s="154">
        <f>+AB39/P39</f>
        <v>1</v>
      </c>
      <c r="H39" s="248"/>
      <c r="O39" s="90">
        <v>0.75</v>
      </c>
      <c r="P39" s="90">
        <v>1</v>
      </c>
      <c r="Q39" s="90">
        <f>+Q25</f>
        <v>1</v>
      </c>
      <c r="R39" s="90">
        <f t="shared" ref="R39:AA39" si="4">+R25</f>
        <v>1</v>
      </c>
      <c r="S39" s="90">
        <f t="shared" si="4"/>
        <v>1</v>
      </c>
      <c r="T39" s="90">
        <f t="shared" si="4"/>
        <v>1</v>
      </c>
      <c r="U39" s="90">
        <f t="shared" si="4"/>
        <v>1</v>
      </c>
      <c r="V39" s="148" t="s">
        <v>176</v>
      </c>
      <c r="W39" s="90">
        <f t="shared" si="4"/>
        <v>1</v>
      </c>
      <c r="X39" s="90">
        <f t="shared" si="4"/>
        <v>1</v>
      </c>
      <c r="Y39" s="90">
        <f t="shared" si="4"/>
        <v>1</v>
      </c>
      <c r="Z39" s="90">
        <f t="shared" si="4"/>
        <v>1</v>
      </c>
      <c r="AA39" s="90">
        <f t="shared" si="4"/>
        <v>1</v>
      </c>
      <c r="AB39" s="91">
        <f>AVERAGE(Q39:AA39)</f>
        <v>1</v>
      </c>
      <c r="AE39" s="88"/>
      <c r="AF39" s="88"/>
      <c r="AG39" s="88"/>
    </row>
    <row r="40" spans="7:33" ht="24.75" thickTop="1" thickBot="1" x14ac:dyDescent="0.4"/>
    <row r="41" spans="7:33" ht="41.25" customHeight="1" thickTop="1" thickBot="1" x14ac:dyDescent="0.5">
      <c r="I41" s="92"/>
      <c r="J41" s="92"/>
      <c r="K41" s="92"/>
      <c r="L41" s="92"/>
      <c r="M41" s="92"/>
      <c r="N41" s="92"/>
      <c r="O41" s="176" t="s">
        <v>17</v>
      </c>
      <c r="P41" s="178" t="s">
        <v>177</v>
      </c>
      <c r="Q41" s="173" t="s">
        <v>178</v>
      </c>
      <c r="R41" s="174"/>
      <c r="S41" s="174"/>
      <c r="T41" s="174"/>
      <c r="U41" s="174"/>
      <c r="V41" s="174"/>
      <c r="W41" s="174"/>
      <c r="X41" s="174"/>
      <c r="Y41" s="174"/>
      <c r="Z41" s="174"/>
      <c r="AA41" s="175"/>
      <c r="AB41" s="180" t="s">
        <v>161</v>
      </c>
    </row>
    <row r="42" spans="7:33" ht="83.25" customHeight="1" thickTop="1" thickBot="1" x14ac:dyDescent="0.5">
      <c r="I42" s="93"/>
      <c r="J42" s="93"/>
      <c r="K42" s="93"/>
      <c r="L42" s="93"/>
      <c r="M42" s="93"/>
      <c r="N42" s="93"/>
      <c r="O42" s="177"/>
      <c r="P42" s="179"/>
      <c r="Q42" s="149" t="s">
        <v>144</v>
      </c>
      <c r="R42" s="150" t="s">
        <v>145</v>
      </c>
      <c r="S42" s="150" t="s">
        <v>146</v>
      </c>
      <c r="T42" s="150" t="s">
        <v>147</v>
      </c>
      <c r="U42" s="150" t="s">
        <v>148</v>
      </c>
      <c r="V42" s="150" t="s">
        <v>149</v>
      </c>
      <c r="W42" s="150" t="s">
        <v>150</v>
      </c>
      <c r="X42" s="150" t="s">
        <v>151</v>
      </c>
      <c r="Y42" s="150" t="s">
        <v>152</v>
      </c>
      <c r="Z42" s="150" t="s">
        <v>153</v>
      </c>
      <c r="AA42" s="151" t="s">
        <v>154</v>
      </c>
      <c r="AB42" s="181"/>
    </row>
    <row r="43" spans="7:33" ht="39.75" customHeight="1" thickTop="1" thickBot="1" x14ac:dyDescent="0.5">
      <c r="I43" s="95"/>
      <c r="J43" s="95"/>
      <c r="K43" s="95"/>
      <c r="L43" s="95"/>
      <c r="M43" s="95"/>
      <c r="N43" s="95"/>
      <c r="O43" s="96">
        <v>0.72</v>
      </c>
      <c r="P43" s="94" t="s">
        <v>172</v>
      </c>
      <c r="Q43" s="97">
        <v>1</v>
      </c>
      <c r="R43" s="96" t="s">
        <v>179</v>
      </c>
      <c r="S43" s="96">
        <v>1</v>
      </c>
      <c r="T43" s="96">
        <v>1</v>
      </c>
      <c r="U43" s="96">
        <v>1</v>
      </c>
      <c r="V43" s="96">
        <v>0.96</v>
      </c>
      <c r="W43" s="96">
        <v>0.97</v>
      </c>
      <c r="X43" s="96">
        <v>1</v>
      </c>
      <c r="Y43" s="96">
        <v>1</v>
      </c>
      <c r="Z43" s="96">
        <v>1</v>
      </c>
      <c r="AA43" s="98">
        <v>0.96</v>
      </c>
      <c r="AB43" s="104">
        <v>0.99</v>
      </c>
    </row>
    <row r="44" spans="7:33" ht="39.75" customHeight="1" thickTop="1" thickBot="1" x14ac:dyDescent="0.5">
      <c r="I44" s="100"/>
      <c r="J44" s="100"/>
      <c r="K44" s="100"/>
      <c r="L44" s="100"/>
      <c r="M44" s="100"/>
      <c r="N44" s="100"/>
      <c r="O44" s="101">
        <v>0.64</v>
      </c>
      <c r="P44" s="99" t="s">
        <v>173</v>
      </c>
      <c r="Q44" s="102">
        <v>0.94</v>
      </c>
      <c r="R44" s="101">
        <v>1</v>
      </c>
      <c r="S44" s="101">
        <v>1</v>
      </c>
      <c r="T44" s="101">
        <v>0.93</v>
      </c>
      <c r="U44" s="101">
        <v>0.99</v>
      </c>
      <c r="V44" s="101">
        <v>0.62</v>
      </c>
      <c r="W44" s="101">
        <v>0.87</v>
      </c>
      <c r="X44" s="101">
        <v>0.88</v>
      </c>
      <c r="Y44" s="101">
        <v>0.89</v>
      </c>
      <c r="Z44" s="101">
        <v>0.96</v>
      </c>
      <c r="AA44" s="103">
        <v>0.84</v>
      </c>
      <c r="AB44" s="103">
        <v>0.9</v>
      </c>
    </row>
    <row r="45" spans="7:33" ht="39.75" customHeight="1" thickTop="1" thickBot="1" x14ac:dyDescent="0.5">
      <c r="I45" s="95"/>
      <c r="J45" s="95"/>
      <c r="K45" s="95"/>
      <c r="L45" s="95"/>
      <c r="M45" s="95"/>
      <c r="N45" s="95"/>
      <c r="O45" s="96">
        <v>0.75</v>
      </c>
      <c r="P45" s="94" t="s">
        <v>174</v>
      </c>
      <c r="Q45" s="97">
        <v>1</v>
      </c>
      <c r="R45" s="96">
        <v>1</v>
      </c>
      <c r="S45" s="96">
        <v>1</v>
      </c>
      <c r="T45" s="96">
        <v>1</v>
      </c>
      <c r="U45" s="96">
        <v>1</v>
      </c>
      <c r="V45" s="96" t="s">
        <v>179</v>
      </c>
      <c r="W45" s="96">
        <v>1</v>
      </c>
      <c r="X45" s="96">
        <v>1</v>
      </c>
      <c r="Y45" s="96">
        <v>1</v>
      </c>
      <c r="Z45" s="96">
        <v>1</v>
      </c>
      <c r="AA45" s="98">
        <v>1</v>
      </c>
      <c r="AB45" s="104">
        <v>1</v>
      </c>
    </row>
    <row r="46" spans="7:33" ht="24" thickTop="1" x14ac:dyDescent="0.35"/>
  </sheetData>
  <mergeCells count="43">
    <mergeCell ref="H32:H33"/>
    <mergeCell ref="H35:H36"/>
    <mergeCell ref="H38:H39"/>
    <mergeCell ref="AD11:AD24"/>
    <mergeCell ref="AD8:AD10"/>
    <mergeCell ref="AB11:AB24"/>
    <mergeCell ref="AB8:AB10"/>
    <mergeCell ref="J5:K5"/>
    <mergeCell ref="L5:L7"/>
    <mergeCell ref="C5:C7"/>
    <mergeCell ref="D5:D7"/>
    <mergeCell ref="H5:H7"/>
    <mergeCell ref="AD4:AD7"/>
    <mergeCell ref="B4:AB4"/>
    <mergeCell ref="B8:B25"/>
    <mergeCell ref="C8:C25"/>
    <mergeCell ref="D8:D10"/>
    <mergeCell ref="D11:D24"/>
    <mergeCell ref="L8:L10"/>
    <mergeCell ref="B5:B7"/>
    <mergeCell ref="G5:G7"/>
    <mergeCell ref="I5:I7"/>
    <mergeCell ref="F5:F7"/>
    <mergeCell ref="E5:E7"/>
    <mergeCell ref="Q5:AB6"/>
    <mergeCell ref="M5:P5"/>
    <mergeCell ref="J6:J7"/>
    <mergeCell ref="K6:K7"/>
    <mergeCell ref="AG4:AG7"/>
    <mergeCell ref="AF8:AF10"/>
    <mergeCell ref="AF11:AF24"/>
    <mergeCell ref="AE8:AE10"/>
    <mergeCell ref="AE11:AE24"/>
    <mergeCell ref="AG8:AG10"/>
    <mergeCell ref="AG11:AG24"/>
    <mergeCell ref="AE4:AE7"/>
    <mergeCell ref="AF4:AF7"/>
    <mergeCell ref="Q41:AA41"/>
    <mergeCell ref="O41:O42"/>
    <mergeCell ref="P41:P42"/>
    <mergeCell ref="AB41:AB42"/>
    <mergeCell ref="L11:L24"/>
    <mergeCell ref="P26:P27"/>
  </mergeCells>
  <pageMargins left="0.7" right="0.7" top="0.75" bottom="0.75" header="0.3" footer="0.3"/>
  <pageSetup scale="27" orientation="portrait" horizontalDpi="4294967294" vertic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512E-4279-42B5-80AA-1B574E6B0C9A}">
  <dimension ref="A4:O8"/>
  <sheetViews>
    <sheetView zoomScale="70" zoomScaleNormal="70" workbookViewId="0">
      <selection activeCell="N16" sqref="N16"/>
    </sheetView>
  </sheetViews>
  <sheetFormatPr baseColWidth="10" defaultRowHeight="12.75" x14ac:dyDescent="0.2"/>
  <cols>
    <col min="1" max="1" width="15.140625" customWidth="1"/>
    <col min="7" max="7" width="13" customWidth="1"/>
    <col min="8" max="8" width="14.42578125" bestFit="1" customWidth="1"/>
    <col min="9" max="9" width="15.140625" customWidth="1"/>
    <col min="10" max="10" width="14.7109375" customWidth="1"/>
    <col min="12" max="12" width="14.42578125" customWidth="1"/>
    <col min="14" max="14" width="24.5703125" customWidth="1"/>
    <col min="15" max="15" width="11.42578125" customWidth="1"/>
  </cols>
  <sheetData>
    <row r="4" spans="1:15" ht="78.75" x14ac:dyDescent="0.2">
      <c r="A4" s="25"/>
      <c r="B4" s="145" t="s">
        <v>144</v>
      </c>
      <c r="C4" s="145" t="s">
        <v>145</v>
      </c>
      <c r="D4" s="145" t="s">
        <v>146</v>
      </c>
      <c r="E4" s="145" t="s">
        <v>147</v>
      </c>
      <c r="F4" s="145" t="s">
        <v>148</v>
      </c>
      <c r="G4" s="145" t="s">
        <v>149</v>
      </c>
      <c r="H4" s="145" t="s">
        <v>150</v>
      </c>
      <c r="I4" s="145" t="s">
        <v>151</v>
      </c>
      <c r="J4" s="145" t="s">
        <v>152</v>
      </c>
      <c r="K4" s="145" t="s">
        <v>153</v>
      </c>
      <c r="L4" s="145" t="s">
        <v>154</v>
      </c>
      <c r="N4" s="259" t="s">
        <v>156</v>
      </c>
      <c r="O4" s="259"/>
    </row>
    <row r="5" spans="1:15" ht="18.75" x14ac:dyDescent="0.2">
      <c r="A5" s="25"/>
      <c r="B5" s="81">
        <f>+'Seguimiento_4to Trimestre'!Q27</f>
        <v>0.95111111111111102</v>
      </c>
      <c r="C5" s="81">
        <f>+'Seguimiento_4to Trimestre'!R27</f>
        <v>1</v>
      </c>
      <c r="D5" s="81">
        <f>+'Seguimiento_4to Trimestre'!S27</f>
        <v>0.99944444444444436</v>
      </c>
      <c r="E5" s="81">
        <f>+'Seguimiento_4to Trimestre'!T27</f>
        <v>0.94444444444444442</v>
      </c>
      <c r="F5" s="81">
        <f>+'Seguimiento_4to Trimestre'!U27</f>
        <v>0.99111111111111105</v>
      </c>
      <c r="G5" s="81">
        <f>+'Seguimiento_4to Trimestre'!V27</f>
        <v>0.67823529411764716</v>
      </c>
      <c r="H5" s="81">
        <f>+'Seguimiento_4to Trimestre'!W27</f>
        <v>0.88944444444444437</v>
      </c>
      <c r="I5" s="81">
        <f>+'Seguimiento_4to Trimestre'!X27</f>
        <v>0.90555555555555556</v>
      </c>
      <c r="J5" s="81">
        <f>+'Seguimiento_4to Trimestre'!Y27</f>
        <v>0.91666666666666663</v>
      </c>
      <c r="K5" s="81">
        <f>+'Seguimiento_4to Trimestre'!Z27</f>
        <v>0.96555555555555572</v>
      </c>
      <c r="L5" s="81">
        <f>+'Seguimiento_4to Trimestre'!AA27</f>
        <v>0.86722222222222234</v>
      </c>
      <c r="N5" s="26" t="s">
        <v>165</v>
      </c>
      <c r="O5" s="162">
        <v>0.99</v>
      </c>
    </row>
    <row r="6" spans="1:15" ht="18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N6" s="26" t="s">
        <v>166</v>
      </c>
      <c r="O6" s="162">
        <v>0.9</v>
      </c>
    </row>
    <row r="7" spans="1:15" ht="93" customHeight="1" x14ac:dyDescent="0.2">
      <c r="A7" s="260" t="s">
        <v>180</v>
      </c>
      <c r="B7" s="157" t="s">
        <v>145</v>
      </c>
      <c r="C7" s="157" t="s">
        <v>146</v>
      </c>
      <c r="D7" s="157" t="s">
        <v>148</v>
      </c>
      <c r="E7" s="157" t="s">
        <v>153</v>
      </c>
      <c r="F7" s="157" t="s">
        <v>144</v>
      </c>
      <c r="G7" s="157" t="s">
        <v>147</v>
      </c>
      <c r="H7" s="157" t="s">
        <v>152</v>
      </c>
      <c r="I7" s="157" t="s">
        <v>151</v>
      </c>
      <c r="J7" s="157" t="s">
        <v>150</v>
      </c>
      <c r="K7" s="157" t="s">
        <v>181</v>
      </c>
      <c r="L7" s="157" t="s">
        <v>149</v>
      </c>
      <c r="N7" s="26" t="s">
        <v>167</v>
      </c>
      <c r="O7" s="163">
        <v>1</v>
      </c>
    </row>
    <row r="8" spans="1:15" ht="27" customHeight="1" x14ac:dyDescent="0.2">
      <c r="A8" s="261"/>
      <c r="B8" s="158">
        <v>1</v>
      </c>
      <c r="C8" s="158">
        <v>1</v>
      </c>
      <c r="D8" s="158">
        <v>0.99</v>
      </c>
      <c r="E8" s="158">
        <v>0.97</v>
      </c>
      <c r="F8" s="158">
        <v>0.95</v>
      </c>
      <c r="G8" s="158">
        <v>0.94</v>
      </c>
      <c r="H8" s="158">
        <v>0.92</v>
      </c>
      <c r="I8" s="158">
        <v>0.91</v>
      </c>
      <c r="J8" s="158">
        <v>0.89</v>
      </c>
      <c r="K8" s="158">
        <v>0.87</v>
      </c>
      <c r="L8" s="158">
        <v>0.68</v>
      </c>
      <c r="N8" s="159" t="s">
        <v>161</v>
      </c>
      <c r="O8" s="160">
        <f>AVERAGE(O5:O7)</f>
        <v>0.96333333333333337</v>
      </c>
    </row>
  </sheetData>
  <sortState xmlns:xlrd2="http://schemas.microsoft.com/office/spreadsheetml/2017/richdata2" ref="A7:L8">
    <sortCondition ref="A5"/>
  </sortState>
  <mergeCells count="2">
    <mergeCell ref="N4:O4"/>
    <mergeCell ref="A7:A8"/>
  </mergeCells>
  <phoneticPr fontId="2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0"/>
  <sheetViews>
    <sheetView zoomScale="90" zoomScaleNormal="90" workbookViewId="0">
      <selection activeCell="B3" sqref="B3:B6"/>
    </sheetView>
  </sheetViews>
  <sheetFormatPr baseColWidth="10" defaultColWidth="10.7109375" defaultRowHeight="12.75" x14ac:dyDescent="0.2"/>
  <cols>
    <col min="3" max="3" width="16.42578125" customWidth="1"/>
  </cols>
  <sheetData>
    <row r="1" spans="1:15" ht="12.75" customHeight="1" x14ac:dyDescent="0.2">
      <c r="A1" s="266" t="s">
        <v>78</v>
      </c>
      <c r="B1" s="265" t="s">
        <v>79</v>
      </c>
      <c r="C1" s="266" t="s">
        <v>80</v>
      </c>
      <c r="D1" s="266" t="s">
        <v>81</v>
      </c>
      <c r="E1" s="266" t="s">
        <v>82</v>
      </c>
      <c r="F1" s="266" t="s">
        <v>83</v>
      </c>
      <c r="G1" s="266" t="s">
        <v>84</v>
      </c>
      <c r="H1" s="265" t="s">
        <v>85</v>
      </c>
      <c r="I1" s="262" t="s">
        <v>86</v>
      </c>
      <c r="J1" s="264"/>
      <c r="K1" s="262" t="s">
        <v>87</v>
      </c>
      <c r="L1" s="263"/>
      <c r="M1" s="263"/>
      <c r="N1" s="263"/>
      <c r="O1" s="264"/>
    </row>
    <row r="2" spans="1:15" ht="90" x14ac:dyDescent="0.2">
      <c r="A2" s="267"/>
      <c r="B2" s="265"/>
      <c r="C2" s="267"/>
      <c r="D2" s="267"/>
      <c r="E2" s="267"/>
      <c r="F2" s="267"/>
      <c r="G2" s="267"/>
      <c r="H2" s="265"/>
      <c r="I2" s="15" t="s">
        <v>88</v>
      </c>
      <c r="J2" s="15" t="s">
        <v>89</v>
      </c>
      <c r="K2" s="1" t="s">
        <v>90</v>
      </c>
      <c r="L2" s="1" t="s">
        <v>91</v>
      </c>
      <c r="M2" s="2" t="s">
        <v>92</v>
      </c>
      <c r="N2" s="1" t="s">
        <v>93</v>
      </c>
      <c r="O2" s="15" t="s">
        <v>94</v>
      </c>
    </row>
    <row r="3" spans="1:15" ht="12.75" customHeight="1" x14ac:dyDescent="0.2">
      <c r="A3" s="6" t="s">
        <v>95</v>
      </c>
      <c r="B3" t="s">
        <v>96</v>
      </c>
      <c r="M3" s="3" t="s">
        <v>97</v>
      </c>
    </row>
    <row r="4" spans="1:15" ht="12.75" customHeight="1" x14ac:dyDescent="0.2">
      <c r="A4" s="6" t="s">
        <v>98</v>
      </c>
      <c r="B4" t="s">
        <v>99</v>
      </c>
      <c r="M4" s="4" t="s">
        <v>100</v>
      </c>
    </row>
    <row r="5" spans="1:15" ht="12.75" customHeight="1" x14ac:dyDescent="0.2">
      <c r="A5" s="6" t="s">
        <v>101</v>
      </c>
      <c r="B5" t="s">
        <v>102</v>
      </c>
      <c r="M5" s="5" t="s">
        <v>103</v>
      </c>
    </row>
    <row r="6" spans="1:15" ht="12.75" customHeight="1" x14ac:dyDescent="0.2">
      <c r="A6" s="6" t="s">
        <v>104</v>
      </c>
      <c r="B6" t="s">
        <v>105</v>
      </c>
      <c r="M6" s="4" t="s">
        <v>106</v>
      </c>
    </row>
    <row r="7" spans="1:15" ht="12.75" customHeight="1" x14ac:dyDescent="0.2">
      <c r="A7" s="6" t="s">
        <v>107</v>
      </c>
      <c r="M7" s="5" t="s">
        <v>108</v>
      </c>
    </row>
    <row r="8" spans="1:15" ht="12.75" customHeight="1" x14ac:dyDescent="0.2">
      <c r="A8" s="6" t="s">
        <v>109</v>
      </c>
      <c r="M8" s="4" t="s">
        <v>110</v>
      </c>
    </row>
    <row r="9" spans="1:15" ht="12.75" customHeight="1" x14ac:dyDescent="0.2">
      <c r="A9" s="6" t="s">
        <v>111</v>
      </c>
      <c r="M9" s="5" t="s">
        <v>112</v>
      </c>
    </row>
    <row r="10" spans="1:15" ht="12.75" customHeight="1" x14ac:dyDescent="0.2">
      <c r="M10" s="4" t="s">
        <v>113</v>
      </c>
    </row>
    <row r="11" spans="1:15" ht="12.75" customHeight="1" x14ac:dyDescent="0.2">
      <c r="M11" s="5" t="s">
        <v>114</v>
      </c>
    </row>
    <row r="12" spans="1:15" ht="12.75" customHeight="1" x14ac:dyDescent="0.2">
      <c r="M12" s="4" t="s">
        <v>115</v>
      </c>
    </row>
    <row r="13" spans="1:15" ht="12.75" customHeight="1" x14ac:dyDescent="0.2">
      <c r="M13" s="5" t="s">
        <v>116</v>
      </c>
    </row>
    <row r="14" spans="1:15" ht="12.75" customHeight="1" x14ac:dyDescent="0.2">
      <c r="M14" s="4" t="s">
        <v>117</v>
      </c>
    </row>
    <row r="15" spans="1:15" ht="12.75" customHeight="1" x14ac:dyDescent="0.2">
      <c r="M15" s="5" t="s">
        <v>118</v>
      </c>
    </row>
    <row r="16" spans="1:15" ht="12.75" customHeight="1" x14ac:dyDescent="0.2">
      <c r="M16" s="4" t="s">
        <v>119</v>
      </c>
    </row>
    <row r="17" spans="13:13" ht="12.75" customHeight="1" x14ac:dyDescent="0.2">
      <c r="M17" s="5" t="s">
        <v>120</v>
      </c>
    </row>
    <row r="18" spans="13:13" ht="12.75" customHeight="1" x14ac:dyDescent="0.2">
      <c r="M18" s="5" t="s">
        <v>121</v>
      </c>
    </row>
    <row r="19" spans="13:13" ht="12.75" customHeight="1" x14ac:dyDescent="0.2">
      <c r="M19" s="4" t="s">
        <v>122</v>
      </c>
    </row>
    <row r="20" spans="13:13" ht="12.75" customHeight="1" x14ac:dyDescent="0.2">
      <c r="M20" s="5" t="s">
        <v>123</v>
      </c>
    </row>
    <row r="21" spans="13:13" ht="12.75" customHeight="1" x14ac:dyDescent="0.2">
      <c r="M21" s="4" t="s">
        <v>124</v>
      </c>
    </row>
    <row r="22" spans="13:13" ht="12.75" customHeight="1" x14ac:dyDescent="0.2">
      <c r="M22" s="5" t="s">
        <v>125</v>
      </c>
    </row>
    <row r="23" spans="13:13" ht="12.75" customHeight="1" x14ac:dyDescent="0.2">
      <c r="M23" s="4" t="s">
        <v>126</v>
      </c>
    </row>
    <row r="24" spans="13:13" ht="12.75" customHeight="1" x14ac:dyDescent="0.2">
      <c r="M24" s="5" t="s">
        <v>127</v>
      </c>
    </row>
    <row r="25" spans="13:13" ht="12.75" customHeight="1" x14ac:dyDescent="0.2">
      <c r="M25" s="4" t="s">
        <v>128</v>
      </c>
    </row>
    <row r="26" spans="13:13" ht="12.75" customHeight="1" x14ac:dyDescent="0.2">
      <c r="M26" s="5" t="s">
        <v>129</v>
      </c>
    </row>
    <row r="27" spans="13:13" ht="12.75" customHeight="1" x14ac:dyDescent="0.2">
      <c r="M27" s="4" t="s">
        <v>130</v>
      </c>
    </row>
    <row r="28" spans="13:13" ht="12.75" customHeight="1" x14ac:dyDescent="0.2">
      <c r="M28" s="5" t="s">
        <v>131</v>
      </c>
    </row>
    <row r="29" spans="13:13" ht="12.75" customHeight="1" x14ac:dyDescent="0.2">
      <c r="M29" s="4" t="s">
        <v>132</v>
      </c>
    </row>
    <row r="30" spans="13:13" ht="12.75" customHeight="1" x14ac:dyDescent="0.2">
      <c r="M30" s="4" t="s">
        <v>133</v>
      </c>
    </row>
    <row r="31" spans="13:13" ht="12.75" customHeight="1" x14ac:dyDescent="0.2">
      <c r="M31" s="5" t="s">
        <v>134</v>
      </c>
    </row>
    <row r="32" spans="13:13" ht="12.75" customHeight="1" x14ac:dyDescent="0.2">
      <c r="M32" s="4" t="s">
        <v>135</v>
      </c>
    </row>
    <row r="33" spans="13:13" ht="12.75" customHeight="1" x14ac:dyDescent="0.2">
      <c r="M33" s="5" t="s">
        <v>136</v>
      </c>
    </row>
    <row r="34" spans="13:13" ht="12.75" customHeight="1" x14ac:dyDescent="0.2">
      <c r="M34" s="4" t="s">
        <v>137</v>
      </c>
    </row>
    <row r="35" spans="13:13" ht="12.75" customHeight="1" x14ac:dyDescent="0.2">
      <c r="M35" s="5" t="s">
        <v>138</v>
      </c>
    </row>
    <row r="36" spans="13:13" ht="12.75" customHeight="1" x14ac:dyDescent="0.2">
      <c r="M36" s="4" t="s">
        <v>139</v>
      </c>
    </row>
    <row r="37" spans="13:13" ht="12.75" customHeight="1" x14ac:dyDescent="0.2">
      <c r="M37" s="5" t="s">
        <v>140</v>
      </c>
    </row>
    <row r="38" spans="13:13" ht="12.75" customHeight="1" x14ac:dyDescent="0.2">
      <c r="M38" s="4" t="s">
        <v>141</v>
      </c>
    </row>
    <row r="39" spans="13:13" ht="12.75" customHeight="1" x14ac:dyDescent="0.2">
      <c r="M39" s="5" t="s">
        <v>142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2F8411-93EC-4201-A614-F2C25C7AFA34}">
  <ds:schemaRefs>
    <ds:schemaRef ds:uri="http://purl.org/dc/elements/1.1/"/>
    <ds:schemaRef ds:uri="a3211c40-c641-46ea-8e65-f4b5187af855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42137ae-4061-4ed6-b62f-fa083a0e113c"/>
  </ds:schemaRefs>
</ds:datastoreItem>
</file>

<file path=customXml/itemProps2.xml><?xml version="1.0" encoding="utf-8"?>
<ds:datastoreItem xmlns:ds="http://schemas.openxmlformats.org/officeDocument/2006/customXml" ds:itemID="{FBBB213D-F719-458E-B5A1-2F3F1BE5C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Convenciones</vt:lpstr>
      <vt:lpstr>Seguimiento_4to Trimestre</vt:lpstr>
      <vt:lpstr>Estadísticas_4to Trimestre</vt:lpstr>
      <vt:lpstr>Categorías</vt:lpstr>
      <vt:lpstr>Convenciones!Área_de_impresión</vt:lpstr>
      <vt:lpstr>'Seguimiento_4to Trimestre'!Área_de_impresión</vt:lpstr>
    </vt:vector>
  </TitlesOfParts>
  <Manager/>
  <Company>Camara de comercio de cartagena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apina</dc:creator>
  <cp:keywords/>
  <dc:description/>
  <cp:lastModifiedBy>Luis Eduardo Niño Velandia</cp:lastModifiedBy>
  <cp:revision/>
  <dcterms:created xsi:type="dcterms:W3CDTF">2008-08-05T17:06:18Z</dcterms:created>
  <dcterms:modified xsi:type="dcterms:W3CDTF">2021-01-20T22:58:50Z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0x010100E53396A498AE23448A9E178A616BB17C</vt:lpwstr>
  </property>
</Properties>
</file>