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34F82E8B-1F2F-4BBD-9C63-8C88C6200FC5}" xr6:coauthVersionLast="46" xr6:coauthVersionMax="46" xr10:uidLastSave="{00000000-0000-0000-0000-000000000000}"/>
  <bookViews>
    <workbookView xWindow="-120" yWindow="-120" windowWidth="20730" windowHeight="11160" tabRatio="782" firstSheet="2" activeTab="2" xr2:uid="{00000000-000D-0000-FFFF-FFFF00000000}"/>
  </bookViews>
  <sheets>
    <sheet name="1. Mapa de Riesgos Corrupción" sheetId="3" state="hidden" r:id="rId1"/>
    <sheet name="2 Racionalización trámites" sheetId="13" state="hidden" r:id="rId2"/>
    <sheet name="3. Rendición de Cuentas" sheetId="15" r:id="rId3"/>
    <sheet name="4. Servicio al Ciudadano" sheetId="14" state="hidden" r:id="rId4"/>
    <sheet name="5. Transparencia y Acceso IP" sheetId="1" state="hidden" r:id="rId5"/>
    <sheet name="Hoja2" sheetId="11" state="hidden" r:id="rId6"/>
  </sheets>
  <externalReferences>
    <externalReference r:id="rId7"/>
    <externalReference r:id="rId8"/>
  </externalReferences>
  <definedNames>
    <definedName name="_xlnm._FilterDatabase" localSheetId="0" hidden="1">'1. Mapa de Riesgos Corrupción'!$A$3:$I$12</definedName>
    <definedName name="_xlnm._FilterDatabase" localSheetId="1" hidden="1">'2 Racionalización trámites'!$A$5:$Q$5</definedName>
    <definedName name="_xlnm._FilterDatabase" localSheetId="2" hidden="1">'3. Rendición de Cuentas'!$A$7:$Y$49</definedName>
    <definedName name="_xlnm._FilterDatabase" localSheetId="3" hidden="1">'4. Servicio al Ciudadano'!$A$5:$J$20</definedName>
    <definedName name="_xlnm._FilterDatabase" localSheetId="4" hidden="1">'5. Transparencia y Acceso IP'!$A$6:$L$33</definedName>
    <definedName name="aaa" localSheetId="2">#REF!</definedName>
    <definedName name="aaa" localSheetId="3">#REF!</definedName>
    <definedName name="aaa">#REF!</definedName>
    <definedName name="Acción_1" localSheetId="2">#REF!</definedName>
    <definedName name="Acción_1" localSheetId="3">#REF!</definedName>
    <definedName name="Acción_1">#REF!</definedName>
    <definedName name="Acción_10" localSheetId="2">#REF!</definedName>
    <definedName name="Acción_10" localSheetId="3">#REF!</definedName>
    <definedName name="Acción_10">#REF!</definedName>
    <definedName name="Acción_11" localSheetId="2">#REF!</definedName>
    <definedName name="Acción_11" localSheetId="3">#REF!</definedName>
    <definedName name="Acción_11">#REF!</definedName>
    <definedName name="Acción_12" localSheetId="2">#REF!</definedName>
    <definedName name="Acción_12" localSheetId="3">#REF!</definedName>
    <definedName name="Acción_12">#REF!</definedName>
    <definedName name="Acción_13" localSheetId="2">#REF!</definedName>
    <definedName name="Acción_13" localSheetId="3">#REF!</definedName>
    <definedName name="Acción_13">#REF!</definedName>
    <definedName name="Acción_14" localSheetId="2">#REF!</definedName>
    <definedName name="Acción_14" localSheetId="3">#REF!</definedName>
    <definedName name="Acción_14">#REF!</definedName>
    <definedName name="Acción_15" localSheetId="2">#REF!</definedName>
    <definedName name="Acción_15" localSheetId="3">#REF!</definedName>
    <definedName name="Acción_15">#REF!</definedName>
    <definedName name="Acción_16" localSheetId="2">#REF!</definedName>
    <definedName name="Acción_16" localSheetId="3">#REF!</definedName>
    <definedName name="Acción_16">#REF!</definedName>
    <definedName name="Acción_17" localSheetId="2">#REF!</definedName>
    <definedName name="Acción_17" localSheetId="3">#REF!</definedName>
    <definedName name="Acción_17">#REF!</definedName>
    <definedName name="Acción_18" localSheetId="2">#REF!</definedName>
    <definedName name="Acción_18" localSheetId="3">#REF!</definedName>
    <definedName name="Acción_18">#REF!</definedName>
    <definedName name="Acción_19" localSheetId="2">#REF!</definedName>
    <definedName name="Acción_19" localSheetId="3">#REF!</definedName>
    <definedName name="Acción_19">#REF!</definedName>
    <definedName name="Acción_2" localSheetId="2">#REF!</definedName>
    <definedName name="Acción_2" localSheetId="3">#REF!</definedName>
    <definedName name="Acción_2">#REF!</definedName>
    <definedName name="Acción_20" localSheetId="2">#REF!</definedName>
    <definedName name="Acción_20" localSheetId="3">#REF!</definedName>
    <definedName name="Acción_20">#REF!</definedName>
    <definedName name="Acción_21" localSheetId="2">#REF!</definedName>
    <definedName name="Acción_21" localSheetId="3">#REF!</definedName>
    <definedName name="Acción_21">#REF!</definedName>
    <definedName name="Acción_22" localSheetId="2">#REF!</definedName>
    <definedName name="Acción_22" localSheetId="3">#REF!</definedName>
    <definedName name="Acción_22">#REF!</definedName>
    <definedName name="Acción_23" localSheetId="2">#REF!</definedName>
    <definedName name="Acción_23" localSheetId="3">#REF!</definedName>
    <definedName name="Acción_23">#REF!</definedName>
    <definedName name="Acción_24" localSheetId="2">#REF!</definedName>
    <definedName name="Acción_24" localSheetId="3">#REF!</definedName>
    <definedName name="Acción_24">#REF!</definedName>
    <definedName name="Acción_25" localSheetId="2">#REF!</definedName>
    <definedName name="Acción_25" localSheetId="3">#REF!</definedName>
    <definedName name="Acción_25">#REF!</definedName>
    <definedName name="Acción_26" localSheetId="2">#REF!</definedName>
    <definedName name="Acción_26" localSheetId="3">#REF!</definedName>
    <definedName name="Acción_26">#REF!</definedName>
    <definedName name="Acción_27" localSheetId="2">#REF!</definedName>
    <definedName name="Acción_27" localSheetId="3">#REF!</definedName>
    <definedName name="Acción_27">#REF!</definedName>
    <definedName name="Acción_28" localSheetId="2">#REF!</definedName>
    <definedName name="Acción_28" localSheetId="3">#REF!</definedName>
    <definedName name="Acción_28">#REF!</definedName>
    <definedName name="Acción_29" localSheetId="2">#REF!</definedName>
    <definedName name="Acción_29" localSheetId="3">#REF!</definedName>
    <definedName name="Acción_29">#REF!</definedName>
    <definedName name="Acción_3" localSheetId="2">#REF!</definedName>
    <definedName name="Acción_3" localSheetId="3">#REF!</definedName>
    <definedName name="Acción_3">#REF!</definedName>
    <definedName name="Acción_30" localSheetId="2">#REF!</definedName>
    <definedName name="Acción_30" localSheetId="3">#REF!</definedName>
    <definedName name="Acción_30">#REF!</definedName>
    <definedName name="Acción_31" localSheetId="2">#REF!</definedName>
    <definedName name="Acción_31" localSheetId="3">#REF!</definedName>
    <definedName name="Acción_31">#REF!</definedName>
    <definedName name="Acción_32" localSheetId="2">#REF!</definedName>
    <definedName name="Acción_32" localSheetId="3">#REF!</definedName>
    <definedName name="Acción_32">#REF!</definedName>
    <definedName name="Acción_33" localSheetId="2">#REF!</definedName>
    <definedName name="Acción_33" localSheetId="3">#REF!</definedName>
    <definedName name="Acción_33">#REF!</definedName>
    <definedName name="Acción_34" localSheetId="2">#REF!</definedName>
    <definedName name="Acción_34" localSheetId="3">#REF!</definedName>
    <definedName name="Acción_34">#REF!</definedName>
    <definedName name="Acción_35" localSheetId="2">#REF!</definedName>
    <definedName name="Acción_35" localSheetId="3">#REF!</definedName>
    <definedName name="Acción_35">#REF!</definedName>
    <definedName name="Acción_36" localSheetId="2">#REF!</definedName>
    <definedName name="Acción_36" localSheetId="3">#REF!</definedName>
    <definedName name="Acción_36">#REF!</definedName>
    <definedName name="Acción_37" localSheetId="2">#REF!</definedName>
    <definedName name="Acción_37" localSheetId="3">#REF!</definedName>
    <definedName name="Acción_37">#REF!</definedName>
    <definedName name="Acción_38" localSheetId="2">#REF!</definedName>
    <definedName name="Acción_38" localSheetId="3">#REF!</definedName>
    <definedName name="Acción_38">#REF!</definedName>
    <definedName name="Acción_39" localSheetId="2">#REF!</definedName>
    <definedName name="Acción_39" localSheetId="3">#REF!</definedName>
    <definedName name="Acción_39">#REF!</definedName>
    <definedName name="Acción_4" localSheetId="2">#REF!</definedName>
    <definedName name="Acción_4" localSheetId="3">#REF!</definedName>
    <definedName name="Acción_4">#REF!</definedName>
    <definedName name="Acción_40" localSheetId="2">#REF!</definedName>
    <definedName name="Acción_40" localSheetId="3">#REF!</definedName>
    <definedName name="Acción_40">#REF!</definedName>
    <definedName name="Acción_41" localSheetId="2">#REF!</definedName>
    <definedName name="Acción_41" localSheetId="3">#REF!</definedName>
    <definedName name="Acción_41">#REF!</definedName>
    <definedName name="Acción_42" localSheetId="2">#REF!</definedName>
    <definedName name="Acción_42" localSheetId="3">#REF!</definedName>
    <definedName name="Acción_42">#REF!</definedName>
    <definedName name="Acción_43" localSheetId="2">#REF!</definedName>
    <definedName name="Acción_43" localSheetId="3">#REF!</definedName>
    <definedName name="Acción_43">#REF!</definedName>
    <definedName name="Acción_5" localSheetId="2">#REF!</definedName>
    <definedName name="Acción_5" localSheetId="3">#REF!</definedName>
    <definedName name="Acción_5">#REF!</definedName>
    <definedName name="Acción_6" localSheetId="2">#REF!</definedName>
    <definedName name="Acción_6" localSheetId="3">#REF!</definedName>
    <definedName name="Acción_6">#REF!</definedName>
    <definedName name="Acción_7" localSheetId="2">#REF!</definedName>
    <definedName name="Acción_7" localSheetId="3">#REF!</definedName>
    <definedName name="Acción_7">#REF!</definedName>
    <definedName name="Acción_8" localSheetId="2">#REF!</definedName>
    <definedName name="Acción_8" localSheetId="3">#REF!</definedName>
    <definedName name="Acción_8">#REF!</definedName>
    <definedName name="Acción_9" localSheetId="2">#REF!</definedName>
    <definedName name="Acción_9" localSheetId="3">#REF!</definedName>
    <definedName name="Acción_9">#REF!</definedName>
    <definedName name="_xlnm.Print_Area" localSheetId="4">'5. Transparencia y Acceso IP'!$A$1:$L$33</definedName>
    <definedName name="DH_1" localSheetId="2">#REF!</definedName>
    <definedName name="DH_1" localSheetId="3">#REF!</definedName>
    <definedName name="DH_1">#REF!</definedName>
    <definedName name="PC" localSheetId="2">#REF!</definedName>
    <definedName name="PC" localSheetId="3">#REF!</definedName>
    <definedName name="PC">#REF!</definedName>
    <definedName name="Rendicion" localSheetId="2">#REF!</definedName>
    <definedName name="Rendicion" localSheetId="3">#REF!</definedName>
    <definedName name="Rendicion">#REF!</definedName>
    <definedName name="_xlnm.Print_Titles" localSheetId="2">'3. Rendición de Cuentas'!$1:$7</definedName>
    <definedName name="vgvvj" localSheetId="2">#REF!</definedName>
    <definedName name="vgvvj" localSheetId="3">#REF!</definedName>
    <definedName name="vgvvj">#REF!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5" i="15" l="1"/>
  <c r="AC26" i="15"/>
  <c r="AC24" i="15"/>
  <c r="AC19" i="15"/>
  <c r="AC17" i="15"/>
  <c r="Z45" i="15"/>
  <c r="Z16" i="15"/>
  <c r="Z17" i="15" s="1"/>
  <c r="Z19" i="15"/>
  <c r="Z18" i="15"/>
  <c r="AC45" i="15" l="1"/>
  <c r="L45" i="15"/>
  <c r="W45" i="15"/>
  <c r="M45" i="15"/>
  <c r="N45" i="15"/>
  <c r="K45" i="15"/>
  <c r="P43" i="15" l="1"/>
  <c r="T45" i="15" l="1"/>
  <c r="P41" i="15" l="1"/>
  <c r="P39" i="15"/>
  <c r="P33" i="15"/>
  <c r="P31" i="15"/>
  <c r="P29" i="15"/>
  <c r="P14" i="15"/>
  <c r="P10" i="15"/>
  <c r="P8" i="15"/>
  <c r="A34" i="11" l="1"/>
  <c r="H6" i="13" l="1"/>
</calcChain>
</file>

<file path=xl/sharedStrings.xml><?xml version="1.0" encoding="utf-8"?>
<sst xmlns="http://schemas.openxmlformats.org/spreadsheetml/2006/main" count="665" uniqueCount="448">
  <si>
    <t>Plan Anticorrupción y Atención al Ciudadano 2020</t>
  </si>
  <si>
    <t>Componente 1: Gestión del Riesgo de Corrupción - Mapa de Riesgos de Corrupción</t>
  </si>
  <si>
    <t>Subcomponente</t>
  </si>
  <si>
    <t>No</t>
  </si>
  <si>
    <t>Actividades</t>
  </si>
  <si>
    <t>Meta o producto</t>
  </si>
  <si>
    <t>Responsable</t>
  </si>
  <si>
    <t xml:space="preserve">Fecha de inicio </t>
  </si>
  <si>
    <t>Fecha final</t>
  </si>
  <si>
    <t>Porcentaje avance 
III Trimestre</t>
  </si>
  <si>
    <t>Monitoreo 3do trimestre (Describa los avances)</t>
  </si>
  <si>
    <t>Subcomponente/Proceso 1
Política de Administración del riesgo</t>
  </si>
  <si>
    <t>1.1</t>
  </si>
  <si>
    <t xml:space="preserve">Revisar y actualizar la Guía de Administración de Riesgo del Ministerio  de acuerdo con los lineamientos del Departamento Administrativo de la  Función Pública  </t>
  </si>
  <si>
    <t>Guía Administración del Riesgo actualizada</t>
  </si>
  <si>
    <t>Subdirección de Desarrollo Organizacional</t>
  </si>
  <si>
    <t>31/06/2020</t>
  </si>
  <si>
    <t xml:space="preserve">La guía se encuentra actualizada, de acuerdo con los lineamientos del Departamento Administrativo de la  Función Pública  </t>
  </si>
  <si>
    <t>Subcomponente/Proceso 2
Construcción del mapa de riesgos de corrupción</t>
  </si>
  <si>
    <t>2.1</t>
  </si>
  <si>
    <t xml:space="preserve">Revisar y actualizar los riesgos de corrupción de la Entidad de manera conjunta con las dependencias responsables. </t>
  </si>
  <si>
    <t>Mapa de riesgos de corrupción revisado, ajustado y publicado</t>
  </si>
  <si>
    <t>En mapa de riesgos de corrupción fue actualizado y publicado a 31 de enero de 2020</t>
  </si>
  <si>
    <t>2.2</t>
  </si>
  <si>
    <t>Publicar el mapa de riesgos de corrupción y actualizarlo cuando presente modificaciones</t>
  </si>
  <si>
    <t>Mapa de riesgos de corrupción publicado</t>
  </si>
  <si>
    <t>Responsables/Líderes de Proceso con riesgos de corrupción identificados</t>
  </si>
  <si>
    <t>Se parametrizó el módulo de riesgos en el SIG y estos fueron cargados por las dependencias, generándose una versión actualizada con fecha 17 de julio de 2020.
En reunión con comité sectorial, se aprobó los riesgos de corrupción del sector, se enviaron correos a las dependencias para su revisión y está en proceso la programación de mesas de trabajo para ajustarlos e incluirlos en el SIG, de acuerdo con los controles existentes y las acciones de manejo particulares.</t>
  </si>
  <si>
    <t>Subcomponente/Proceso 3
Consulta y Divulgación</t>
  </si>
  <si>
    <t>3.1</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</si>
  <si>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</si>
  <si>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</si>
  <si>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Durante el proceso de actualización de los riesgos, se brindó capacitación a los servidores para realizar el respectivo ajuste de acuerdo con la metodología definida en la guía.
De igual forma, se realizo la capacitación trimestral a los enlaces de las dependencias para que realizaran el reporte de monitoreo de los riesgos.
</t>
  </si>
  <si>
    <t>3.2</t>
  </si>
  <si>
    <t xml:space="preserve">Ajustar y publicar el mapa de riesgos de corrupción, de acuerdo a las solicitudes recibidas por los líderes de proceso </t>
  </si>
  <si>
    <t>Mapa de riesgo de Corrupción ajustado y publicado en página web</t>
  </si>
  <si>
    <t>El mapa se encuentra actualizado en el SIG y se generó una nueva versión; también, se encuentra actualizado el mapa de riesgos de corrupción en la página Web del Ministerio en el link de transparencia.</t>
  </si>
  <si>
    <t>Subcomponente/Proceso 4
Monitoreo y Revisión</t>
  </si>
  <si>
    <t>4.1</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</si>
  <si>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</si>
  <si>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</si>
  <si>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</si>
  <si>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 xml:space="preserve">
Dentro de las mejoras adelantadas y con el objetivo de garantizar la trazabilidad de la información durante el trimestre se habilitó la opción del reporte de monitoreo de riesgos en el SIG para todos los procesos 
De igual manera se realizó inclusión en la matriz del campo dependencias para los riesgos identificados y se incluyó la actualización efectuada a los riegos asociados a los tres procesos misionales: 1. Diseño de Política, 2. Implementación de Política y 3.Evaluación de Política los cuales fueron revisados y aprobados por líderes de proceso. Los ajustes se realizaron acorde con lo establecido en metodología vigente del Departamento Administrativo de la Función Pública y las diferentes mejoras identificadas por las dependencias que integran los procesos. 
Con la información reportada la SDO realizará informe correspondiente al tercer trimestre de 2020 con el fin de analizarla y detectar mejoras</t>
  </si>
  <si>
    <t>4.2</t>
  </si>
  <si>
    <t>Implementar las acciones propuestas en el plan de manejo para  gestionar los riesgos de corrupción</t>
  </si>
  <si>
    <t>Reportes de avance en acciones para mitigar el riesgo de corrupción</t>
  </si>
  <si>
    <t>De acuerdo con lo establecido en la circular 28 del 2020 por parte de los responsables de los procesos durante el mes de julio se realizó reporte del monitoreo de riesgos correspondiente al segundo trimestre dentro del que se incluyó el avancé de las acciones de manejo definidas. La información reportada se analizo en el informe consolidado por la SDO. 
Con el fin de mejorar la trazabilidad de información para el tercer trimestre se habilitó el monitoreo de riesgos en el SIG para todos los procesos, desde allí los responsables reportaran la información correspondiente al monitoreo y avance en las acciones de manejo definidas.</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</si>
  <si>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</si>
  <si>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</si>
  <si>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</si>
  <si>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</si>
  <si>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</si>
  <si>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2020 y enero de 2020</t>
  </si>
  <si>
    <t>Se realizó el seguimiento al mapa de riesgos de corrupción, correspondiente al periodo del 1 de mayo al 31 de agosto de 2020, verificando los controles y acciones adelantados durante el periodo de seguimiento</t>
  </si>
  <si>
    <t>5.2</t>
  </si>
  <si>
    <t>Publicar el seguimiento al mapa de riesgos de corrupción</t>
  </si>
  <si>
    <t>Seguimiento al mapa de riesgos de corrupción publicado en página web</t>
  </si>
  <si>
    <t>Se publicó el seguimiento al  Mapa de riesgos de corrupción correspondiente al periodo del 1 de mayo al 31 de agosto de 2020 en el link de transparencia del Ministerio: https://www.mineducacion.gov.co/portal/micrositios-institucionales/Modelo-Integrado-de-Planeacion-y-Gestion/362787:Plan-Anticorrupcion-y-de-Atencion-al-Ciudadano</t>
  </si>
  <si>
    <t>Componente 2: Racionalización de Trámites</t>
  </si>
  <si>
    <t>DATOS TRÁMITES A RACIONALIZAR</t>
  </si>
  <si>
    <t>PLAN DE EJECUCIÓN</t>
  </si>
  <si>
    <t>MONITOREO</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</si>
  <si>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</si>
  <si>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</si>
  <si>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</si>
  <si>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</si>
  <si>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</si>
  <si>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Número</t>
  </si>
  <si>
    <t>Nombre</t>
  </si>
  <si>
    <t>Tipo racionalización</t>
  </si>
  <si>
    <t>Acciones racionalización</t>
  </si>
  <si>
    <t>Fecha
inicio</t>
  </si>
  <si>
    <t>Fecha final racionalización</t>
  </si>
  <si>
    <t>Nombre responsable</t>
  </si>
  <si>
    <t>Si/No 
*Si la respuesta es SI por favor enviar el plan de trabajo por cada acción de racionalización</t>
  </si>
  <si>
    <t>Si/No</t>
  </si>
  <si>
    <t>Observaciones</t>
  </si>
  <si>
    <t>1384</t>
  </si>
  <si>
    <t>Registro calificado</t>
  </si>
  <si>
    <t>Tecnológica</t>
  </si>
  <si>
    <t>Implementación de requerimientos de ajuste al sistema de información SACES incluyendo la posibilidad de hacer seguimiento más en detalle</t>
  </si>
  <si>
    <t>31/01/2019</t>
  </si>
  <si>
    <t>Dirección de Calidad para la  Educación Superior-Subdirección de Aseguramiento de la Calidad de ES</t>
  </si>
  <si>
    <t>SI</t>
  </si>
  <si>
    <t xml:space="preserve">A la fecha se ha iniciado el desarrollo de los controles de cambio de la aplicación en las etapas de Pre radicado y Radicado, con este ajuste en la aplicación se facilitará el proceso de presentación y evaluación de las condiciones institucionales y brindará mayor agilidad y posibilidades de seguimiento por parte de los usuarios (IES), para la gestión de las solicitudes de registro calificado. Actualmente la aplicación está desplegada en el ambiente de certificación del Ministerio de Educación para las pruebas a los controles de cambio.
</t>
  </si>
  <si>
    <t>Dentro de la estrategia de gestión del cambio se tiene contemplado el desarrollo de compañas de difusión internas y externas a través de los canales de comunicación del Ministerio de Educación Nacional que den cuanta de las mejoras del Sistema SACES en términos de mayor transparencia, mejora en los tiempos de respuesta, una experiencia de usuario amigable y mejora en la seguridad de la información. En el mes de septiembre de 2020 se llevó a cabo el primer proceso de capacitación en el uso de la aplicación dirigida a los profesionales funcionales de la Subdirección de Aseguramiento de la Calidad de la Educación Superior, específicamente a los Abogados de sala, Coordinador de visitas de pares y Secretarios de Sala.</t>
  </si>
  <si>
    <t>Actualmente la aplicación está en proceso de ajustes de controles de cambio, una vez terminada esta etapa se desplegará la aplicación en el ambiente de producción y estará disponible para los usuarios. El uso de la aplicación por parte de los diferentes roles internos y externos a la entidad, posibilitará la consulta en línea de la trazabilidad de los trámites, sin herramientas adicionales. El ajuste a la aplicación está orientado para mejorar la usabilidad de la aplicación es aspectos como la carga, revisión, verificación y evaluación de la información cargada por las Instituciones de Educación Superior como soporte o requisitos de los trámites.</t>
  </si>
  <si>
    <t>En la versión de la aplicación desplegada se han configurado las alarmas y tiempos requeridos para cada una de las actividades del trámite estas herramientas posibilitan el control del tiempo general del trámite de acuerdo con lo definido en ello Decreto 1330 de 2019. En este sentido la medición de tiempos beneficiará la gestión del trámite, estas acciones están en el marco de la estrategia de gestión del cambio en el momento de la publicación en el ambiente de producción del sistema.</t>
  </si>
  <si>
    <t>Administrativa</t>
  </si>
  <si>
    <t>Posibilitar que los ciudadanos puedan pagar el trámite a través de otros medios.</t>
  </si>
  <si>
    <t>German Cordón</t>
  </si>
  <si>
    <t>En la versión desplegada en el ambiente de certificación se ha realizado la interoperabilidad entre el Nuevo SACES y la Pasarela de Pagos en la etapa de radicado de la solicitud de registro calificado, dicha conexión se realizó bajo los lineamientos de la Oficina de Tecnología y Sistemas de Información del MEN. Esta interoperación garantizará, en el ambiente de producción, el máximo beneficio y agilidad en el pago de los trámites por parte de los usuarios.</t>
  </si>
  <si>
    <t>En el marco de la estrategia de Gestión del cambio se realizará la presentación del mecanismo que se diseñó para la relación con la Pasarela y el pago del trámite, esta presentación ha sido proyecta para los actores externos (IES) de la entidad. En la versión liberada de la etapa de Pre radicado no se realiza pago, por lo que no hay una relación con la Pasarela.</t>
  </si>
  <si>
    <t>Actualmente la aplicación está desplegada en el ambiente de certificación, por lo que los usuarios en esta fase no tienen acceso a la herramienta. Una vez desplegada la aplicación en el ambiente de producción, los usuarios recibirán los beneficios que tiene la interoperación con la Pasarela de pagos.</t>
  </si>
  <si>
    <t>Actualmente en la versión desplegada en el ambiente de certificación, se han programado mecanismos para medir y realizar el seguimiento al proceso de pago en la interoperación entre el Nuevo SACES y la Pasarela. Esta programación posibilitará contar con información para identificar aspectos que aporte en la reducción de tiempo en el proceso de radicación de los trámites realizado por los usuarios externos (IES), así como los tiempos relacionados con la continuidad del proceso de verificación de documentación por parte del Ministerio de Educación Nacional.</t>
  </si>
  <si>
    <t>Convalidación de estudios de preescolar, básica y media realizados en el exterior</t>
  </si>
  <si>
    <t>Normativa</t>
  </si>
  <si>
    <t>Generar celeridad en el trámite definiendo y optimizando el procedimiento del mismo, estableciendo requisitos, tiempos  y resultados.</t>
  </si>
  <si>
    <t>Dirección de Calidad EPBM</t>
  </si>
  <si>
    <t>Danit María Torres Fuentes</t>
  </si>
  <si>
    <t>Durante el trimestre se avanzó en el desarrollo de mesas técnicas con la Subdirección de Desarrollo Organizacional, así mismo el equipo de la Dirección de Calidad para la Educación Preescolar, Básica y Media elaboró la primera versión de la manifestación de impacto regulatorio, revisión y  ajusto el procedimiento y el borrador de la resolución del tramite teniendo en cuenta lo establecido en el Decreto  2106 del 22 de noviembre de 2019, el cual   "dicta normas para simplificar, suprimir y reformar trámites, procesos y procedimientos innecesarios existentes en la administración pública".</t>
  </si>
  <si>
    <t>Una vez se apruebe y formalice el procedimiento del tramite se procederá a la respectiva socialización con los grupos de interés del MEN</t>
  </si>
  <si>
    <t>Una vez se formalice la mejora el usuario recibirá  los beneficios de la mejora</t>
  </si>
  <si>
    <t>Una vez se formalice la mejora se contará con mecanismos para medir los beneficios generados al usuario en términos como producto de mejora del trámite.</t>
  </si>
  <si>
    <t>Plan Anticorrupción y Atención al Ciudadano 2021</t>
  </si>
  <si>
    <t>Componente 3: Rendición de Cuentas</t>
  </si>
  <si>
    <t>ELEMENTOS DE LA RdC</t>
  </si>
  <si>
    <t>META/PRODUCTO</t>
  </si>
  <si>
    <t>ETAPAS</t>
  </si>
  <si>
    <t>ACTIVIDADES</t>
  </si>
  <si>
    <t>DESCRIPCIÓN/ ALCANCE</t>
  </si>
  <si>
    <t>UNIDAD MEDIDA</t>
  </si>
  <si>
    <t>META</t>
  </si>
  <si>
    <t>FECHA</t>
  </si>
  <si>
    <t>DEPENDENCIA RESPONSABLE</t>
  </si>
  <si>
    <t>Alistamiento</t>
  </si>
  <si>
    <t>Diseño</t>
  </si>
  <si>
    <t>Preparación</t>
  </si>
  <si>
    <t>Ejecución</t>
  </si>
  <si>
    <t>Seguimiento y Evaluación</t>
  </si>
  <si>
    <t>TOTAL VIG</t>
  </si>
  <si>
    <t>Inicio</t>
  </si>
  <si>
    <t>Fin</t>
  </si>
  <si>
    <t>INFORMACIÓN</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</si>
  <si>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</si>
  <si>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</si>
  <si>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</si>
  <si>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</si>
  <si>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</si>
  <si>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</si>
  <si>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 xml:space="preserve">Subdirección de Desarrollo Organizacional/ Oficina Asesora de Planeación y Finanzas </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</si>
  <si>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</si>
  <si>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</si>
  <si>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rendición de cuentas</t>
  </si>
  <si>
    <t>Equipo de trabajo conformado</t>
  </si>
  <si>
    <t>Capacitaciones</t>
  </si>
  <si>
    <t>Esquema  de publicación de información definido y publicado</t>
  </si>
  <si>
    <t>Definir los temas de interés de rendición de cuentas, proyectar y publicar el esquema de publicación de información</t>
  </si>
  <si>
    <t>Definición de los temas de interés de los grupos de valor.</t>
  </si>
  <si>
    <t>Equipo de trabajo institucional líder del proceso de Participación ciudadana y Rendición de Cuentas</t>
  </si>
  <si>
    <t>Información producida y publicada</t>
  </si>
  <si>
    <t>Producir y publicar la información de manera permanente</t>
  </si>
  <si>
    <t>Producción y divulgación de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</si>
  <si>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Porcentaje de avance producción y divulgación de información</t>
  </si>
  <si>
    <t>Equipo de trabajo institucional líder del proceso de Participación ciudadana y Rendición de Cuentas/ Oficina Asesora de Comunicaciones</t>
  </si>
  <si>
    <t xml:space="preserve">Portal educación rinde cuentas </t>
  </si>
  <si>
    <t>Porcentaje de avance implementación del portal</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</si>
  <si>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</si>
  <si>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</si>
  <si>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</si>
  <si>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</si>
  <si>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Porcentaje de avance cronograma</t>
  </si>
  <si>
    <t>Establecer el cronograma de implementación de los espacios de diálogo en el marco de la Rendición de Cuentas, aprobarlo y publicarlo</t>
  </si>
  <si>
    <t>Generación del cronograma de los espacios de diálogo que se implementarán en la vigencia, definiendo las características de cada uno, su validación y publicación</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</si>
  <si>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</si>
  <si>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</si>
  <si>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</si>
  <si>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</si>
  <si>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</si>
  <si>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</si>
  <si>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</si>
  <si>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</si>
  <si>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</si>
  <si>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sensibilización a los grupos de valor realizadas</t>
  </si>
  <si>
    <t>Preparar y llevar a cabo acciones de sensibilización sobre rendición de cuentas dirigidos a los grupos de valor del MEN</t>
  </si>
  <si>
    <t>Realizar acciones de sensibilización, con los grupos de valor identificados y priorizados</t>
  </si>
  <si>
    <t>Campaña de sensibilización implementada</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</si>
  <si>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</si>
  <si>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</si>
  <si>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</si>
  <si>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Oficina Asesora de Planeación y Finanzas</t>
  </si>
  <si>
    <t>Informe al congreso 2020-2021</t>
  </si>
  <si>
    <t>Elaborar y publicar el informe al congreso 2020-2021</t>
  </si>
  <si>
    <t>Preparar, consolidar y elaborar el informe al congreso 2020-2021</t>
  </si>
  <si>
    <t xml:space="preserve">NA </t>
  </si>
  <si>
    <t>Informe anual de cierre de gestión 2021</t>
  </si>
  <si>
    <t>Elaborar y publicar el informe anual de cierre de gestión 2021</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</si>
  <si>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</si>
  <si>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</si>
  <si>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</si>
  <si>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</si>
  <si>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</si>
  <si>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</si>
  <si>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</si>
  <si>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Componente 4: Mecanismos para mejorar la atención al ciudadano</t>
  </si>
  <si>
    <t xml:space="preserve">Responsable </t>
  </si>
  <si>
    <t>Fecha de ejecución</t>
  </si>
  <si>
    <t>Inicio
DD/MM/AAAA</t>
  </si>
  <si>
    <t>III
TRIMESTRE
(Proyectado)</t>
  </si>
  <si>
    <t>III
TRIMESTRE
(Ejecutado)</t>
  </si>
  <si>
    <t>Monitoreo 3er trimestre (Describa los avances)</t>
  </si>
  <si>
    <t xml:space="preserve">  Subcomponente 1                           Estructura administrativa y Direccionamiento estratégico </t>
  </si>
  <si>
    <t xml:space="preserve">Informe Mensual De Gestión de PQRSD por dependencia  </t>
  </si>
  <si>
    <t>Informe de  PQRS mensual</t>
  </si>
  <si>
    <t xml:space="preserve">
Grupo de Atención al Ciudadano</t>
  </si>
  <si>
    <t>Durante el tercer  trimestre de 2020 se elaboraron los informes mensuales de julio, agosto, septiembre  para cada uno de los grupos de trabajo del Ministerio.</t>
  </si>
  <si>
    <t>1.2</t>
  </si>
  <si>
    <t>Presentar a la alta dirección una propuesta de mejora organizacional a partir del análisis de las PQRSD</t>
  </si>
  <si>
    <t>Propuesta de mejora presentada y aprobada</t>
  </si>
  <si>
    <t>Durante los meses de abril a septiembre se avanzó en la revisión y propuesta de mejora organizacional de PQRSD (Convalidaciones) a partir del análisis de los informes dados por la Unidad de atención al ciudadano. De igual forma en el julio, en el marco de la Revisión por la Dirección, se presentó a la Alta Dirección los resultados de las PQRSD por cada una de las dependencias, así como la no conformidad de dicho producto entre el último semestre del 2019 y primer semestre de 2020. Como decisión de ese espacio, se determinó que cada dependencia debía formular un plan de mejora que aumente la oportunidad en la respuesta de las PQRSD. La evidencia de la Revisión por la Dirección se encuentra en el siguiente enlace: https://intranetmen.mineducacion.gov.co/SIG/Paginas/RevisionPorLaDireccion.aspx</t>
  </si>
  <si>
    <t>1.3</t>
  </si>
  <si>
    <t>Diseñar Sistema de Reportes de PQRSD</t>
  </si>
  <si>
    <t>Sistema diseñado</t>
  </si>
  <si>
    <t>Los días 12 de mayo, 5 y 12 de junio, se realizó reunión con la firma Ernst Young y la UAC con el fin de generar una prueba piloto de RPA que permita automatizar los reportes de PQRSD. Durante esa reunión se analizó las actividades que se requieren para hacer dicho proceso y se remitió la información que el proveedor requería para hacer la automatización. El 22 de julio de julio se realizó una reunión de validación del funcionamiento del modelamiento del RPA con el equipo de la UAC, la evidencia de dicho espacio se encuentra en el siguiente enlace: https://web.microsoftstream.com/video/5004466d-0479-4ec3-b1b9-2a1deb639b88.
De igual forma, en el marco del proyecto SGDEA, la Unidad de Atención al Ciudadano realizará la actualización de la versión del sistema que contará con la nueva funcionalidad de reportería a través de tableros de control. La UAC realizó una presentación de los elementos y los impactos que tendrá los cambios antes señalados a la SDO, el espacio en el cuál se puede evidenciar dichas actividades se encuentra en el siguiente enlace: https://web.microsoftstream.com/video/fe98573e-66ef-49c2-baf4-3530a9f24e5d
De igual forma, el 30 de septiembre, en conjunto con la UAC y el proveedor, se revisó los tableros de control gerenciales y se solicitó el plan de trabajo para la gestión del cambio. En el siguiente enlace se encuentra el video del espacio antes mencionado https://web.microsoftstream.com/video/05baab6c-dd3d-4acb-8e84-7a53fa1e6fb4</t>
  </si>
  <si>
    <t>Subcomponente 2
Fortalecimiento de los canales de atención</t>
  </si>
  <si>
    <t>Cualificación del personal de Atención al Ciudadano.</t>
  </si>
  <si>
    <t>50 Servidores, contratistas,  cualificados  en cultura del servicio.</t>
  </si>
  <si>
    <t xml:space="preserve"> Unidad de Atención al Ciudadano, empresa  tercerizada Conalcréditos</t>
  </si>
  <si>
    <t>Durante el tercer  trimestre de 2020 se realizó la cualificación virtual de10 servidores de la unidad de atención al ciudadano en los temas relacionados con protocolos de atención.  cumpliendo con el  100% de la meta planteada para este indicador.</t>
  </si>
  <si>
    <t>Fortalecimiento de canales de atención e implementación de nuevas estrategias de contacto</t>
  </si>
  <si>
    <t>Implementación de un nuevo canal de atención</t>
  </si>
  <si>
    <t>Grupo de  Atención  al Ciudadano</t>
  </si>
  <si>
    <t>Durante el mes de septiembre se realizaron nuevas  pruebas funcionales virtuales  según lo establecido en el cronograma para cada uno de los escenarios y casos de prueba. Se remitió el informe, así mismo se remitió comunicación interna a la Oficina de Tecnología con el reporte de todas las pruebas funcionales realizadas hasta la fecha.</t>
  </si>
  <si>
    <t>Subcomponente 3 Talento
Humano</t>
  </si>
  <si>
    <t>Adelantar procesos de cualificación a
servidores(as), que permitan incrementar las competencias en temas relacionados con atención preferencial</t>
  </si>
  <si>
    <t>50 Servidores, contratistas,  capacitados en relacionados con atención preferencial</t>
  </si>
  <si>
    <t xml:space="preserve">El día 29 de julio 50 servidores de la Unidad de Atención al Ciudadano asistieron a la cualificación dada por el INCI para  el abordaje e interacción de personas con discapacidad visual. </t>
  </si>
  <si>
    <t>Participar en las capacitaciones del programa de servicio al ciudadano del DNP</t>
  </si>
  <si>
    <t>Servidores del  Ministerio de Educación capacitados por el PNSC</t>
  </si>
  <si>
    <t xml:space="preserve">Grupo de Atención  al Ciudadano </t>
  </si>
  <si>
    <t>Durante el mes de agosto ser realizaron  dos mesas de trabajo para la Actualización Política de Servicio al Ciudadano (DNP Y DAFP)".</t>
  </si>
  <si>
    <t>3.3</t>
  </si>
  <si>
    <t>Diseñar y aplicar encuesta de satisfacción para el cliente de procesos y servicios internos</t>
  </si>
  <si>
    <t>Encuesta de satisfacción aplicada</t>
  </si>
  <si>
    <t>Durante el trimestre se ajustó la encuesta de procesos internos y se virtualizó para que en el tercer trimestre del año se aplique por cada uno de los usuarios internos. La encuesta se encuentra en el siguiente enlace:
http://encuestas.mineducacion.gov.co/limesurvey/index.php/296189?newtest=Y&amp;lang=es</t>
  </si>
  <si>
    <t>Subcomponente 4
Normativo y procedimental</t>
  </si>
  <si>
    <t>Elaborar  y publicar informes  trimestrales  de PQRSD que llegan a la entidad</t>
  </si>
  <si>
    <t>Informes de PQRSD publicados trimestralmente</t>
  </si>
  <si>
    <t>Grupo de Atención al ciudadano</t>
  </si>
  <si>
    <t xml:space="preserve">Durante el tercer  trimestre de 2020 se realizo al publicación del informe trimestral de PQRSD en el micrositio de atención al ciudadano y el link de transparencia del MEN </t>
  </si>
  <si>
    <t xml:space="preserve">Diseñar y difundir mensajes internos, para fortalecer la cultura del servicio  al ciudadano. </t>
  </si>
  <si>
    <t>2 Campañas presentadas en el año</t>
  </si>
  <si>
    <t xml:space="preserve">Durante el tercer  trimestre de 2020, se realizó campaña de comunicación frente a  los nuevos lineamientos para el trámite de Actos Administrativos. Así como los derechos y deberes de los ciudadanos </t>
  </si>
  <si>
    <t>4.3</t>
  </si>
  <si>
    <t>Socializar y divulgar la guía de implementación de política de Servicio al Ciudadano</t>
  </si>
  <si>
    <t>1 Campaña de Socialización durante el primer semestre del año</t>
  </si>
  <si>
    <t xml:space="preserve">Durante el tercer trimestre se diseño el cronograma de socialización  la guía de implementación de política de Servicio al Ciudadano </t>
  </si>
  <si>
    <t>4.4</t>
  </si>
  <si>
    <t>Implementar las decisiones de la alta dirección con relación a las propuestas de mejora presentadas a partir del análisis de las PQRS, mejorando un proceso a través de metodologías de análisis integral del servicio</t>
  </si>
  <si>
    <t>Proceso mejorado</t>
  </si>
  <si>
    <t xml:space="preserve">De acuerdo con la información presentada en la Revisión por la Dirección del 24 de julio, el 24 de agosto la Subdirección de Desarrollo Organizacional remitió un correo electrónico a los directivos solicitando que se generara un plan de mejoramiento en el sistema SIG (ver anexo Solicitud plan de mejora), con acciones que permitan eliminar la causa que origina la situación incumplimiento de los tiempos de ley para la respuestas de las PQRSD. Con el fin de garantizar del correcto formulación de las acciones, la SDO acompañó las dependencias a través de mesas de trabajo (ver adjunto lista de asistencia reuniones plan de mejoramiento). Como resultado de los espacios antes mencionados, se formularon 3 acciones de mejora, con 7 actividades asociadas. 
Las evidencias del comité se encuentran en el siguiente enlace https://intranetmen.mineducacion.gov.co/SIG/Paginas/RevisionPorLaDireccion.aspx, también se adjunta el correo electrónico </t>
  </si>
  <si>
    <t>Subcomponente 5
Relacionamiento con el ciudadano</t>
  </si>
  <si>
    <t>Medir la satisfacción de los ciudadanos, clientes y partes interesadas.</t>
  </si>
  <si>
    <t>1 Informe de resultados publicado en diciembre 2020</t>
  </si>
  <si>
    <t>Grupo de  Atención al Ciudadano - Empresa contratada
Subdirección de Contratación</t>
  </si>
  <si>
    <t xml:space="preserve">Durante el tercer  trimestre de 2020  se realizó el cargue de los instrumentos en la plataforma de encuestas del Ministerio, así mismo se realizó el envió masivo de los tres formularios ( Persona Natural, IES, SEC) se inicia el proceso de medición de la satisfacción.
</t>
  </si>
  <si>
    <t>Participación en las ferias de atención al ciudadano programadas por el DNP</t>
  </si>
  <si>
    <t>Asistir a las ferias de atención del ciudadano del DNP</t>
  </si>
  <si>
    <t>Durante el tercer  trimestre de 2020 el DNP  se realizó toda la preparación para la feria virtual de servicio al Ciudadano que se realizara los días 06,07,08 de octubre en el departamento de Córdoba  llegando a los 30 municipios .</t>
  </si>
  <si>
    <t>5.3</t>
  </si>
  <si>
    <t>Medir la satisfacción de los ciudadanos, frente a las respuestas dadas por el Ministerio de Educación frente a las PQRSD.</t>
  </si>
  <si>
    <t>Implementación de las encuestas de PQRSD</t>
  </si>
  <si>
    <t>No aplica para el periodo</t>
  </si>
  <si>
    <t>Componente 5: Mecanismos para la transparencia y acceso a la Información</t>
  </si>
  <si>
    <t>Programación de metas</t>
  </si>
  <si>
    <t>III
TRIMESTRE</t>
  </si>
  <si>
    <t>Subcomponente 1
Lineamientos de transparencia activa</t>
  </si>
  <si>
    <t>Publicar la información estadística sectorial en los medios definidos por el Ministerio</t>
  </si>
  <si>
    <t>100% de la información estadística de la vigencia 2019 publicada, acorde con el calendario de publicación</t>
  </si>
  <si>
    <t>Conforme al calendario de publicación de información, la información de matrícula e información estadística de EPByM fue publicada en el portal de datos abiertos en el mes de septiembre de 2020, lo cual puede ser evidenciado en la página web institucional, a través del enlace https://www.mineducacion.gov.co/1759/w3-propertyvalue-57277.html?_noredirect=1
Se avanza en la preparación de información de Educación Superior y de conformidad con el cronograma, se espera su publicación en el mes de octubre de 2020.</t>
  </si>
  <si>
    <t>Mantener actualizada la información institucional obligatoria, en el marco de la Ley 1712 de 2014, el Decreto 103 de 2015 y la Resolución 3564 de 2015.</t>
  </si>
  <si>
    <t>Información actualizada en el enlace o sección "Ley de transparencia"</t>
  </si>
  <si>
    <t>Todas las dependencias responsables de la información
Oficina Asesora de Comunicaciones
Subdirección de Desarrollo Organizacional</t>
  </si>
  <si>
    <t xml:space="preserve">Durante este período la Oficina Asesora de Comunicaciones atendió todas las solicitudes de publicación en la página web institucional. Además, se rediseño el sitio de Transparencia y Acceso a la Información Pública, ahora con una nueva imagen renovada este sitio es más atractivo al ciudadano.
En este período se registraron 4.368 visitas en el enlace:
https://www.mineducacion.gov.co/portal/atencion-al-ciudadano/Participacion-Ciudadana/349495:Transparencia-y-acceso-a-informacion-publica 
</t>
  </si>
  <si>
    <t>Realizar revisión del acceso y calidad de la información publicada en la página web como canal de acceso a la información por parte de los ciudadanos de manera permanente.</t>
  </si>
  <si>
    <t>Información actualizada en la página web del Ministerio</t>
  </si>
  <si>
    <t>Todas las dependencias responsables de la información
Oficina Asesora de Comunicaciones
Unidad de Atención al Ciudadano
Subdirección de Desarrollo Organizacional</t>
  </si>
  <si>
    <t>Durante el tercer trimestre, a través de la matriz de cumplimiento normativo de la Ley 1712 de 2014, se realizaron jornadas permanentes con la Oficina Asesora de Comunicaciones para la verificación y actualización de los documentos y sus enlaces,  así como el monitoreo a la publicación de los seguimientos a los planes a cargo de  las áreas de acuerdo a su periodicidad dando cumplimiento  a la disposición de la información a la ciudadanía de manera completa, oportuna y permanente.</t>
  </si>
  <si>
    <t>1.4</t>
  </si>
  <si>
    <t>Publicar el 100% de la información relacionada con la contratación mensual en la página web del MEN y en el SECOP II conforme a las directrices de Colombia Compra Eficiente.</t>
  </si>
  <si>
    <t>Información publicada en página web y en SECOP II mensualmente</t>
  </si>
  <si>
    <t>Subdirección de Contratación</t>
  </si>
  <si>
    <t xml:space="preserve">Durante el tercer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MEN:
https://www.mineducacion.gov.co/portal/micrositios-institucionales/Contratacion/Historico-de-procesos/400861:Contratos-suscritos-2020
https://www.mineducacion.gov.co/portal/micrositios-institucionales/Modelo-Integrado-de-Planeacion-y-Gestion/370737:Publicacion-de-la-informacion-contractual
</t>
  </si>
  <si>
    <t>1.5</t>
  </si>
  <si>
    <t>Consultar proyectos normativos con la ciudadanía</t>
  </si>
  <si>
    <t>100% de los proyectos normativos sometidos a consulta de la ciudadanía</t>
  </si>
  <si>
    <t>Dependencias misionales
Oficina Asesora Jurídica
Oficina Asesora de Comunicaciones</t>
  </si>
  <si>
    <t xml:space="preserve">Entre julio, agosto y septiembre estuvo disponible en la sección normativa de la página web 10 proyectos normativos para que la ciudadanía participará con sus comentarios, observaciones o sugerencias. 
Todo el contenido se encuentra disponible en https://www.mineducacion.gov.co/portal/secciones-complementarias/Proyectos-normativos-para-observaciones-ciudadanas/
</t>
  </si>
  <si>
    <t>1.6</t>
  </si>
  <si>
    <t>Mantener actualizada la información acerca de trámites y otros procedimientos administrativos del Ministerio en el Sistema Único de Información de trámites - SUIT</t>
  </si>
  <si>
    <t>Trámites y otros procedimientos registrados y actualizados en el SUIT según la gestión del inventario y novedades presentadas en cada periodo</t>
  </si>
  <si>
    <t>Todas las dependencias</t>
  </si>
  <si>
    <t>Durante el tercer  trimestre se realizo el registro de los datos de operación de los diecinueve trámites a cargo del MEN en SUIT y se cuenta con el informe semestral del reporte de los datos de operación.</t>
  </si>
  <si>
    <t>1.7</t>
  </si>
  <si>
    <t xml:space="preserve">Gestionar la publicación y actualización de la información sobre los servidores públicos, empleados y personas naturales vinculadas mediante contrato de prestación de servicios en el Sistema de Gestión de Empleo Público - SIGEP </t>
  </si>
  <si>
    <t>100% de servidores públicos, empleados y personas naturales con contrato de prestación de servicios vinculadas en el SIGEP, según el ingreso de los mismos al Ministerio en cada periodo</t>
  </si>
  <si>
    <t>Subdirección de Talento Humano
Subdirección de Contratación</t>
  </si>
  <si>
    <t>Durante el periodo se realizó la actualización de las hojas de vida en el SIGEP de los servidores públicos del MEN, a la fecha se tiene un 94% de avance con respecto al módulo de organización y un 95% de avance en el modulo de empleo.  La información se encuentra actualizada en el SIGEP.
SIGEP: https://www.funcionpublica.gov.co/web/sigep</t>
  </si>
  <si>
    <t>1.8</t>
  </si>
  <si>
    <t xml:space="preserve">Publicación guías para la implementación de las políticas de gestión y desempeño en el Ministerio </t>
  </si>
  <si>
    <t>Guías publicadas</t>
  </si>
  <si>
    <t>Áreas líderes de implementación de las políticas de gestión y desempeño</t>
  </si>
  <si>
    <t>Se realizó la publicación en el link de transparencia las guías para la implementación de las políticas de gestión y desempeño del Ministerio de Educación las cuales se encuentran publicadas en el siguiente link : https://www.mineducacion.gov.co/portal/micrositios-institucionales/Modelo-Integrado-de-Planeacion-y-Gestion/398739:</t>
  </si>
  <si>
    <t>1.9</t>
  </si>
  <si>
    <t>Socializar política de conflicto de intereses con los servidores del Ministerio</t>
  </si>
  <si>
    <t>Capacitación a los servidores del Ministerio</t>
  </si>
  <si>
    <t xml:space="preserve">Se realizó la capacitación sobre conflictos de interés dirigida a colaboradores de planta y contrato del Ministerio la cual fu realizada por el Departamento Administrativo de la Función Pública el 1 de octubre de 2020.
</t>
  </si>
  <si>
    <t>1.10</t>
  </si>
  <si>
    <t>Fortalecer procedimiento de atención de solicitudes de los órganos de control</t>
  </si>
  <si>
    <t>1 proceso apropiado</t>
  </si>
  <si>
    <t xml:space="preserve">El 28 de febrero de 2020 se realizó la actualización del procedimiento EAD-PR-02 Procedimiento - Atención de peticiones de entes de control externo, de acuerdo con la reunión sostenida con el Despacho, OCI y la UAC, posterior a ello, el 9 de marzo se hizo la socialización a través de nota de interés de la actualización. Durante el tercer trimestre del año las dependencias realizan las actividades de conformidad con el procedimiento,  la OCI y el Despacho revisan el cumplimiento del mismo. Se realizará una evaluación en el cuarto trimestre del 2020 para confirmar que se estén cumplimiento todas las etapas.
</t>
  </si>
  <si>
    <t>1.11</t>
  </si>
  <si>
    <t>Diagnóstico de cumplimiento de requisitos del modelo centrado en la transparencia y la prevención de la corrupción, incluido el soborno</t>
  </si>
  <si>
    <t>1 Diagnóstico realizado</t>
  </si>
  <si>
    <t>Durante el tercer trimestre se estructuró el estudios previos EP-2020-867 y se publicó en SECOP el proceso de contratación IP-MEN-08-2020, a través de modalidad objetiva de menor cuantía que tiene como objeto “REVISAR LAS CONDICIONES Y CAPACIDADES DEL MODELO ACTUAL DE OPERACIÓN DEL MINISTERIO DE EDUCACIÓN NACIONAL RESPECTO A LAS MEJORAS PRÁCTICAS EN MATERIA DE LOS SISTEMAS INTERNACIONALES ANTI- SOBORNO”, de conformidad con el cronograma, el contrato fue adjudicado el 15 de septiembre y se firmó el acta de inicio el 24 del mismo mes. En dicho espacio se acordó los documentos requeridos para hacer el análisis de información respectivo y la metodología para reportar la información.</t>
  </si>
  <si>
    <t>1.12</t>
  </si>
  <si>
    <t>Implementación de curso de transparencia y acceso a la información en escuela corporativa a disposición de los servidores del sector</t>
  </si>
  <si>
    <t>1 Curso de transparencia implementado en escuela corporativa</t>
  </si>
  <si>
    <t>Durante el período se realizó la revisión los contenidos que será implementados en el curso de la transparencia, lo anterior, para que esté ajustado con los nuevos lineamientos de la Secretaría de Presidencia. Actualmente el diseño instruccional fue ajustado y se está realizando los ajustes respectivos en los recursos virtuales para hacer la liberación del curso.</t>
  </si>
  <si>
    <t>Subcomponente 2
Lineamientos de transparencia pasiva</t>
  </si>
  <si>
    <t>Implementación de correo para la recepción de denuncias y su seguimiento</t>
  </si>
  <si>
    <t>1 correo de denuncias implementado</t>
  </si>
  <si>
    <t xml:space="preserve">Durante el tercer trimestre se realizó un acercamiento con las personas que serán responsables de la atención del correo de denuncias, de igual forma, el cronograma propuesto se ajustará una vez se reciba el informe de diagnóstico y análisis de las mejores practicas en prevención de la corrupción.
</t>
  </si>
  <si>
    <t>Atender las PQRSD radicadas en el MEN en los tiempos establecidos</t>
  </si>
  <si>
    <t>100% de las PQRSD atendidas a tiempo</t>
  </si>
  <si>
    <t>Unidad de Atención al Ciudadano
Todas las dependencias</t>
  </si>
  <si>
    <t xml:space="preserve">Durante el tercer  trimestre de 2020, Unidad de Atención al Ciudadano atendió y dio respuesta a 7.944 PQRSD. </t>
  </si>
  <si>
    <t>Subcomponente 3
Instrumentos de gestión de la información</t>
  </si>
  <si>
    <t>Realizar la entrega de información de manera oportuna a las entidades públicas conforme a lo definido en los acuerdos de intercambio de información firmados por el Ministerio como mecanismos de apoyo a la gestión pública</t>
  </si>
  <si>
    <t>100% en el cumplimiento de los niveles de servicio definidos en los acuerdos de intercambio</t>
  </si>
  <si>
    <t>Con base en lo definido en los Acuerdos o Convenios suscritos para el intercambio de información, la periodicidad, condiciones y mecanismo definidos en los anexos técnicos, a la fecha (30/09/2020) se ha dado cumplimiento a los compromisos con cada una de las entidades y las bases de datos se han cargado en los FTP dispuestos por las entidades para tal fin.</t>
  </si>
  <si>
    <t>Implementar la fase II de la estrategia REPORTATE para la incorporación de indicadores de diversas agendas (ODS, PND, Acuerdo Marco de Implementación, PNDE 2016-26), divulgación de cifras estratégicas y generación de productos de analítica</t>
  </si>
  <si>
    <t>100% de implementación de la fase II de la estrategia REPORTATE</t>
  </si>
  <si>
    <t>A la fecha se definieron y entregaron requerimientos a la Oficina de Tecnología y Sistemas de Información (OTSI), para llevar a cabo la actualización de indicadores cargados en Repórtate, acorde con su periodicidad, además se realizaron ajustes en el diseño de la visualización de información del tablero según las observaciones y comentarios remitidos por el despacho de la Ministra: este proceso de ajuste se decidió realizar en dos etapas; los primeros ajustes se realizaron en el mes de julio, y los segundos en el mes de agosto. Adicionalmente, se realizó proceso de validación con apoyo de las áreas para la aprobación de información de Matricula EPBM, recursos EPBM, Programas y proyectos, Programa Alimentación Escolar, doble titulación, Matricula educación superior, y recursos educación superior
Se adjunta link de publicación. https://app.powerbi.com/view?r=eyJrIjoiOTIzNTcwNmUtZmQ1NC00NGZhLTg2NDktNzVjMzYwNWE1NGY5IiwidCI6IjMxZmNmYjNmLThhMGItNGFiNS1iNzkyLTc0YzkwNjJiOWM4ZSIsImMiOjR9&amp;pageName=ReportSection664027b7ad825bb3eb6e</t>
  </si>
  <si>
    <t>Publicar el registro de activos de información institucional</t>
  </si>
  <si>
    <t>Registro de activos de información actualizado y publicado</t>
  </si>
  <si>
    <t>Unidad de Atención al Ciudadano 
Oficina de Tecnología y Sistemas de Información</t>
  </si>
  <si>
    <t>El el registro de activos de información institucional se encuentra publicado en la página web del Ministerio</t>
  </si>
  <si>
    <t>3.4</t>
  </si>
  <si>
    <t>Publicar el índice de información clasificada y reservada</t>
  </si>
  <si>
    <t>Índice de información clasificada y reservada actualizado y publicado</t>
  </si>
  <si>
    <t>El   índice de información clasificada y reservada se encuentra publicado en la página web del Ministerio</t>
  </si>
  <si>
    <t>3.5</t>
  </si>
  <si>
    <t>Publicar el esquema de publicación de la información</t>
  </si>
  <si>
    <t>Esquema de publicación de la información actualizado y publicado</t>
  </si>
  <si>
    <t>Oficina Asesora de Comunicaciones</t>
  </si>
  <si>
    <t xml:space="preserve">En el capítulo 10 / 10.4, del sitio Transparencia y Acceso a la Información se encuentra publicado y actualizado el esquema de publicación de la información. Enlace: 
https://www.mineducacion.gov.co/portal/micrositios-institucionales/Modelo-Integrado-de-Planeacion-y-Gestion/Gestion-archivistica/387565:Esquema-de-Publicacion-de-la-Informacion
</t>
  </si>
  <si>
    <t>Subcomponente 4
Criterio diferencial de accesibilidad</t>
  </si>
  <si>
    <t>Avanzar en los ajustes en el portal web del Ministerio, requeridos en la norma NTC 5854 de 2011, frente a los criterios del nivel AA</t>
  </si>
  <si>
    <t>Ajustes realizados en el portal</t>
  </si>
  <si>
    <t>En el tercer trimestre de 2020, la Oficina Asesora de Comunicaciones siguió trabajando en los requerimientos de la norma NTC 5854 de 2011, frente a los criterios del nivel AA
Así durante este período se realizó el siguiente trabajo: 
1.	Implementación de estilos transversales 
Involucraron nuevas reglas y propiedades para los encabezados (h1-h4); enlaces con sus diversos estados (active, haber, visited); encabezados para tablas; efectos del menú principal; y colores para iconos de navegación y barras de ayuda al usuario.
2.	Implementación de cajas con diseño responsivo
Cajas utilizadas para la ubicación de botones de navegación, en lugar de tablas. Esto permite que la diagramación no se rompa y los objetos se organicen de manera ordenada. 
Esto puede apreciarse en:
https://www.mineducacion.gov.co/portal/micrositios-institucionales/COVID-19/
3.	Tablero de control de "Ejecución Financiera”
Se realizan la publicación del tablero de control de "Ejecución Financiera” en el sitio de ‘Conexión Total’ que se encuentra relacionado con el siguiente iframe: 
Eframe Tablero de control Ejecución Financiera &lt;iframe width="800" height="600" src="https://app.powerbi.com/view?r=eyJrIjoiMmRkYmY1ZTUtMTU4MC00OWY1LTgxNzktYTc5NDkzNGQzNzQzIiwidCI6IjMxZmNmYjNmLThhMGItNGFiNS1iNzkyLTc0YzkwNjJiOWM4ZSIsImMiOjR9" frameborder="0" allowFullScreen="true"&gt;&lt;/iframe&gt; 
https://www.mineducacion.gov.co/portal/micrositios-institucionales/Conexion-Total/Conexion-Total-en-Cifras/354997:Ejecucion-Financiera 
4.	PODCAST
Se incluyó la sección de Historias en Altavoz, programa de radio de promoción de lectura, manteniendo el enlace con La Nota Educativa podcast del Ministerio de Educación Nacional.
https://www.mineducacion.gov.co/portal/salaprensa/Podcast/
5.	Se actualizó y publicó el micrositio de Rendición de cuentas. Se utilizaron cajas con diseño responsivo permitiendo que la diagramación no se rompa y los objetos se organicen de manera ordenada. 
https://www.mineducacion.gov.co/portal/micrositios-institucionales/Rendicion-de-Cuentas/</t>
  </si>
  <si>
    <t>Seguimiento a los avances de la ejecución del plan de accesibilidad web</t>
  </si>
  <si>
    <t>Seguimientos de ejecución del plan</t>
  </si>
  <si>
    <t xml:space="preserve">Teniendo en cuenta los criterios accesibilidad, durante el tercer trimestre, la Oficina Asesora de Comunicaciones trabajo en la actualización y creación de nuevos micrositios como: 
Rendición de Cuentas
Transporte Escolar 
Encuesta web 
Transparencia y Acceso a la Información 
Repositorio Premio de Alta Gerencia
Repositorio FURAG
Para los elementos que no son tipo texto, es decir las imágenes, las fotos, los botones y los gráficos, se añade un texto alternativo en el cual se describe lo que se percibe visualmente. Este subtitulado se aplica para los elementos principales del sitio.
Así mismo, las páginas principales tienen la miga de pan, para que el usuario pueda ubicarse dentro del portal y saber en qué parte se encuentra; a través de este recurso se hace más visible la información, para que el usuario no tenga que hacer tantos clics para acceder a la misma. De igual manera, se genera la mayoría de los enlaces limpios para que los usuarios puedan entender los nombres de los links a los que ingresan.
</t>
  </si>
  <si>
    <t>Subcomponente 5
Monitoreo</t>
  </si>
  <si>
    <t>Hacer seguimiento  y publicar el informe de peticiones generales</t>
  </si>
  <si>
    <t>1 informe  mensual publicado</t>
  </si>
  <si>
    <t>Unidad de Atención al Ciudadano</t>
  </si>
  <si>
    <t>Se genero el informe mensual de registro único de peticiones de los meses de julio,agosto,septiembre  el cual es publicado en la sección de transparencia.</t>
  </si>
  <si>
    <t>Clasificar las solicitudes en peticiones generales, denuncias, quejas, reclamos, entre otros</t>
  </si>
  <si>
    <t>Informe de solicitudes discriminado por tipología publicado</t>
  </si>
  <si>
    <t>Se realiza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pro cada una de las dependencias del MEN.</t>
  </si>
  <si>
    <t>Hacer seguimiento y publicar el informe de PQRSD</t>
  </si>
  <si>
    <t>Informe de quejas trimestral publicado</t>
  </si>
  <si>
    <t>Se genero el informe mensual de registro único de peticiones de los meses de julio, agosto ,septiembre   el cual es publicado en la sección de transparencia.</t>
  </si>
  <si>
    <t>5.4</t>
  </si>
  <si>
    <t>Hacer seguimiento y publicar el informe de Solicitudes de acceso a la información</t>
  </si>
  <si>
    <t>Informe de solicitudes de acceso a la información trimestral publicado</t>
  </si>
  <si>
    <t>Se realizo informe de Derechos de Petición de información el cual se encuentra incluido en el informe general de PQRSD correspondiente al III trimestre de 2020  el cual se encuentra publicado en la página WEB del Ministerio sección de transparencia.</t>
  </si>
  <si>
    <t>5.5</t>
  </si>
  <si>
    <t>Realizar  seguimiento  mensual  de las  PQRSD para que sean  atendidas  de manera oportuna y con calidad.</t>
  </si>
  <si>
    <t>Se genero el informe mensual de los meses de  julio, agosto ,septiembre  para las dependencias en el cual se puede evidenciar el volumen de requerimientos radicados y el nivel de oportunidad obtenido para cada una de las dependidas del MEN, el análisis y las recomendaciones para subir los porcentajes de oportunidad</t>
  </si>
  <si>
    <t xml:space="preserve">Publicar la información relacionado a la gestión y espacios de participación del Ministerio e interactuar con los grupos de valor de forma permanente </t>
  </si>
  <si>
    <t>Divulgar la información sobre la gestión, la gestión general del MEN, resultados avances en la garantía de derechos y   avances en el acuerdo de paz de acuerdo con la estrategia de comunicación establecida</t>
  </si>
  <si>
    <t xml:space="preserve">Implementar estrategia de divulgación  </t>
  </si>
  <si>
    <t>Actualizar de manera permanente la información expuesta en el portal e interactuar con los grupos de valor a través del canal diespuesto en el portal</t>
  </si>
  <si>
    <t>Implementación estrategia de divulgación</t>
  </si>
  <si>
    <t>Avance T1</t>
  </si>
  <si>
    <t>Avance Descriptivo</t>
  </si>
  <si>
    <t>Medio de verificación</t>
  </si>
  <si>
    <t>Avances implementación Estrategia  - primer trimestre corte 31 de marzo</t>
  </si>
  <si>
    <t>El documento se encuentra publicado en la pagina web institicional y se puede encontrar en el siguente enlace: https://www.mineducacion.gov.co/1759/articles-387447_recurso_13.pdf</t>
  </si>
  <si>
    <t xml:space="preserve">Correo del jefe de la Oficina Asesora de Planeación 11 de febrero
Archivo equipo participación ciudadana 2021 colgado en teams </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</si>
  <si>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</si>
  <si>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</si>
  <si>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</si>
  <si>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Esquema  de publicación de información: https://www.mineducacion.gov.co/1759/articles-387565_recurso_4.pdf</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</si>
  <si>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</si>
  <si>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 xml:space="preserve">1. Informe de comunicaciones interna marzo
2. Informe de comunicaciones externa marzo
3. Informe redes sociales marzo </t>
  </si>
  <si>
    <t>Se realizó el informe de Rendición de Cuentas de Construcción de Paz, y se publicó en la página web institucional del MEN de conformidad con las orientaciones emitidas por la Consejería Presidencial para la Estabilización y Consolidación</t>
  </si>
  <si>
    <t>Informe Rendición de Cuentas Construcción de Paz Enero- Diciembre 2020
https://www.mineducacion.gov.co/1759/articles-385568_recurso_16.pdf</t>
  </si>
  <si>
    <t>Durante este período la oficina Asesora de Comunicaciones divulgó cerca de 100 comunicados de prensa sobre la gestión del Ministerio.
Dentro de los temas más relevantes de este periodo se cuentan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
Entre enero, febrero y marzo, la página web del Ministerio de Educación registró   7.231.798 visitas, lo que quiere decir que los colombianos cada vez se interesan más por la información divulgada en este medio para dar a conocer la gestión de la Entidad. 
En cuanto a las comunicaciones internas en este período se realizaron 667 acciones comunicativas, entre los temas divulgados a través de los diferentes medios de comunicación internos se cuentan: 
Más seguros menos Covid, mensaje de la ministra, capacitación formadores a través del Convenio Andrés Bello y la OEI, campaña planes institucionales, Sistema Integrado de Gestión, campaña Plan Nacional de Vacunación Covid, Circulares Internas 1, 2, 3 y 4, gimnasio Men, Nuevo sistema de comisiones, campaña encuesta de clima organizacional, FURAG, estrategia más seguros menos Covid, campaña revisión de equipos y mobiliario, Café para Conversar e inspirar, lineamientos uso de Imagen Institucional, lanzamiento de la campaña del Comisionero,  campaña ‘Mes de Equidad de Género’, regreso de las campañas de Salud y Seguridad en el Trabajo: 5 minutos para hablar de salud con la ARL Positiva’, reactivación de la campaña ‘Contratación le Cuenta con la publicación de un boletín de periodicidad trimestral; entre otros.</t>
  </si>
  <si>
    <t>1. Portal educación rinde cuentas - cronograma de espacios a corte marzo: gestionmineducacion.info/espacios/
2. Matriz de excel programación de espacios 2021
3. Correo jefe de la Oficina Asesora de Planeación y Finanzas seguimiento espacios, del 29 de marzo 2021
4. Matriz excel seguimiento de espacios primer trimestre 2021
5. Evidencias de espacios e instancias 
6. Sala de Prensa de la página web del Ministerio, https://www.mineducacion.gov.co/portal/salaprensa/</t>
  </si>
  <si>
    <t>1. Correo electrónico de SDO enviado el 26 de marzo
2. Portal educación rinde cuentas - cronograma de espacios a corte marzo: gestionmineducacion.info/espacios/</t>
  </si>
  <si>
    <t>El Ministerio de Educación, a través de sus áreas misionales,  identificó, programó y publicó los espacios de diálogo para la vigencia 2021. En este ejercicio se definió el cronograma de los espacios de diálogo que se implementarán en la vigencia.
Durante el primer tirmestre las áreas misionales implementaron los espacios de dialogo conforme al cronograma establecido. 
La OAPF realizó el monitoreo correspondiente al desarrollo de dichos espacios para el primer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Para esto la OAC produjo contenidos dirigido al sector educativo y la comunidad en general como son las acciones adelantadas en el sector educativo en el marco de la emergencia del COVID-19, Compromiso por Colombia, infraestructura educativa, inicio calendario escolar, reconocimientos estudiantes Saber 11, Generación E, Agenda de Transformación Social, gratuidad en la educación superior en estratos 1, 2 y 3,visitas inicio de alternancia, auxilios educativos, medidas para San Andrés y Providencia, proyecto transformación ICETEX y  convocatorias  entre otros. 
Todos estos contenidos pueden ser consultados en la sección Sala de Prensa de la página web del Ministerio, https://www.mineducacion.gov.co/portal/salaprensa/
Así mismo, se crearon cuatro nuevos micrositios en la página web del MEN: Jornada Escolar 2021: este cuento es tuyo, CNA, SACES, plan de vacunación Covid 19, avance clases presenciales con alternancia, equidad de la mujer y se restructuró el micrositio Transparencia y Acceso a la Información Pública.</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</si>
  <si>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 Así mismo, mensualmente  la OAC realiza las publicaciones a través de redes sociales y comunicación interna según las metas establecidas. 
Adicionalmente Durante este trimestre, en el micrositio de transparencia y acceso a la información pública, se habilitó un sitio con el nombre Participa. Allí se encuentra relacionada la información sobre  participación en la formulación de políticas. En este sitio, los usuario o grupos de interés y de valor encuentran los mecanismos de participación ciudadana, plan de participación ciudadana, proyectos normativos para observaciones ciudadanas y la estrategia de rendición de cuentas entre otros datos de interés para la ciudadanía. 
Los ciudadanos puede consultar la información  en: https://www.mineducacion.gov.co/portal/micrositios-institucionales/Modelo-Integrado-de-Planeacion-y-Gestion/377616:Participacion-Ciudadana
Así mismo, se encuentra disponible el en el sitio de transparencia y acceso a la información pública, el Portal Educación Rinde Cuentas, donde se encuentra las acciones desarrolladas por el ministerio para fortalecer el sector educación.
Enlace: https://www.gestionmineducacion.info/</t>
  </si>
  <si>
    <t>1. Plan Estratégico de Comunicaciones 2018-2022 https://www.mineducacion.gov.co/1759/articles-362780_recurso_3.pdf
2. Los ciudadanos puede consultar la información  en: https://www.mineducacion.gov.co/portal/micrositios-institucionales/Modelo-Integrado-de-Planeacion-y-Gestion/377616:Participacion-Ciudadana</t>
  </si>
  <si>
    <t xml:space="preserve">Sin programación para el primer trimestre </t>
  </si>
  <si>
    <t>Se cuenta como insumo para la determinación de las características y deseño de la aplicación móvil -APP del MEN, el ejercicio del grupo focal con usuarios del MEN, realizado del 21 de diciembre de 2020 con el liderazgo de SDO y Sentido Común, cuyo propósito fue recibir retroalimentación sobre este nuevo canal de comunicación, a partir de la reflexión con los usuarios de cómo adquieren la información del MEN, cómo les llega información y cuáles son los temas de interés.</t>
  </si>
  <si>
    <t>1. Informe grupo focal</t>
  </si>
  <si>
    <t xml:space="preserve">En la página web se encuentra publicada la V8 del documento de caracterización de grupos de interés y de valor. </t>
  </si>
  <si>
    <t>Avance T2</t>
  </si>
  <si>
    <t>Avances implementación Estrategia  - segundo trimestre corte 30 de junio</t>
  </si>
  <si>
    <t>Durante este período la oficina Asesora de Comunicaciones divulgó cerca de 100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</si>
  <si>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</si>
  <si>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https://www.mineducacion.gov.co/portal/#menu_principal
https://www.mineducacion.gov.co/portal/salaprensa/
https://intranetmen.mineducacion.gov.co/Pages/Home.aspx</t>
  </si>
  <si>
    <t>https://www.mineducacion.gov.co/portal/atencion-al-ciudadano/Transparencia-y-acceso-a-informacion-publica/349495:Transparencia-y-acceso-a-informacion-publica</t>
  </si>
  <si>
    <t xml:space="preserve">En el portal Educación rinde cuentas se incluyó una sección con la programación de espacios de participación del primer trimestre. 
Adicionalmente, el 26 de Marzo la Subdirección de Desarrollo Organizacional le solicitó a las entidades adscritas y vinculadas, a través de un correo, enviar información y material actualizado sobre avances en gestión para el portal de rendición de cuentas del sector. </t>
  </si>
  <si>
    <t>Fortalecer el portal educacionrindecuentas.mineducacion.gov.co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</si>
  <si>
    <t xml:space="preserve">Elaborar informe trimestral de la información publicada en el portal educacionrindecuentas.mineducacion.gov.co </t>
  </si>
  <si>
    <t>Fortalecer la información y tener contacto permanente con los grupos de interés</t>
  </si>
  <si>
    <t xml:space="preserve">Oficina de Planeación y Finanzas </t>
  </si>
  <si>
    <t>En el primer cuatrimestre se realizaron las siguientes acciones: 
1. Se consolidó el cronograma de espacios e instacias de participación del primer trimestre
2, En la sección “Participa” se publicaron las preguntas y respuestas que surgieron en el espacio de rendición de cuentas y agradecimiento 2020, que pueden ser consultadas por la ciudadania. 
3. Solicitud  actualización de  la información de los avances de los programas/proyectos de las entidades adscritas y vinculadas en el sitio web Educación rinde cuentas del MEN</t>
  </si>
  <si>
    <t xml:space="preserve"> Informe trimestral de la información publicada en el portal educación rinde cuentas</t>
  </si>
  <si>
    <t xml:space="preserve">Desde la Oficina Asesora de Planeación y Finanzas se realizó una revisión detallada de las metas programadas en programas y proyectos del MEN, para actualizar los avances periodicamente. Dicha actualización se encuentra actualmente en curso.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</si>
  <si>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1. Matriz de excel programación de espacios 2021
2. Correo jefe de la Oficina Asesora de Planeación y Finanzas seguimiento espacios, del 29 de junio 2021
4. Matriz excel seguimiento de espacios segundo trimestre 2021
5. Evidencias de espacios e instancias 
6. Sala de Prensa de la página web del Ministerio, https://www.mineducacion.gov.co/portal/salaprensa/</t>
  </si>
  <si>
    <t xml:space="preserve">En el segundo trimestre se realizaron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</si>
  <si>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Portal educación rinde cuentas: gestionmineducacion.info</t>
  </si>
  <si>
    <t>Se realizó la actualización de los contactos del equipo de trabajo institucional de participación ciudadana y rendición de cuentas para la vigencia 2021.</t>
  </si>
  <si>
    <t>El Ministerio de Educación, a través de sus áreas misionales,  identificó, programó y publicó los espacios de diálogo para la vigencia 2021. En este ejercicio se definió el cronograma de los espacios de diálogo que se implementarán en la vigencia.
Durante el primer semestre las áreas misionales implementaron los espacios de dialogo conforme al cronograma establecido. 
La OAPF realizó el monitoreo correspondiente al desarrollo de dichos espacios para el segundo trimestre, de acuerdo con el instrumento definido, y revisó las evidencias aportadas por las áreas para tal fin. 
Por otro lado, durante este trimestre, la Oficina Asesora de Comunicaciones -OAC apoyó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</si>
  <si>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No aplica para el corte evaluado.</t>
  </si>
  <si>
    <t>Preparar, consolidar y elaborar el informe anual de cierre de gestión 2021</t>
  </si>
  <si>
    <t xml:space="preserve">De acuerdo al ejercicio de grupo focal con usuarios del MEN realizado al final de la vigencia anterior, actualmente se cuenta con el insumo de retroalimentación de los usuarios sobre aspectos como temas de interés y forma de lectura de la información. Para el segundo semestre se llevará a cabo otro ejercicio de grupo focal con las partes interesadas para definir la necesidad de la app y demás requerimientos relacionados con el diseño de la misma. </t>
  </si>
  <si>
    <t>Acceso menú Participa
https://www.mineducacion.gov.co/portal/Participa/</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</si>
  <si>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</si>
  <si>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r>
      <rPr>
        <b/>
        <sz val="10"/>
        <color theme="0"/>
        <rFont val="Arial"/>
        <family val="2"/>
      </rPr>
      <t>T1</t>
    </r>
    <r>
      <rPr>
        <b/>
        <sz val="9"/>
        <color theme="0"/>
        <rFont val="Arial"/>
        <family val="2"/>
      </rPr>
      <t xml:space="preserve">
(Corte 31/03/2021)</t>
    </r>
  </si>
  <si>
    <r>
      <rPr>
        <b/>
        <sz val="10"/>
        <color theme="0"/>
        <rFont val="Arial"/>
        <family val="2"/>
      </rPr>
      <t>T2</t>
    </r>
    <r>
      <rPr>
        <b/>
        <sz val="9"/>
        <color theme="0"/>
        <rFont val="Arial"/>
        <family val="2"/>
      </rPr>
      <t xml:space="preserve">
(Corte 30/06/2021)</t>
    </r>
  </si>
  <si>
    <r>
      <rPr>
        <b/>
        <sz val="10"/>
        <color theme="0"/>
        <rFont val="Arial"/>
        <family val="2"/>
      </rPr>
      <t>T3</t>
    </r>
    <r>
      <rPr>
        <b/>
        <sz val="9"/>
        <color theme="0"/>
        <rFont val="Arial"/>
        <family val="2"/>
      </rPr>
      <t xml:space="preserve">
(Corte 30/09/2021)</t>
    </r>
  </si>
  <si>
    <r>
      <rPr>
        <b/>
        <sz val="10"/>
        <color theme="0"/>
        <rFont val="Arial"/>
        <family val="2"/>
      </rPr>
      <t>T4</t>
    </r>
    <r>
      <rPr>
        <b/>
        <sz val="9"/>
        <color theme="0"/>
        <rFont val="Arial"/>
        <family val="2"/>
      </rPr>
      <t xml:space="preserve">
(Corte 31/12/2021)</t>
    </r>
  </si>
  <si>
    <t>CIERRE
(Al corte 15/01/2022)</t>
  </si>
  <si>
    <t>Nota. Este documento atiende los lineamientos definidos por el Manual Operativo del Modelo Integrado de Planeación y Gestión (versión 3- Dic 2019). Formato adaptado para el Ministerio de Educación Nacional</t>
  </si>
  <si>
    <t>Elaborado por: MEN- Oficina Asesora de Planeación y Finanzas. Equipo lider Proceso participación ciudadana y rendición de cuentas</t>
  </si>
  <si>
    <t>Avances implementación Estrategia  - Segundo cuatrimestre- corte agosto 31</t>
  </si>
  <si>
    <t>El documento se encuentra publicado en la pagina web institucional y se puede encontrar en el siguente enlace: https://www.mineducacion.gov.co/portal/atencion-al-ciudadano/Participacion-Ciudadana/387447:Caracterizacion-de-grupos-de-interes-y-de-valor</t>
  </si>
  <si>
    <t xml:space="preserve">En la página web se encuentra publicada la V9 del documento de caracterización de grupos de interés y de valor. </t>
  </si>
  <si>
    <t>Al corte del segundo cuatrimestre de 2021 desde la Oficina Asesora de Comunicaciones se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</si>
  <si>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Durante este período la oficina Asesora de Comunicaciones divulgó comunicados de prensa sobre la gestión del Ministerio.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A nivel interno se divulgaron las siguientes campañas: Café para conversar e inspirar, más seguros menos covid, planes institucionales 2021, concurso código de integridad, Sistema Integrado de Gestión SIG, plan nacional de vacunación, nuevo sistema de comisiones, banco de experiencias, concurso actitudes que engrandecen, mensajes institucionales de la ministra, cursos escuela corporativa, jueves de pausas activas, entre otras. Éstas fueron divulgadas a través de los diferentes medios internos, (Mailin, Intranet, Carteleras Electrónicas, Wallpaper y Radio MEN.</t>
  </si>
  <si>
    <t>El Ministerio de Educación, a través de sus áreas misionales,  identificó, programó y publicó los espacios de diálogo para la vigencia 2021. En este ejercicio se definió el cronograma de los espacios de diálogo que se implementarán en la vigencia.
Durante el primer y segundo semestre de 2021 las áreas misionales han implementado los espacios de dialogo conforme al cronograma establecido, sobre los cuales, la OAPF adelanta el monitoreo trimestral correspondiente al desarrollo de dichos espacios
Por otro lado,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</si>
  <si>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1. Matriz excel seguimiento de espacios acumulado segundo trimestre 2021
5. Evidencias de espacios e instancias en equipo Teams
6. Sala de Prensa de la página web del Ministerio, https://www.mineducacion.gov.co/portal/salaprensa/</t>
  </si>
  <si>
    <t xml:space="preserve">Desde la Oficina Asesora de Planeación y Finanzas se realizó una revisión detallada de las metas programadas en programas y proyectos del MEN, para actualizar los avances periodicamente. Dicha actualización se encuentra actualmente en curso y será reportada en el mes de septiembre de 2021.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</si>
  <si>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 xml:space="preserve">Se avanzó con la construcción y puesta en marcha del menú denominado Participa ubicado en el menú superior de la página web institucional, el cual permite acceder a los diferentes menús sobre las temáticas orientadas a la política institucional de participación, cuyo propósito es fortalecer la vinculación de la ciudadanía, grupos de interés y de valor, así como sensibilizar a la ciudadanía en los ciclos de diagnóstico, formulación, implementación y evaluación y seg institucional.
De otra parte, se tiene previsto iniciar para el tercer trimestre con el diseño y socialización de piezas comunicaivas para promover la política internamente en la Entidad. </t>
  </si>
  <si>
    <t>Avance Tcuatr-2</t>
  </si>
  <si>
    <t>Se preparó y publicó el Informe de Gestión 2020-2021 al Congreso de la República, el cual se encuentra en el enlace https://www.mineducacion.gov.co/portal/micrositios-institucionales/Modelo-Integrado-de-Planeacion-y-Gestion/385377:</t>
  </si>
  <si>
    <t>https://www.mineducacion.gov.co/portal/micrositios-institucionales/Modelo-Integrado-de-Planeacion-y-Gestion/385377:</t>
  </si>
  <si>
    <t xml:space="preserve">Al corte del periodo se han desarrollado las siguientes acciones: 
1. Se realizó la Revisión y actualización de metas y avances en programas y proyectos del Ministerio de Educación Nacional. 
2. Se realizó el cargue y visualización de avances en programas y proyectos por parte de entidades adscritas y vinculades. </t>
  </si>
  <si>
    <t>Avances implementación Estrategia  - Tercer trimestre- corte septiembre 30</t>
  </si>
  <si>
    <t>Avance T3</t>
  </si>
  <si>
    <t xml:space="preserve">Con corte al 30 de septiembre, la oficina Asesora de Comunicaciones ha divulgado más de 1.500 comunicados externos entre los que se incluyen: notas de prensa publicadas en la página web del Ministerio, notas del boletín Mineducación en medios y atención a solicitudes de medios de comunicación. Dentro de los temas más relevantes durante el tercer trimestre se encuentran las acciones acelantadas por el sector educativo para promover el regreso a las aulas en presencialidad, el Encuentro Nacional de Secretarios, el Día de Alfabetización, Infraestructura Educativa, Programa de Alimentación Escolar, entre otros. 
A nivel interno, y con corte al tercer trimestre, se han divulgado alrededor de 2.200 comunicados a través de canales como: Intranet, correo electrónico institucional, carteleras electrónicas y el programa Radio MEN. Durante el último trimestre, por temática sobresalen las siguientes campañas: Café para Conversar e Inspirar, estrategia + Seguros MENos covid, Concurso 'Actitudes que engrandecen' y el Sistema Integrado de Gestión (SIG). </t>
  </si>
  <si>
    <t>Durante el tercer trimestre de 2021, la Oficina Asesora de Comunicaciones estuvo a cargo de la actualización del capítulo 6 -Participa-, del sitio de Transparencia y Acceso a la Información Pública. Allí, se encuentra información relacionada con rendición de cuentas, mecanismos de participación ciudadana, plan de participación ciudadana, proyectos normativos para observaciones y control ciudadanos entre otros datos de interés para la ciudadanía. Entre estos está el Portal Educación Rinde Cuentas, que presenta los avances en la gestión del Ministerio a lo largo de la vigencia. 
En el segundo trimestre 2021, desde la Oficina Asesora de Comunicaciones,  mantuvo actualizado el capítulo 6, Participa, del sitio  transparencia y Acceso a la Información Pública.
En este sitio, los usuario o grupos de interés y de valor encuentran información relacionada con rendición de cuentas, mecanismos de participación ciudadana, plan de participación ciudadana, proyectos normativos para observaciones y control ciudadanos entre otros datos de interés para la ciudadanía.</t>
  </si>
  <si>
    <t>El Ministerio de Educación, a través de sus áreas misionales,  identificó, programó y publicó los espacios de diálogo para la vigencia 2021. En este ejercicio se definió el cronograma de los espacios de diálogo que se implementarán en la vigencia.
Al corte de septiembre de 2021 las áreas misionales han implementado los espacios de dialogo conforme al cronograma establecido, sobre los cuales, la OAPF adelanta el monitoreo trimestral correspondiente al desarrollo de dichos espacios
Por otro lado, la Oficina Asesora de Comunicaciones -OAC apoya a las diferentes áreas de la Entidad en la divulgación de la información relacionada con los espacios de diálogo que ha realizado el Ministerio de Educación Nacional para dar a conocer los avances y retos de la cartera educativa. En ese sentido, se divulgaron acciones como las adelantadas en el sector educativo en el marco de la emergencia del COVID-19, infraestructura educativa, inicio calendario escolar, reconocimientos estudiantes Saber 11, Generación E, auxilios educativos, medidas para San Andrés y Providencia, proyecto transformación ICETEX, visitas de la ministra para acompañar inicio de alternancia, convocatoria de mejoramientos rurales, tertulias literarias, sistema maestro, profe en tu casa, Infraestructura educativa, , ampliación de convocatoria a mejoramientos rurales,  Matrícula cero, diálogos con jóvenes, vacunación a docentes, especial día del maestro y las acciones adelantadas en el sector educativo para promover el regreso a las aulas en alternancia, entre  otros.
Todos estos contenidos pueden ser consultados en la sección Sala de Prensa de la página web del Ministerio, https://www.mineducacion.gov.co/portal/salaprensa/</t>
  </si>
  <si>
    <t xml:space="preserve">Desde la Oficina Asesora de Planeación y Finanzas se realizó una revisión detallada de las metas programadas en programas y proyectos del MEN, para actualizar los avances periodicamente. Dicha actualización se encuentra actualmente en curso y será reportada en el último trimestre de 2021.
Adicionalmente, tras solicitud por parte de la Subdirección de Desarrollo Organizacional, se cargó información en el portal correspondiente a los avances en gestión de programas y proyectos  de las entidades adscritas y vinculadas. Se gestiona el envío de actualización de avances permanente por parte de las entidades. </t>
  </si>
  <si>
    <t>Avances implementación Estrategia  - Cuarto trimestre- corte diciembre 31</t>
  </si>
  <si>
    <t>Avance T4</t>
  </si>
  <si>
    <t>Promoción de canales y mecanismos institucionales de PC y RdC</t>
  </si>
  <si>
    <t>Promover los canales y mecanismos institucionales de Participación ciudadana y Rendicón de Cuentas, a través del uso de Tecnologías de la Información del MEN</t>
  </si>
  <si>
    <t>Impulsar los canales y mecanismos de Participación Ciudadana y Rendición de Cuentas del MEN, involucrando el uso de las tecnologías de información</t>
  </si>
  <si>
    <t>Porcentaje de mecanismos de PC y RdC promovidos a través del uso de TI del MEN</t>
  </si>
  <si>
    <t>Versión: 02- (22/11/2021)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</si>
</sst>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6">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4"/>
      <color theme="0"/>
      <name val="Arial"/>
      <family val="2"/>
    </font>
    <font>
      <b/>
      <sz val="18"/>
      <color theme="1"/>
      <name val="Arial"/>
      <family val="2"/>
    </font>
    <font>
      <b/>
      <sz val="16"/>
      <color theme="0"/>
      <name val="Arial"/>
      <family val="2"/>
    </font>
    <font>
      <b/>
      <sz val="12"/>
      <color theme="1"/>
      <name val="Arial"/>
      <family val="2"/>
    </font>
    <font>
      <sz val="12"/>
      <color theme="1"/>
      <name val="Arial"/>
      <family val="2"/>
    </font>
    <font>
      <sz val="12"/>
      <name val="Arial"/>
      <family val="2"/>
    </font>
    <font>
      <sz val="10"/>
      <name val="Arial"/>
      <family val="2"/>
    </font>
    <font>
      <sz val="12"/>
      <color theme="1"/>
      <name val="Calibri"/>
      <family val="2"/>
      <scheme val="minor"/>
    </font>
    <font>
      <b/>
      <sz val="11"/>
      <color theme="0"/>
      <name val="Arial"/>
      <family val="2"/>
    </font>
    <font>
      <b/>
      <sz val="9"/>
      <color theme="0"/>
      <name val="Arial"/>
      <family val="2"/>
    </font>
    <font>
      <sz val="22"/>
      <color theme="1"/>
      <name val="Arial"/>
      <family val="2"/>
    </font>
    <font>
      <b/>
      <sz val="10"/>
      <color theme="0"/>
      <name val="Arial"/>
      <family val="2"/>
    </font>
    <font>
      <sz val="10"/>
      <color theme="1"/>
      <name val="Calibri"/>
      <family val="2"/>
      <scheme val="minor"/>
    </font>
    <font>
      <b/>
      <sz val="24"/>
      <color theme="1"/>
      <name val="Calibri"/>
      <family val="2"/>
      <scheme val="minor"/>
    </font>
    <font>
      <sz val="18"/>
      <color theme="1"/>
      <name val="Calibri"/>
      <family val="2"/>
      <scheme val="minor"/>
    </font>
    <font>
      <b/>
      <sz val="18"/>
      <color rgb="FF000000"/>
      <name val="Arial"/>
      <family val="2"/>
    </font>
    <font>
      <b/>
      <sz val="36"/>
      <color theme="0"/>
      <name val="Arial"/>
      <family val="2"/>
    </font>
    <font>
      <b/>
      <sz val="11"/>
      <color rgb="FF000000"/>
      <name val="Arial"/>
      <family val="2"/>
    </font>
    <font>
      <sz val="20"/>
      <color theme="1"/>
      <name val="Calibri"/>
      <family val="2"/>
      <scheme val="minor"/>
    </font>
    <font>
      <b/>
      <sz val="22"/>
      <color theme="0"/>
      <name val="Arial"/>
      <family val="2"/>
    </font>
    <font>
      <sz val="22"/>
      <color theme="1"/>
      <name val="Calibri"/>
      <family val="2"/>
      <scheme val="minor"/>
    </font>
    <font>
      <b/>
      <sz val="18"/>
      <name val="Arial"/>
      <family val="2"/>
    </font>
    <font>
      <b/>
      <sz val="48"/>
      <color theme="1"/>
      <name val="Arial"/>
      <family val="2"/>
    </font>
    <font>
      <sz val="24"/>
      <name val="Arial"/>
      <family val="2"/>
    </font>
    <font>
      <sz val="11"/>
      <color rgb="FFFF0000"/>
      <name val="Arial"/>
      <family val="2"/>
    </font>
    <font>
      <b/>
      <sz val="12"/>
      <name val="Arial"/>
      <family val="2"/>
    </font>
    <font>
      <b/>
      <sz val="18"/>
      <color theme="1"/>
      <name val="Calibri"/>
      <family val="2"/>
      <scheme val="minor"/>
    </font>
    <font>
      <sz val="22"/>
      <name val="Calibri"/>
      <family val="2"/>
      <scheme val="minor"/>
    </font>
    <font>
      <b/>
      <sz val="11"/>
      <name val="Arial"/>
      <family val="2"/>
    </font>
    <font>
      <sz val="10"/>
      <color theme="1"/>
      <name val="Tahoma"/>
      <family val="2"/>
    </font>
    <font>
      <sz val="26"/>
      <color theme="1"/>
      <name val="Arial"/>
      <family val="2"/>
    </font>
    <font>
      <sz val="11"/>
      <color rgb="FFFF0000"/>
      <name val="Calibri"/>
      <family val="2"/>
      <scheme val="minor"/>
    </font>
    <font>
      <sz val="11"/>
      <color theme="0"/>
      <name val="Calibri"/>
      <family val="2"/>
      <scheme val="minor"/>
    </font>
    <font>
      <sz val="16"/>
      <color theme="1"/>
      <name val="Calibri"/>
      <family val="2"/>
      <scheme val="minor"/>
    </font>
    <font>
      <b/>
      <sz val="18"/>
      <color theme="0"/>
      <name val="Calibri"/>
      <family val="2"/>
      <scheme val="minor"/>
    </font>
    <font>
      <sz val="24"/>
      <color theme="1"/>
      <name val="Arial"/>
      <family val="2"/>
    </font>
    <font>
      <sz val="11"/>
      <color theme="0"/>
      <name val="Arial"/>
      <family val="2"/>
    </font>
    <font>
      <sz val="36"/>
      <color theme="0"/>
      <name val="Arial"/>
      <family val="2"/>
    </font>
    <font>
      <sz val="24"/>
      <color theme="1"/>
      <name val="Calibri"/>
      <family val="2"/>
      <scheme val="minor"/>
    </font>
    <font>
      <sz val="26"/>
      <color theme="1"/>
      <name val="Calibri"/>
      <family val="2"/>
      <scheme val="minor"/>
    </font>
    <font>
      <sz val="28"/>
      <color theme="1"/>
      <name val="Arial"/>
      <family val="2"/>
    </font>
    <font>
      <b/>
      <sz val="24"/>
      <color rgb="FF000000"/>
      <name val="Arial"/>
      <family val="2"/>
    </font>
    <font>
      <b/>
      <sz val="24"/>
      <name val="Arial"/>
      <family val="2"/>
    </font>
    <font>
      <sz val="18"/>
      <name val="Calibri"/>
      <family val="2"/>
      <scheme val="minor"/>
    </font>
    <font>
      <sz val="28"/>
      <name val="Arial"/>
      <family val="2"/>
    </font>
    <font>
      <b/>
      <sz val="16"/>
      <color theme="1"/>
      <name val="Calibri"/>
      <family val="2"/>
      <scheme val="minor"/>
    </font>
    <font>
      <b/>
      <sz val="36"/>
      <color theme="0"/>
      <name val="Calibri"/>
      <family val="2"/>
      <scheme val="minor"/>
    </font>
    <font>
      <sz val="16"/>
      <color indexed="8"/>
      <name val="SansSerif"/>
    </font>
    <font>
      <sz val="26"/>
      <name val="Arial"/>
      <family val="2"/>
    </font>
    <font>
      <sz val="27"/>
      <color theme="1"/>
      <name val="Arial"/>
      <family val="2"/>
    </font>
    <font>
      <sz val="27"/>
      <name val="Arial"/>
      <family val="2"/>
    </font>
    <font>
      <b/>
      <sz val="26"/>
      <color theme="0"/>
      <name val="Arial"/>
      <family val="2"/>
    </font>
    <font>
      <sz val="18"/>
      <name val="SansSerif"/>
    </font>
    <font>
      <b/>
      <sz val="18"/>
      <name val="Calibri"/>
      <family val="2"/>
      <scheme val="minor"/>
    </font>
    <font>
      <sz val="11"/>
      <name val="Calibri"/>
      <family val="2"/>
      <scheme val="minor"/>
    </font>
    <font>
      <b/>
      <sz val="11"/>
      <name val="Calibri"/>
      <family val="2"/>
      <scheme val="minor"/>
    </font>
    <font>
      <b/>
      <sz val="14"/>
      <name val="Calibri"/>
      <family val="2"/>
      <scheme val="minor"/>
    </font>
    <font>
      <u/>
      <sz val="11"/>
      <color theme="10"/>
      <name val="Calibri"/>
      <family val="2"/>
      <scheme val="minor"/>
    </font>
    <font>
      <sz val="14"/>
      <color theme="1"/>
      <name val="Arial"/>
      <family val="2"/>
    </font>
  </fonts>
  <fills count="11">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7" tint="0.7999816888943144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medium">
        <color theme="0"/>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style="thin">
        <color theme="0"/>
      </left>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left>
      <right/>
      <top/>
      <bottom style="medium">
        <color theme="0"/>
      </bottom>
      <diagonal/>
    </border>
  </borders>
  <cellStyleXfs count="6">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xf numFmtId="41" fontId="1" fillId="0" borderId="0" applyFont="0" applyFill="0" applyBorder="0" applyAlignment="0" applyProtection="0"/>
    <xf numFmtId="0" fontId="64" fillId="0" borderId="0" applyNumberFormat="0" applyFill="0" applyBorder="0" applyAlignment="0" applyProtection="0"/>
  </cellStyleXfs>
  <cellXfs count="327">
    <xf numFmtId="0" fontId="0" fillId="0" borderId="0" xfId="0"/>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10"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9" fontId="11" fillId="2" borderId="1" xfId="0" applyNumberFormat="1" applyFont="1" applyFill="1" applyBorder="1" applyAlignment="1">
      <alignment horizontal="center" vertical="center"/>
    </xf>
    <xf numFmtId="0" fontId="12" fillId="2" borderId="1" xfId="0" applyFont="1" applyFill="1" applyBorder="1" applyAlignment="1">
      <alignment horizontal="justify" vertical="center" wrapText="1"/>
    </xf>
    <xf numFmtId="0" fontId="0" fillId="2" borderId="22" xfId="0" applyFill="1" applyBorder="1"/>
    <xf numFmtId="0" fontId="0" fillId="2" borderId="17" xfId="0" applyFill="1" applyBorder="1"/>
    <xf numFmtId="0" fontId="3" fillId="0" borderId="1" xfId="0" applyFont="1" applyBorder="1" applyAlignment="1">
      <alignment horizontal="center" vertical="center" wrapText="1"/>
    </xf>
    <xf numFmtId="0" fontId="14" fillId="0" borderId="0" xfId="0" applyFont="1"/>
    <xf numFmtId="14" fontId="11" fillId="2" borderId="1" xfId="0" applyNumberFormat="1" applyFont="1" applyFill="1" applyBorder="1" applyAlignment="1">
      <alignment horizontal="justify" vertical="center" wrapText="1"/>
    </xf>
    <xf numFmtId="0" fontId="12" fillId="2" borderId="26" xfId="0" applyFont="1" applyFill="1" applyBorder="1" applyAlignment="1">
      <alignment horizontal="justify" vertical="center" wrapText="1"/>
    </xf>
    <xf numFmtId="0" fontId="3" fillId="2" borderId="0" xfId="0" applyFont="1" applyFill="1"/>
    <xf numFmtId="0" fontId="16" fillId="4" borderId="31" xfId="0" applyFont="1" applyFill="1" applyBorder="1" applyAlignment="1">
      <alignment horizontal="center" vertical="center" wrapText="1"/>
    </xf>
    <xf numFmtId="0" fontId="15" fillId="4" borderId="31" xfId="0" applyFont="1" applyFill="1" applyBorder="1" applyAlignment="1">
      <alignment horizontal="center" vertical="center"/>
    </xf>
    <xf numFmtId="0" fontId="17" fillId="2" borderId="0" xfId="0" applyFont="1" applyFill="1"/>
    <xf numFmtId="9" fontId="15" fillId="8" borderId="33" xfId="0" applyNumberFormat="1" applyFont="1" applyFill="1" applyBorder="1" applyAlignment="1">
      <alignment horizontal="center" vertical="center"/>
    </xf>
    <xf numFmtId="0" fontId="19" fillId="0" borderId="0" xfId="0" applyFont="1"/>
    <xf numFmtId="0" fontId="2" fillId="2" borderId="0" xfId="0" applyFont="1" applyFill="1"/>
    <xf numFmtId="0" fontId="21" fillId="2" borderId="0" xfId="0" applyFont="1" applyFill="1"/>
    <xf numFmtId="9" fontId="23" fillId="2" borderId="0" xfId="0" applyNumberFormat="1" applyFont="1" applyFill="1" applyBorder="1" applyAlignment="1">
      <alignment horizontal="center" vertical="center"/>
    </xf>
    <xf numFmtId="0" fontId="6" fillId="4" borderId="31" xfId="0" applyFont="1" applyFill="1" applyBorder="1" applyAlignment="1">
      <alignment horizontal="center" vertical="center" textRotation="90"/>
    </xf>
    <xf numFmtId="0" fontId="6" fillId="4" borderId="31" xfId="0" applyFont="1" applyFill="1" applyBorder="1" applyAlignment="1">
      <alignment horizontal="center" vertical="center" textRotation="90" wrapText="1"/>
    </xf>
    <xf numFmtId="0" fontId="14" fillId="2" borderId="0" xfId="0" applyFont="1" applyFill="1"/>
    <xf numFmtId="0" fontId="14" fillId="0" borderId="0" xfId="0" applyFont="1" applyAlignment="1">
      <alignment horizontal="center"/>
    </xf>
    <xf numFmtId="0" fontId="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 xfId="0" applyFont="1" applyBorder="1" applyAlignment="1">
      <alignment horizontal="center" vertical="center" wrapText="1"/>
    </xf>
    <xf numFmtId="0" fontId="25" fillId="2" borderId="0" xfId="0" applyFont="1" applyFill="1"/>
    <xf numFmtId="0" fontId="27" fillId="2" borderId="0" xfId="0" applyFont="1" applyFill="1"/>
    <xf numFmtId="0" fontId="26" fillId="3" borderId="10" xfId="0" applyFont="1" applyFill="1" applyBorder="1" applyAlignment="1">
      <alignment horizontal="center" vertical="center" wrapText="1"/>
    </xf>
    <xf numFmtId="0" fontId="30" fillId="2" borderId="1" xfId="0" applyFont="1" applyFill="1" applyBorder="1" applyAlignment="1">
      <alignment horizontal="justify" vertical="center" wrapText="1"/>
    </xf>
    <xf numFmtId="14" fontId="30"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xf>
    <xf numFmtId="0" fontId="3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31" fillId="0" borderId="0" xfId="0" applyFont="1" applyAlignment="1">
      <alignment horizontal="left" vertical="center"/>
    </xf>
    <xf numFmtId="0" fontId="34" fillId="2" borderId="0" xfId="0" applyFont="1" applyFill="1"/>
    <xf numFmtId="0" fontId="7" fillId="4" borderId="1"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0" fillId="2" borderId="0" xfId="0" applyFill="1"/>
    <xf numFmtId="0" fontId="6" fillId="3" borderId="10" xfId="0" applyFont="1" applyFill="1" applyBorder="1" applyAlignment="1">
      <alignment horizontal="center" vertical="center" wrapText="1"/>
    </xf>
    <xf numFmtId="14" fontId="36" fillId="0" borderId="1" xfId="0" applyNumberFormat="1" applyFont="1" applyBorder="1" applyAlignment="1">
      <alignment horizontal="justify" vertical="center" wrapText="1"/>
    </xf>
    <xf numFmtId="0" fontId="11" fillId="0" borderId="11" xfId="0" applyFont="1" applyBorder="1" applyAlignment="1">
      <alignment horizontal="justify" vertical="center" wrapText="1"/>
    </xf>
    <xf numFmtId="0" fontId="11" fillId="0" borderId="1" xfId="0" applyFont="1" applyBorder="1" applyAlignment="1">
      <alignment horizontal="justify" vertical="center" wrapText="1"/>
    </xf>
    <xf numFmtId="0" fontId="40" fillId="0" borderId="1" xfId="0" applyFont="1" applyBorder="1" applyAlignment="1">
      <alignment horizontal="center" vertical="center"/>
    </xf>
    <xf numFmtId="0" fontId="41" fillId="4" borderId="10" xfId="0" applyFont="1" applyFill="1" applyBorder="1" applyAlignment="1" applyProtection="1">
      <alignment horizontal="center" vertical="top" wrapText="1"/>
      <protection locked="0"/>
    </xf>
    <xf numFmtId="0" fontId="41" fillId="4" borderId="40" xfId="0" applyFont="1" applyFill="1" applyBorder="1" applyAlignment="1" applyProtection="1">
      <alignment horizontal="center" vertical="center" wrapText="1"/>
      <protection locked="0"/>
    </xf>
    <xf numFmtId="0" fontId="21" fillId="0" borderId="0" xfId="0" applyFont="1"/>
    <xf numFmtId="0" fontId="33" fillId="0" borderId="0" xfId="0" applyFont="1" applyAlignment="1">
      <alignment horizontal="center" vertical="center"/>
    </xf>
    <xf numFmtId="0" fontId="30" fillId="0" borderId="1" xfId="0" applyFont="1" applyBorder="1" applyAlignment="1">
      <alignment horizontal="justify" vertical="center" wrapText="1"/>
    </xf>
    <xf numFmtId="0" fontId="30" fillId="2" borderId="11" xfId="0" applyFont="1" applyFill="1" applyBorder="1" applyAlignment="1">
      <alignment horizontal="justify" vertical="center" wrapText="1"/>
    </xf>
    <xf numFmtId="14" fontId="30" fillId="0" borderId="1" xfId="0" applyNumberFormat="1" applyFont="1" applyBorder="1" applyAlignment="1">
      <alignment horizontal="center" vertical="center" wrapText="1"/>
    </xf>
    <xf numFmtId="9" fontId="30" fillId="2" borderId="1" xfId="1" applyFont="1" applyFill="1" applyBorder="1" applyAlignment="1">
      <alignment horizontal="center" vertical="center"/>
    </xf>
    <xf numFmtId="9" fontId="30" fillId="2" borderId="45" xfId="1" applyFont="1" applyFill="1" applyBorder="1" applyAlignment="1">
      <alignment horizontal="center" vertical="center"/>
    </xf>
    <xf numFmtId="0" fontId="42" fillId="2" borderId="1" xfId="0" applyFont="1" applyFill="1" applyBorder="1" applyAlignment="1">
      <alignment horizontal="justify" vertical="center" wrapText="1"/>
    </xf>
    <xf numFmtId="14" fontId="42" fillId="2" borderId="1" xfId="0" applyNumberFormat="1" applyFont="1" applyFill="1" applyBorder="1" applyAlignment="1">
      <alignment horizontal="center" vertical="center" wrapText="1"/>
    </xf>
    <xf numFmtId="0" fontId="38" fillId="0" borderId="0" xfId="0" applyFont="1"/>
    <xf numFmtId="0" fontId="39" fillId="2" borderId="0" xfId="0" applyFont="1" applyFill="1" applyBorder="1"/>
    <xf numFmtId="9" fontId="39" fillId="2" borderId="0" xfId="1" applyFont="1" applyFill="1" applyBorder="1"/>
    <xf numFmtId="9"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1" fontId="44" fillId="2" borderId="0" xfId="4" applyFont="1" applyFill="1" applyBorder="1" applyAlignment="1">
      <alignment horizontal="center" vertical="center"/>
    </xf>
    <xf numFmtId="9" fontId="43" fillId="2" borderId="0" xfId="1" applyFont="1" applyFill="1" applyBorder="1" applyAlignment="1">
      <alignment horizontal="center" vertical="center"/>
    </xf>
    <xf numFmtId="14" fontId="3" fillId="2" borderId="1" xfId="0" applyNumberFormat="1" applyFont="1" applyFill="1" applyBorder="1" applyAlignment="1">
      <alignment horizontal="center" vertical="center" wrapText="1"/>
    </xf>
    <xf numFmtId="0" fontId="26" fillId="3" borderId="7" xfId="0" applyFont="1" applyFill="1" applyBorder="1" applyAlignment="1">
      <alignment horizontal="center" vertical="center" wrapText="1"/>
    </xf>
    <xf numFmtId="0" fontId="37" fillId="2" borderId="1" xfId="0" applyFont="1" applyFill="1" applyBorder="1" applyAlignment="1">
      <alignment horizontal="justify" vertical="center" wrapText="1"/>
    </xf>
    <xf numFmtId="9" fontId="46" fillId="0" borderId="49" xfId="0" applyNumberFormat="1" applyFont="1" applyBorder="1" applyAlignment="1">
      <alignment horizontal="center" vertical="center"/>
    </xf>
    <xf numFmtId="0" fontId="47" fillId="2" borderId="1" xfId="0" applyFont="1" applyFill="1" applyBorder="1" applyAlignment="1">
      <alignment horizontal="justify" vertical="center" wrapText="1"/>
    </xf>
    <xf numFmtId="0" fontId="42" fillId="2"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45" fillId="2" borderId="0" xfId="0" applyFont="1" applyFill="1"/>
    <xf numFmtId="0" fontId="49" fillId="2" borderId="7" xfId="0" applyFont="1" applyFill="1" applyBorder="1" applyAlignment="1">
      <alignment horizontal="center" vertical="center" wrapText="1"/>
    </xf>
    <xf numFmtId="0" fontId="30" fillId="2" borderId="7" xfId="0" applyFont="1" applyFill="1" applyBorder="1" applyAlignment="1">
      <alignment horizontal="justify" vertical="center" wrapText="1"/>
    </xf>
    <xf numFmtId="0" fontId="50" fillId="2" borderId="0" xfId="0" applyFont="1" applyFill="1"/>
    <xf numFmtId="14" fontId="12" fillId="2" borderId="1" xfId="0" applyNumberFormat="1" applyFont="1" applyFill="1" applyBorder="1" applyAlignment="1">
      <alignment horizontal="justify" vertical="center" wrapText="1"/>
    </xf>
    <xf numFmtId="0" fontId="51" fillId="2" borderId="1" xfId="0" applyFont="1" applyFill="1" applyBorder="1" applyAlignment="1">
      <alignment horizontal="justify" vertical="center" wrapText="1"/>
    </xf>
    <xf numFmtId="9" fontId="35" fillId="2" borderId="45" xfId="0" applyNumberFormat="1" applyFont="1" applyFill="1" applyBorder="1" applyAlignment="1">
      <alignment horizontal="center" vertical="center" wrapText="1"/>
    </xf>
    <xf numFmtId="9" fontId="35" fillId="2" borderId="1" xfId="0" applyNumberFormat="1" applyFont="1" applyFill="1" applyBorder="1" applyAlignment="1">
      <alignment horizontal="center" vertical="center" wrapText="1"/>
    </xf>
    <xf numFmtId="14" fontId="5" fillId="2" borderId="11" xfId="0" applyNumberFormat="1" applyFont="1" applyFill="1" applyBorder="1" applyAlignment="1">
      <alignment horizontal="center" vertical="center" wrapText="1"/>
    </xf>
    <xf numFmtId="9" fontId="35" fillId="0" borderId="44" xfId="0" applyNumberFormat="1" applyFont="1" applyBorder="1" applyAlignment="1">
      <alignment horizontal="center" vertical="center" wrapText="1"/>
    </xf>
    <xf numFmtId="9" fontId="4" fillId="0" borderId="45" xfId="0" applyNumberFormat="1" applyFont="1" applyBorder="1" applyAlignment="1">
      <alignment horizontal="center" vertical="center" wrapText="1"/>
    </xf>
    <xf numFmtId="9" fontId="4" fillId="2" borderId="45" xfId="0" applyNumberFormat="1" applyFont="1" applyFill="1" applyBorder="1" applyAlignment="1">
      <alignment horizontal="center" vertical="center" wrapText="1"/>
    </xf>
    <xf numFmtId="9" fontId="35" fillId="0" borderId="45" xfId="0" applyNumberFormat="1" applyFont="1" applyBorder="1" applyAlignment="1">
      <alignment horizontal="center" vertical="center" wrapText="1"/>
    </xf>
    <xf numFmtId="0" fontId="0" fillId="0" borderId="0" xfId="0" applyFont="1"/>
    <xf numFmtId="0" fontId="24" fillId="0" borderId="43" xfId="0" applyFont="1" applyBorder="1" applyAlignment="1">
      <alignment horizontal="center" vertical="center" wrapText="1"/>
    </xf>
    <xf numFmtId="0" fontId="40" fillId="2" borderId="0" xfId="0" applyFont="1" applyFill="1"/>
    <xf numFmtId="0" fontId="40" fillId="0" borderId="0" xfId="0" applyFont="1"/>
    <xf numFmtId="0" fontId="41" fillId="4" borderId="41" xfId="0" applyFont="1" applyFill="1" applyBorder="1" applyAlignment="1" applyProtection="1">
      <alignment horizontal="center" vertical="center" wrapText="1"/>
      <protection locked="0"/>
    </xf>
    <xf numFmtId="0" fontId="41" fillId="4" borderId="25" xfId="0" applyFont="1" applyFill="1" applyBorder="1" applyAlignment="1" applyProtection="1">
      <alignment horizontal="center" vertical="center" wrapText="1"/>
      <protection locked="0"/>
    </xf>
    <xf numFmtId="0" fontId="41" fillId="4" borderId="10" xfId="0" applyFont="1" applyFill="1" applyBorder="1" applyAlignment="1" applyProtection="1">
      <alignment horizontal="center" vertical="center"/>
      <protection locked="0"/>
    </xf>
    <xf numFmtId="0" fontId="41" fillId="4" borderId="10" xfId="0" applyFont="1" applyFill="1" applyBorder="1" applyAlignment="1" applyProtection="1">
      <alignment horizontal="center" vertical="center" wrapText="1"/>
      <protection locked="0"/>
    </xf>
    <xf numFmtId="0" fontId="21" fillId="2" borderId="0" xfId="0" applyFont="1" applyFill="1" applyAlignment="1">
      <alignment vertical="center"/>
    </xf>
    <xf numFmtId="0" fontId="21" fillId="0" borderId="0" xfId="0" applyFont="1" applyAlignment="1">
      <alignment vertical="center"/>
    </xf>
    <xf numFmtId="0" fontId="52" fillId="0" borderId="1" xfId="0" applyFont="1" applyBorder="1" applyAlignment="1">
      <alignment horizontal="center" vertical="center"/>
    </xf>
    <xf numFmtId="0" fontId="54" fillId="0" borderId="1" xfId="0" applyFont="1" applyBorder="1" applyAlignment="1">
      <alignment horizontal="center" vertical="center" wrapText="1"/>
    </xf>
    <xf numFmtId="0" fontId="54" fillId="0" borderId="1" xfId="0" applyFont="1" applyBorder="1" applyAlignment="1">
      <alignment horizontal="left" vertical="center" wrapText="1"/>
    </xf>
    <xf numFmtId="0" fontId="54" fillId="0" borderId="1" xfId="0" applyFont="1" applyBorder="1" applyAlignment="1">
      <alignment horizontal="justify" vertical="center" wrapText="1"/>
    </xf>
    <xf numFmtId="14" fontId="54" fillId="0" borderId="1" xfId="0" applyNumberFormat="1" applyFont="1" applyBorder="1" applyAlignment="1">
      <alignment horizontal="center" vertical="center" wrapText="1"/>
    </xf>
    <xf numFmtId="0" fontId="30" fillId="2" borderId="1" xfId="0" applyFont="1" applyFill="1" applyBorder="1" applyAlignment="1">
      <alignment horizontal="center" vertical="center" wrapText="1"/>
    </xf>
    <xf numFmtId="0" fontId="33" fillId="2" borderId="0" xfId="0" applyFont="1" applyFill="1"/>
    <xf numFmtId="0" fontId="55" fillId="2" borderId="1" xfId="0" applyFont="1" applyFill="1" applyBorder="1" applyAlignment="1">
      <alignment horizontal="justify" vertical="center" wrapText="1"/>
    </xf>
    <xf numFmtId="0" fontId="56" fillId="2" borderId="1" xfId="0" applyFont="1" applyFill="1" applyBorder="1" applyAlignment="1">
      <alignment horizontal="justify" vertical="center" wrapText="1"/>
    </xf>
    <xf numFmtId="0" fontId="57" fillId="2" borderId="1" xfId="0" applyFont="1" applyFill="1" applyBorder="1" applyAlignment="1">
      <alignment horizontal="justify" vertical="center" wrapText="1"/>
    </xf>
    <xf numFmtId="9" fontId="57" fillId="2" borderId="1" xfId="1" applyFont="1" applyFill="1" applyBorder="1" applyAlignment="1">
      <alignment horizontal="justify" vertical="center" wrapText="1"/>
    </xf>
    <xf numFmtId="0" fontId="55" fillId="0" borderId="1" xfId="0" applyFont="1" applyBorder="1" applyAlignment="1">
      <alignment horizontal="left" vertical="center" wrapText="1"/>
    </xf>
    <xf numFmtId="0" fontId="55" fillId="2" borderId="7" xfId="0" applyFont="1" applyFill="1" applyBorder="1" applyAlignment="1">
      <alignment horizontal="justify" vertical="center" wrapText="1"/>
    </xf>
    <xf numFmtId="0" fontId="46" fillId="2" borderId="0" xfId="0" applyFont="1" applyFill="1"/>
    <xf numFmtId="0" fontId="35" fillId="0" borderId="1" xfId="0" applyFont="1" applyBorder="1" applyAlignment="1">
      <alignment horizontal="center" vertical="center" wrapText="1"/>
    </xf>
    <xf numFmtId="0" fontId="12"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35" fillId="2" borderId="1" xfId="0" applyFont="1" applyFill="1" applyBorder="1" applyAlignment="1">
      <alignment horizontal="center" vertical="center"/>
    </xf>
    <xf numFmtId="0" fontId="50" fillId="2" borderId="1" xfId="0" applyFont="1" applyFill="1" applyBorder="1" applyAlignment="1">
      <alignment horizontal="center" vertical="center"/>
    </xf>
    <xf numFmtId="0" fontId="59" fillId="0" borderId="1" xfId="0" applyFont="1" applyBorder="1" applyAlignment="1">
      <alignment horizontal="left" vertical="center" wrapText="1"/>
    </xf>
    <xf numFmtId="0" fontId="59" fillId="0" borderId="1" xfId="0" applyFont="1" applyBorder="1" applyAlignment="1">
      <alignment horizontal="justify" vertical="center" wrapText="1"/>
    </xf>
    <xf numFmtId="14" fontId="59" fillId="0" borderId="1" xfId="0" applyNumberFormat="1" applyFont="1" applyBorder="1" applyAlignment="1">
      <alignment horizontal="center" vertical="center" wrapText="1"/>
    </xf>
    <xf numFmtId="0" fontId="50" fillId="2" borderId="1" xfId="0" applyFont="1" applyFill="1" applyBorder="1" applyAlignment="1">
      <alignment horizontal="center" vertical="center" wrapText="1"/>
    </xf>
    <xf numFmtId="0" fontId="50" fillId="0" borderId="1" xfId="0" applyFont="1" applyBorder="1" applyAlignment="1">
      <alignment horizontal="center" vertical="center"/>
    </xf>
    <xf numFmtId="0" fontId="60" fillId="0" borderId="1" xfId="0" applyFont="1" applyBorder="1" applyAlignment="1">
      <alignment horizontal="center" vertical="center"/>
    </xf>
    <xf numFmtId="0" fontId="50" fillId="0" borderId="1" xfId="2" applyFont="1" applyBorder="1" applyAlignment="1">
      <alignment horizontal="justify" vertical="center" wrapText="1"/>
    </xf>
    <xf numFmtId="0" fontId="50" fillId="0" borderId="0" xfId="0" applyFont="1"/>
    <xf numFmtId="0" fontId="4" fillId="2" borderId="0" xfId="0" applyFont="1" applyFill="1" applyAlignment="1">
      <alignment horizontal="right" vertical="center"/>
    </xf>
    <xf numFmtId="9" fontId="10" fillId="2" borderId="1" xfId="0" applyNumberFormat="1" applyFont="1" applyFill="1" applyBorder="1" applyAlignment="1">
      <alignment horizontal="center" vertical="center"/>
    </xf>
    <xf numFmtId="0" fontId="61" fillId="0" borderId="0" xfId="0" applyFont="1"/>
    <xf numFmtId="0" fontId="62" fillId="0" borderId="0" xfId="0" applyFont="1" applyBorder="1" applyAlignment="1">
      <alignment horizontal="center" vertical="center"/>
    </xf>
    <xf numFmtId="9" fontId="63" fillId="2" borderId="0" xfId="0" applyNumberFormat="1" applyFont="1" applyFill="1" applyBorder="1" applyAlignment="1">
      <alignment horizontal="center" vertical="center"/>
    </xf>
    <xf numFmtId="0" fontId="61" fillId="0" borderId="0" xfId="0" applyFont="1" applyBorder="1"/>
    <xf numFmtId="0" fontId="33" fillId="2" borderId="0" xfId="0" applyFont="1" applyFill="1" applyBorder="1"/>
    <xf numFmtId="9" fontId="49" fillId="2" borderId="0" xfId="1" applyFont="1" applyFill="1" applyBorder="1" applyAlignment="1">
      <alignment horizontal="center" vertical="center"/>
    </xf>
    <xf numFmtId="0" fontId="21" fillId="2" borderId="0" xfId="0" applyFont="1" applyFill="1" applyBorder="1"/>
    <xf numFmtId="9" fontId="32" fillId="2" borderId="1" xfId="0" applyNumberFormat="1" applyFont="1" applyFill="1" applyBorder="1" applyAlignment="1">
      <alignment horizontal="center" vertical="center"/>
    </xf>
    <xf numFmtId="0" fontId="3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2" borderId="0" xfId="0" applyFont="1" applyFill="1" applyAlignment="1">
      <alignment horizontal="center"/>
    </xf>
    <xf numFmtId="0" fontId="15" fillId="4"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30" fillId="2" borderId="7" xfId="0" applyFont="1" applyFill="1" applyBorder="1" applyAlignment="1">
      <alignment horizontal="center" vertical="center" wrapText="1"/>
    </xf>
    <xf numFmtId="14" fontId="30" fillId="2" borderId="7" xfId="0" applyNumberFormat="1" applyFont="1" applyFill="1" applyBorder="1" applyAlignment="1">
      <alignment horizontal="center" vertical="center" wrapText="1"/>
    </xf>
    <xf numFmtId="9" fontId="43" fillId="2" borderId="0" xfId="0" applyNumberFormat="1" applyFont="1" applyFill="1" applyBorder="1" applyAlignment="1">
      <alignment horizontal="center" vertical="center"/>
    </xf>
    <xf numFmtId="0" fontId="43" fillId="2" borderId="0" xfId="0" applyFont="1" applyFill="1" applyBorder="1" applyAlignment="1">
      <alignment horizontal="center" vertical="center"/>
    </xf>
    <xf numFmtId="0" fontId="44" fillId="2" borderId="0" xfId="0" applyFont="1" applyFill="1" applyBorder="1" applyAlignment="1">
      <alignment horizontal="center" vertical="center"/>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3" fillId="0" borderId="51" xfId="0" applyFont="1" applyFill="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horizontal="center" vertical="center"/>
    </xf>
    <xf numFmtId="0" fontId="3" fillId="5" borderId="51" xfId="0" applyFont="1" applyFill="1" applyBorder="1" applyAlignment="1">
      <alignment horizontal="center" vertical="center"/>
    </xf>
    <xf numFmtId="9" fontId="4" fillId="6" borderId="51" xfId="0" applyNumberFormat="1" applyFont="1" applyFill="1" applyBorder="1" applyAlignment="1">
      <alignment horizontal="center" vertical="center"/>
    </xf>
    <xf numFmtId="9" fontId="4" fillId="6" borderId="51" xfId="1" applyFont="1" applyFill="1" applyBorder="1" applyAlignment="1">
      <alignment horizontal="center" vertical="center"/>
    </xf>
    <xf numFmtId="9" fontId="3" fillId="5" borderId="51" xfId="1" applyFont="1" applyFill="1" applyBorder="1" applyAlignment="1">
      <alignment horizontal="center" vertical="center"/>
    </xf>
    <xf numFmtId="9" fontId="4" fillId="0" borderId="51" xfId="0" applyNumberFormat="1" applyFont="1" applyFill="1" applyBorder="1" applyAlignment="1">
      <alignment horizontal="center" vertical="center"/>
    </xf>
    <xf numFmtId="0" fontId="3" fillId="5" borderId="51" xfId="0" applyFont="1" applyFill="1" applyBorder="1" applyAlignment="1">
      <alignment vertical="center"/>
    </xf>
    <xf numFmtId="0" fontId="3" fillId="0" borderId="51" xfId="0" applyFont="1" applyBorder="1" applyAlignment="1">
      <alignment horizontal="justify" vertical="center" wrapText="1"/>
    </xf>
    <xf numFmtId="0" fontId="3" fillId="9" borderId="51" xfId="0" applyFont="1" applyFill="1" applyBorder="1" applyAlignment="1">
      <alignment horizontal="center" vertical="center"/>
    </xf>
    <xf numFmtId="0" fontId="3" fillId="0" borderId="51" xfId="0" applyFont="1" applyBorder="1" applyAlignment="1">
      <alignment horizontal="left" vertical="center" wrapText="1"/>
    </xf>
    <xf numFmtId="9" fontId="10" fillId="6" borderId="51" xfId="0" applyNumberFormat="1" applyFont="1" applyFill="1" applyBorder="1" applyAlignment="1">
      <alignment horizontal="center" vertical="center"/>
    </xf>
    <xf numFmtId="0" fontId="65" fillId="7" borderId="51" xfId="0" applyFont="1" applyFill="1" applyBorder="1" applyAlignment="1">
      <alignment horizontal="center" vertical="center"/>
    </xf>
    <xf numFmtId="0" fontId="65" fillId="9" borderId="51" xfId="0" applyFont="1" applyFill="1" applyBorder="1" applyAlignment="1">
      <alignment horizontal="center" vertical="center"/>
    </xf>
    <xf numFmtId="9" fontId="3" fillId="9" borderId="51" xfId="0" applyNumberFormat="1" applyFont="1" applyFill="1" applyBorder="1" applyAlignment="1">
      <alignment horizontal="center" vertical="center"/>
    </xf>
    <xf numFmtId="0" fontId="2" fillId="0" borderId="0" xfId="0" applyFont="1" applyAlignment="1">
      <alignment horizontal="left" vertical="top"/>
    </xf>
    <xf numFmtId="0" fontId="2" fillId="2" borderId="0" xfId="0" applyFont="1" applyFill="1" applyAlignment="1">
      <alignment horizontal="left" vertical="top"/>
    </xf>
    <xf numFmtId="0" fontId="3" fillId="9" borderId="51" xfId="4" applyNumberFormat="1" applyFont="1" applyFill="1" applyBorder="1" applyAlignment="1">
      <alignment horizontal="center" vertical="center" wrapText="1"/>
    </xf>
    <xf numFmtId="0" fontId="3" fillId="0" borderId="51" xfId="0" applyFont="1" applyFill="1" applyBorder="1" applyAlignment="1">
      <alignment horizontal="center" vertical="center"/>
    </xf>
    <xf numFmtId="9" fontId="3" fillId="5" borderId="51" xfId="1" applyFont="1" applyFill="1" applyBorder="1" applyAlignment="1">
      <alignment horizontal="center" vertical="center"/>
    </xf>
    <xf numFmtId="0" fontId="3" fillId="5" borderId="51" xfId="0" applyFont="1" applyFill="1" applyBorder="1" applyAlignment="1">
      <alignment horizontal="center" vertical="center"/>
    </xf>
    <xf numFmtId="0" fontId="3" fillId="9" borderId="51" xfId="0" applyFont="1" applyFill="1" applyBorder="1" applyAlignment="1">
      <alignment horizontal="center" vertical="center"/>
    </xf>
    <xf numFmtId="9" fontId="4" fillId="6" borderId="51" xfId="0" applyNumberFormat="1" applyFont="1" applyFill="1" applyBorder="1" applyAlignment="1">
      <alignment horizontal="center" vertical="center"/>
    </xf>
    <xf numFmtId="0" fontId="3" fillId="0" borderId="51" xfId="0" applyFont="1" applyBorder="1" applyAlignment="1">
      <alignment horizontal="center" vertical="center"/>
    </xf>
    <xf numFmtId="0" fontId="3" fillId="5" borderId="51" xfId="0" applyFont="1" applyFill="1" applyBorder="1" applyAlignment="1">
      <alignment horizontal="center" vertical="center"/>
    </xf>
    <xf numFmtId="9" fontId="3" fillId="5" borderId="51" xfId="1" applyFont="1" applyFill="1" applyBorder="1" applyAlignment="1">
      <alignment horizontal="center" vertical="center"/>
    </xf>
    <xf numFmtId="0" fontId="3" fillId="0" borderId="51" xfId="0" applyFont="1" applyBorder="1" applyAlignment="1">
      <alignment horizontal="center" vertical="center"/>
    </xf>
    <xf numFmtId="9" fontId="4" fillId="6" borderId="51" xfId="0" applyNumberFormat="1" applyFont="1" applyFill="1" applyBorder="1" applyAlignment="1">
      <alignment horizontal="center" vertical="center"/>
    </xf>
    <xf numFmtId="0" fontId="3" fillId="9" borderId="51" xfId="0" applyFont="1" applyFill="1" applyBorder="1" applyAlignment="1">
      <alignment horizontal="center" vertical="center"/>
    </xf>
    <xf numFmtId="9" fontId="3" fillId="5" borderId="51" xfId="1" applyFont="1" applyFill="1" applyBorder="1" applyAlignment="1">
      <alignment horizontal="center" vertical="center"/>
    </xf>
    <xf numFmtId="0" fontId="3" fillId="5" borderId="51" xfId="0" applyFont="1" applyFill="1" applyBorder="1" applyAlignment="1">
      <alignment horizontal="center" vertical="center"/>
    </xf>
    <xf numFmtId="0" fontId="3" fillId="9" borderId="51" xfId="0" applyFont="1" applyFill="1" applyBorder="1" applyAlignment="1">
      <alignment horizontal="center" vertical="center"/>
    </xf>
    <xf numFmtId="9" fontId="4" fillId="6" borderId="51" xfId="0" applyNumberFormat="1" applyFont="1" applyFill="1" applyBorder="1" applyAlignment="1">
      <alignment horizontal="center" vertical="center"/>
    </xf>
    <xf numFmtId="0" fontId="3" fillId="0" borderId="51" xfId="0" applyFont="1" applyBorder="1" applyAlignment="1">
      <alignment horizontal="center" vertical="center"/>
    </xf>
    <xf numFmtId="9" fontId="31" fillId="5" borderId="51" xfId="1" applyFont="1" applyFill="1" applyBorder="1" applyAlignment="1">
      <alignment horizontal="center" vertical="center"/>
    </xf>
    <xf numFmtId="0" fontId="31" fillId="5" borderId="51" xfId="0" applyFont="1" applyFill="1" applyBorder="1" applyAlignment="1">
      <alignment horizontal="center" vertical="center"/>
    </xf>
    <xf numFmtId="0" fontId="31" fillId="0" borderId="51" xfId="0" applyFont="1" applyFill="1" applyBorder="1" applyAlignment="1">
      <alignment horizontal="center" vertical="center"/>
    </xf>
    <xf numFmtId="0" fontId="3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0" fillId="2" borderId="17" xfId="0" applyFont="1" applyFill="1" applyBorder="1" applyAlignment="1">
      <alignment horizontal="center" vertical="center"/>
    </xf>
    <xf numFmtId="0" fontId="9" fillId="4" borderId="1" xfId="0" applyFont="1" applyFill="1" applyBorder="1" applyAlignment="1">
      <alignment horizontal="center" vertical="center" wrapText="1"/>
    </xf>
    <xf numFmtId="0" fontId="24" fillId="0" borderId="3" xfId="0" applyFont="1" applyBorder="1" applyAlignment="1">
      <alignment horizontal="center" vertical="center" wrapText="1"/>
    </xf>
    <xf numFmtId="0" fontId="35" fillId="0" borderId="3" xfId="0" applyFont="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14" fillId="2" borderId="0" xfId="0" applyFont="1" applyFill="1" applyAlignment="1">
      <alignment horizontal="center"/>
    </xf>
    <xf numFmtId="0" fontId="53" fillId="4" borderId="42" xfId="0" applyFont="1" applyFill="1" applyBorder="1" applyAlignment="1" applyProtection="1">
      <alignment horizontal="center" vertical="center" wrapText="1"/>
      <protection locked="0"/>
    </xf>
    <xf numFmtId="0" fontId="53" fillId="4" borderId="0" xfId="0" applyFont="1" applyFill="1" applyAlignment="1" applyProtection="1">
      <alignment horizontal="center" vertical="center" wrapText="1"/>
      <protection locked="0"/>
    </xf>
    <xf numFmtId="0" fontId="41" fillId="4" borderId="23" xfId="0" applyFont="1" applyFill="1" applyBorder="1" applyAlignment="1" applyProtection="1">
      <alignment horizontal="center" vertical="center" wrapText="1"/>
      <protection locked="0"/>
    </xf>
    <xf numFmtId="0" fontId="41" fillId="4" borderId="24" xfId="0" applyFont="1" applyFill="1" applyBorder="1" applyAlignment="1" applyProtection="1">
      <alignment horizontal="center" vertical="center" wrapText="1"/>
      <protection locked="0"/>
    </xf>
    <xf numFmtId="0" fontId="14" fillId="0" borderId="51" xfId="0" applyFont="1" applyBorder="1" applyAlignment="1">
      <alignment horizontal="left" vertical="top" wrapText="1"/>
    </xf>
    <xf numFmtId="0" fontId="0" fillId="0" borderId="51" xfId="0" applyBorder="1" applyAlignment="1">
      <alignment horizontal="left" vertical="top"/>
    </xf>
    <xf numFmtId="0" fontId="0" fillId="0" borderId="51" xfId="0" applyBorder="1" applyAlignment="1">
      <alignment horizontal="left" vertical="top" wrapText="1"/>
    </xf>
    <xf numFmtId="0" fontId="61" fillId="0" borderId="51" xfId="0" applyFont="1" applyBorder="1" applyAlignment="1">
      <alignment horizontal="left" vertical="center" wrapText="1"/>
    </xf>
    <xf numFmtId="0" fontId="5" fillId="0" borderId="51" xfId="0" applyFont="1" applyBorder="1" applyAlignment="1">
      <alignment horizontal="left" vertical="center" wrapText="1"/>
    </xf>
    <xf numFmtId="0" fontId="9" fillId="4" borderId="52" xfId="0" applyFont="1" applyFill="1" applyBorder="1" applyAlignment="1">
      <alignment horizontal="center" vertical="center"/>
    </xf>
    <xf numFmtId="0" fontId="9" fillId="4" borderId="39" xfId="0" applyFont="1" applyFill="1" applyBorder="1" applyAlignment="1">
      <alignment horizontal="center" vertical="center"/>
    </xf>
    <xf numFmtId="0" fontId="64" fillId="0" borderId="51" xfId="5" applyBorder="1" applyAlignment="1">
      <alignment horizontal="left" vertical="top" wrapText="1"/>
    </xf>
    <xf numFmtId="9" fontId="3" fillId="5" borderId="51" xfId="1"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5" fillId="9" borderId="51" xfId="0" applyFont="1" applyFill="1" applyBorder="1" applyAlignment="1">
      <alignment horizontal="center" vertical="center"/>
    </xf>
    <xf numFmtId="14" fontId="3" fillId="2" borderId="51" xfId="0" applyNumberFormat="1" applyFont="1" applyFill="1" applyBorder="1" applyAlignment="1">
      <alignment horizontal="center" vertical="center"/>
    </xf>
    <xf numFmtId="0" fontId="3" fillId="2" borderId="51" xfId="0" applyFont="1" applyFill="1" applyBorder="1" applyAlignment="1">
      <alignment horizontal="center" vertical="center" wrapText="1"/>
    </xf>
    <xf numFmtId="9" fontId="10" fillId="6" borderId="51" xfId="0" applyNumberFormat="1" applyFont="1" applyFill="1" applyBorder="1" applyAlignment="1">
      <alignment horizontal="center" vertical="center"/>
    </xf>
    <xf numFmtId="9" fontId="3" fillId="5" borderId="51" xfId="1" applyFont="1" applyFill="1" applyBorder="1" applyAlignment="1">
      <alignment horizontal="center" vertical="center"/>
    </xf>
    <xf numFmtId="0" fontId="5" fillId="2" borderId="51" xfId="0" applyFont="1" applyFill="1" applyBorder="1" applyAlignment="1">
      <alignment horizontal="center" vertical="center" wrapText="1"/>
    </xf>
    <xf numFmtId="0" fontId="31" fillId="10" borderId="51" xfId="0" applyFont="1" applyFill="1" applyBorder="1" applyAlignment="1">
      <alignment vertical="center" wrapText="1"/>
    </xf>
    <xf numFmtId="0" fontId="5" fillId="0" borderId="51" xfId="0" applyFont="1" applyBorder="1" applyAlignment="1">
      <alignment horizontal="center" vertical="center" wrapText="1"/>
    </xf>
    <xf numFmtId="0" fontId="3" fillId="0" borderId="51" xfId="0" applyFont="1" applyBorder="1" applyAlignment="1">
      <alignment vertical="center" wrapText="1"/>
    </xf>
    <xf numFmtId="0" fontId="5" fillId="2" borderId="51" xfId="0" applyFont="1" applyFill="1" applyBorder="1" applyAlignment="1">
      <alignment vertical="center" wrapText="1"/>
    </xf>
    <xf numFmtId="0" fontId="3" fillId="2" borderId="51" xfId="0" applyFont="1" applyFill="1" applyBorder="1" applyAlignment="1">
      <alignment vertical="center" wrapText="1"/>
    </xf>
    <xf numFmtId="0" fontId="31" fillId="2" borderId="51" xfId="0" applyFont="1" applyFill="1" applyBorder="1" applyAlignment="1">
      <alignment horizontal="center" vertical="center" wrapText="1"/>
    </xf>
    <xf numFmtId="14" fontId="5" fillId="2" borderId="51" xfId="0" applyNumberFormat="1" applyFont="1" applyFill="1" applyBorder="1" applyAlignment="1">
      <alignment horizontal="center" vertical="center"/>
    </xf>
    <xf numFmtId="0" fontId="3" fillId="2" borderId="51" xfId="0" applyFont="1" applyFill="1" applyBorder="1" applyAlignment="1">
      <alignment horizontal="center" vertical="center"/>
    </xf>
    <xf numFmtId="0" fontId="3" fillId="9" borderId="51" xfId="0" applyFont="1" applyFill="1" applyBorder="1" applyAlignment="1">
      <alignment horizontal="center" vertical="center" wrapText="1"/>
    </xf>
    <xf numFmtId="0" fontId="31" fillId="2" borderId="51"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5" borderId="51" xfId="0" applyFont="1" applyFill="1" applyBorder="1" applyAlignment="1">
      <alignment horizontal="center" vertical="center"/>
    </xf>
    <xf numFmtId="0" fontId="3" fillId="9" borderId="51"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1" xfId="0" applyFont="1" applyFill="1" applyBorder="1" applyAlignment="1">
      <alignment horizontal="left" vertical="center" wrapText="1"/>
    </xf>
    <xf numFmtId="14" fontId="31" fillId="0" borderId="51" xfId="0" applyNumberFormat="1" applyFont="1" applyBorder="1" applyAlignment="1">
      <alignment horizontal="center" vertical="center"/>
    </xf>
    <xf numFmtId="0" fontId="31" fillId="0" borderId="51" xfId="0" applyFont="1" applyBorder="1" applyAlignment="1">
      <alignment horizontal="center" vertical="center"/>
    </xf>
    <xf numFmtId="0" fontId="3" fillId="0" borderId="51" xfId="0" applyFont="1" applyBorder="1" applyAlignment="1">
      <alignment horizontal="justify" vertical="center" wrapText="1"/>
    </xf>
    <xf numFmtId="0" fontId="3" fillId="2" borderId="51" xfId="0" applyFont="1" applyFill="1" applyBorder="1" applyAlignment="1">
      <alignment horizontal="justify" vertical="center" wrapText="1"/>
    </xf>
    <xf numFmtId="0" fontId="3" fillId="5" borderId="51" xfId="0" applyFont="1" applyFill="1" applyBorder="1" applyAlignment="1">
      <alignment horizontal="center" vertical="center" wrapText="1"/>
    </xf>
    <xf numFmtId="9" fontId="15" fillId="8" borderId="34" xfId="0" applyNumberFormat="1" applyFont="1" applyFill="1" applyBorder="1" applyAlignment="1">
      <alignment horizontal="center" vertical="center"/>
    </xf>
    <xf numFmtId="9" fontId="15" fillId="8" borderId="35" xfId="0" applyNumberFormat="1" applyFont="1" applyFill="1" applyBorder="1" applyAlignment="1">
      <alignment horizontal="center" vertical="center"/>
    </xf>
    <xf numFmtId="14" fontId="5" fillId="2" borderId="51" xfId="0" applyNumberFormat="1" applyFont="1" applyFill="1" applyBorder="1" applyAlignment="1">
      <alignment horizontal="center" vertical="center" wrapText="1"/>
    </xf>
    <xf numFmtId="9" fontId="4" fillId="6" borderId="51" xfId="0" applyNumberFormat="1" applyFont="1" applyFill="1" applyBorder="1" applyAlignment="1">
      <alignment horizontal="center" vertical="center"/>
    </xf>
    <xf numFmtId="0" fontId="17" fillId="0" borderId="51" xfId="0" applyFont="1" applyBorder="1" applyAlignment="1">
      <alignment horizontal="center" vertical="center" textRotation="90"/>
    </xf>
    <xf numFmtId="0" fontId="3" fillId="10" borderId="51" xfId="0" applyFont="1" applyFill="1" applyBorder="1" applyAlignment="1">
      <alignment vertical="center" wrapText="1"/>
    </xf>
    <xf numFmtId="0" fontId="3" fillId="0" borderId="51" xfId="0" applyFont="1" applyBorder="1" applyAlignment="1">
      <alignment horizontal="center" vertical="center"/>
    </xf>
    <xf numFmtId="0" fontId="17" fillId="2" borderId="51" xfId="0" applyFont="1" applyFill="1" applyBorder="1" applyAlignment="1">
      <alignment horizontal="center" vertical="center" textRotation="90"/>
    </xf>
    <xf numFmtId="0" fontId="17" fillId="0" borderId="51" xfId="0" applyFont="1" applyBorder="1" applyAlignment="1">
      <alignment horizontal="center" vertical="center" textRotation="90" wrapText="1"/>
    </xf>
    <xf numFmtId="0" fontId="15" fillId="4" borderId="27"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18" fillId="4" borderId="28" xfId="0" applyFont="1" applyFill="1" applyBorder="1" applyAlignment="1">
      <alignment horizontal="center" vertical="center"/>
    </xf>
    <xf numFmtId="0" fontId="18" fillId="4" borderId="31" xfId="0" applyFont="1" applyFill="1" applyBorder="1" applyAlignment="1">
      <alignment horizontal="center" vertical="center"/>
    </xf>
    <xf numFmtId="0" fontId="15" fillId="4" borderId="28" xfId="0" applyFont="1" applyFill="1" applyBorder="1" applyAlignment="1">
      <alignment horizontal="center" vertical="center"/>
    </xf>
    <xf numFmtId="0" fontId="3" fillId="7" borderId="51" xfId="0" applyFont="1" applyFill="1" applyBorder="1" applyAlignment="1">
      <alignment horizontal="center" vertical="center"/>
    </xf>
    <xf numFmtId="0" fontId="15" fillId="4" borderId="29"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20" fillId="0" borderId="0" xfId="0" applyFont="1" applyAlignment="1">
      <alignment horizontal="center" vertical="center"/>
    </xf>
    <xf numFmtId="0" fontId="4" fillId="2" borderId="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8" fillId="0" borderId="0" xfId="0" applyFont="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6" fillId="3" borderId="3"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7" xfId="0" applyFont="1" applyFill="1" applyBorder="1" applyAlignment="1">
      <alignment horizontal="center" vertical="center"/>
    </xf>
    <xf numFmtId="0" fontId="58" fillId="3" borderId="1" xfId="0" applyFont="1" applyFill="1" applyBorder="1" applyAlignment="1">
      <alignment horizontal="center" vertical="center" wrapText="1"/>
    </xf>
    <xf numFmtId="0" fontId="58" fillId="3" borderId="7"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9" fillId="2" borderId="0" xfId="0" applyFont="1" applyFill="1" applyAlignment="1">
      <alignment horizontal="center" vertical="center"/>
    </xf>
    <xf numFmtId="0" fontId="22" fillId="2" borderId="6"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0" fillId="2" borderId="7" xfId="0" applyFont="1" applyFill="1" applyBorder="1" applyAlignment="1">
      <alignment horizontal="left" vertical="center" wrapText="1"/>
    </xf>
    <xf numFmtId="0" fontId="30" fillId="2" borderId="11" xfId="0" applyFont="1" applyFill="1" applyBorder="1" applyAlignment="1">
      <alignment horizontal="left" vertical="center" wrapText="1"/>
    </xf>
    <xf numFmtId="9" fontId="55" fillId="2" borderId="7" xfId="0" applyNumberFormat="1" applyFont="1" applyFill="1" applyBorder="1" applyAlignment="1">
      <alignment horizontal="center" vertical="center" wrapText="1"/>
    </xf>
    <xf numFmtId="9" fontId="55" fillId="2" borderId="11" xfId="0" applyNumberFormat="1"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11" xfId="0" applyFont="1" applyFill="1" applyBorder="1" applyAlignment="1">
      <alignment horizontal="center" vertical="center" wrapText="1"/>
    </xf>
    <xf numFmtId="14" fontId="30" fillId="2" borderId="7" xfId="0" applyNumberFormat="1" applyFont="1" applyFill="1" applyBorder="1" applyAlignment="1">
      <alignment horizontal="center" vertical="center" wrapText="1"/>
    </xf>
    <xf numFmtId="14" fontId="30" fillId="2" borderId="11" xfId="0" applyNumberFormat="1" applyFont="1" applyFill="1" applyBorder="1" applyAlignment="1">
      <alignment horizontal="center" vertical="center" wrapText="1"/>
    </xf>
    <xf numFmtId="9" fontId="30" fillId="2" borderId="7" xfId="1" applyFont="1" applyFill="1" applyBorder="1" applyAlignment="1">
      <alignment horizontal="center" vertical="center"/>
    </xf>
    <xf numFmtId="9" fontId="30" fillId="2" borderId="11" xfId="1" applyFont="1" applyFill="1" applyBorder="1" applyAlignment="1">
      <alignment horizontal="center" vertical="center"/>
    </xf>
    <xf numFmtId="0" fontId="48" fillId="2" borderId="7" xfId="0" applyFont="1" applyFill="1" applyBorder="1" applyAlignment="1">
      <alignment horizontal="center" vertical="center" wrapText="1"/>
    </xf>
    <xf numFmtId="0" fontId="48" fillId="2" borderId="11" xfId="0" applyFont="1" applyFill="1" applyBorder="1" applyAlignment="1">
      <alignment horizontal="center" vertical="center" wrapText="1"/>
    </xf>
    <xf numFmtId="9" fontId="56" fillId="2" borderId="7" xfId="1" applyFont="1" applyFill="1" applyBorder="1" applyAlignment="1">
      <alignment horizontal="left" vertical="center" wrapText="1"/>
    </xf>
    <xf numFmtId="9" fontId="56" fillId="2" borderId="11" xfId="1" applyFont="1" applyFill="1" applyBorder="1" applyAlignment="1">
      <alignment horizontal="left" vertical="center" wrapText="1"/>
    </xf>
    <xf numFmtId="9" fontId="43" fillId="2" borderId="0" xfId="0" applyNumberFormat="1" applyFont="1" applyFill="1" applyBorder="1" applyAlignment="1">
      <alignment horizontal="center" vertical="center"/>
    </xf>
    <xf numFmtId="0" fontId="43" fillId="2" borderId="0" xfId="0" applyFont="1" applyFill="1" applyBorder="1" applyAlignment="1">
      <alignment horizontal="center" vertical="center"/>
    </xf>
    <xf numFmtId="0" fontId="44" fillId="2" borderId="0" xfId="0" applyFont="1" applyFill="1" applyBorder="1" applyAlignment="1">
      <alignment horizontal="center" vertical="center"/>
    </xf>
  </cellXfs>
  <cellStyles count="6">
    <cellStyle name="Hipervínculo" xfId="5" builtinId="8"/>
    <cellStyle name="Millares [0]" xfId="4" builtinId="6"/>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296883</xdr:colOff>
      <xdr:row>0</xdr:row>
      <xdr:rowOff>106385</xdr:rowOff>
    </xdr:from>
    <xdr:to>
      <xdr:col>2</xdr:col>
      <xdr:colOff>777586</xdr:colOff>
      <xdr:row>0</xdr:row>
      <xdr:rowOff>1073728</xdr:rowOff>
    </xdr:to>
    <xdr:pic>
      <xdr:nvPicPr>
        <xdr:cNvPr id="2" name="Imagen 1">
          <a:extLst>
            <a:ext uri="{FF2B5EF4-FFF2-40B4-BE49-F238E27FC236}">
              <a16:creationId xmlns:a16="http://schemas.microsoft.com/office/drawing/2014/main" id="{B44DD70B-C213-4871-903F-BA443BBFF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883" y="106385"/>
          <a:ext cx="3338203" cy="9673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1</xdr:col>
      <xdr:colOff>1222375</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0BFADEA2-D244-4C95-8D5C-E07A18561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77107"/>
          <a:ext cx="2326821"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430137</xdr:colOff>
      <xdr:row>0</xdr:row>
      <xdr:rowOff>147409</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BBC1372-7F1C-4A27-9452-C1CD96B8F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137" y="147409"/>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187137</xdr:colOff>
      <xdr:row>0</xdr:row>
      <xdr:rowOff>177053</xdr:rowOff>
    </xdr:from>
    <xdr:ext cx="3728617" cy="7125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12" y="177053"/>
          <a:ext cx="3728617" cy="712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cgutierrezs/OneDrive%20-%20mineducacion.gov.co/APRENDIENDO/2018-2022/planeacio&#769;n%202019/Reporte%20a%20presidencia_seguimiento%20203%20propuestas%20de%20campan&#771;a/C:/Users/Jorge%20Jaimes/Downloads/MONITOREO%20DE%20TRAMILTES%20PAAC%202020%20-%20Registro%20Calificado.xlsx?D5B67366" TargetMode="External"/><Relationship Id="rId1" Type="http://schemas.openxmlformats.org/officeDocument/2006/relationships/externalLinkPath" Target="file:///\\D5B67366\MONITOREO%20DE%20TRAMILTES%20PAAC%202020%20-%20Registro%20Calificado.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cgutierrezs/OneDrive%20-%20mineducacion.gov.co/APRENDIENDO/2018-2022/planeacio&#769;n%202019/Reporte%20a%20presidencia_seguimiento%20203%20propuestas%20de%20campan&#771;a/C:/Users/jbicenty/AppData/Local/Microsoft/Windows/INetCache/Content.Outlook/WZSKEZM5/Monitoreo%20PAAC%20I%20Trimestre-Convalidaciones%20B&#225;sica.xlsx?6C159609" TargetMode="External"/><Relationship Id="rId1" Type="http://schemas.openxmlformats.org/officeDocument/2006/relationships/externalLinkPath" Target="file:///\\6C159609\Monitoreo%20PAAC%20I%20Trimestre-Convalidaciones%20B&#225;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ineducacion.gov.co/portal/micrositios-institucionales/Modelo-Integrado-de-Planeacion-y-Gestion/385377:" TargetMode="External"/><Relationship Id="rId7" Type="http://schemas.openxmlformats.org/officeDocument/2006/relationships/drawing" Target="../drawings/drawing3.xml"/><Relationship Id="rId2" Type="http://schemas.openxmlformats.org/officeDocument/2006/relationships/hyperlink" Target="https://www.mineducacion.gov.co/portal/atencion-al-ciudadano/Transparencia-y-acceso-a-informacion-publica/349495:Transparencia-y-acceso-a-informacion-publica" TargetMode="External"/><Relationship Id="rId1" Type="http://schemas.openxmlformats.org/officeDocument/2006/relationships/hyperlink" Target="https://www.mineducacion.gov.co/portal/atencion-al-ciudadano/Transparencia-y-acceso-a-informacion-publica/349495:Transparencia-y-acceso-a-informacion-publica" TargetMode="External"/><Relationship Id="rId6" Type="http://schemas.openxmlformats.org/officeDocument/2006/relationships/printerSettings" Target="../printerSettings/printerSettings3.bin"/><Relationship Id="rId5" Type="http://schemas.openxmlformats.org/officeDocument/2006/relationships/hyperlink" Target="https://www.mineducacion.gov.co/portal/micrositios-institucionales/Modelo-Integrado-de-Planeacion-y-Gestion/385377:" TargetMode="External"/><Relationship Id="rId4" Type="http://schemas.openxmlformats.org/officeDocument/2006/relationships/hyperlink" Target="https://www.mineducacion.gov.co/portal/atencion-al-ciudadano/Transparencia-y-acceso-a-informacion-publica/349495:Transparencia-y-acceso-a-informacion-public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I14"/>
  <sheetViews>
    <sheetView topLeftCell="D11" zoomScale="80" zoomScaleNormal="80" workbookViewId="0">
      <selection activeCell="I14" sqref="I14"/>
    </sheetView>
  </sheetViews>
  <sheetFormatPr baseColWidth="10" defaultColWidth="11.42578125" defaultRowHeight="15"/>
  <cols>
    <col min="1" max="1" width="41.7109375" customWidth="1"/>
    <col min="2" max="2" width="12.140625" customWidth="1"/>
    <col min="3" max="3" width="54.85546875" customWidth="1"/>
    <col min="4" max="4" width="27.42578125" customWidth="1"/>
    <col min="5" max="5" width="28.140625" customWidth="1"/>
    <col min="6" max="6" width="20.28515625" customWidth="1"/>
    <col min="7" max="7" width="17.42578125" customWidth="1"/>
    <col min="8" max="8" width="17.42578125" style="96" customWidth="1"/>
    <col min="9" max="9" width="90.140625" customWidth="1"/>
  </cols>
  <sheetData>
    <row r="1" spans="1:9" ht="80.25" customHeight="1">
      <c r="A1" s="12"/>
      <c r="B1" s="13"/>
      <c r="C1" s="198" t="s">
        <v>0</v>
      </c>
      <c r="D1" s="198"/>
      <c r="E1" s="198"/>
      <c r="F1" s="198"/>
      <c r="G1" s="198"/>
      <c r="H1" s="198"/>
      <c r="I1" s="198"/>
    </row>
    <row r="2" spans="1:9" s="15" customFormat="1" ht="48.75" customHeight="1">
      <c r="A2" s="199" t="s">
        <v>1</v>
      </c>
      <c r="B2" s="199"/>
      <c r="C2" s="199"/>
      <c r="D2" s="199"/>
      <c r="E2" s="199"/>
      <c r="F2" s="199"/>
      <c r="G2" s="199"/>
      <c r="H2" s="199"/>
      <c r="I2" s="199"/>
    </row>
    <row r="3" spans="1:9" s="15" customFormat="1" ht="54.75" customHeight="1">
      <c r="A3" s="47" t="s">
        <v>2</v>
      </c>
      <c r="B3" s="47" t="s">
        <v>3</v>
      </c>
      <c r="C3" s="47" t="s">
        <v>4</v>
      </c>
      <c r="D3" s="47" t="s">
        <v>5</v>
      </c>
      <c r="E3" s="47" t="s">
        <v>6</v>
      </c>
      <c r="F3" s="47" t="s">
        <v>7</v>
      </c>
      <c r="G3" s="47" t="s">
        <v>8</v>
      </c>
      <c r="H3" s="47" t="s">
        <v>9</v>
      </c>
      <c r="I3" s="48" t="s">
        <v>10</v>
      </c>
    </row>
    <row r="4" spans="1:9" ht="117.75" customHeight="1">
      <c r="A4" s="97" t="s">
        <v>11</v>
      </c>
      <c r="B4" s="32" t="s">
        <v>12</v>
      </c>
      <c r="C4" s="53" t="s">
        <v>13</v>
      </c>
      <c r="D4" s="31" t="s">
        <v>14</v>
      </c>
      <c r="E4" s="31" t="s">
        <v>15</v>
      </c>
      <c r="F4" s="91">
        <v>43862</v>
      </c>
      <c r="G4" s="91" t="s">
        <v>16</v>
      </c>
      <c r="H4" s="92">
        <v>1</v>
      </c>
      <c r="I4" s="53" t="s">
        <v>17</v>
      </c>
    </row>
    <row r="5" spans="1:9" ht="78.75" customHeight="1">
      <c r="A5" s="200" t="s">
        <v>18</v>
      </c>
      <c r="B5" s="33" t="s">
        <v>19</v>
      </c>
      <c r="C5" s="11" t="s">
        <v>20</v>
      </c>
      <c r="D5" s="14" t="s">
        <v>21</v>
      </c>
      <c r="E5" s="14" t="s">
        <v>15</v>
      </c>
      <c r="F5" s="74">
        <v>43831</v>
      </c>
      <c r="G5" s="74">
        <v>43861</v>
      </c>
      <c r="H5" s="93">
        <v>1</v>
      </c>
      <c r="I5" s="53" t="s">
        <v>22</v>
      </c>
    </row>
    <row r="6" spans="1:9" s="50" customFormat="1" ht="165" customHeight="1">
      <c r="A6" s="200"/>
      <c r="B6" s="49" t="s">
        <v>23</v>
      </c>
      <c r="C6" s="6" t="s">
        <v>24</v>
      </c>
      <c r="D6" s="148" t="s">
        <v>25</v>
      </c>
      <c r="E6" s="148" t="s">
        <v>26</v>
      </c>
      <c r="F6" s="149">
        <v>43861</v>
      </c>
      <c r="G6" s="149">
        <v>44195</v>
      </c>
      <c r="H6" s="89">
        <v>0.9</v>
      </c>
      <c r="I6" s="11" t="s">
        <v>27</v>
      </c>
    </row>
    <row r="7" spans="1:9" s="67" customFormat="1" ht="128.25" customHeight="1">
      <c r="A7" s="201" t="s">
        <v>28</v>
      </c>
      <c r="B7" s="143" t="s">
        <v>29</v>
      </c>
      <c r="C7" s="11" t="s">
        <v>30</v>
      </c>
      <c r="D7" s="11" t="s">
        <v>31</v>
      </c>
      <c r="E7" s="40" t="s">
        <v>15</v>
      </c>
      <c r="F7" s="149">
        <v>43862</v>
      </c>
      <c r="G7" s="149">
        <v>44134</v>
      </c>
      <c r="H7" s="94">
        <v>0.7</v>
      </c>
      <c r="I7" s="11" t="s">
        <v>32</v>
      </c>
    </row>
    <row r="8" spans="1:9" ht="94.5" customHeight="1">
      <c r="A8" s="201"/>
      <c r="B8" s="49" t="s">
        <v>33</v>
      </c>
      <c r="C8" s="11" t="s">
        <v>34</v>
      </c>
      <c r="D8" s="14" t="s">
        <v>35</v>
      </c>
      <c r="E8" s="14" t="s">
        <v>15</v>
      </c>
      <c r="F8" s="74">
        <v>43863</v>
      </c>
      <c r="G8" s="74">
        <v>44196</v>
      </c>
      <c r="H8" s="95">
        <v>1</v>
      </c>
      <c r="I8" s="54" t="s">
        <v>36</v>
      </c>
    </row>
    <row r="9" spans="1:9" ht="195" customHeight="1">
      <c r="A9" s="201" t="s">
        <v>37</v>
      </c>
      <c r="B9" s="120" t="s">
        <v>38</v>
      </c>
      <c r="C9" s="121" t="s">
        <v>39</v>
      </c>
      <c r="D9" s="147" t="s">
        <v>40</v>
      </c>
      <c r="E9" s="147" t="s">
        <v>41</v>
      </c>
      <c r="F9" s="122">
        <v>43863</v>
      </c>
      <c r="G9" s="122">
        <v>44196</v>
      </c>
      <c r="H9" s="95">
        <v>0.75</v>
      </c>
      <c r="I9" s="121" t="s">
        <v>42</v>
      </c>
    </row>
    <row r="10" spans="1:9" ht="194.25" customHeight="1">
      <c r="A10" s="201"/>
      <c r="B10" s="120" t="s">
        <v>43</v>
      </c>
      <c r="C10" s="121" t="s">
        <v>44</v>
      </c>
      <c r="D10" s="147" t="s">
        <v>45</v>
      </c>
      <c r="E10" s="147" t="s">
        <v>26</v>
      </c>
      <c r="F10" s="122">
        <v>43863</v>
      </c>
      <c r="G10" s="122">
        <v>44196</v>
      </c>
      <c r="H10" s="95">
        <v>0.75</v>
      </c>
      <c r="I10" s="121" t="s">
        <v>46</v>
      </c>
    </row>
    <row r="11" spans="1:9" s="50" customFormat="1" ht="122.25" customHeight="1">
      <c r="A11" s="196" t="s">
        <v>47</v>
      </c>
      <c r="B11" s="143" t="s">
        <v>48</v>
      </c>
      <c r="C11" s="11" t="s">
        <v>49</v>
      </c>
      <c r="D11" s="144" t="s">
        <v>50</v>
      </c>
      <c r="E11" s="144" t="s">
        <v>51</v>
      </c>
      <c r="F11" s="197" t="s">
        <v>52</v>
      </c>
      <c r="G11" s="197"/>
      <c r="H11" s="90">
        <v>0.66</v>
      </c>
      <c r="I11" s="121" t="s">
        <v>53</v>
      </c>
    </row>
    <row r="12" spans="1:9" s="50" customFormat="1" ht="127.5" customHeight="1">
      <c r="A12" s="196"/>
      <c r="B12" s="123" t="s">
        <v>54</v>
      </c>
      <c r="C12" s="11" t="s">
        <v>55</v>
      </c>
      <c r="D12" s="144" t="s">
        <v>56</v>
      </c>
      <c r="E12" s="144" t="s">
        <v>51</v>
      </c>
      <c r="F12" s="197"/>
      <c r="G12" s="197"/>
      <c r="H12" s="90">
        <v>0.66</v>
      </c>
      <c r="I12" s="121" t="s">
        <v>57</v>
      </c>
    </row>
    <row r="13" spans="1:9" ht="32.25" customHeight="1">
      <c r="F13" s="135"/>
      <c r="G13" s="136"/>
      <c r="H13" s="137"/>
      <c r="I13" s="138"/>
    </row>
    <row r="14" spans="1:9">
      <c r="F14" s="135"/>
      <c r="G14" s="135"/>
      <c r="H14" s="135"/>
      <c r="I14" s="135"/>
    </row>
  </sheetData>
  <autoFilter ref="A3:I12" xr:uid="{00000000-0009-0000-0000-000000000000}"/>
  <mergeCells count="7">
    <mergeCell ref="A11:A12"/>
    <mergeCell ref="F11:G12"/>
    <mergeCell ref="C1:I1"/>
    <mergeCell ref="A2:I2"/>
    <mergeCell ref="A5:A6"/>
    <mergeCell ref="A7:A8"/>
    <mergeCell ref="A9: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C947-D413-49CF-9C3E-D65FC5A3BC57}">
  <sheetPr>
    <tabColor theme="0"/>
  </sheetPr>
  <dimension ref="A1:T23"/>
  <sheetViews>
    <sheetView zoomScale="50" zoomScaleNormal="50" workbookViewId="0">
      <selection activeCell="H13" sqref="H13"/>
    </sheetView>
  </sheetViews>
  <sheetFormatPr baseColWidth="10" defaultColWidth="0" defaultRowHeight="0" customHeight="1" zeroHeight="1"/>
  <cols>
    <col min="1" max="1" width="16.85546875" style="15" bestFit="1" customWidth="1"/>
    <col min="2" max="2" width="26" style="15" customWidth="1"/>
    <col min="3" max="3" width="23.28515625" style="30" customWidth="1"/>
    <col min="4" max="4" width="43.42578125" style="15" customWidth="1"/>
    <col min="5" max="5" width="25.140625" style="15" customWidth="1"/>
    <col min="6" max="6" width="29.42578125" style="15" customWidth="1"/>
    <col min="7" max="7" width="38.28515625" style="15" customWidth="1"/>
    <col min="8" max="8" width="39.7109375" style="15" customWidth="1"/>
    <col min="9" max="9" width="39.42578125" style="15" customWidth="1"/>
    <col min="10" max="10" width="18.85546875" style="15" customWidth="1"/>
    <col min="11" max="11" width="116.140625" style="15" customWidth="1"/>
    <col min="12" max="12" width="17.42578125" style="15" customWidth="1"/>
    <col min="13" max="13" width="96.28515625" style="15" customWidth="1"/>
    <col min="14" max="14" width="15" style="15" customWidth="1"/>
    <col min="15" max="15" width="90.85546875" style="15" customWidth="1"/>
    <col min="16" max="16" width="19.140625" style="15" customWidth="1"/>
    <col min="17" max="17" width="110.7109375" style="15" customWidth="1"/>
    <col min="18" max="20" width="0" style="15" hidden="1" customWidth="1"/>
    <col min="21" max="16384" width="11.42578125" style="15" hidden="1"/>
  </cols>
  <sheetData>
    <row r="1" spans="1:18" ht="102.75" customHeight="1">
      <c r="A1" s="29"/>
      <c r="B1" s="29"/>
      <c r="C1" s="145"/>
      <c r="D1" s="203"/>
      <c r="E1" s="203"/>
      <c r="F1" s="203"/>
      <c r="G1" s="203"/>
      <c r="H1" s="203"/>
      <c r="I1" s="203"/>
      <c r="J1" s="203"/>
      <c r="K1" s="203"/>
      <c r="L1" s="203"/>
      <c r="M1" s="203"/>
      <c r="N1" s="203"/>
      <c r="O1" s="203"/>
      <c r="P1" s="203"/>
      <c r="Q1" s="203"/>
      <c r="R1" s="29"/>
    </row>
    <row r="2" spans="1:18" ht="50.1" customHeight="1" thickBot="1">
      <c r="A2" s="204" t="s">
        <v>58</v>
      </c>
      <c r="B2" s="205"/>
      <c r="C2" s="205"/>
      <c r="D2" s="205"/>
      <c r="E2" s="205"/>
      <c r="F2" s="205"/>
      <c r="G2" s="205"/>
      <c r="H2" s="205"/>
      <c r="I2" s="205"/>
      <c r="J2" s="205"/>
      <c r="K2" s="205"/>
      <c r="L2" s="205"/>
      <c r="M2" s="205"/>
      <c r="N2" s="205"/>
      <c r="O2" s="205"/>
      <c r="P2" s="205"/>
      <c r="Q2" s="205"/>
      <c r="R2" s="29"/>
    </row>
    <row r="3" spans="1:18" s="58" customFormat="1" ht="42.75" customHeight="1" thickBot="1">
      <c r="A3" s="202" t="s">
        <v>59</v>
      </c>
      <c r="B3" s="202"/>
      <c r="C3" s="202" t="s">
        <v>60</v>
      </c>
      <c r="D3" s="202"/>
      <c r="E3" s="202"/>
      <c r="F3" s="202"/>
      <c r="G3" s="202"/>
      <c r="H3" s="202"/>
      <c r="I3" s="206" t="s">
        <v>61</v>
      </c>
      <c r="J3" s="207"/>
      <c r="K3" s="207"/>
      <c r="L3" s="207"/>
      <c r="M3" s="207"/>
      <c r="N3" s="207"/>
      <c r="O3" s="207"/>
      <c r="P3" s="207"/>
      <c r="Q3" s="207"/>
      <c r="R3" s="25"/>
    </row>
    <row r="4" spans="1:18" s="58" customFormat="1" ht="117" customHeight="1" thickBot="1">
      <c r="A4" s="56"/>
      <c r="B4" s="56"/>
      <c r="C4" s="56"/>
      <c r="D4" s="56"/>
      <c r="E4" s="56"/>
      <c r="F4" s="56"/>
      <c r="G4" s="56"/>
      <c r="H4" s="56"/>
      <c r="I4" s="57" t="s">
        <v>62</v>
      </c>
      <c r="J4" s="202" t="s">
        <v>63</v>
      </c>
      <c r="K4" s="202"/>
      <c r="L4" s="202" t="s">
        <v>64</v>
      </c>
      <c r="M4" s="202"/>
      <c r="N4" s="202" t="s">
        <v>65</v>
      </c>
      <c r="O4" s="202"/>
      <c r="P4" s="202" t="s">
        <v>66</v>
      </c>
      <c r="Q4" s="202"/>
      <c r="R4" s="25"/>
    </row>
    <row r="5" spans="1:18" s="105" customFormat="1" ht="111.75" customHeight="1">
      <c r="A5" s="100" t="s">
        <v>67</v>
      </c>
      <c r="B5" s="100" t="s">
        <v>68</v>
      </c>
      <c r="C5" s="100" t="s">
        <v>69</v>
      </c>
      <c r="D5" s="100" t="s">
        <v>70</v>
      </c>
      <c r="E5" s="100" t="s">
        <v>71</v>
      </c>
      <c r="F5" s="100" t="s">
        <v>72</v>
      </c>
      <c r="G5" s="100" t="s">
        <v>6</v>
      </c>
      <c r="H5" s="100" t="s">
        <v>73</v>
      </c>
      <c r="I5" s="101" t="s">
        <v>74</v>
      </c>
      <c r="J5" s="102" t="s">
        <v>75</v>
      </c>
      <c r="K5" s="103" t="s">
        <v>76</v>
      </c>
      <c r="L5" s="103" t="s">
        <v>75</v>
      </c>
      <c r="M5" s="103" t="s">
        <v>76</v>
      </c>
      <c r="N5" s="103" t="s">
        <v>75</v>
      </c>
      <c r="O5" s="103" t="s">
        <v>76</v>
      </c>
      <c r="P5" s="103" t="s">
        <v>75</v>
      </c>
      <c r="Q5" s="103" t="s">
        <v>76</v>
      </c>
      <c r="R5" s="104"/>
    </row>
    <row r="6" spans="1:18" s="99" customFormat="1" ht="321" customHeight="1">
      <c r="A6" s="107" t="s">
        <v>77</v>
      </c>
      <c r="B6" s="108" t="s">
        <v>78</v>
      </c>
      <c r="C6" s="108" t="s">
        <v>79</v>
      </c>
      <c r="D6" s="109" t="s">
        <v>80</v>
      </c>
      <c r="E6" s="107" t="s">
        <v>81</v>
      </c>
      <c r="F6" s="110">
        <v>44196</v>
      </c>
      <c r="G6" s="109" t="s">
        <v>82</v>
      </c>
      <c r="H6" s="55" t="str">
        <f>+H7</f>
        <v>German Cordón</v>
      </c>
      <c r="I6" s="55" t="s">
        <v>83</v>
      </c>
      <c r="J6" s="106" t="s">
        <v>3</v>
      </c>
      <c r="K6" s="109" t="s">
        <v>84</v>
      </c>
      <c r="L6" s="106" t="s">
        <v>3</v>
      </c>
      <c r="M6" s="109" t="s">
        <v>85</v>
      </c>
      <c r="N6" s="106" t="s">
        <v>3</v>
      </c>
      <c r="O6" s="109" t="s">
        <v>86</v>
      </c>
      <c r="P6" s="106" t="s">
        <v>3</v>
      </c>
      <c r="Q6" s="109" t="s">
        <v>87</v>
      </c>
      <c r="R6" s="98"/>
    </row>
    <row r="7" spans="1:18" s="99" customFormat="1" ht="207" customHeight="1">
      <c r="A7" s="107" t="s">
        <v>77</v>
      </c>
      <c r="B7" s="108" t="s">
        <v>78</v>
      </c>
      <c r="C7" s="108" t="s">
        <v>88</v>
      </c>
      <c r="D7" s="109" t="s">
        <v>89</v>
      </c>
      <c r="E7" s="110">
        <v>43831</v>
      </c>
      <c r="F7" s="110">
        <v>44196</v>
      </c>
      <c r="G7" s="109" t="s">
        <v>82</v>
      </c>
      <c r="H7" s="55" t="s">
        <v>90</v>
      </c>
      <c r="I7" s="55" t="s">
        <v>83</v>
      </c>
      <c r="J7" s="106" t="s">
        <v>3</v>
      </c>
      <c r="K7" s="109" t="s">
        <v>91</v>
      </c>
      <c r="L7" s="106" t="s">
        <v>3</v>
      </c>
      <c r="M7" s="109" t="s">
        <v>92</v>
      </c>
      <c r="N7" s="106" t="s">
        <v>3</v>
      </c>
      <c r="O7" s="109" t="s">
        <v>93</v>
      </c>
      <c r="P7" s="106" t="s">
        <v>3</v>
      </c>
      <c r="Q7" s="109" t="s">
        <v>94</v>
      </c>
      <c r="R7" s="98"/>
    </row>
    <row r="8" spans="1:18" s="132" customFormat="1" ht="300.75" customHeight="1">
      <c r="A8" s="124">
        <v>1853</v>
      </c>
      <c r="B8" s="125" t="s">
        <v>95</v>
      </c>
      <c r="C8" s="125" t="s">
        <v>96</v>
      </c>
      <c r="D8" s="126" t="s">
        <v>97</v>
      </c>
      <c r="E8" s="127">
        <v>43101</v>
      </c>
      <c r="F8" s="127">
        <v>44196</v>
      </c>
      <c r="G8" s="126" t="s">
        <v>98</v>
      </c>
      <c r="H8" s="128" t="s">
        <v>99</v>
      </c>
      <c r="I8" s="129" t="s">
        <v>83</v>
      </c>
      <c r="J8" s="130" t="s">
        <v>3</v>
      </c>
      <c r="K8" s="131" t="s">
        <v>100</v>
      </c>
      <c r="L8" s="130" t="s">
        <v>3</v>
      </c>
      <c r="M8" s="126" t="s">
        <v>101</v>
      </c>
      <c r="N8" s="130" t="s">
        <v>3</v>
      </c>
      <c r="O8" s="126" t="s">
        <v>102</v>
      </c>
      <c r="P8" s="130" t="s">
        <v>3</v>
      </c>
      <c r="Q8" s="126" t="s">
        <v>103</v>
      </c>
      <c r="R8" s="86"/>
    </row>
    <row r="9" spans="1:18" ht="15.75" hidden="1">
      <c r="A9" s="29"/>
      <c r="B9" s="29"/>
      <c r="C9" s="145"/>
      <c r="D9" s="29"/>
      <c r="E9" s="29"/>
      <c r="F9" s="29"/>
      <c r="G9" s="29"/>
      <c r="H9" s="29"/>
      <c r="I9" s="29"/>
      <c r="J9" s="29"/>
      <c r="K9" s="29"/>
      <c r="L9" s="29"/>
      <c r="M9" s="29"/>
      <c r="N9" s="29"/>
      <c r="O9" s="29"/>
      <c r="P9" s="29"/>
      <c r="Q9" s="29"/>
    </row>
    <row r="10" spans="1:18" ht="15.75" hidden="1">
      <c r="A10" s="29"/>
      <c r="B10" s="29"/>
      <c r="C10" s="145"/>
      <c r="D10" s="29"/>
      <c r="E10" s="29"/>
      <c r="F10" s="29"/>
      <c r="G10" s="29"/>
      <c r="H10" s="29"/>
      <c r="I10" s="29"/>
      <c r="J10" s="29"/>
      <c r="K10" s="29"/>
      <c r="L10" s="29"/>
      <c r="M10" s="29"/>
      <c r="N10" s="29"/>
      <c r="O10" s="29"/>
      <c r="P10" s="29"/>
      <c r="Q10" s="29"/>
    </row>
    <row r="11" spans="1:18" ht="15.75" hidden="1">
      <c r="A11" s="29"/>
      <c r="B11" s="29"/>
      <c r="C11" s="145"/>
      <c r="D11" s="29"/>
      <c r="E11" s="29"/>
      <c r="F11" s="29"/>
      <c r="G11" s="29"/>
      <c r="H11" s="29"/>
      <c r="I11" s="29"/>
      <c r="J11" s="29"/>
      <c r="K11" s="29"/>
      <c r="L11" s="29"/>
      <c r="M11" s="29"/>
      <c r="N11" s="29"/>
      <c r="O11" s="29"/>
      <c r="P11" s="29"/>
      <c r="Q11" s="29"/>
    </row>
    <row r="12" spans="1:18" ht="15.75" hidden="1">
      <c r="A12" s="29"/>
      <c r="B12" s="29"/>
      <c r="C12" s="145"/>
      <c r="D12" s="29"/>
      <c r="E12" s="29"/>
      <c r="F12" s="29"/>
      <c r="G12" s="29"/>
      <c r="H12" s="29"/>
      <c r="I12" s="29"/>
      <c r="J12" s="29"/>
      <c r="K12" s="29"/>
      <c r="L12" s="29"/>
      <c r="M12" s="29"/>
      <c r="N12" s="29"/>
      <c r="O12" s="29"/>
      <c r="P12" s="29"/>
      <c r="Q12" s="29"/>
    </row>
    <row r="13" spans="1:18" ht="43.5" customHeight="1">
      <c r="H13" s="59"/>
    </row>
    <row r="14" spans="1:18" ht="15.75" hidden="1"/>
    <row r="15" spans="1:18" ht="15.75" hidden="1"/>
    <row r="16" spans="1:18" ht="15.75" hidden="1"/>
    <row r="17" spans="8:8" ht="15.75" hidden="1"/>
    <row r="18" spans="8:8" ht="15.75" hidden="1"/>
    <row r="19" spans="8:8" ht="15.75" hidden="1"/>
    <row r="20" spans="8:8" ht="15.75" hidden="1"/>
    <row r="21" spans="8:8" ht="15.75" hidden="1">
      <c r="H21" s="30"/>
    </row>
    <row r="22" spans="8:8" ht="15.75" hidden="1">
      <c r="H22" s="30"/>
    </row>
    <row r="23" spans="8:8" ht="15.75" hidden="1"/>
  </sheetData>
  <autoFilter ref="A5:Q5" xr:uid="{00000000-0009-0000-0000-000000000000}"/>
  <mergeCells count="9">
    <mergeCell ref="J4:K4"/>
    <mergeCell ref="L4:M4"/>
    <mergeCell ref="N4:O4"/>
    <mergeCell ref="P4:Q4"/>
    <mergeCell ref="D1:Q1"/>
    <mergeCell ref="A2:Q2"/>
    <mergeCell ref="A3:B3"/>
    <mergeCell ref="C3:H3"/>
    <mergeCell ref="I3:Q3"/>
  </mergeCells>
  <dataValidations count="3">
    <dataValidation type="list" showInputMessage="1" showErrorMessage="1" sqref="L6:L8 P6:P8" xr:uid="{1E68176C-35C0-457C-8B8D-1E54FFC6C6A2}">
      <formula1>"Sí, No"</formula1>
    </dataValidation>
    <dataValidation type="list" showInputMessage="1" showErrorMessage="1" sqref="J6:J8" xr:uid="{AC14F1C6-41D1-4FB4-9CA5-DEFF56D70316}">
      <formula1>"Sí,  No"</formula1>
    </dataValidation>
    <dataValidation type="list" allowBlank="1" showInputMessage="1" showErrorMessage="1" sqref="N6:N8" xr:uid="{5E5E4EDB-268E-4071-8E3E-E263C83968BC}">
      <formula1>"Sí , No"</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0BD401F-532F-4DA1-961D-16FF698C34FD}">
          <x14:formula1>
            <xm:f>'/Users/cgutierrezs/OneDrive - mineducacion.gov.co/APRENDIENDO/2018-2022/planeación 2019/Reporte a presidencia_seguimiento 203 propuestas de campaña/C:\Users\Jorge Jaimes\Downloads\[MONITOREO DE TRAMILTES PAAC 2020 - Registro Calificado.xlsx]Hoja1'!#REF!</xm:f>
          </x14:formula1>
          <xm:sqref>I6:I7</xm:sqref>
        </x14:dataValidation>
        <x14:dataValidation type="list" allowBlank="1" showInputMessage="1" showErrorMessage="1" xr:uid="{4C233700-FC76-4901-9E77-CA7B6733AE3C}">
          <x14:formula1>
            <xm:f>'/Users/cgutierrezs/OneDrive - mineducacion.gov.co/APRENDIENDO/2018-2022/planeación 2019/Reporte a presidencia_seguimiento 203 propuestas de campaña/C:\Users\jbicenty\AppData\Local\Microsoft\Windows\INetCache\Content.Outlook\WZSKEZM5\[Monitoreo PAAC I Trimestre-Convalidaciones Básica.xlsx]Hoja1'!#REF!</xm:f>
          </x14:formula1>
          <xm:sqref>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3BBAD-C86E-4B5C-B248-5510FE366DAE}">
  <sheetPr>
    <tabColor theme="0"/>
  </sheetPr>
  <dimension ref="A1:AH49"/>
  <sheetViews>
    <sheetView showGridLines="0" tabSelected="1" zoomScale="60" zoomScaleNormal="60" workbookViewId="0">
      <selection activeCell="I8" sqref="I8:I9"/>
    </sheetView>
  </sheetViews>
  <sheetFormatPr baseColWidth="10" defaultColWidth="11.42578125" defaultRowHeight="15"/>
  <cols>
    <col min="1" max="2" width="28.7109375" customWidth="1"/>
    <col min="3" max="3" width="5.28515625" customWidth="1"/>
    <col min="4" max="4" width="7.28515625" customWidth="1"/>
    <col min="5" max="5" width="7.85546875" customWidth="1"/>
    <col min="6" max="6" width="6.140625" customWidth="1"/>
    <col min="7" max="7" width="7.28515625" customWidth="1"/>
    <col min="8" max="8" width="36" style="23" customWidth="1"/>
    <col min="9" max="9" width="71.42578125" customWidth="1"/>
    <col min="10" max="10" width="17.28515625" customWidth="1"/>
    <col min="11" max="11" width="13.28515625" customWidth="1"/>
    <col min="12" max="12" width="14.42578125" customWidth="1"/>
    <col min="13" max="17" width="11.42578125" customWidth="1"/>
    <col min="18" max="18" width="13" customWidth="1"/>
    <col min="19" max="19" width="21.42578125" customWidth="1"/>
    <col min="20" max="20" width="15.85546875" hidden="1" customWidth="1"/>
    <col min="21" max="21" width="21.7109375" hidden="1" customWidth="1"/>
    <col min="22" max="22" width="30.28515625" hidden="1" customWidth="1"/>
    <col min="23" max="23" width="11.28515625" hidden="1" customWidth="1"/>
    <col min="24" max="24" width="22.7109375" hidden="1" customWidth="1"/>
    <col min="25" max="25" width="30.140625" hidden="1" customWidth="1"/>
    <col min="26" max="26" width="13.7109375" hidden="1" customWidth="1"/>
    <col min="27" max="27" width="21" hidden="1" customWidth="1"/>
    <col min="28" max="28" width="33" hidden="1" customWidth="1"/>
    <col min="29" max="29" width="10" hidden="1" customWidth="1"/>
    <col min="30" max="30" width="32.5703125" hidden="1" customWidth="1"/>
    <col min="31" max="31" width="31.140625" hidden="1" customWidth="1"/>
    <col min="33" max="33" width="47.42578125" customWidth="1"/>
    <col min="34" max="34" width="42.28515625" customWidth="1"/>
  </cols>
  <sheetData>
    <row r="1" spans="1:34" ht="15" customHeight="1">
      <c r="A1" s="268" t="s">
        <v>104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row>
    <row r="2" spans="1:34" ht="15" customHeight="1">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row>
    <row r="3" spans="1:34" ht="15" customHeight="1">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row>
    <row r="4" spans="1:34" ht="15" customHeight="1">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row>
    <row r="5" spans="1:34" ht="42.75" customHeight="1" thickBot="1">
      <c r="A5" s="213" t="s">
        <v>105</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row>
    <row r="6" spans="1:34" ht="41.25" customHeight="1">
      <c r="A6" s="255" t="s">
        <v>106</v>
      </c>
      <c r="B6" s="257" t="s">
        <v>107</v>
      </c>
      <c r="C6" s="259" t="s">
        <v>108</v>
      </c>
      <c r="D6" s="260"/>
      <c r="E6" s="260"/>
      <c r="F6" s="260"/>
      <c r="G6" s="261"/>
      <c r="H6" s="262" t="s">
        <v>109</v>
      </c>
      <c r="I6" s="262" t="s">
        <v>110</v>
      </c>
      <c r="J6" s="257" t="s">
        <v>111</v>
      </c>
      <c r="K6" s="264" t="s">
        <v>112</v>
      </c>
      <c r="L6" s="264"/>
      <c r="M6" s="264"/>
      <c r="N6" s="264"/>
      <c r="O6" s="264"/>
      <c r="P6" s="264"/>
      <c r="Q6" s="264" t="s">
        <v>113</v>
      </c>
      <c r="R6" s="264"/>
      <c r="S6" s="266" t="s">
        <v>114</v>
      </c>
      <c r="T6" s="217" t="s">
        <v>370</v>
      </c>
      <c r="U6" s="218"/>
      <c r="V6" s="219"/>
      <c r="W6" s="217" t="s">
        <v>392</v>
      </c>
      <c r="X6" s="218"/>
      <c r="Y6" s="219"/>
      <c r="Z6" s="217" t="s">
        <v>422</v>
      </c>
      <c r="AA6" s="218"/>
      <c r="AB6" s="219"/>
      <c r="AC6" s="217" t="s">
        <v>435</v>
      </c>
      <c r="AD6" s="218"/>
      <c r="AE6" s="219"/>
      <c r="AF6" s="217" t="s">
        <v>441</v>
      </c>
      <c r="AG6" s="218"/>
      <c r="AH6" s="219"/>
    </row>
    <row r="7" spans="1:34" ht="51" customHeight="1">
      <c r="A7" s="256"/>
      <c r="B7" s="258"/>
      <c r="C7" s="27" t="s">
        <v>115</v>
      </c>
      <c r="D7" s="27" t="s">
        <v>116</v>
      </c>
      <c r="E7" s="27" t="s">
        <v>117</v>
      </c>
      <c r="F7" s="27" t="s">
        <v>118</v>
      </c>
      <c r="G7" s="28" t="s">
        <v>119</v>
      </c>
      <c r="H7" s="263"/>
      <c r="I7" s="263"/>
      <c r="J7" s="258"/>
      <c r="K7" s="19" t="s">
        <v>415</v>
      </c>
      <c r="L7" s="19" t="s">
        <v>416</v>
      </c>
      <c r="M7" s="19" t="s">
        <v>417</v>
      </c>
      <c r="N7" s="19" t="s">
        <v>418</v>
      </c>
      <c r="O7" s="19" t="s">
        <v>419</v>
      </c>
      <c r="P7" s="146" t="s">
        <v>120</v>
      </c>
      <c r="Q7" s="20" t="s">
        <v>121</v>
      </c>
      <c r="R7" s="20" t="s">
        <v>122</v>
      </c>
      <c r="S7" s="267"/>
      <c r="T7" s="155" t="s">
        <v>367</v>
      </c>
      <c r="U7" s="156" t="s">
        <v>368</v>
      </c>
      <c r="V7" s="157" t="s">
        <v>369</v>
      </c>
      <c r="W7" s="155" t="s">
        <v>391</v>
      </c>
      <c r="X7" s="156" t="s">
        <v>368</v>
      </c>
      <c r="Y7" s="157" t="s">
        <v>369</v>
      </c>
      <c r="Z7" s="155" t="s">
        <v>431</v>
      </c>
      <c r="AA7" s="156" t="s">
        <v>368</v>
      </c>
      <c r="AB7" s="157" t="s">
        <v>369</v>
      </c>
      <c r="AC7" s="155" t="s">
        <v>436</v>
      </c>
      <c r="AD7" s="156" t="s">
        <v>368</v>
      </c>
      <c r="AE7" s="157" t="s">
        <v>369</v>
      </c>
      <c r="AF7" s="155" t="s">
        <v>442</v>
      </c>
      <c r="AG7" s="156" t="s">
        <v>368</v>
      </c>
      <c r="AH7" s="157" t="s">
        <v>369</v>
      </c>
    </row>
    <row r="8" spans="1:34" ht="110.25" customHeight="1">
      <c r="A8" s="253" t="s">
        <v>123</v>
      </c>
      <c r="B8" s="230" t="s">
        <v>124</v>
      </c>
      <c r="C8" s="245" t="s">
        <v>125</v>
      </c>
      <c r="D8" s="222"/>
      <c r="E8" s="222"/>
      <c r="F8" s="222"/>
      <c r="G8" s="222"/>
      <c r="H8" s="240" t="s">
        <v>126</v>
      </c>
      <c r="I8" s="244" t="s">
        <v>127</v>
      </c>
      <c r="J8" s="222" t="s">
        <v>128</v>
      </c>
      <c r="K8" s="237">
        <v>1</v>
      </c>
      <c r="L8" s="237"/>
      <c r="M8" s="158">
        <v>0</v>
      </c>
      <c r="N8" s="159">
        <v>0</v>
      </c>
      <c r="O8" s="159" t="s">
        <v>129</v>
      </c>
      <c r="P8" s="160">
        <f>+SUM(K8:N8)</f>
        <v>1</v>
      </c>
      <c r="Q8" s="232">
        <v>44221</v>
      </c>
      <c r="R8" s="232">
        <v>44377</v>
      </c>
      <c r="S8" s="225" t="s">
        <v>130</v>
      </c>
      <c r="T8" s="161">
        <v>1</v>
      </c>
      <c r="U8" s="210" t="s">
        <v>390</v>
      </c>
      <c r="V8" s="210" t="s">
        <v>371</v>
      </c>
      <c r="W8" s="161">
        <v>1</v>
      </c>
      <c r="X8" s="210" t="s">
        <v>390</v>
      </c>
      <c r="Y8" s="210" t="s">
        <v>371</v>
      </c>
      <c r="Z8" s="179">
        <v>1</v>
      </c>
      <c r="AA8" s="210" t="s">
        <v>424</v>
      </c>
      <c r="AB8" s="210" t="s">
        <v>423</v>
      </c>
      <c r="AC8" s="183">
        <v>1</v>
      </c>
      <c r="AD8" s="210" t="s">
        <v>424</v>
      </c>
      <c r="AE8" s="210" t="s">
        <v>423</v>
      </c>
      <c r="AF8" s="189"/>
      <c r="AG8" s="210"/>
      <c r="AH8" s="210"/>
    </row>
    <row r="9" spans="1:34" ht="50.25" customHeight="1">
      <c r="A9" s="253"/>
      <c r="B9" s="230"/>
      <c r="C9" s="245"/>
      <c r="D9" s="222"/>
      <c r="E9" s="222"/>
      <c r="F9" s="222"/>
      <c r="G9" s="222"/>
      <c r="H9" s="240"/>
      <c r="I9" s="244"/>
      <c r="J9" s="222"/>
      <c r="K9" s="162">
        <v>0.6</v>
      </c>
      <c r="L9" s="162">
        <v>1</v>
      </c>
      <c r="M9" s="162">
        <v>1</v>
      </c>
      <c r="N9" s="162">
        <v>1</v>
      </c>
      <c r="O9" s="162"/>
      <c r="P9" s="162">
        <v>1</v>
      </c>
      <c r="Q9" s="232"/>
      <c r="R9" s="232"/>
      <c r="S9" s="225"/>
      <c r="T9" s="162">
        <v>1</v>
      </c>
      <c r="U9" s="210"/>
      <c r="V9" s="210"/>
      <c r="W9" s="162">
        <v>1</v>
      </c>
      <c r="X9" s="210"/>
      <c r="Y9" s="210"/>
      <c r="Z9" s="181">
        <v>1</v>
      </c>
      <c r="AA9" s="210"/>
      <c r="AB9" s="210"/>
      <c r="AC9" s="186">
        <v>1</v>
      </c>
      <c r="AD9" s="210"/>
      <c r="AE9" s="210"/>
      <c r="AF9" s="191"/>
      <c r="AG9" s="210"/>
      <c r="AH9" s="210"/>
    </row>
    <row r="10" spans="1:34" ht="53.25" customHeight="1">
      <c r="A10" s="253"/>
      <c r="B10" s="230" t="s">
        <v>131</v>
      </c>
      <c r="C10" s="245" t="s">
        <v>125</v>
      </c>
      <c r="D10" s="222"/>
      <c r="E10" s="222"/>
      <c r="F10" s="222"/>
      <c r="G10" s="222"/>
      <c r="H10" s="236" t="s">
        <v>132</v>
      </c>
      <c r="I10" s="244" t="s">
        <v>133</v>
      </c>
      <c r="J10" s="222" t="s">
        <v>134</v>
      </c>
      <c r="K10" s="237">
        <v>1</v>
      </c>
      <c r="L10" s="237"/>
      <c r="M10" s="159">
        <v>0</v>
      </c>
      <c r="N10" s="159">
        <v>0</v>
      </c>
      <c r="O10" s="159" t="s">
        <v>129</v>
      </c>
      <c r="P10" s="160">
        <f>+SUM(K10:N10)</f>
        <v>1</v>
      </c>
      <c r="Q10" s="232">
        <v>44221</v>
      </c>
      <c r="R10" s="232">
        <v>44286</v>
      </c>
      <c r="S10" s="225" t="s">
        <v>170</v>
      </c>
      <c r="T10" s="161">
        <v>1</v>
      </c>
      <c r="U10" s="210" t="s">
        <v>373</v>
      </c>
      <c r="V10" s="210" t="s">
        <v>372</v>
      </c>
      <c r="W10" s="161">
        <v>1</v>
      </c>
      <c r="X10" s="210" t="s">
        <v>408</v>
      </c>
      <c r="Y10" s="210" t="s">
        <v>372</v>
      </c>
      <c r="Z10" s="179">
        <v>1</v>
      </c>
      <c r="AA10" s="210" t="s">
        <v>408</v>
      </c>
      <c r="AB10" s="210" t="s">
        <v>372</v>
      </c>
      <c r="AC10" s="183">
        <v>1</v>
      </c>
      <c r="AD10" s="210" t="s">
        <v>408</v>
      </c>
      <c r="AE10" s="210" t="s">
        <v>372</v>
      </c>
      <c r="AF10" s="189"/>
      <c r="AG10" s="210"/>
      <c r="AH10" s="210"/>
    </row>
    <row r="11" spans="1:34" ht="31.5" customHeight="1">
      <c r="A11" s="253"/>
      <c r="B11" s="230"/>
      <c r="C11" s="245"/>
      <c r="D11" s="222"/>
      <c r="E11" s="222"/>
      <c r="F11" s="222"/>
      <c r="G11" s="222"/>
      <c r="H11" s="236"/>
      <c r="I11" s="244"/>
      <c r="J11" s="222"/>
      <c r="K11" s="162">
        <v>0.6</v>
      </c>
      <c r="L11" s="162">
        <v>1</v>
      </c>
      <c r="M11" s="162">
        <v>1</v>
      </c>
      <c r="N11" s="162">
        <v>1</v>
      </c>
      <c r="O11" s="162"/>
      <c r="P11" s="162">
        <v>1</v>
      </c>
      <c r="Q11" s="232"/>
      <c r="R11" s="232"/>
      <c r="S11" s="225"/>
      <c r="T11" s="163">
        <v>1</v>
      </c>
      <c r="U11" s="210"/>
      <c r="V11" s="210"/>
      <c r="W11" s="163">
        <v>1</v>
      </c>
      <c r="X11" s="210"/>
      <c r="Y11" s="210"/>
      <c r="Z11" s="163">
        <v>1</v>
      </c>
      <c r="AA11" s="210"/>
      <c r="AB11" s="210"/>
      <c r="AC11" s="163">
        <v>1</v>
      </c>
      <c r="AD11" s="210"/>
      <c r="AE11" s="210"/>
      <c r="AF11" s="163"/>
      <c r="AG11" s="210"/>
      <c r="AH11" s="210"/>
    </row>
    <row r="12" spans="1:34" ht="90" customHeight="1">
      <c r="A12" s="253"/>
      <c r="B12" s="230"/>
      <c r="C12" s="245"/>
      <c r="D12" s="222"/>
      <c r="E12" s="222"/>
      <c r="F12" s="222"/>
      <c r="G12" s="222"/>
      <c r="H12" s="236"/>
      <c r="I12" s="244"/>
      <c r="J12" s="222" t="s">
        <v>135</v>
      </c>
      <c r="K12" s="237">
        <v>1</v>
      </c>
      <c r="L12" s="237">
        <v>0</v>
      </c>
      <c r="M12" s="159">
        <v>0</v>
      </c>
      <c r="N12" s="159">
        <v>0</v>
      </c>
      <c r="O12" s="159" t="s">
        <v>129</v>
      </c>
      <c r="P12" s="160">
        <v>1</v>
      </c>
      <c r="Q12" s="232">
        <v>44221</v>
      </c>
      <c r="R12" s="232">
        <v>44286</v>
      </c>
      <c r="S12" s="225"/>
      <c r="T12" s="161">
        <v>1</v>
      </c>
      <c r="U12" s="210" t="s">
        <v>374</v>
      </c>
      <c r="V12" s="210" t="s">
        <v>375</v>
      </c>
      <c r="W12" s="161">
        <v>1</v>
      </c>
      <c r="X12" s="210" t="s">
        <v>374</v>
      </c>
      <c r="Y12" s="210" t="s">
        <v>375</v>
      </c>
      <c r="Z12" s="179">
        <v>1</v>
      </c>
      <c r="AA12" s="210" t="s">
        <v>374</v>
      </c>
      <c r="AB12" s="210" t="s">
        <v>375</v>
      </c>
      <c r="AC12" s="183">
        <v>1</v>
      </c>
      <c r="AD12" s="210" t="s">
        <v>374</v>
      </c>
      <c r="AE12" s="210" t="s">
        <v>375</v>
      </c>
      <c r="AF12" s="189"/>
      <c r="AG12" s="210"/>
      <c r="AH12" s="210"/>
    </row>
    <row r="13" spans="1:34" ht="32.25" customHeight="1">
      <c r="A13" s="253"/>
      <c r="B13" s="230"/>
      <c r="C13" s="245"/>
      <c r="D13" s="222"/>
      <c r="E13" s="222"/>
      <c r="F13" s="222"/>
      <c r="G13" s="222"/>
      <c r="H13" s="236"/>
      <c r="I13" s="244"/>
      <c r="J13" s="222"/>
      <c r="K13" s="162">
        <v>0.5</v>
      </c>
      <c r="L13" s="162">
        <v>1</v>
      </c>
      <c r="M13" s="162">
        <v>1</v>
      </c>
      <c r="N13" s="162">
        <v>1</v>
      </c>
      <c r="O13" s="162"/>
      <c r="P13" s="162">
        <v>1</v>
      </c>
      <c r="Q13" s="232"/>
      <c r="R13" s="232"/>
      <c r="S13" s="225"/>
      <c r="T13" s="163">
        <v>1</v>
      </c>
      <c r="U13" s="210"/>
      <c r="V13" s="210"/>
      <c r="W13" s="163">
        <v>1</v>
      </c>
      <c r="X13" s="210"/>
      <c r="Y13" s="210"/>
      <c r="Z13" s="163">
        <v>1</v>
      </c>
      <c r="AA13" s="210"/>
      <c r="AB13" s="210"/>
      <c r="AC13" s="163">
        <v>1</v>
      </c>
      <c r="AD13" s="210"/>
      <c r="AE13" s="210"/>
      <c r="AF13" s="163"/>
      <c r="AG13" s="210"/>
      <c r="AH13" s="210"/>
    </row>
    <row r="14" spans="1:34" ht="84" customHeight="1">
      <c r="A14" s="253"/>
      <c r="B14" s="229" t="s">
        <v>136</v>
      </c>
      <c r="C14" s="222"/>
      <c r="D14" s="245" t="s">
        <v>125</v>
      </c>
      <c r="E14" s="245" t="s">
        <v>125</v>
      </c>
      <c r="F14" s="222"/>
      <c r="G14" s="222"/>
      <c r="H14" s="240" t="s">
        <v>137</v>
      </c>
      <c r="I14" s="244" t="s">
        <v>138</v>
      </c>
      <c r="J14" s="222" t="s">
        <v>128</v>
      </c>
      <c r="K14" s="161">
        <v>1</v>
      </c>
      <c r="L14" s="159">
        <v>0</v>
      </c>
      <c r="M14" s="159">
        <v>0</v>
      </c>
      <c r="N14" s="159">
        <v>0</v>
      </c>
      <c r="O14" s="159" t="s">
        <v>129</v>
      </c>
      <c r="P14" s="160">
        <f>+SUM(K14:N14)</f>
        <v>1</v>
      </c>
      <c r="Q14" s="232">
        <v>44221</v>
      </c>
      <c r="R14" s="232">
        <v>44286</v>
      </c>
      <c r="S14" s="225" t="s">
        <v>139</v>
      </c>
      <c r="T14" s="161">
        <v>1</v>
      </c>
      <c r="U14" s="210" t="s">
        <v>377</v>
      </c>
      <c r="V14" s="210" t="s">
        <v>376</v>
      </c>
      <c r="W14" s="161">
        <v>1</v>
      </c>
      <c r="X14" s="210" t="s">
        <v>377</v>
      </c>
      <c r="Y14" s="210" t="s">
        <v>376</v>
      </c>
      <c r="Z14" s="179">
        <v>1</v>
      </c>
      <c r="AA14" s="210" t="s">
        <v>377</v>
      </c>
      <c r="AB14" s="210" t="s">
        <v>376</v>
      </c>
      <c r="AC14" s="183">
        <v>1</v>
      </c>
      <c r="AD14" s="210" t="s">
        <v>377</v>
      </c>
      <c r="AE14" s="210" t="s">
        <v>376</v>
      </c>
      <c r="AF14" s="189"/>
      <c r="AG14" s="210"/>
      <c r="AH14" s="210"/>
    </row>
    <row r="15" spans="1:34" ht="46.5" customHeight="1">
      <c r="A15" s="253"/>
      <c r="B15" s="229"/>
      <c r="C15" s="222"/>
      <c r="D15" s="245"/>
      <c r="E15" s="245"/>
      <c r="F15" s="222"/>
      <c r="G15" s="222"/>
      <c r="H15" s="240"/>
      <c r="I15" s="244"/>
      <c r="J15" s="222"/>
      <c r="K15" s="162">
        <v>1</v>
      </c>
      <c r="L15" s="162">
        <v>1</v>
      </c>
      <c r="M15" s="162">
        <v>1</v>
      </c>
      <c r="N15" s="162">
        <v>1</v>
      </c>
      <c r="O15" s="162"/>
      <c r="P15" s="162">
        <v>1</v>
      </c>
      <c r="Q15" s="239"/>
      <c r="R15" s="239"/>
      <c r="S15" s="225"/>
      <c r="T15" s="163">
        <v>1</v>
      </c>
      <c r="U15" s="210"/>
      <c r="V15" s="210"/>
      <c r="W15" s="163">
        <v>1</v>
      </c>
      <c r="X15" s="210"/>
      <c r="Y15" s="210"/>
      <c r="Z15" s="163">
        <v>1</v>
      </c>
      <c r="AA15" s="210"/>
      <c r="AB15" s="210"/>
      <c r="AC15" s="163">
        <v>1</v>
      </c>
      <c r="AD15" s="210"/>
      <c r="AE15" s="210"/>
      <c r="AF15" s="163"/>
      <c r="AG15" s="210"/>
      <c r="AH15" s="210"/>
    </row>
    <row r="16" spans="1:34" ht="143.25" customHeight="1">
      <c r="A16" s="253"/>
      <c r="B16" s="230" t="s">
        <v>140</v>
      </c>
      <c r="C16" s="222"/>
      <c r="D16" s="222"/>
      <c r="E16" s="245" t="s">
        <v>125</v>
      </c>
      <c r="F16" s="245" t="s">
        <v>125</v>
      </c>
      <c r="G16" s="222"/>
      <c r="H16" s="236" t="s">
        <v>141</v>
      </c>
      <c r="I16" s="244" t="s">
        <v>142</v>
      </c>
      <c r="J16" s="222" t="s">
        <v>143</v>
      </c>
      <c r="K16" s="164">
        <v>0.25</v>
      </c>
      <c r="L16" s="164">
        <v>0.5</v>
      </c>
      <c r="M16" s="164">
        <v>0.75</v>
      </c>
      <c r="N16" s="164">
        <v>1</v>
      </c>
      <c r="O16" s="159" t="s">
        <v>129</v>
      </c>
      <c r="P16" s="160">
        <v>100</v>
      </c>
      <c r="Q16" s="232">
        <v>44197</v>
      </c>
      <c r="R16" s="232">
        <v>44561</v>
      </c>
      <c r="S16" s="225" t="s">
        <v>144</v>
      </c>
      <c r="T16" s="164">
        <v>0.25</v>
      </c>
      <c r="U16" s="210" t="s">
        <v>381</v>
      </c>
      <c r="V16" s="210" t="s">
        <v>378</v>
      </c>
      <c r="W16" s="164">
        <v>0.5</v>
      </c>
      <c r="X16" s="210" t="s">
        <v>393</v>
      </c>
      <c r="Y16" s="210" t="s">
        <v>395</v>
      </c>
      <c r="Z16" s="178">
        <f>8.33%*8</f>
        <v>0.66639999999999999</v>
      </c>
      <c r="AA16" s="210" t="s">
        <v>426</v>
      </c>
      <c r="AB16" s="210" t="s">
        <v>395</v>
      </c>
      <c r="AC16" s="184">
        <v>0.75</v>
      </c>
      <c r="AD16" s="210" t="s">
        <v>437</v>
      </c>
      <c r="AE16" s="210" t="s">
        <v>395</v>
      </c>
      <c r="AF16" s="188"/>
      <c r="AG16" s="210"/>
      <c r="AH16" s="210"/>
    </row>
    <row r="17" spans="1:34" ht="30.75" customHeight="1">
      <c r="A17" s="253"/>
      <c r="B17" s="230"/>
      <c r="C17" s="222"/>
      <c r="D17" s="222"/>
      <c r="E17" s="245"/>
      <c r="F17" s="245"/>
      <c r="G17" s="222"/>
      <c r="H17" s="236"/>
      <c r="I17" s="244"/>
      <c r="J17" s="222"/>
      <c r="K17" s="162">
        <v>0.25</v>
      </c>
      <c r="L17" s="162">
        <v>0.5</v>
      </c>
      <c r="M17" s="162">
        <v>0.75</v>
      </c>
      <c r="N17" s="162">
        <v>1</v>
      </c>
      <c r="O17" s="162"/>
      <c r="P17" s="162">
        <v>1</v>
      </c>
      <c r="Q17" s="232"/>
      <c r="R17" s="232"/>
      <c r="S17" s="225"/>
      <c r="T17" s="162">
        <v>0.25</v>
      </c>
      <c r="U17" s="210"/>
      <c r="V17" s="210"/>
      <c r="W17" s="162">
        <v>0.5</v>
      </c>
      <c r="X17" s="210"/>
      <c r="Y17" s="210"/>
      <c r="Z17" s="181">
        <f>+Z16</f>
        <v>0.66639999999999999</v>
      </c>
      <c r="AA17" s="210"/>
      <c r="AB17" s="210"/>
      <c r="AC17" s="186">
        <f>+AC16</f>
        <v>0.75</v>
      </c>
      <c r="AD17" s="210"/>
      <c r="AE17" s="210"/>
      <c r="AF17" s="191"/>
      <c r="AG17" s="210"/>
      <c r="AH17" s="210"/>
    </row>
    <row r="18" spans="1:34" ht="71.25" customHeight="1">
      <c r="A18" s="253"/>
      <c r="B18" s="230"/>
      <c r="C18" s="233"/>
      <c r="D18" s="237" t="s">
        <v>125</v>
      </c>
      <c r="E18" s="238" t="s">
        <v>125</v>
      </c>
      <c r="F18" s="238" t="s">
        <v>125</v>
      </c>
      <c r="G18" s="222"/>
      <c r="H18" s="236" t="s">
        <v>364</v>
      </c>
      <c r="I18" s="222" t="s">
        <v>363</v>
      </c>
      <c r="J18" s="222" t="s">
        <v>366</v>
      </c>
      <c r="K18" s="164">
        <v>0.25</v>
      </c>
      <c r="L18" s="164">
        <v>0.5</v>
      </c>
      <c r="M18" s="164">
        <v>0.75</v>
      </c>
      <c r="N18" s="164">
        <v>1</v>
      </c>
      <c r="O18" s="159" t="s">
        <v>129</v>
      </c>
      <c r="P18" s="162">
        <v>1</v>
      </c>
      <c r="Q18" s="232">
        <v>44221</v>
      </c>
      <c r="R18" s="232">
        <v>44561</v>
      </c>
      <c r="S18" s="225" t="s">
        <v>144</v>
      </c>
      <c r="T18" s="164">
        <v>0.25</v>
      </c>
      <c r="U18" s="210" t="s">
        <v>385</v>
      </c>
      <c r="V18" s="210" t="s">
        <v>386</v>
      </c>
      <c r="W18" s="164">
        <v>0.5</v>
      </c>
      <c r="X18" s="210" t="s">
        <v>394</v>
      </c>
      <c r="Y18" s="215" t="s">
        <v>396</v>
      </c>
      <c r="Z18" s="178">
        <f>8.33%*8</f>
        <v>0.66639999999999999</v>
      </c>
      <c r="AA18" s="210" t="s">
        <v>425</v>
      </c>
      <c r="AB18" s="215" t="s">
        <v>396</v>
      </c>
      <c r="AC18" s="184">
        <v>0.75</v>
      </c>
      <c r="AD18" s="210" t="s">
        <v>438</v>
      </c>
      <c r="AE18" s="215" t="s">
        <v>396</v>
      </c>
      <c r="AF18" s="188"/>
      <c r="AG18" s="210"/>
      <c r="AH18" s="215"/>
    </row>
    <row r="19" spans="1:34" ht="51.75" customHeight="1">
      <c r="A19" s="253"/>
      <c r="B19" s="230"/>
      <c r="C19" s="233"/>
      <c r="D19" s="237"/>
      <c r="E19" s="238"/>
      <c r="F19" s="238"/>
      <c r="G19" s="222"/>
      <c r="H19" s="236"/>
      <c r="I19" s="222"/>
      <c r="J19" s="222"/>
      <c r="K19" s="162">
        <v>0.25</v>
      </c>
      <c r="L19" s="162">
        <v>0.5</v>
      </c>
      <c r="M19" s="162">
        <v>0.75</v>
      </c>
      <c r="N19" s="162">
        <v>1</v>
      </c>
      <c r="O19" s="162"/>
      <c r="P19" s="162">
        <v>1</v>
      </c>
      <c r="Q19" s="232"/>
      <c r="R19" s="232"/>
      <c r="S19" s="225"/>
      <c r="T19" s="162">
        <v>0.25</v>
      </c>
      <c r="U19" s="210"/>
      <c r="V19" s="210"/>
      <c r="W19" s="162">
        <v>0.5</v>
      </c>
      <c r="X19" s="210"/>
      <c r="Y19" s="210"/>
      <c r="Z19" s="181">
        <f>+Z18</f>
        <v>0.66639999999999999</v>
      </c>
      <c r="AA19" s="210"/>
      <c r="AB19" s="210"/>
      <c r="AC19" s="186">
        <f>+AC18</f>
        <v>0.75</v>
      </c>
      <c r="AD19" s="210"/>
      <c r="AE19" s="210"/>
      <c r="AF19" s="191"/>
      <c r="AG19" s="210"/>
      <c r="AH19" s="210"/>
    </row>
    <row r="20" spans="1:34" ht="120.75" customHeight="1">
      <c r="A20" s="254" t="s">
        <v>147</v>
      </c>
      <c r="B20" s="228" t="s">
        <v>148</v>
      </c>
      <c r="C20" s="159"/>
      <c r="D20" s="168" t="s">
        <v>125</v>
      </c>
      <c r="E20" s="168" t="s">
        <v>125</v>
      </c>
      <c r="F20" s="159"/>
      <c r="G20" s="159"/>
      <c r="H20" s="169" t="s">
        <v>149</v>
      </c>
      <c r="I20" s="167" t="s">
        <v>150</v>
      </c>
      <c r="J20" s="222" t="s">
        <v>151</v>
      </c>
      <c r="K20" s="224">
        <v>0.25</v>
      </c>
      <c r="L20" s="224">
        <v>0.5</v>
      </c>
      <c r="M20" s="224">
        <v>0.75</v>
      </c>
      <c r="N20" s="224">
        <v>1</v>
      </c>
      <c r="O20" s="252" t="s">
        <v>129</v>
      </c>
      <c r="P20" s="265">
        <v>100</v>
      </c>
      <c r="Q20" s="232">
        <v>44197</v>
      </c>
      <c r="R20" s="232">
        <v>44561</v>
      </c>
      <c r="S20" s="225" t="s">
        <v>144</v>
      </c>
      <c r="T20" s="224">
        <v>0.25</v>
      </c>
      <c r="U20" s="210" t="s">
        <v>384</v>
      </c>
      <c r="V20" s="210" t="s">
        <v>382</v>
      </c>
      <c r="W20" s="216">
        <v>0.5</v>
      </c>
      <c r="X20" s="210" t="s">
        <v>409</v>
      </c>
      <c r="Y20" s="210" t="s">
        <v>405</v>
      </c>
      <c r="Z20" s="216">
        <v>0.5</v>
      </c>
      <c r="AA20" s="210" t="s">
        <v>427</v>
      </c>
      <c r="AB20" s="210" t="s">
        <v>428</v>
      </c>
      <c r="AC20" s="216">
        <v>0.75</v>
      </c>
      <c r="AD20" s="210" t="s">
        <v>439</v>
      </c>
      <c r="AE20" s="210" t="s">
        <v>428</v>
      </c>
      <c r="AF20" s="216"/>
      <c r="AG20" s="210"/>
      <c r="AH20" s="210"/>
    </row>
    <row r="21" spans="1:34" ht="78.75" customHeight="1">
      <c r="A21" s="254"/>
      <c r="B21" s="228"/>
      <c r="C21" s="159"/>
      <c r="D21" s="159"/>
      <c r="E21" s="168" t="s">
        <v>125</v>
      </c>
      <c r="F21" s="159"/>
      <c r="G21" s="159"/>
      <c r="H21" s="169" t="s">
        <v>152</v>
      </c>
      <c r="I21" s="167" t="s">
        <v>153</v>
      </c>
      <c r="J21" s="222"/>
      <c r="K21" s="224"/>
      <c r="L21" s="224"/>
      <c r="M21" s="224"/>
      <c r="N21" s="224"/>
      <c r="O21" s="252"/>
      <c r="P21" s="265"/>
      <c r="Q21" s="232"/>
      <c r="R21" s="232"/>
      <c r="S21" s="225"/>
      <c r="T21" s="224"/>
      <c r="U21" s="210"/>
      <c r="V21" s="210"/>
      <c r="W21" s="216"/>
      <c r="X21" s="210"/>
      <c r="Y21" s="210"/>
      <c r="Z21" s="216"/>
      <c r="AA21" s="210"/>
      <c r="AB21" s="210"/>
      <c r="AC21" s="216"/>
      <c r="AD21" s="210"/>
      <c r="AE21" s="210"/>
      <c r="AF21" s="216"/>
      <c r="AG21" s="210"/>
      <c r="AH21" s="210"/>
    </row>
    <row r="22" spans="1:34" ht="72.75" customHeight="1">
      <c r="A22" s="254"/>
      <c r="B22" s="228"/>
      <c r="C22" s="159"/>
      <c r="D22" s="159"/>
      <c r="E22" s="159"/>
      <c r="F22" s="168" t="s">
        <v>125</v>
      </c>
      <c r="G22" s="159"/>
      <c r="H22" s="169" t="s">
        <v>154</v>
      </c>
      <c r="I22" s="167" t="s">
        <v>155</v>
      </c>
      <c r="J22" s="222"/>
      <c r="K22" s="224"/>
      <c r="L22" s="224"/>
      <c r="M22" s="224"/>
      <c r="N22" s="224"/>
      <c r="O22" s="252"/>
      <c r="P22" s="265"/>
      <c r="Q22" s="232"/>
      <c r="R22" s="232"/>
      <c r="S22" s="225"/>
      <c r="T22" s="224"/>
      <c r="U22" s="210"/>
      <c r="V22" s="210"/>
      <c r="W22" s="216"/>
      <c r="X22" s="210"/>
      <c r="Y22" s="210"/>
      <c r="Z22" s="216"/>
      <c r="AA22" s="210"/>
      <c r="AB22" s="210"/>
      <c r="AC22" s="216"/>
      <c r="AD22" s="210"/>
      <c r="AE22" s="210"/>
      <c r="AF22" s="216"/>
      <c r="AG22" s="210"/>
      <c r="AH22" s="210"/>
    </row>
    <row r="23" spans="1:34" ht="42.75" customHeight="1">
      <c r="A23" s="254"/>
      <c r="B23" s="228"/>
      <c r="C23" s="233"/>
      <c r="D23" s="233"/>
      <c r="E23" s="233"/>
      <c r="F23" s="233"/>
      <c r="G23" s="237" t="s">
        <v>125</v>
      </c>
      <c r="H23" s="236" t="s">
        <v>156</v>
      </c>
      <c r="I23" s="243" t="s">
        <v>157</v>
      </c>
      <c r="J23" s="222"/>
      <c r="K23" s="224"/>
      <c r="L23" s="224"/>
      <c r="M23" s="224"/>
      <c r="N23" s="224"/>
      <c r="O23" s="252"/>
      <c r="P23" s="265"/>
      <c r="Q23" s="232"/>
      <c r="R23" s="232"/>
      <c r="S23" s="225"/>
      <c r="T23" s="224"/>
      <c r="U23" s="210"/>
      <c r="V23" s="210"/>
      <c r="W23" s="216"/>
      <c r="X23" s="210"/>
      <c r="Y23" s="210"/>
      <c r="Z23" s="216"/>
      <c r="AA23" s="210"/>
      <c r="AB23" s="210"/>
      <c r="AC23" s="216"/>
      <c r="AD23" s="210"/>
      <c r="AE23" s="210"/>
      <c r="AF23" s="216"/>
      <c r="AG23" s="210"/>
      <c r="AH23" s="210"/>
    </row>
    <row r="24" spans="1:34" ht="37.5" customHeight="1">
      <c r="A24" s="254"/>
      <c r="B24" s="228"/>
      <c r="C24" s="233"/>
      <c r="D24" s="233"/>
      <c r="E24" s="233"/>
      <c r="F24" s="233"/>
      <c r="G24" s="237"/>
      <c r="H24" s="236"/>
      <c r="I24" s="243"/>
      <c r="J24" s="222"/>
      <c r="K24" s="162">
        <v>0.25</v>
      </c>
      <c r="L24" s="162">
        <v>0.5</v>
      </c>
      <c r="M24" s="162">
        <v>0.75</v>
      </c>
      <c r="N24" s="162">
        <v>1</v>
      </c>
      <c r="O24" s="162"/>
      <c r="P24" s="162">
        <v>1</v>
      </c>
      <c r="Q24" s="232"/>
      <c r="R24" s="232"/>
      <c r="S24" s="225"/>
      <c r="T24" s="162">
        <v>0.25</v>
      </c>
      <c r="U24" s="210"/>
      <c r="V24" s="210"/>
      <c r="W24" s="162">
        <v>0.5</v>
      </c>
      <c r="X24" s="210"/>
      <c r="Y24" s="210"/>
      <c r="Z24" s="181">
        <v>0.5</v>
      </c>
      <c r="AA24" s="210"/>
      <c r="AB24" s="210"/>
      <c r="AC24" s="186">
        <f>+AC20</f>
        <v>0.75</v>
      </c>
      <c r="AD24" s="210"/>
      <c r="AE24" s="210"/>
      <c r="AF24" s="191"/>
      <c r="AG24" s="210"/>
      <c r="AH24" s="210"/>
    </row>
    <row r="25" spans="1:34" ht="67.5" customHeight="1">
      <c r="A25" s="254"/>
      <c r="B25" s="229" t="s">
        <v>145</v>
      </c>
      <c r="C25" s="233"/>
      <c r="D25" s="238" t="s">
        <v>125</v>
      </c>
      <c r="E25" s="238" t="s">
        <v>125</v>
      </c>
      <c r="F25" s="238" t="s">
        <v>125</v>
      </c>
      <c r="G25" s="222"/>
      <c r="H25" s="240" t="s">
        <v>362</v>
      </c>
      <c r="I25" s="222" t="s">
        <v>365</v>
      </c>
      <c r="J25" s="222" t="s">
        <v>146</v>
      </c>
      <c r="K25" s="164">
        <v>0.25</v>
      </c>
      <c r="L25" s="164">
        <v>0.5</v>
      </c>
      <c r="M25" s="164">
        <v>0.75</v>
      </c>
      <c r="N25" s="164">
        <v>1</v>
      </c>
      <c r="O25" s="159" t="s">
        <v>129</v>
      </c>
      <c r="P25" s="162">
        <v>1</v>
      </c>
      <c r="Q25" s="232">
        <v>44221</v>
      </c>
      <c r="R25" s="232">
        <v>44561</v>
      </c>
      <c r="S25" s="225" t="s">
        <v>144</v>
      </c>
      <c r="T25" s="164">
        <v>0.25</v>
      </c>
      <c r="U25" s="210" t="s">
        <v>397</v>
      </c>
      <c r="V25" s="210" t="s">
        <v>383</v>
      </c>
      <c r="W25" s="164">
        <v>0.5</v>
      </c>
      <c r="X25" s="210" t="s">
        <v>404</v>
      </c>
      <c r="Y25" s="210" t="s">
        <v>407</v>
      </c>
      <c r="Z25" s="178">
        <v>0.5</v>
      </c>
      <c r="AA25" s="210" t="s">
        <v>429</v>
      </c>
      <c r="AB25" s="210" t="s">
        <v>407</v>
      </c>
      <c r="AC25" s="184">
        <v>0.6</v>
      </c>
      <c r="AD25" s="210" t="s">
        <v>440</v>
      </c>
      <c r="AE25" s="210" t="s">
        <v>407</v>
      </c>
      <c r="AF25" s="188"/>
      <c r="AG25" s="210"/>
      <c r="AH25" s="210"/>
    </row>
    <row r="26" spans="1:34" ht="51.75" customHeight="1">
      <c r="A26" s="254"/>
      <c r="B26" s="229"/>
      <c r="C26" s="233"/>
      <c r="D26" s="238"/>
      <c r="E26" s="238"/>
      <c r="F26" s="238"/>
      <c r="G26" s="222"/>
      <c r="H26" s="240"/>
      <c r="I26" s="222"/>
      <c r="J26" s="222"/>
      <c r="K26" s="162">
        <v>0.25</v>
      </c>
      <c r="L26" s="162">
        <v>0.5</v>
      </c>
      <c r="M26" s="162">
        <v>0.75</v>
      </c>
      <c r="N26" s="162">
        <v>1</v>
      </c>
      <c r="O26" s="162"/>
      <c r="P26" s="162">
        <v>1</v>
      </c>
      <c r="Q26" s="232"/>
      <c r="R26" s="232"/>
      <c r="S26" s="225"/>
      <c r="T26" s="162">
        <v>0.25</v>
      </c>
      <c r="U26" s="210"/>
      <c r="V26" s="210"/>
      <c r="W26" s="162">
        <v>0.5</v>
      </c>
      <c r="X26" s="210"/>
      <c r="Y26" s="210"/>
      <c r="Z26" s="181">
        <v>0.5</v>
      </c>
      <c r="AA26" s="210"/>
      <c r="AB26" s="210"/>
      <c r="AC26" s="186">
        <f>+AC25</f>
        <v>0.6</v>
      </c>
      <c r="AD26" s="210"/>
      <c r="AE26" s="210"/>
      <c r="AF26" s="191"/>
      <c r="AG26" s="210"/>
      <c r="AH26" s="210"/>
    </row>
    <row r="27" spans="1:34" ht="94.5" customHeight="1">
      <c r="A27" s="254"/>
      <c r="B27" s="226" t="s">
        <v>443</v>
      </c>
      <c r="C27" s="233"/>
      <c r="D27" s="234" t="s">
        <v>125</v>
      </c>
      <c r="E27" s="234" t="s">
        <v>125</v>
      </c>
      <c r="F27" s="234" t="s">
        <v>125</v>
      </c>
      <c r="G27" s="222"/>
      <c r="H27" s="235" t="s">
        <v>444</v>
      </c>
      <c r="I27" s="231" t="s">
        <v>445</v>
      </c>
      <c r="J27" s="231" t="s">
        <v>446</v>
      </c>
      <c r="K27" s="164">
        <v>0.25</v>
      </c>
      <c r="L27" s="164">
        <v>0.5</v>
      </c>
      <c r="M27" s="164">
        <v>0.75</v>
      </c>
      <c r="N27" s="164">
        <v>1</v>
      </c>
      <c r="O27" s="165"/>
      <c r="P27" s="165">
        <v>1</v>
      </c>
      <c r="Q27" s="232">
        <v>44221</v>
      </c>
      <c r="R27" s="232">
        <v>44561</v>
      </c>
      <c r="S27" s="227" t="s">
        <v>139</v>
      </c>
      <c r="T27" s="164">
        <v>0.25</v>
      </c>
      <c r="U27" s="210" t="s">
        <v>388</v>
      </c>
      <c r="V27" s="209" t="s">
        <v>389</v>
      </c>
      <c r="W27" s="164">
        <v>0.25</v>
      </c>
      <c r="X27" s="210" t="s">
        <v>412</v>
      </c>
      <c r="Y27" s="209"/>
      <c r="Z27" s="178">
        <v>0.25</v>
      </c>
      <c r="AA27" s="210" t="s">
        <v>412</v>
      </c>
      <c r="AB27" s="209"/>
      <c r="AC27" s="193">
        <v>0.25</v>
      </c>
      <c r="AD27" s="210" t="s">
        <v>412</v>
      </c>
      <c r="AE27" s="209"/>
      <c r="AF27" s="193"/>
      <c r="AG27" s="210"/>
      <c r="AH27" s="209"/>
    </row>
    <row r="28" spans="1:34" ht="36.75" customHeight="1">
      <c r="A28" s="254"/>
      <c r="B28" s="226"/>
      <c r="C28" s="233"/>
      <c r="D28" s="234"/>
      <c r="E28" s="234"/>
      <c r="F28" s="234"/>
      <c r="G28" s="222"/>
      <c r="H28" s="235"/>
      <c r="I28" s="231"/>
      <c r="J28" s="231"/>
      <c r="K28" s="162">
        <v>0.25</v>
      </c>
      <c r="L28" s="162">
        <v>0.5</v>
      </c>
      <c r="M28" s="162">
        <v>0.75</v>
      </c>
      <c r="N28" s="162">
        <v>1</v>
      </c>
      <c r="O28" s="162"/>
      <c r="P28" s="162">
        <v>1</v>
      </c>
      <c r="Q28" s="232"/>
      <c r="R28" s="232"/>
      <c r="S28" s="227"/>
      <c r="T28" s="162">
        <v>0.25</v>
      </c>
      <c r="U28" s="210"/>
      <c r="V28" s="209"/>
      <c r="W28" s="162">
        <v>0.25</v>
      </c>
      <c r="X28" s="210"/>
      <c r="Y28" s="209"/>
      <c r="Z28" s="181">
        <v>0.25</v>
      </c>
      <c r="AA28" s="210"/>
      <c r="AB28" s="209"/>
      <c r="AC28" s="186">
        <v>0.25</v>
      </c>
      <c r="AD28" s="210"/>
      <c r="AE28" s="209"/>
      <c r="AF28" s="191"/>
      <c r="AG28" s="210"/>
      <c r="AH28" s="209"/>
    </row>
    <row r="29" spans="1:34" ht="63.75" customHeight="1">
      <c r="A29" s="254"/>
      <c r="B29" s="251" t="s">
        <v>158</v>
      </c>
      <c r="C29" s="233"/>
      <c r="D29" s="233"/>
      <c r="E29" s="233"/>
      <c r="F29" s="233"/>
      <c r="G29" s="237" t="s">
        <v>125</v>
      </c>
      <c r="H29" s="236" t="s">
        <v>159</v>
      </c>
      <c r="I29" s="243" t="s">
        <v>160</v>
      </c>
      <c r="J29" s="222" t="s">
        <v>161</v>
      </c>
      <c r="K29" s="159">
        <v>0</v>
      </c>
      <c r="L29" s="159">
        <v>0</v>
      </c>
      <c r="M29" s="195">
        <v>0</v>
      </c>
      <c r="N29" s="194">
        <v>1</v>
      </c>
      <c r="O29" s="159" t="s">
        <v>129</v>
      </c>
      <c r="P29" s="160">
        <f>+SUM(K29:N29)</f>
        <v>1</v>
      </c>
      <c r="Q29" s="241">
        <v>44470</v>
      </c>
      <c r="R29" s="241">
        <v>44561</v>
      </c>
      <c r="S29" s="227" t="s">
        <v>139</v>
      </c>
      <c r="T29" s="159">
        <v>0</v>
      </c>
      <c r="U29" s="208" t="s">
        <v>387</v>
      </c>
      <c r="V29" s="209"/>
      <c r="W29" s="159">
        <v>0</v>
      </c>
      <c r="X29" s="208" t="s">
        <v>410</v>
      </c>
      <c r="Y29" s="209"/>
      <c r="Z29" s="182">
        <v>0</v>
      </c>
      <c r="AA29" s="208" t="s">
        <v>410</v>
      </c>
      <c r="AB29" s="209"/>
      <c r="AC29" s="185">
        <v>0</v>
      </c>
      <c r="AD29" s="208" t="s">
        <v>410</v>
      </c>
      <c r="AE29" s="209"/>
      <c r="AF29" s="192"/>
      <c r="AG29" s="208"/>
      <c r="AH29" s="209"/>
    </row>
    <row r="30" spans="1:34" ht="27" customHeight="1">
      <c r="A30" s="254"/>
      <c r="B30" s="251"/>
      <c r="C30" s="233"/>
      <c r="D30" s="233"/>
      <c r="E30" s="233"/>
      <c r="F30" s="233"/>
      <c r="G30" s="237"/>
      <c r="H30" s="236"/>
      <c r="I30" s="243"/>
      <c r="J30" s="222"/>
      <c r="K30" s="162">
        <v>0</v>
      </c>
      <c r="L30" s="162">
        <v>0</v>
      </c>
      <c r="M30" s="162">
        <v>0</v>
      </c>
      <c r="N30" s="162">
        <v>1</v>
      </c>
      <c r="O30" s="162"/>
      <c r="P30" s="162">
        <v>1</v>
      </c>
      <c r="Q30" s="242"/>
      <c r="R30" s="242"/>
      <c r="S30" s="227"/>
      <c r="T30" s="162">
        <v>0</v>
      </c>
      <c r="U30" s="208"/>
      <c r="V30" s="209"/>
      <c r="W30" s="162">
        <v>0</v>
      </c>
      <c r="X30" s="208"/>
      <c r="Y30" s="209"/>
      <c r="Z30" s="181">
        <v>0</v>
      </c>
      <c r="AA30" s="208"/>
      <c r="AB30" s="209"/>
      <c r="AC30" s="186">
        <v>0</v>
      </c>
      <c r="AD30" s="208"/>
      <c r="AE30" s="209"/>
      <c r="AF30" s="191"/>
      <c r="AG30" s="208"/>
      <c r="AH30" s="209"/>
    </row>
    <row r="31" spans="1:34" ht="129" customHeight="1">
      <c r="A31" s="250" t="s">
        <v>162</v>
      </c>
      <c r="B31" s="230" t="s">
        <v>163</v>
      </c>
      <c r="C31" s="233"/>
      <c r="D31" s="222"/>
      <c r="E31" s="245" t="s">
        <v>125</v>
      </c>
      <c r="F31" s="245" t="s">
        <v>125</v>
      </c>
      <c r="G31" s="222"/>
      <c r="H31" s="236" t="s">
        <v>164</v>
      </c>
      <c r="I31" s="244" t="s">
        <v>165</v>
      </c>
      <c r="J31" s="222" t="s">
        <v>166</v>
      </c>
      <c r="K31" s="159">
        <v>0</v>
      </c>
      <c r="L31" s="237">
        <v>1</v>
      </c>
      <c r="M31" s="237"/>
      <c r="N31" s="237"/>
      <c r="O31" s="159" t="s">
        <v>129</v>
      </c>
      <c r="P31" s="160">
        <f>+SUM(K31:N31)</f>
        <v>1</v>
      </c>
      <c r="Q31" s="232">
        <v>44287</v>
      </c>
      <c r="R31" s="232">
        <v>44469</v>
      </c>
      <c r="S31" s="225" t="s">
        <v>139</v>
      </c>
      <c r="T31" s="159">
        <v>0</v>
      </c>
      <c r="U31" s="208" t="s">
        <v>387</v>
      </c>
      <c r="V31" s="209"/>
      <c r="W31" s="173">
        <v>0.3</v>
      </c>
      <c r="X31" s="208" t="s">
        <v>414</v>
      </c>
      <c r="Y31" s="210" t="s">
        <v>413</v>
      </c>
      <c r="Z31" s="173">
        <v>0.3</v>
      </c>
      <c r="AA31" s="208" t="s">
        <v>430</v>
      </c>
      <c r="AB31" s="210" t="s">
        <v>413</v>
      </c>
      <c r="AC31" s="173">
        <v>0.5</v>
      </c>
      <c r="AD31" s="208" t="s">
        <v>430</v>
      </c>
      <c r="AE31" s="210" t="s">
        <v>413</v>
      </c>
      <c r="AF31" s="173"/>
      <c r="AG31" s="208"/>
      <c r="AH31" s="210"/>
    </row>
    <row r="32" spans="1:34" ht="39.75" customHeight="1">
      <c r="A32" s="250"/>
      <c r="B32" s="230"/>
      <c r="C32" s="233"/>
      <c r="D32" s="222"/>
      <c r="E32" s="245"/>
      <c r="F32" s="245"/>
      <c r="G32" s="222"/>
      <c r="H32" s="236"/>
      <c r="I32" s="244"/>
      <c r="J32" s="222"/>
      <c r="K32" s="162">
        <v>0</v>
      </c>
      <c r="L32" s="162">
        <v>0.3</v>
      </c>
      <c r="M32" s="162">
        <v>0.6</v>
      </c>
      <c r="N32" s="162">
        <v>1</v>
      </c>
      <c r="O32" s="162"/>
      <c r="P32" s="162">
        <v>1</v>
      </c>
      <c r="Q32" s="239"/>
      <c r="R32" s="239"/>
      <c r="S32" s="225"/>
      <c r="T32" s="162">
        <v>0</v>
      </c>
      <c r="U32" s="208"/>
      <c r="V32" s="209"/>
      <c r="W32" s="162">
        <v>0.3</v>
      </c>
      <c r="X32" s="208"/>
      <c r="Y32" s="209"/>
      <c r="Z32" s="181">
        <v>0.3</v>
      </c>
      <c r="AA32" s="208"/>
      <c r="AB32" s="209"/>
      <c r="AC32" s="186">
        <v>0.5</v>
      </c>
      <c r="AD32" s="208"/>
      <c r="AE32" s="209"/>
      <c r="AF32" s="191"/>
      <c r="AG32" s="208"/>
      <c r="AH32" s="209"/>
    </row>
    <row r="33" spans="1:34" ht="43.5" customHeight="1">
      <c r="A33" s="250"/>
      <c r="B33" s="230" t="s">
        <v>167</v>
      </c>
      <c r="C33" s="233"/>
      <c r="D33" s="233"/>
      <c r="E33" s="233"/>
      <c r="F33" s="233"/>
      <c r="G33" s="237" t="s">
        <v>125</v>
      </c>
      <c r="H33" s="236" t="s">
        <v>168</v>
      </c>
      <c r="I33" s="244" t="s">
        <v>169</v>
      </c>
      <c r="J33" s="222" t="s">
        <v>128</v>
      </c>
      <c r="K33" s="159">
        <v>0</v>
      </c>
      <c r="L33" s="159">
        <v>0</v>
      </c>
      <c r="M33" s="159">
        <v>0</v>
      </c>
      <c r="N33" s="237">
        <v>1</v>
      </c>
      <c r="O33" s="237"/>
      <c r="P33" s="160">
        <f>+SUM(K33:N33)</f>
        <v>1</v>
      </c>
      <c r="Q33" s="232">
        <v>44470</v>
      </c>
      <c r="R33" s="232">
        <v>44576</v>
      </c>
      <c r="S33" s="225" t="s">
        <v>170</v>
      </c>
      <c r="T33" s="159">
        <v>0</v>
      </c>
      <c r="U33" s="208" t="s">
        <v>387</v>
      </c>
      <c r="V33" s="209"/>
      <c r="W33" s="159">
        <v>0</v>
      </c>
      <c r="X33" s="208" t="s">
        <v>410</v>
      </c>
      <c r="Y33" s="209"/>
      <c r="Z33" s="182">
        <v>0</v>
      </c>
      <c r="AA33" s="208" t="s">
        <v>410</v>
      </c>
      <c r="AB33" s="209"/>
      <c r="AC33" s="185">
        <v>0</v>
      </c>
      <c r="AD33" s="208" t="s">
        <v>410</v>
      </c>
      <c r="AE33" s="209"/>
      <c r="AF33" s="192"/>
      <c r="AG33" s="208"/>
      <c r="AH33" s="209"/>
    </row>
    <row r="34" spans="1:34" ht="34.5" customHeight="1">
      <c r="A34" s="250"/>
      <c r="B34" s="230"/>
      <c r="C34" s="233"/>
      <c r="D34" s="233"/>
      <c r="E34" s="233"/>
      <c r="F34" s="233"/>
      <c r="G34" s="237"/>
      <c r="H34" s="236"/>
      <c r="I34" s="244"/>
      <c r="J34" s="222"/>
      <c r="K34" s="162">
        <v>0</v>
      </c>
      <c r="L34" s="162">
        <v>0</v>
      </c>
      <c r="M34" s="162">
        <v>0</v>
      </c>
      <c r="N34" s="249">
        <v>1</v>
      </c>
      <c r="O34" s="249"/>
      <c r="P34" s="162">
        <v>1</v>
      </c>
      <c r="Q34" s="232"/>
      <c r="R34" s="232"/>
      <c r="S34" s="225"/>
      <c r="T34" s="162">
        <v>0</v>
      </c>
      <c r="U34" s="208"/>
      <c r="V34" s="209"/>
      <c r="W34" s="162">
        <v>0</v>
      </c>
      <c r="X34" s="208"/>
      <c r="Y34" s="209"/>
      <c r="Z34" s="181">
        <v>0</v>
      </c>
      <c r="AA34" s="208"/>
      <c r="AB34" s="209"/>
      <c r="AC34" s="186">
        <v>0</v>
      </c>
      <c r="AD34" s="208"/>
      <c r="AE34" s="209"/>
      <c r="AF34" s="191"/>
      <c r="AG34" s="208"/>
      <c r="AH34" s="209"/>
    </row>
    <row r="35" spans="1:34" ht="34.5" customHeight="1">
      <c r="A35" s="250"/>
      <c r="B35" s="230" t="s">
        <v>171</v>
      </c>
      <c r="C35" s="233"/>
      <c r="D35" s="233"/>
      <c r="E35" s="233"/>
      <c r="F35" s="233"/>
      <c r="G35" s="237" t="s">
        <v>125</v>
      </c>
      <c r="H35" s="236" t="s">
        <v>172</v>
      </c>
      <c r="I35" s="236" t="s">
        <v>173</v>
      </c>
      <c r="J35" s="222" t="s">
        <v>128</v>
      </c>
      <c r="K35" s="159">
        <v>0</v>
      </c>
      <c r="L35" s="159">
        <v>0</v>
      </c>
      <c r="M35" s="166">
        <v>1</v>
      </c>
      <c r="N35" s="159"/>
      <c r="O35" s="159" t="s">
        <v>174</v>
      </c>
      <c r="P35" s="160">
        <v>1</v>
      </c>
      <c r="Q35" s="232">
        <v>44378</v>
      </c>
      <c r="R35" s="232">
        <v>44438</v>
      </c>
      <c r="S35" s="248" t="s">
        <v>139</v>
      </c>
      <c r="T35" s="159">
        <v>0</v>
      </c>
      <c r="U35" s="208" t="s">
        <v>387</v>
      </c>
      <c r="V35" s="209"/>
      <c r="W35" s="159">
        <v>0</v>
      </c>
      <c r="X35" s="208" t="s">
        <v>410</v>
      </c>
      <c r="Y35" s="209"/>
      <c r="Z35" s="180">
        <v>1</v>
      </c>
      <c r="AA35" s="208" t="s">
        <v>432</v>
      </c>
      <c r="AB35" s="215" t="s">
        <v>433</v>
      </c>
      <c r="AC35" s="187">
        <v>1</v>
      </c>
      <c r="AD35" s="208" t="s">
        <v>432</v>
      </c>
      <c r="AE35" s="215" t="s">
        <v>433</v>
      </c>
      <c r="AF35" s="190"/>
      <c r="AG35" s="208"/>
      <c r="AH35" s="215"/>
    </row>
    <row r="36" spans="1:34" ht="34.5" customHeight="1">
      <c r="A36" s="250"/>
      <c r="B36" s="230"/>
      <c r="C36" s="233"/>
      <c r="D36" s="233"/>
      <c r="E36" s="233"/>
      <c r="F36" s="233"/>
      <c r="G36" s="237"/>
      <c r="H36" s="236"/>
      <c r="I36" s="236"/>
      <c r="J36" s="222"/>
      <c r="K36" s="162">
        <v>0</v>
      </c>
      <c r="L36" s="162">
        <v>0</v>
      </c>
      <c r="M36" s="162">
        <v>1</v>
      </c>
      <c r="N36" s="162">
        <v>1</v>
      </c>
      <c r="O36" s="162"/>
      <c r="P36" s="162">
        <v>1</v>
      </c>
      <c r="Q36" s="232"/>
      <c r="R36" s="232"/>
      <c r="S36" s="248"/>
      <c r="T36" s="162">
        <v>0</v>
      </c>
      <c r="U36" s="208"/>
      <c r="V36" s="209"/>
      <c r="W36" s="162">
        <v>0</v>
      </c>
      <c r="X36" s="208"/>
      <c r="Y36" s="209"/>
      <c r="Z36" s="181">
        <v>1</v>
      </c>
      <c r="AA36" s="208"/>
      <c r="AB36" s="210"/>
      <c r="AC36" s="186">
        <v>1</v>
      </c>
      <c r="AD36" s="208"/>
      <c r="AE36" s="210"/>
      <c r="AF36" s="191"/>
      <c r="AG36" s="208"/>
      <c r="AH36" s="210"/>
    </row>
    <row r="37" spans="1:34" ht="34.5" customHeight="1">
      <c r="A37" s="250"/>
      <c r="B37" s="230" t="s">
        <v>175</v>
      </c>
      <c r="C37" s="233"/>
      <c r="D37" s="233"/>
      <c r="E37" s="233"/>
      <c r="F37" s="233"/>
      <c r="G37" s="237" t="s">
        <v>125</v>
      </c>
      <c r="H37" s="236" t="s">
        <v>176</v>
      </c>
      <c r="I37" s="236" t="s">
        <v>411</v>
      </c>
      <c r="J37" s="222" t="s">
        <v>128</v>
      </c>
      <c r="K37" s="159">
        <v>0</v>
      </c>
      <c r="L37" s="159">
        <v>0</v>
      </c>
      <c r="M37" s="159">
        <v>0</v>
      </c>
      <c r="N37" s="237">
        <v>1</v>
      </c>
      <c r="O37" s="237"/>
      <c r="P37" s="160">
        <v>1</v>
      </c>
      <c r="Q37" s="232">
        <v>44531</v>
      </c>
      <c r="R37" s="232">
        <v>44592</v>
      </c>
      <c r="S37" s="248" t="s">
        <v>139</v>
      </c>
      <c r="T37" s="159">
        <v>0</v>
      </c>
      <c r="U37" s="208" t="s">
        <v>387</v>
      </c>
      <c r="V37" s="209"/>
      <c r="W37" s="159">
        <v>0</v>
      </c>
      <c r="X37" s="208" t="s">
        <v>410</v>
      </c>
      <c r="Y37" s="209"/>
      <c r="Z37" s="182">
        <v>0</v>
      </c>
      <c r="AA37" s="208" t="s">
        <v>410</v>
      </c>
      <c r="AB37" s="209"/>
      <c r="AC37" s="185">
        <v>0</v>
      </c>
      <c r="AD37" s="208" t="s">
        <v>410</v>
      </c>
      <c r="AE37" s="209"/>
      <c r="AF37" s="192"/>
      <c r="AG37" s="208"/>
      <c r="AH37" s="209"/>
    </row>
    <row r="38" spans="1:34" ht="34.5" customHeight="1">
      <c r="A38" s="250"/>
      <c r="B38" s="230"/>
      <c r="C38" s="233"/>
      <c r="D38" s="233"/>
      <c r="E38" s="233"/>
      <c r="F38" s="233"/>
      <c r="G38" s="237"/>
      <c r="H38" s="236"/>
      <c r="I38" s="236"/>
      <c r="J38" s="222"/>
      <c r="K38" s="162">
        <v>0</v>
      </c>
      <c r="L38" s="162">
        <v>0</v>
      </c>
      <c r="M38" s="162">
        <v>0</v>
      </c>
      <c r="N38" s="249">
        <v>1</v>
      </c>
      <c r="O38" s="249"/>
      <c r="P38" s="162">
        <v>1</v>
      </c>
      <c r="Q38" s="232"/>
      <c r="R38" s="232"/>
      <c r="S38" s="248"/>
      <c r="T38" s="162">
        <v>0</v>
      </c>
      <c r="U38" s="208"/>
      <c r="V38" s="209"/>
      <c r="W38" s="162">
        <v>0</v>
      </c>
      <c r="X38" s="208"/>
      <c r="Y38" s="209"/>
      <c r="Z38" s="181">
        <v>0</v>
      </c>
      <c r="AA38" s="208"/>
      <c r="AB38" s="209"/>
      <c r="AC38" s="186">
        <v>0</v>
      </c>
      <c r="AD38" s="208"/>
      <c r="AE38" s="209"/>
      <c r="AF38" s="191"/>
      <c r="AG38" s="208"/>
      <c r="AH38" s="209"/>
    </row>
    <row r="39" spans="1:34" ht="104.25" customHeight="1">
      <c r="A39" s="250"/>
      <c r="B39" s="230" t="s">
        <v>177</v>
      </c>
      <c r="C39" s="233"/>
      <c r="D39" s="233"/>
      <c r="E39" s="233"/>
      <c r="F39" s="233"/>
      <c r="G39" s="237" t="s">
        <v>125</v>
      </c>
      <c r="H39" s="236" t="s">
        <v>178</v>
      </c>
      <c r="I39" s="244" t="s">
        <v>179</v>
      </c>
      <c r="J39" s="222" t="s">
        <v>128</v>
      </c>
      <c r="K39" s="161">
        <v>1</v>
      </c>
      <c r="L39" s="159">
        <v>0</v>
      </c>
      <c r="M39" s="159">
        <v>0</v>
      </c>
      <c r="N39" s="159">
        <v>0</v>
      </c>
      <c r="O39" s="159" t="s">
        <v>129</v>
      </c>
      <c r="P39" s="160">
        <f>+SUM(K39:N39)</f>
        <v>1</v>
      </c>
      <c r="Q39" s="232">
        <v>44221</v>
      </c>
      <c r="R39" s="232">
        <v>44286</v>
      </c>
      <c r="S39" s="248" t="s">
        <v>139</v>
      </c>
      <c r="T39" s="161">
        <v>1</v>
      </c>
      <c r="U39" s="210" t="s">
        <v>379</v>
      </c>
      <c r="V39" s="210" t="s">
        <v>380</v>
      </c>
      <c r="W39" s="161">
        <v>1</v>
      </c>
      <c r="X39" s="210" t="s">
        <v>379</v>
      </c>
      <c r="Y39" s="210" t="s">
        <v>380</v>
      </c>
      <c r="Z39" s="179">
        <v>1</v>
      </c>
      <c r="AA39" s="210" t="s">
        <v>379</v>
      </c>
      <c r="AB39" s="210" t="s">
        <v>380</v>
      </c>
      <c r="AC39" s="183">
        <v>1</v>
      </c>
      <c r="AD39" s="210" t="s">
        <v>379</v>
      </c>
      <c r="AE39" s="210" t="s">
        <v>380</v>
      </c>
      <c r="AF39" s="189"/>
      <c r="AG39" s="210"/>
      <c r="AH39" s="210"/>
    </row>
    <row r="40" spans="1:34" ht="52.5" customHeight="1">
      <c r="A40" s="250"/>
      <c r="B40" s="230"/>
      <c r="C40" s="233"/>
      <c r="D40" s="233"/>
      <c r="E40" s="233"/>
      <c r="F40" s="233"/>
      <c r="G40" s="237"/>
      <c r="H40" s="236"/>
      <c r="I40" s="244"/>
      <c r="J40" s="222"/>
      <c r="K40" s="162">
        <v>1</v>
      </c>
      <c r="L40" s="162">
        <v>1</v>
      </c>
      <c r="M40" s="162">
        <v>1</v>
      </c>
      <c r="N40" s="162">
        <v>1</v>
      </c>
      <c r="O40" s="162"/>
      <c r="P40" s="162">
        <v>1</v>
      </c>
      <c r="Q40" s="232"/>
      <c r="R40" s="232"/>
      <c r="S40" s="248"/>
      <c r="T40" s="162">
        <v>1</v>
      </c>
      <c r="U40" s="210"/>
      <c r="V40" s="210"/>
      <c r="W40" s="162">
        <v>1</v>
      </c>
      <c r="X40" s="210"/>
      <c r="Y40" s="210"/>
      <c r="Z40" s="181">
        <v>1</v>
      </c>
      <c r="AA40" s="210"/>
      <c r="AB40" s="210"/>
      <c r="AC40" s="186">
        <v>1</v>
      </c>
      <c r="AD40" s="210"/>
      <c r="AE40" s="210"/>
      <c r="AF40" s="191"/>
      <c r="AG40" s="210"/>
      <c r="AH40" s="210"/>
    </row>
    <row r="41" spans="1:34" ht="87.75" customHeight="1">
      <c r="A41" s="250"/>
      <c r="B41" s="230" t="s">
        <v>180</v>
      </c>
      <c r="C41" s="233"/>
      <c r="D41" s="233"/>
      <c r="E41" s="233"/>
      <c r="F41" s="233"/>
      <c r="G41" s="237" t="s">
        <v>125</v>
      </c>
      <c r="H41" s="236" t="s">
        <v>181</v>
      </c>
      <c r="I41" s="244" t="s">
        <v>182</v>
      </c>
      <c r="J41" s="222" t="s">
        <v>128</v>
      </c>
      <c r="K41" s="159">
        <v>0</v>
      </c>
      <c r="L41" s="159">
        <v>0</v>
      </c>
      <c r="M41" s="159">
        <v>0</v>
      </c>
      <c r="N41" s="237">
        <v>1</v>
      </c>
      <c r="O41" s="237"/>
      <c r="P41" s="160">
        <f>+SUM(K41:N41)</f>
        <v>1</v>
      </c>
      <c r="Q41" s="221">
        <v>44470</v>
      </c>
      <c r="R41" s="221">
        <v>44576</v>
      </c>
      <c r="S41" s="222" t="s">
        <v>51</v>
      </c>
      <c r="T41" s="159">
        <v>0</v>
      </c>
      <c r="U41" s="208" t="s">
        <v>387</v>
      </c>
      <c r="V41" s="209"/>
      <c r="W41" s="177">
        <v>0</v>
      </c>
      <c r="X41" s="208" t="s">
        <v>410</v>
      </c>
      <c r="Y41" s="209"/>
      <c r="Z41" s="177">
        <v>0</v>
      </c>
      <c r="AA41" s="208" t="s">
        <v>410</v>
      </c>
      <c r="AB41" s="209"/>
      <c r="AC41" s="177">
        <v>0</v>
      </c>
      <c r="AD41" s="208" t="s">
        <v>410</v>
      </c>
      <c r="AE41" s="209"/>
      <c r="AF41" s="177"/>
      <c r="AG41" s="208"/>
      <c r="AH41" s="209"/>
    </row>
    <row r="42" spans="1:34" ht="30.75" customHeight="1">
      <c r="A42" s="250"/>
      <c r="B42" s="230"/>
      <c r="C42" s="233"/>
      <c r="D42" s="233"/>
      <c r="E42" s="233"/>
      <c r="F42" s="233"/>
      <c r="G42" s="237"/>
      <c r="H42" s="236"/>
      <c r="I42" s="244"/>
      <c r="J42" s="222"/>
      <c r="K42" s="162">
        <v>0</v>
      </c>
      <c r="L42" s="162">
        <v>0</v>
      </c>
      <c r="M42" s="162">
        <v>0</v>
      </c>
      <c r="N42" s="249">
        <v>1</v>
      </c>
      <c r="O42" s="249"/>
      <c r="P42" s="162">
        <v>1</v>
      </c>
      <c r="Q42" s="221"/>
      <c r="R42" s="221"/>
      <c r="S42" s="222"/>
      <c r="T42" s="162">
        <v>0</v>
      </c>
      <c r="U42" s="208"/>
      <c r="V42" s="209"/>
      <c r="W42" s="162">
        <v>0</v>
      </c>
      <c r="X42" s="208"/>
      <c r="Y42" s="209"/>
      <c r="Z42" s="181">
        <v>0</v>
      </c>
      <c r="AA42" s="208"/>
      <c r="AB42" s="209"/>
      <c r="AC42" s="186">
        <v>0</v>
      </c>
      <c r="AD42" s="208"/>
      <c r="AE42" s="209"/>
      <c r="AF42" s="191"/>
      <c r="AG42" s="208"/>
      <c r="AH42" s="209"/>
    </row>
    <row r="43" spans="1:34" ht="83.25" customHeight="1">
      <c r="A43" s="250"/>
      <c r="B43" s="230" t="s">
        <v>398</v>
      </c>
      <c r="C43" s="233"/>
      <c r="D43" s="233"/>
      <c r="E43" s="233"/>
      <c r="F43" s="233"/>
      <c r="G43" s="237" t="s">
        <v>125</v>
      </c>
      <c r="H43" s="236" t="s">
        <v>399</v>
      </c>
      <c r="I43" s="244" t="s">
        <v>400</v>
      </c>
      <c r="J43" s="222" t="s">
        <v>128</v>
      </c>
      <c r="K43" s="172">
        <v>1</v>
      </c>
      <c r="L43" s="172">
        <v>1</v>
      </c>
      <c r="M43" s="172">
        <v>1</v>
      </c>
      <c r="N43" s="220">
        <v>1</v>
      </c>
      <c r="O43" s="220"/>
      <c r="P43" s="171">
        <f>+SUM(K43:N43)</f>
        <v>4</v>
      </c>
      <c r="Q43" s="221">
        <v>44197</v>
      </c>
      <c r="R43" s="221">
        <v>44561</v>
      </c>
      <c r="S43" s="222" t="s">
        <v>401</v>
      </c>
      <c r="T43" s="222"/>
      <c r="U43" s="211" t="s">
        <v>402</v>
      </c>
      <c r="V43" s="211" t="s">
        <v>403</v>
      </c>
      <c r="W43" s="176">
        <v>2</v>
      </c>
      <c r="X43" s="211" t="s">
        <v>406</v>
      </c>
      <c r="Y43" s="212" t="s">
        <v>403</v>
      </c>
      <c r="Z43" s="176">
        <v>2</v>
      </c>
      <c r="AA43" s="211" t="s">
        <v>434</v>
      </c>
      <c r="AB43" s="212" t="s">
        <v>403</v>
      </c>
      <c r="AC43" s="176">
        <v>2</v>
      </c>
      <c r="AD43" s="211" t="s">
        <v>434</v>
      </c>
      <c r="AE43" s="212" t="s">
        <v>403</v>
      </c>
      <c r="AF43" s="176"/>
      <c r="AG43" s="211"/>
      <c r="AH43" s="212"/>
    </row>
    <row r="44" spans="1:34" ht="36" customHeight="1">
      <c r="A44" s="250"/>
      <c r="B44" s="230"/>
      <c r="C44" s="233"/>
      <c r="D44" s="233"/>
      <c r="E44" s="233"/>
      <c r="F44" s="233"/>
      <c r="G44" s="237"/>
      <c r="H44" s="236"/>
      <c r="I44" s="244"/>
      <c r="J44" s="222"/>
      <c r="K44" s="170">
        <v>0.25</v>
      </c>
      <c r="L44" s="170">
        <v>0.5</v>
      </c>
      <c r="M44" s="170">
        <v>0.75</v>
      </c>
      <c r="N44" s="223">
        <v>1</v>
      </c>
      <c r="O44" s="223"/>
      <c r="P44" s="170">
        <v>1</v>
      </c>
      <c r="Q44" s="221"/>
      <c r="R44" s="221"/>
      <c r="S44" s="222"/>
      <c r="T44" s="222"/>
      <c r="U44" s="211"/>
      <c r="V44" s="211"/>
      <c r="W44" s="162">
        <v>0.5</v>
      </c>
      <c r="X44" s="211"/>
      <c r="Y44" s="212"/>
      <c r="Z44" s="181">
        <v>0.5</v>
      </c>
      <c r="AA44" s="211"/>
      <c r="AB44" s="212"/>
      <c r="AC44" s="186">
        <v>0.6</v>
      </c>
      <c r="AD44" s="211"/>
      <c r="AE44" s="212"/>
      <c r="AF44" s="191"/>
      <c r="AG44" s="211"/>
      <c r="AH44" s="212"/>
    </row>
    <row r="45" spans="1:34" ht="27.75" thickBot="1">
      <c r="A45" s="21"/>
      <c r="B45" s="21"/>
      <c r="C45" s="21"/>
      <c r="D45" s="21"/>
      <c r="E45" s="21"/>
      <c r="F45" s="21"/>
      <c r="G45" s="21"/>
      <c r="H45" s="24"/>
      <c r="I45" s="18"/>
      <c r="J45" s="133" t="s">
        <v>183</v>
      </c>
      <c r="K45" s="22">
        <f>+(K9+K11+K13+K15+K17+K19+K24+K28+K30+K32+K34+K36+K38+K40+K42+K26+K44)/17</f>
        <v>0.30588235294117649</v>
      </c>
      <c r="L45" s="22">
        <f>+(L9+L11+L13+L15+L17+L19+L24+L28+L30+L32+L34+L36+L38+L40+L42+L26+L44)/17</f>
        <v>0.4882352941176471</v>
      </c>
      <c r="M45" s="22">
        <f>+(M9+M11+M13+M15+M17+M19+M24+M28+M30+M32+M34+M36+M38+M40+M42+M26+M44)/17</f>
        <v>0.65294117647058825</v>
      </c>
      <c r="N45" s="246">
        <f>+(N9+N11+N13+N15+N17+N19+N24+N26+N28+N30+N32+N34+N36+N38+N40+N42+N44)/17</f>
        <v>1</v>
      </c>
      <c r="O45" s="247"/>
      <c r="P45" s="22">
        <v>1</v>
      </c>
      <c r="Q45" s="18"/>
      <c r="R45" s="18"/>
      <c r="S45" s="18"/>
      <c r="T45" s="22">
        <f>+(T9+T11+T13+T15+T17+T19+T24+T28+T30+T32+T34+T36+T38+T40+T42+T26)/16</f>
        <v>0.390625</v>
      </c>
      <c r="W45" s="22">
        <f>+(W9+W11+W13+W15+W17+W19+W24+W26+W28+W30+W32+W34+W36+W38+W40+W42+W44)/17</f>
        <v>0.47352941176470592</v>
      </c>
      <c r="Z45" s="22">
        <f>+(Z9+Z11+Z13+Z15+Z17+Z19+Z24+Z26+Z28+Z30+Z32+Z34+Z36+Z38+Z40+Z42+Z44)/17</f>
        <v>0.55192941176470589</v>
      </c>
      <c r="AC45" s="22">
        <f>+(AC9+AC11+AC13+AC15+AC17+AC19+AC24+AC26+AC28+AC30+AC32+AC34+AC36+AC38+AC40+AC42+AC44)/17</f>
        <v>0.6</v>
      </c>
      <c r="AF45" s="22">
        <f>+(AF9+AF11+AF13+AF15+AF17+AF19+AF24+AF26+AF28+AF30+AF32+AF34+AF36+AF38+AF40+AF42+AF44)/17</f>
        <v>0</v>
      </c>
    </row>
    <row r="46" spans="1:34">
      <c r="A46" s="174" t="s">
        <v>420</v>
      </c>
    </row>
    <row r="47" spans="1:34">
      <c r="A47" s="174" t="s">
        <v>421</v>
      </c>
    </row>
    <row r="48" spans="1:34">
      <c r="A48" s="175" t="s">
        <v>447</v>
      </c>
    </row>
    <row r="49" spans="1:1">
      <c r="A49" s="175"/>
    </row>
  </sheetData>
  <autoFilter ref="A7:Y49" xr:uid="{D0E3BBAD-C86E-4B5C-B248-5510FE366DAE}"/>
  <mergeCells count="408">
    <mergeCell ref="A1:AE4"/>
    <mergeCell ref="AD37:AD38"/>
    <mergeCell ref="AE37:AE38"/>
    <mergeCell ref="AD39:AD40"/>
    <mergeCell ref="AE39:AE40"/>
    <mergeCell ref="AD41:AD42"/>
    <mergeCell ref="AE41:AE42"/>
    <mergeCell ref="AD43:AD44"/>
    <mergeCell ref="AE43:AE44"/>
    <mergeCell ref="AD27:AD28"/>
    <mergeCell ref="AE27:AE28"/>
    <mergeCell ref="AD29:AD30"/>
    <mergeCell ref="AE29:AE30"/>
    <mergeCell ref="AD31:AD32"/>
    <mergeCell ref="AE31:AE32"/>
    <mergeCell ref="AD33:AD34"/>
    <mergeCell ref="AE33:AE34"/>
    <mergeCell ref="AD35:AD36"/>
    <mergeCell ref="AE35:AE36"/>
    <mergeCell ref="AD16:AD17"/>
    <mergeCell ref="AE16:AE17"/>
    <mergeCell ref="AD18:AD19"/>
    <mergeCell ref="AE18:AE19"/>
    <mergeCell ref="AC20:AC23"/>
    <mergeCell ref="AD20:AD24"/>
    <mergeCell ref="AE20:AE24"/>
    <mergeCell ref="AD25:AD26"/>
    <mergeCell ref="AE25:AE26"/>
    <mergeCell ref="AC6:AE6"/>
    <mergeCell ref="AD8:AD9"/>
    <mergeCell ref="AE8:AE9"/>
    <mergeCell ref="AD10:AD11"/>
    <mergeCell ref="AE10:AE11"/>
    <mergeCell ref="AD12:AD13"/>
    <mergeCell ref="AE12:AE13"/>
    <mergeCell ref="AD14:AD15"/>
    <mergeCell ref="AE14:AE15"/>
    <mergeCell ref="X27:X28"/>
    <mergeCell ref="Y27:Y28"/>
    <mergeCell ref="X29:X30"/>
    <mergeCell ref="Y29:Y30"/>
    <mergeCell ref="X31:X32"/>
    <mergeCell ref="Y31:Y32"/>
    <mergeCell ref="X33:X34"/>
    <mergeCell ref="Y33:Y34"/>
    <mergeCell ref="X35:X36"/>
    <mergeCell ref="Y35:Y36"/>
    <mergeCell ref="X16:X17"/>
    <mergeCell ref="Y16:Y17"/>
    <mergeCell ref="X18:X19"/>
    <mergeCell ref="Y18:Y19"/>
    <mergeCell ref="W20:W23"/>
    <mergeCell ref="X20:X24"/>
    <mergeCell ref="Y20:Y24"/>
    <mergeCell ref="X25:X26"/>
    <mergeCell ref="Y25:Y26"/>
    <mergeCell ref="W6:Y6"/>
    <mergeCell ref="X8:X9"/>
    <mergeCell ref="Y8:Y9"/>
    <mergeCell ref="X10:X11"/>
    <mergeCell ref="Y10:Y11"/>
    <mergeCell ref="X12:X13"/>
    <mergeCell ref="Y12:Y13"/>
    <mergeCell ref="X14:X15"/>
    <mergeCell ref="Y14:Y15"/>
    <mergeCell ref="Q6:R6"/>
    <mergeCell ref="S6:S7"/>
    <mergeCell ref="S16:S17"/>
    <mergeCell ref="B10:B13"/>
    <mergeCell ref="C10:C13"/>
    <mergeCell ref="D10:D13"/>
    <mergeCell ref="E10:E13"/>
    <mergeCell ref="F10:F13"/>
    <mergeCell ref="G10:G13"/>
    <mergeCell ref="H10:H13"/>
    <mergeCell ref="I10:I13"/>
    <mergeCell ref="S8:S9"/>
    <mergeCell ref="J12:J13"/>
    <mergeCell ref="R12:R13"/>
    <mergeCell ref="R14:R15"/>
    <mergeCell ref="S14:S15"/>
    <mergeCell ref="Q14:Q15"/>
    <mergeCell ref="R10:R11"/>
    <mergeCell ref="S10:S13"/>
    <mergeCell ref="Q10:Q11"/>
    <mergeCell ref="Q8:Q9"/>
    <mergeCell ref="Q12:Q13"/>
    <mergeCell ref="R8:R9"/>
    <mergeCell ref="E14:E15"/>
    <mergeCell ref="A8:A19"/>
    <mergeCell ref="A20:A30"/>
    <mergeCell ref="A6:A7"/>
    <mergeCell ref="B6:B7"/>
    <mergeCell ref="C6:G6"/>
    <mergeCell ref="H6:H7"/>
    <mergeCell ref="I6:I7"/>
    <mergeCell ref="J6:J7"/>
    <mergeCell ref="K6:P6"/>
    <mergeCell ref="J10:J11"/>
    <mergeCell ref="K10:L10"/>
    <mergeCell ref="J14:J15"/>
    <mergeCell ref="K12:L12"/>
    <mergeCell ref="K8:L8"/>
    <mergeCell ref="G16:G17"/>
    <mergeCell ref="J20:J24"/>
    <mergeCell ref="K20:K23"/>
    <mergeCell ref="L20:L23"/>
    <mergeCell ref="H16:H17"/>
    <mergeCell ref="I16:I17"/>
    <mergeCell ref="J16:J17"/>
    <mergeCell ref="P20:P23"/>
    <mergeCell ref="F16:F17"/>
    <mergeCell ref="J8:J9"/>
    <mergeCell ref="S25:S26"/>
    <mergeCell ref="Q20:Q24"/>
    <mergeCell ref="F14:F15"/>
    <mergeCell ref="Q16:Q17"/>
    <mergeCell ref="R16:R17"/>
    <mergeCell ref="B8:B9"/>
    <mergeCell ref="C8:C9"/>
    <mergeCell ref="D8:D9"/>
    <mergeCell ref="E8:E9"/>
    <mergeCell ref="F8:F9"/>
    <mergeCell ref="G8:G9"/>
    <mergeCell ref="H8:H9"/>
    <mergeCell ref="I8:I9"/>
    <mergeCell ref="G14:G15"/>
    <mergeCell ref="H14:H15"/>
    <mergeCell ref="I14:I15"/>
    <mergeCell ref="B14:B15"/>
    <mergeCell ref="C14:C15"/>
    <mergeCell ref="D14:D15"/>
    <mergeCell ref="C16:C17"/>
    <mergeCell ref="D16:D17"/>
    <mergeCell ref="E16:E17"/>
    <mergeCell ref="R29:R30"/>
    <mergeCell ref="R27:R28"/>
    <mergeCell ref="R20:R24"/>
    <mergeCell ref="M20:M23"/>
    <mergeCell ref="N20:N23"/>
    <mergeCell ref="O20:O23"/>
    <mergeCell ref="C23:C24"/>
    <mergeCell ref="D23:D24"/>
    <mergeCell ref="E23:E24"/>
    <mergeCell ref="F23:F24"/>
    <mergeCell ref="G23:G24"/>
    <mergeCell ref="H23:H24"/>
    <mergeCell ref="I23:I24"/>
    <mergeCell ref="B37:B38"/>
    <mergeCell ref="B35:B36"/>
    <mergeCell ref="G35:G36"/>
    <mergeCell ref="G37:G38"/>
    <mergeCell ref="C35:C36"/>
    <mergeCell ref="D35:D36"/>
    <mergeCell ref="S31:S32"/>
    <mergeCell ref="J29:J30"/>
    <mergeCell ref="B31:B32"/>
    <mergeCell ref="C31:C32"/>
    <mergeCell ref="D31:D32"/>
    <mergeCell ref="S33:S34"/>
    <mergeCell ref="N34:O34"/>
    <mergeCell ref="N33:O33"/>
    <mergeCell ref="Q33:Q34"/>
    <mergeCell ref="R33:R34"/>
    <mergeCell ref="I35:I36"/>
    <mergeCell ref="B29:B30"/>
    <mergeCell ref="C29:C30"/>
    <mergeCell ref="D29:D30"/>
    <mergeCell ref="E29:E30"/>
    <mergeCell ref="F29:F30"/>
    <mergeCell ref="G29:G30"/>
    <mergeCell ref="S29:S30"/>
    <mergeCell ref="I39:I40"/>
    <mergeCell ref="J39:J40"/>
    <mergeCell ref="C37:C38"/>
    <mergeCell ref="D37:D38"/>
    <mergeCell ref="E37:E38"/>
    <mergeCell ref="F37:F38"/>
    <mergeCell ref="H37:H38"/>
    <mergeCell ref="H35:H36"/>
    <mergeCell ref="I37:I38"/>
    <mergeCell ref="E35:E36"/>
    <mergeCell ref="F35:F36"/>
    <mergeCell ref="A31:A44"/>
    <mergeCell ref="B43:B44"/>
    <mergeCell ref="C43:C44"/>
    <mergeCell ref="D43:D44"/>
    <mergeCell ref="E43:E44"/>
    <mergeCell ref="F43:F44"/>
    <mergeCell ref="G43:G44"/>
    <mergeCell ref="H43:H44"/>
    <mergeCell ref="Q39:Q40"/>
    <mergeCell ref="B39:B40"/>
    <mergeCell ref="C39:C40"/>
    <mergeCell ref="D39:D40"/>
    <mergeCell ref="E39:E40"/>
    <mergeCell ref="F39:F40"/>
    <mergeCell ref="G39:G40"/>
    <mergeCell ref="H33:H34"/>
    <mergeCell ref="I33:I34"/>
    <mergeCell ref="J33:J34"/>
    <mergeCell ref="B33:B34"/>
    <mergeCell ref="C33:C34"/>
    <mergeCell ref="D33:D34"/>
    <mergeCell ref="E33:E34"/>
    <mergeCell ref="F33:F34"/>
    <mergeCell ref="G33:G34"/>
    <mergeCell ref="B41:B42"/>
    <mergeCell ref="C41:C42"/>
    <mergeCell ref="D41:D42"/>
    <mergeCell ref="E41:E42"/>
    <mergeCell ref="F41:F42"/>
    <mergeCell ref="G41:G42"/>
    <mergeCell ref="H41:H42"/>
    <mergeCell ref="I41:I42"/>
    <mergeCell ref="N42:O42"/>
    <mergeCell ref="F31:F32"/>
    <mergeCell ref="G31:G32"/>
    <mergeCell ref="H31:H32"/>
    <mergeCell ref="N45:O45"/>
    <mergeCell ref="J41:J42"/>
    <mergeCell ref="N41:O41"/>
    <mergeCell ref="Q41:Q42"/>
    <mergeCell ref="R41:R42"/>
    <mergeCell ref="S41:S42"/>
    <mergeCell ref="I43:I44"/>
    <mergeCell ref="J43:J44"/>
    <mergeCell ref="R39:R40"/>
    <mergeCell ref="S39:S40"/>
    <mergeCell ref="N37:O37"/>
    <mergeCell ref="N38:O38"/>
    <mergeCell ref="Q37:Q38"/>
    <mergeCell ref="R37:R38"/>
    <mergeCell ref="S37:S38"/>
    <mergeCell ref="J35:J36"/>
    <mergeCell ref="J37:J38"/>
    <mergeCell ref="S35:S36"/>
    <mergeCell ref="R35:R36"/>
    <mergeCell ref="Q35:Q36"/>
    <mergeCell ref="H39:H40"/>
    <mergeCell ref="F18:F19"/>
    <mergeCell ref="G18:G19"/>
    <mergeCell ref="J18:J19"/>
    <mergeCell ref="R31:R32"/>
    <mergeCell ref="C25:C26"/>
    <mergeCell ref="D25:D26"/>
    <mergeCell ref="E25:E26"/>
    <mergeCell ref="F25:F26"/>
    <mergeCell ref="G25:G26"/>
    <mergeCell ref="H25:H26"/>
    <mergeCell ref="J25:J26"/>
    <mergeCell ref="Q25:Q26"/>
    <mergeCell ref="R25:R26"/>
    <mergeCell ref="L31:N31"/>
    <mergeCell ref="Q29:Q30"/>
    <mergeCell ref="J27:J28"/>
    <mergeCell ref="Q27:Q28"/>
    <mergeCell ref="Q18:Q19"/>
    <mergeCell ref="I29:I30"/>
    <mergeCell ref="I31:I32"/>
    <mergeCell ref="H29:H30"/>
    <mergeCell ref="J31:J32"/>
    <mergeCell ref="Q31:Q32"/>
    <mergeCell ref="E31:E32"/>
    <mergeCell ref="V29:V30"/>
    <mergeCell ref="V31:V32"/>
    <mergeCell ref="V33:V34"/>
    <mergeCell ref="S18:S19"/>
    <mergeCell ref="B27:B28"/>
    <mergeCell ref="S27:S28"/>
    <mergeCell ref="S20:S24"/>
    <mergeCell ref="B20:B24"/>
    <mergeCell ref="B25:B26"/>
    <mergeCell ref="B16:B19"/>
    <mergeCell ref="I18:I19"/>
    <mergeCell ref="I27:I28"/>
    <mergeCell ref="I25:I26"/>
    <mergeCell ref="R18:R19"/>
    <mergeCell ref="C27:C28"/>
    <mergeCell ref="D27:D28"/>
    <mergeCell ref="E27:E28"/>
    <mergeCell ref="F27:F28"/>
    <mergeCell ref="G27:G28"/>
    <mergeCell ref="H27:H28"/>
    <mergeCell ref="H18:H19"/>
    <mergeCell ref="C18:C19"/>
    <mergeCell ref="D18:D19"/>
    <mergeCell ref="E18:E19"/>
    <mergeCell ref="U16:U17"/>
    <mergeCell ref="U18:U19"/>
    <mergeCell ref="V16:V17"/>
    <mergeCell ref="V35:V36"/>
    <mergeCell ref="T6:V6"/>
    <mergeCell ref="V8:V9"/>
    <mergeCell ref="U8:U9"/>
    <mergeCell ref="U10:U11"/>
    <mergeCell ref="V10:V11"/>
    <mergeCell ref="V12:V13"/>
    <mergeCell ref="U12:U13"/>
    <mergeCell ref="V14:V15"/>
    <mergeCell ref="U14:U15"/>
    <mergeCell ref="T20:T23"/>
    <mergeCell ref="U20:U24"/>
    <mergeCell ref="V20:V24"/>
    <mergeCell ref="V18:V19"/>
    <mergeCell ref="U25:U26"/>
    <mergeCell ref="V25:V26"/>
    <mergeCell ref="U33:U34"/>
    <mergeCell ref="U31:U32"/>
    <mergeCell ref="U29:U30"/>
    <mergeCell ref="U27:U28"/>
    <mergeCell ref="V27:V28"/>
    <mergeCell ref="U41:U42"/>
    <mergeCell ref="U37:U38"/>
    <mergeCell ref="U35:U36"/>
    <mergeCell ref="V43:V44"/>
    <mergeCell ref="Y43:Y44"/>
    <mergeCell ref="N43:O43"/>
    <mergeCell ref="Q43:Q44"/>
    <mergeCell ref="R43:R44"/>
    <mergeCell ref="S43:S44"/>
    <mergeCell ref="T43:T44"/>
    <mergeCell ref="U43:U44"/>
    <mergeCell ref="X43:X44"/>
    <mergeCell ref="N44:O44"/>
    <mergeCell ref="V37:V38"/>
    <mergeCell ref="V41:V42"/>
    <mergeCell ref="U39:U40"/>
    <mergeCell ref="V39:V40"/>
    <mergeCell ref="X37:X38"/>
    <mergeCell ref="Y37:Y38"/>
    <mergeCell ref="X39:X40"/>
    <mergeCell ref="Y39:Y40"/>
    <mergeCell ref="X41:X42"/>
    <mergeCell ref="Y41:Y42"/>
    <mergeCell ref="Z20:Z23"/>
    <mergeCell ref="AA20:AA24"/>
    <mergeCell ref="AB20:AB24"/>
    <mergeCell ref="AA25:AA26"/>
    <mergeCell ref="AB25:AB26"/>
    <mergeCell ref="Z6:AB6"/>
    <mergeCell ref="AA8:AA9"/>
    <mergeCell ref="AB8:AB9"/>
    <mergeCell ref="AA10:AA11"/>
    <mergeCell ref="AB10:AB11"/>
    <mergeCell ref="AA12:AA13"/>
    <mergeCell ref="AB12:AB13"/>
    <mergeCell ref="AA14:AA15"/>
    <mergeCell ref="AB14:AB15"/>
    <mergeCell ref="AA16:AA17"/>
    <mergeCell ref="AB16:AB17"/>
    <mergeCell ref="AA18:AA19"/>
    <mergeCell ref="AB18:AB19"/>
    <mergeCell ref="AA37:AA38"/>
    <mergeCell ref="AB37:AB38"/>
    <mergeCell ref="AA39:AA40"/>
    <mergeCell ref="AB39:AB40"/>
    <mergeCell ref="AA41:AA42"/>
    <mergeCell ref="AB41:AB42"/>
    <mergeCell ref="AA43:AA44"/>
    <mergeCell ref="AB43:AB44"/>
    <mergeCell ref="AA27:AA28"/>
    <mergeCell ref="AB27:AB28"/>
    <mergeCell ref="AA29:AA30"/>
    <mergeCell ref="AB29:AB30"/>
    <mergeCell ref="AA31:AA32"/>
    <mergeCell ref="AB31:AB32"/>
    <mergeCell ref="AA33:AA34"/>
    <mergeCell ref="AB33:AB34"/>
    <mergeCell ref="AA35:AA36"/>
    <mergeCell ref="AB35:AB36"/>
    <mergeCell ref="AG20:AG24"/>
    <mergeCell ref="AH20:AH24"/>
    <mergeCell ref="AG25:AG26"/>
    <mergeCell ref="AH25:AH26"/>
    <mergeCell ref="AF6:AH6"/>
    <mergeCell ref="AG8:AG9"/>
    <mergeCell ref="AH8:AH9"/>
    <mergeCell ref="AG10:AG11"/>
    <mergeCell ref="AH10:AH11"/>
    <mergeCell ref="AG12:AG13"/>
    <mergeCell ref="AH12:AH13"/>
    <mergeCell ref="AG14:AG15"/>
    <mergeCell ref="AH14:AH15"/>
    <mergeCell ref="AG37:AG38"/>
    <mergeCell ref="AH37:AH38"/>
    <mergeCell ref="AG39:AG40"/>
    <mergeCell ref="AH39:AH40"/>
    <mergeCell ref="AG41:AG42"/>
    <mergeCell ref="AH41:AH42"/>
    <mergeCell ref="AG43:AG44"/>
    <mergeCell ref="AH43:AH44"/>
    <mergeCell ref="A5:AH5"/>
    <mergeCell ref="AG27:AG28"/>
    <mergeCell ref="AH27:AH28"/>
    <mergeCell ref="AG29:AG30"/>
    <mergeCell ref="AH29:AH30"/>
    <mergeCell ref="AG31:AG32"/>
    <mergeCell ref="AH31:AH32"/>
    <mergeCell ref="AG33:AG34"/>
    <mergeCell ref="AH33:AH34"/>
    <mergeCell ref="AG35:AG36"/>
    <mergeCell ref="AH35:AH36"/>
    <mergeCell ref="AG16:AG17"/>
    <mergeCell ref="AH16:AH17"/>
    <mergeCell ref="AG18:AG19"/>
    <mergeCell ref="AH18:AH19"/>
    <mergeCell ref="AF20:AF23"/>
  </mergeCells>
  <hyperlinks>
    <hyperlink ref="Y18" r:id="rId1" xr:uid="{230BFF81-C5EF-48AC-8B00-D3B97B0A0F78}"/>
    <hyperlink ref="AB18" r:id="rId2" xr:uid="{458374DC-E7F2-4EC7-B287-AAA8DA327E54}"/>
    <hyperlink ref="AB35" r:id="rId3" xr:uid="{A2A4AE56-A8BE-46DD-932F-8C9BAA710535}"/>
    <hyperlink ref="AE18" r:id="rId4" xr:uid="{733ACA11-3DB9-4283-9BF7-89B72D1BE88C}"/>
    <hyperlink ref="AE35" r:id="rId5" xr:uid="{9F2454E0-C913-4C77-BD4A-5EF23E0E53AB}"/>
  </hyperlinks>
  <pageMargins left="0.70866141732283472" right="0.70866141732283472" top="0.74803149606299213" bottom="0.74803149606299213" header="0.31496062992125984" footer="0.31496062992125984"/>
  <pageSetup paperSize="5" scale="36" orientation="landscape" r:id="rId6"/>
  <rowBreaks count="2" manualBreakCount="2">
    <brk id="19" max="16383" man="1"/>
    <brk id="38" max="24"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CE8B-F13E-4832-9E60-935759616434}">
  <sheetPr filterMode="1">
    <tabColor theme="0"/>
  </sheetPr>
  <dimension ref="A1:K21"/>
  <sheetViews>
    <sheetView topLeftCell="E7" zoomScale="70" zoomScaleNormal="70" workbookViewId="0">
      <selection activeCell="E7" sqref="E7"/>
    </sheetView>
  </sheetViews>
  <sheetFormatPr baseColWidth="10" defaultColWidth="11.42578125" defaultRowHeight="14.25"/>
  <cols>
    <col min="1" max="1" width="30.42578125" style="4" customWidth="1"/>
    <col min="2" max="2" width="11.42578125" style="4"/>
    <col min="3" max="3" width="43" style="4" customWidth="1"/>
    <col min="4" max="4" width="29.42578125" style="4" customWidth="1"/>
    <col min="5" max="5" width="30.7109375" style="4" customWidth="1"/>
    <col min="6" max="6" width="16" style="4" customWidth="1"/>
    <col min="7" max="7" width="25.85546875" style="4" customWidth="1"/>
    <col min="8" max="8" width="20" style="4" customWidth="1"/>
    <col min="9" max="9" width="16.42578125" style="4" customWidth="1"/>
    <col min="10" max="10" width="81.85546875" style="4" customWidth="1"/>
    <col min="11" max="11" width="56.85546875" style="4" customWidth="1"/>
    <col min="12" max="16384" width="11.42578125" style="4"/>
  </cols>
  <sheetData>
    <row r="1" spans="1:10" s="3" customFormat="1">
      <c r="A1" s="276" t="s">
        <v>0</v>
      </c>
      <c r="B1" s="276"/>
      <c r="C1" s="276"/>
      <c r="D1" s="276"/>
      <c r="E1" s="276"/>
      <c r="F1" s="276"/>
      <c r="G1" s="276"/>
      <c r="H1" s="276"/>
      <c r="I1" s="276"/>
      <c r="J1" s="276"/>
    </row>
    <row r="2" spans="1:10" s="3" customFormat="1" ht="72" customHeight="1" thickBot="1">
      <c r="A2" s="276"/>
      <c r="B2" s="276"/>
      <c r="C2" s="276"/>
      <c r="D2" s="276"/>
      <c r="E2" s="276"/>
      <c r="F2" s="276"/>
      <c r="G2" s="276"/>
      <c r="H2" s="276"/>
      <c r="I2" s="276"/>
      <c r="J2" s="276"/>
    </row>
    <row r="3" spans="1:10" ht="56.25" customHeight="1" thickBot="1">
      <c r="A3" s="277" t="s">
        <v>184</v>
      </c>
      <c r="B3" s="278"/>
      <c r="C3" s="278"/>
      <c r="D3" s="278"/>
      <c r="E3" s="278"/>
      <c r="F3" s="278"/>
      <c r="G3" s="278"/>
      <c r="H3" s="278"/>
      <c r="I3" s="278"/>
      <c r="J3" s="278"/>
    </row>
    <row r="4" spans="1:10" ht="26.25" customHeight="1" thickBot="1">
      <c r="A4" s="279" t="s">
        <v>2</v>
      </c>
      <c r="B4" s="281" t="s">
        <v>4</v>
      </c>
      <c r="C4" s="282"/>
      <c r="D4" s="285" t="s">
        <v>5</v>
      </c>
      <c r="E4" s="287" t="s">
        <v>185</v>
      </c>
      <c r="F4" s="289" t="s">
        <v>186</v>
      </c>
      <c r="G4" s="290"/>
      <c r="H4" s="290"/>
      <c r="I4" s="290"/>
      <c r="J4" s="291"/>
    </row>
    <row r="5" spans="1:10" ht="81" customHeight="1" thickBot="1">
      <c r="A5" s="280"/>
      <c r="B5" s="283"/>
      <c r="C5" s="284"/>
      <c r="D5" s="286"/>
      <c r="E5" s="288"/>
      <c r="F5" s="2" t="s">
        <v>187</v>
      </c>
      <c r="G5" s="2" t="s">
        <v>187</v>
      </c>
      <c r="H5" s="1" t="s">
        <v>188</v>
      </c>
      <c r="I5" s="1" t="s">
        <v>189</v>
      </c>
      <c r="J5" s="51" t="s">
        <v>190</v>
      </c>
    </row>
    <row r="6" spans="1:10" ht="98.25" customHeight="1">
      <c r="A6" s="269" t="s">
        <v>191</v>
      </c>
      <c r="B6" s="5" t="s">
        <v>12</v>
      </c>
      <c r="C6" s="6" t="s">
        <v>192</v>
      </c>
      <c r="D6" s="7" t="s">
        <v>193</v>
      </c>
      <c r="E6" s="7" t="s">
        <v>194</v>
      </c>
      <c r="F6" s="8">
        <v>43862</v>
      </c>
      <c r="G6" s="9">
        <v>44196</v>
      </c>
      <c r="H6" s="134">
        <v>0.75</v>
      </c>
      <c r="I6" s="10">
        <v>0.75</v>
      </c>
      <c r="J6" s="16" t="s">
        <v>195</v>
      </c>
    </row>
    <row r="7" spans="1:10" ht="160.5" customHeight="1">
      <c r="A7" s="270"/>
      <c r="B7" s="5" t="s">
        <v>196</v>
      </c>
      <c r="C7" s="11" t="s">
        <v>197</v>
      </c>
      <c r="D7" s="17" t="s">
        <v>198</v>
      </c>
      <c r="E7" s="40" t="s">
        <v>15</v>
      </c>
      <c r="F7" s="8">
        <v>43862</v>
      </c>
      <c r="G7" s="9">
        <v>44196</v>
      </c>
      <c r="H7" s="134">
        <v>0.75</v>
      </c>
      <c r="I7" s="10">
        <v>0.75</v>
      </c>
      <c r="J7" s="52" t="s">
        <v>199</v>
      </c>
    </row>
    <row r="8" spans="1:10" ht="251.25" customHeight="1">
      <c r="A8" s="271"/>
      <c r="B8" s="5" t="s">
        <v>200</v>
      </c>
      <c r="C8" s="6" t="s">
        <v>201</v>
      </c>
      <c r="D8" s="7" t="s">
        <v>202</v>
      </c>
      <c r="E8" s="40" t="s">
        <v>15</v>
      </c>
      <c r="F8" s="8">
        <v>43862</v>
      </c>
      <c r="G8" s="9">
        <v>44196</v>
      </c>
      <c r="H8" s="134">
        <v>0.75</v>
      </c>
      <c r="I8" s="10">
        <v>0.75</v>
      </c>
      <c r="J8" s="52" t="s">
        <v>203</v>
      </c>
    </row>
    <row r="9" spans="1:10" ht="108" customHeight="1">
      <c r="A9" s="272" t="s">
        <v>204</v>
      </c>
      <c r="B9" s="5" t="s">
        <v>19</v>
      </c>
      <c r="C9" s="11" t="s">
        <v>205</v>
      </c>
      <c r="D9" s="7" t="s">
        <v>206</v>
      </c>
      <c r="E9" s="7" t="s">
        <v>207</v>
      </c>
      <c r="F9" s="8">
        <v>43863</v>
      </c>
      <c r="G9" s="9">
        <v>44196</v>
      </c>
      <c r="H9" s="134">
        <v>1</v>
      </c>
      <c r="I9" s="10">
        <v>1</v>
      </c>
      <c r="J9" s="16" t="s">
        <v>208</v>
      </c>
    </row>
    <row r="10" spans="1:10" ht="143.25" customHeight="1">
      <c r="A10" s="272"/>
      <c r="B10" s="5" t="s">
        <v>23</v>
      </c>
      <c r="C10" s="6" t="s">
        <v>209</v>
      </c>
      <c r="D10" s="7" t="s">
        <v>210</v>
      </c>
      <c r="E10" s="7" t="s">
        <v>211</v>
      </c>
      <c r="F10" s="8">
        <v>43863</v>
      </c>
      <c r="G10" s="9">
        <v>44196</v>
      </c>
      <c r="H10" s="134">
        <v>0.75</v>
      </c>
      <c r="I10" s="10">
        <v>0.75</v>
      </c>
      <c r="J10" s="16" t="s">
        <v>212</v>
      </c>
    </row>
    <row r="11" spans="1:10" ht="142.5" customHeight="1">
      <c r="A11" s="269" t="s">
        <v>213</v>
      </c>
      <c r="B11" s="5" t="s">
        <v>29</v>
      </c>
      <c r="C11" s="6" t="s">
        <v>214</v>
      </c>
      <c r="D11" s="7" t="s">
        <v>215</v>
      </c>
      <c r="E11" s="7" t="s">
        <v>211</v>
      </c>
      <c r="F11" s="8">
        <v>43832</v>
      </c>
      <c r="G11" s="9">
        <v>44196</v>
      </c>
      <c r="H11" s="134">
        <v>1</v>
      </c>
      <c r="I11" s="10">
        <v>1</v>
      </c>
      <c r="J11" s="16" t="s">
        <v>216</v>
      </c>
    </row>
    <row r="12" spans="1:10" ht="82.5" customHeight="1">
      <c r="A12" s="270"/>
      <c r="B12" s="5" t="s">
        <v>33</v>
      </c>
      <c r="C12" s="6" t="s">
        <v>217</v>
      </c>
      <c r="D12" s="7" t="s">
        <v>218</v>
      </c>
      <c r="E12" s="7" t="s">
        <v>219</v>
      </c>
      <c r="F12" s="8">
        <v>43832</v>
      </c>
      <c r="G12" s="9">
        <v>44196</v>
      </c>
      <c r="H12" s="134">
        <v>0.75</v>
      </c>
      <c r="I12" s="10">
        <v>0.75</v>
      </c>
      <c r="J12" s="16" t="s">
        <v>220</v>
      </c>
    </row>
    <row r="13" spans="1:10" ht="84.75" customHeight="1">
      <c r="A13" s="271"/>
      <c r="B13" s="5" t="s">
        <v>221</v>
      </c>
      <c r="C13" s="6" t="s">
        <v>222</v>
      </c>
      <c r="D13" s="7" t="s">
        <v>223</v>
      </c>
      <c r="E13" s="40" t="s">
        <v>15</v>
      </c>
      <c r="F13" s="8">
        <v>43832</v>
      </c>
      <c r="G13" s="9">
        <v>44196</v>
      </c>
      <c r="H13" s="134">
        <v>0.75</v>
      </c>
      <c r="I13" s="10">
        <v>0.75</v>
      </c>
      <c r="J13" s="16" t="s">
        <v>224</v>
      </c>
    </row>
    <row r="14" spans="1:10" ht="84.75" customHeight="1">
      <c r="A14" s="269" t="s">
        <v>225</v>
      </c>
      <c r="B14" s="5" t="s">
        <v>38</v>
      </c>
      <c r="C14" s="11" t="s">
        <v>226</v>
      </c>
      <c r="D14" s="7" t="s">
        <v>227</v>
      </c>
      <c r="E14" s="7" t="s">
        <v>228</v>
      </c>
      <c r="F14" s="8">
        <v>43832</v>
      </c>
      <c r="G14" s="9">
        <v>44196</v>
      </c>
      <c r="H14" s="134">
        <v>0.75</v>
      </c>
      <c r="I14" s="10">
        <v>0.75</v>
      </c>
      <c r="J14" s="16" t="s">
        <v>229</v>
      </c>
    </row>
    <row r="15" spans="1:10" ht="75" customHeight="1">
      <c r="A15" s="270"/>
      <c r="B15" s="5" t="s">
        <v>43</v>
      </c>
      <c r="C15" s="11" t="s">
        <v>230</v>
      </c>
      <c r="D15" s="7" t="s">
        <v>231</v>
      </c>
      <c r="E15" s="7" t="s">
        <v>228</v>
      </c>
      <c r="F15" s="8">
        <v>43832</v>
      </c>
      <c r="G15" s="9">
        <v>44196</v>
      </c>
      <c r="H15" s="142">
        <v>0.5</v>
      </c>
      <c r="I15" s="142">
        <v>0.5</v>
      </c>
      <c r="J15" s="87" t="s">
        <v>232</v>
      </c>
    </row>
    <row r="16" spans="1:10" ht="81" customHeight="1">
      <c r="A16" s="270"/>
      <c r="B16" s="5" t="s">
        <v>233</v>
      </c>
      <c r="C16" s="11" t="s">
        <v>234</v>
      </c>
      <c r="D16" s="7" t="s">
        <v>235</v>
      </c>
      <c r="E16" s="7" t="s">
        <v>228</v>
      </c>
      <c r="F16" s="8">
        <v>43832</v>
      </c>
      <c r="G16" s="9">
        <v>44196</v>
      </c>
      <c r="H16" s="134">
        <v>0.75</v>
      </c>
      <c r="I16" s="10">
        <v>0.75</v>
      </c>
      <c r="J16" s="16" t="s">
        <v>236</v>
      </c>
    </row>
    <row r="17" spans="1:11" ht="153">
      <c r="A17" s="271"/>
      <c r="B17" s="5" t="s">
        <v>237</v>
      </c>
      <c r="C17" s="11" t="s">
        <v>238</v>
      </c>
      <c r="D17" s="7" t="s">
        <v>239</v>
      </c>
      <c r="E17" s="7" t="s">
        <v>15</v>
      </c>
      <c r="F17" s="8">
        <v>43922</v>
      </c>
      <c r="G17" s="9">
        <v>44196</v>
      </c>
      <c r="H17" s="134">
        <v>0.75</v>
      </c>
      <c r="I17" s="10">
        <v>0.75</v>
      </c>
      <c r="J17" s="52" t="s">
        <v>240</v>
      </c>
    </row>
    <row r="18" spans="1:11" ht="90">
      <c r="A18" s="273" t="s">
        <v>241</v>
      </c>
      <c r="B18" s="5" t="s">
        <v>48</v>
      </c>
      <c r="C18" s="6" t="s">
        <v>242</v>
      </c>
      <c r="D18" s="7" t="s">
        <v>243</v>
      </c>
      <c r="E18" s="7" t="s">
        <v>244</v>
      </c>
      <c r="F18" s="8">
        <v>43832</v>
      </c>
      <c r="G18" s="9">
        <v>44196</v>
      </c>
      <c r="H18" s="134">
        <v>0.75</v>
      </c>
      <c r="I18" s="10">
        <v>0.75</v>
      </c>
      <c r="J18" s="16" t="s">
        <v>245</v>
      </c>
    </row>
    <row r="19" spans="1:11" ht="75.75" customHeight="1">
      <c r="A19" s="274"/>
      <c r="B19" s="39" t="s">
        <v>54</v>
      </c>
      <c r="C19" s="11" t="s">
        <v>246</v>
      </c>
      <c r="D19" s="40" t="s">
        <v>247</v>
      </c>
      <c r="E19" s="40" t="s">
        <v>228</v>
      </c>
      <c r="F19" s="41">
        <v>43832</v>
      </c>
      <c r="G19" s="42">
        <v>44196</v>
      </c>
      <c r="H19" s="134">
        <v>0.75</v>
      </c>
      <c r="I19" s="10">
        <v>0.75</v>
      </c>
      <c r="J19" s="16" t="s">
        <v>248</v>
      </c>
      <c r="K19" s="45"/>
    </row>
    <row r="20" spans="1:11" ht="65.25" customHeight="1">
      <c r="A20" s="275"/>
      <c r="B20" s="43" t="s">
        <v>249</v>
      </c>
      <c r="C20" s="11" t="s">
        <v>250</v>
      </c>
      <c r="D20" s="11" t="s">
        <v>251</v>
      </c>
      <c r="E20" s="40" t="s">
        <v>228</v>
      </c>
      <c r="F20" s="44">
        <v>44105</v>
      </c>
      <c r="G20" s="44">
        <v>44196</v>
      </c>
      <c r="H20" s="134">
        <v>0</v>
      </c>
      <c r="I20" s="134">
        <v>0</v>
      </c>
      <c r="J20" s="16" t="s">
        <v>252</v>
      </c>
    </row>
    <row r="21" spans="1:11" ht="28.5" customHeight="1"/>
  </sheetData>
  <autoFilter ref="A5:J20" xr:uid="{BB190A44-844F-4093-9C5A-8A26CB769FC8}">
    <filterColumn colId="1" showButton="0"/>
    <filterColumn colId="4">
      <filters>
        <filter val="_x000a_Grupo de Atención al Ciudadano"/>
        <filter val="Grupo de  Atención  al Ciudadano"/>
        <filter val="Grupo de  Atención al Ciudadano - Empresa contratada_x000a_Subdirección de Contratación"/>
        <filter val="Grupo de Atención  al Ciudadano"/>
        <filter val="Grupo de Atención al ciudadano"/>
        <filter val="Unidad de Atención al Ciudadano, empresa  tercerizada Conalcréditos"/>
      </filters>
    </filterColumn>
  </autoFilter>
  <mergeCells count="12">
    <mergeCell ref="A1:J2"/>
    <mergeCell ref="A3:J3"/>
    <mergeCell ref="A4:A5"/>
    <mergeCell ref="B4:C5"/>
    <mergeCell ref="D4:D5"/>
    <mergeCell ref="E4:E5"/>
    <mergeCell ref="F4:J4"/>
    <mergeCell ref="A6:A8"/>
    <mergeCell ref="A9:A10"/>
    <mergeCell ref="A11:A13"/>
    <mergeCell ref="A14:A17"/>
    <mergeCell ref="A18:A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K34"/>
  <sheetViews>
    <sheetView topLeftCell="J23" zoomScale="30" zoomScaleNormal="30" zoomScaleSheetLayoutView="80" workbookViewId="0">
      <selection activeCell="J23" sqref="J23"/>
    </sheetView>
  </sheetViews>
  <sheetFormatPr baseColWidth="10" defaultColWidth="11.42578125" defaultRowHeight="33.75"/>
  <cols>
    <col min="1" max="1" width="5" style="25" customWidth="1"/>
    <col min="2" max="2" width="51" style="25" customWidth="1"/>
    <col min="3" max="3" width="17.140625" style="83" customWidth="1"/>
    <col min="4" max="4" width="105.7109375" style="34" customWidth="1"/>
    <col min="5" max="5" width="98.42578125" style="119" customWidth="1"/>
    <col min="6" max="6" width="81.42578125" style="25" customWidth="1"/>
    <col min="7" max="7" width="33.42578125" style="25" customWidth="1"/>
    <col min="8" max="8" width="53.28515625" style="25" customWidth="1"/>
    <col min="9" max="9" width="36.85546875" style="112" customWidth="1"/>
    <col min="10" max="10" width="42.7109375" style="25" customWidth="1"/>
    <col min="11" max="11" width="248.42578125" style="25" customWidth="1"/>
    <col min="12" max="12" width="25.7109375" style="25" customWidth="1"/>
    <col min="13" max="16384" width="11.42578125" style="25"/>
  </cols>
  <sheetData>
    <row r="1" spans="2:11" ht="20.25" customHeight="1">
      <c r="B1" s="303" t="s">
        <v>0</v>
      </c>
      <c r="C1" s="303"/>
      <c r="D1" s="303"/>
      <c r="E1" s="303"/>
      <c r="F1" s="303"/>
      <c r="G1" s="303"/>
      <c r="H1" s="303"/>
      <c r="I1" s="303"/>
      <c r="J1" s="303"/>
      <c r="K1" s="303"/>
    </row>
    <row r="2" spans="2:11" ht="56.25" customHeight="1">
      <c r="B2" s="303"/>
      <c r="C2" s="303"/>
      <c r="D2" s="303"/>
      <c r="E2" s="303"/>
      <c r="F2" s="303"/>
      <c r="G2" s="303"/>
      <c r="H2" s="303"/>
      <c r="I2" s="303"/>
      <c r="J2" s="303"/>
      <c r="K2" s="303"/>
    </row>
    <row r="4" spans="2:11" s="35" customFormat="1" ht="104.25" customHeight="1">
      <c r="B4" s="294" t="s">
        <v>253</v>
      </c>
      <c r="C4" s="295"/>
      <c r="D4" s="295"/>
      <c r="E4" s="295"/>
      <c r="F4" s="295"/>
      <c r="G4" s="295"/>
      <c r="H4" s="295"/>
      <c r="I4" s="295"/>
      <c r="J4" s="295"/>
      <c r="K4" s="295"/>
    </row>
    <row r="5" spans="2:11" s="35" customFormat="1" ht="62.25" customHeight="1" thickBot="1">
      <c r="B5" s="296" t="s">
        <v>2</v>
      </c>
      <c r="C5" s="298" t="s">
        <v>4</v>
      </c>
      <c r="D5" s="298"/>
      <c r="E5" s="300" t="s">
        <v>5</v>
      </c>
      <c r="F5" s="298" t="s">
        <v>185</v>
      </c>
      <c r="G5" s="302" t="s">
        <v>186</v>
      </c>
      <c r="H5" s="302"/>
      <c r="I5" s="302" t="s">
        <v>254</v>
      </c>
      <c r="J5" s="302"/>
      <c r="K5" s="302"/>
    </row>
    <row r="6" spans="2:11" s="35" customFormat="1" ht="140.25" customHeight="1" thickBot="1">
      <c r="B6" s="297"/>
      <c r="C6" s="299"/>
      <c r="D6" s="299"/>
      <c r="E6" s="301"/>
      <c r="F6" s="299"/>
      <c r="G6" s="75" t="s">
        <v>187</v>
      </c>
      <c r="H6" s="75" t="s">
        <v>187</v>
      </c>
      <c r="I6" s="75" t="s">
        <v>255</v>
      </c>
      <c r="J6" s="36" t="s">
        <v>189</v>
      </c>
      <c r="K6" s="36" t="s">
        <v>190</v>
      </c>
    </row>
    <row r="7" spans="2:11" ht="327.75" customHeight="1">
      <c r="B7" s="304" t="s">
        <v>256</v>
      </c>
      <c r="C7" s="80" t="s">
        <v>12</v>
      </c>
      <c r="D7" s="60" t="s">
        <v>257</v>
      </c>
      <c r="E7" s="117" t="s">
        <v>258</v>
      </c>
      <c r="F7" s="61" t="s">
        <v>170</v>
      </c>
      <c r="G7" s="62">
        <v>43831</v>
      </c>
      <c r="H7" s="62">
        <v>44196</v>
      </c>
      <c r="I7" s="63">
        <v>0.75</v>
      </c>
      <c r="J7" s="64">
        <v>0.75</v>
      </c>
      <c r="K7" s="114" t="s">
        <v>259</v>
      </c>
    </row>
    <row r="8" spans="2:11" ht="303.75" customHeight="1">
      <c r="B8" s="305"/>
      <c r="C8" s="81" t="s">
        <v>196</v>
      </c>
      <c r="D8" s="65" t="s">
        <v>260</v>
      </c>
      <c r="E8" s="76" t="s">
        <v>261</v>
      </c>
      <c r="F8" s="65" t="s">
        <v>262</v>
      </c>
      <c r="G8" s="66">
        <v>43831</v>
      </c>
      <c r="H8" s="38">
        <v>44196</v>
      </c>
      <c r="I8" s="63">
        <v>0.75</v>
      </c>
      <c r="J8" s="64">
        <v>0.75</v>
      </c>
      <c r="K8" s="114" t="s">
        <v>263</v>
      </c>
    </row>
    <row r="9" spans="2:11" s="86" customFormat="1" ht="268.5" customHeight="1">
      <c r="B9" s="306"/>
      <c r="C9" s="84" t="s">
        <v>200</v>
      </c>
      <c r="D9" s="85" t="s">
        <v>264</v>
      </c>
      <c r="E9" s="118" t="s">
        <v>265</v>
      </c>
      <c r="F9" s="150" t="s">
        <v>266</v>
      </c>
      <c r="G9" s="151">
        <v>43831</v>
      </c>
      <c r="H9" s="151">
        <v>44196</v>
      </c>
      <c r="I9" s="63">
        <v>0.75</v>
      </c>
      <c r="J9" s="64">
        <v>0.75</v>
      </c>
      <c r="K9" s="115" t="s">
        <v>267</v>
      </c>
    </row>
    <row r="10" spans="2:11" ht="255.75" customHeight="1">
      <c r="B10" s="307"/>
      <c r="C10" s="320" t="s">
        <v>268</v>
      </c>
      <c r="D10" s="310" t="s">
        <v>269</v>
      </c>
      <c r="E10" s="312" t="s">
        <v>270</v>
      </c>
      <c r="F10" s="314" t="s">
        <v>271</v>
      </c>
      <c r="G10" s="316">
        <v>43831</v>
      </c>
      <c r="H10" s="316">
        <v>44196</v>
      </c>
      <c r="I10" s="318">
        <v>0.75</v>
      </c>
      <c r="J10" s="318">
        <v>0.75</v>
      </c>
      <c r="K10" s="322" t="s">
        <v>272</v>
      </c>
    </row>
    <row r="11" spans="2:11" ht="302.25" customHeight="1">
      <c r="B11" s="308"/>
      <c r="C11" s="321"/>
      <c r="D11" s="311"/>
      <c r="E11" s="313"/>
      <c r="F11" s="315"/>
      <c r="G11" s="317"/>
      <c r="H11" s="317"/>
      <c r="I11" s="319"/>
      <c r="J11" s="319"/>
      <c r="K11" s="323"/>
    </row>
    <row r="12" spans="2:11" ht="289.5" customHeight="1">
      <c r="B12" s="305"/>
      <c r="C12" s="81" t="s">
        <v>273</v>
      </c>
      <c r="D12" s="65" t="s">
        <v>274</v>
      </c>
      <c r="E12" s="76" t="s">
        <v>275</v>
      </c>
      <c r="F12" s="79" t="s">
        <v>276</v>
      </c>
      <c r="G12" s="66">
        <v>43831</v>
      </c>
      <c r="H12" s="38">
        <v>44196</v>
      </c>
      <c r="I12" s="63">
        <v>0.75</v>
      </c>
      <c r="J12" s="64">
        <v>0.75</v>
      </c>
      <c r="K12" s="114" t="s">
        <v>277</v>
      </c>
    </row>
    <row r="13" spans="2:11" s="86" customFormat="1" ht="228" customHeight="1">
      <c r="B13" s="306"/>
      <c r="C13" s="84" t="s">
        <v>278</v>
      </c>
      <c r="D13" s="85" t="s">
        <v>279</v>
      </c>
      <c r="E13" s="118" t="s">
        <v>280</v>
      </c>
      <c r="F13" s="85" t="s">
        <v>281</v>
      </c>
      <c r="G13" s="151">
        <v>43831</v>
      </c>
      <c r="H13" s="151">
        <v>44196</v>
      </c>
      <c r="I13" s="63">
        <v>0.75</v>
      </c>
      <c r="J13" s="64">
        <v>0.75</v>
      </c>
      <c r="K13" s="116" t="s">
        <v>282</v>
      </c>
    </row>
    <row r="14" spans="2:11" s="46" customFormat="1" ht="374.25" customHeight="1">
      <c r="B14" s="308"/>
      <c r="C14" s="82" t="s">
        <v>283</v>
      </c>
      <c r="D14" s="37" t="s">
        <v>284</v>
      </c>
      <c r="E14" s="113" t="s">
        <v>285</v>
      </c>
      <c r="F14" s="37" t="s">
        <v>286</v>
      </c>
      <c r="G14" s="38">
        <v>43831</v>
      </c>
      <c r="H14" s="38">
        <v>44196</v>
      </c>
      <c r="I14" s="63">
        <v>0.75</v>
      </c>
      <c r="J14" s="64">
        <v>0.55000000000000004</v>
      </c>
      <c r="K14" s="115" t="s">
        <v>287</v>
      </c>
    </row>
    <row r="15" spans="2:11" ht="307.5" customHeight="1">
      <c r="B15" s="305"/>
      <c r="C15" s="81" t="s">
        <v>288</v>
      </c>
      <c r="D15" s="37" t="s">
        <v>289</v>
      </c>
      <c r="E15" s="113" t="s">
        <v>290</v>
      </c>
      <c r="F15" s="37" t="s">
        <v>291</v>
      </c>
      <c r="G15" s="38">
        <v>43831</v>
      </c>
      <c r="H15" s="38">
        <v>43861</v>
      </c>
      <c r="I15" s="63">
        <v>1</v>
      </c>
      <c r="J15" s="64">
        <v>1</v>
      </c>
      <c r="K15" s="116" t="s">
        <v>292</v>
      </c>
    </row>
    <row r="16" spans="2:11" s="86" customFormat="1" ht="319.5" customHeight="1">
      <c r="B16" s="305"/>
      <c r="C16" s="111" t="s">
        <v>293</v>
      </c>
      <c r="D16" s="37" t="s">
        <v>294</v>
      </c>
      <c r="E16" s="113" t="s">
        <v>295</v>
      </c>
      <c r="F16" s="37" t="s">
        <v>15</v>
      </c>
      <c r="G16" s="38">
        <v>43831</v>
      </c>
      <c r="H16" s="38">
        <v>44196</v>
      </c>
      <c r="I16" s="63">
        <v>0.75</v>
      </c>
      <c r="J16" s="64">
        <v>0.75</v>
      </c>
      <c r="K16" s="114" t="s">
        <v>296</v>
      </c>
    </row>
    <row r="17" spans="2:11" ht="296.25" customHeight="1">
      <c r="B17" s="305"/>
      <c r="C17" s="81" t="s">
        <v>297</v>
      </c>
      <c r="D17" s="37" t="s">
        <v>298</v>
      </c>
      <c r="E17" s="113" t="s">
        <v>299</v>
      </c>
      <c r="F17" s="37" t="s">
        <v>15</v>
      </c>
      <c r="G17" s="66">
        <v>43831</v>
      </c>
      <c r="H17" s="38">
        <v>44196</v>
      </c>
      <c r="I17" s="63">
        <v>0.75</v>
      </c>
      <c r="J17" s="64">
        <v>0.75</v>
      </c>
      <c r="K17" s="114" t="s">
        <v>300</v>
      </c>
    </row>
    <row r="18" spans="2:11" ht="366.75" customHeight="1">
      <c r="B18" s="305"/>
      <c r="C18" s="81" t="s">
        <v>301</v>
      </c>
      <c r="D18" s="37" t="s">
        <v>302</v>
      </c>
      <c r="E18" s="113" t="s">
        <v>303</v>
      </c>
      <c r="F18" s="37" t="s">
        <v>15</v>
      </c>
      <c r="G18" s="66">
        <v>43831</v>
      </c>
      <c r="H18" s="38">
        <v>44196</v>
      </c>
      <c r="I18" s="63">
        <v>0.75</v>
      </c>
      <c r="J18" s="64">
        <v>0.75</v>
      </c>
      <c r="K18" s="114" t="s">
        <v>304</v>
      </c>
    </row>
    <row r="19" spans="2:11" ht="213.75" customHeight="1">
      <c r="B19" s="305"/>
      <c r="C19" s="81" t="s">
        <v>305</v>
      </c>
      <c r="D19" s="37" t="s">
        <v>306</v>
      </c>
      <c r="E19" s="113" t="s">
        <v>307</v>
      </c>
      <c r="F19" s="37" t="s">
        <v>15</v>
      </c>
      <c r="G19" s="66">
        <v>43831</v>
      </c>
      <c r="H19" s="38">
        <v>44196</v>
      </c>
      <c r="I19" s="63">
        <v>0.75</v>
      </c>
      <c r="J19" s="64">
        <v>0.75</v>
      </c>
      <c r="K19" s="114" t="s">
        <v>308</v>
      </c>
    </row>
    <row r="20" spans="2:11" s="86" customFormat="1" ht="264" customHeight="1">
      <c r="B20" s="305" t="s">
        <v>309</v>
      </c>
      <c r="C20" s="111" t="s">
        <v>19</v>
      </c>
      <c r="D20" s="78" t="s">
        <v>310</v>
      </c>
      <c r="E20" s="113" t="s">
        <v>311</v>
      </c>
      <c r="F20" s="37" t="s">
        <v>15</v>
      </c>
      <c r="G20" s="38">
        <v>43831</v>
      </c>
      <c r="H20" s="38">
        <v>44196</v>
      </c>
      <c r="I20" s="63">
        <v>0.75</v>
      </c>
      <c r="J20" s="64">
        <v>0.75</v>
      </c>
      <c r="K20" s="88" t="s">
        <v>312</v>
      </c>
    </row>
    <row r="21" spans="2:11" ht="184.5" customHeight="1">
      <c r="B21" s="305"/>
      <c r="C21" s="81" t="s">
        <v>23</v>
      </c>
      <c r="D21" s="65" t="s">
        <v>313</v>
      </c>
      <c r="E21" s="76" t="s">
        <v>314</v>
      </c>
      <c r="F21" s="65" t="s">
        <v>315</v>
      </c>
      <c r="G21" s="66">
        <v>43831</v>
      </c>
      <c r="H21" s="38">
        <v>44196</v>
      </c>
      <c r="I21" s="63">
        <v>0.75</v>
      </c>
      <c r="J21" s="63">
        <v>0.75</v>
      </c>
      <c r="K21" s="114" t="s">
        <v>316</v>
      </c>
    </row>
    <row r="22" spans="2:11" ht="224.25" customHeight="1">
      <c r="B22" s="309" t="s">
        <v>317</v>
      </c>
      <c r="C22" s="82" t="s">
        <v>29</v>
      </c>
      <c r="D22" s="65" t="s">
        <v>318</v>
      </c>
      <c r="E22" s="76" t="s">
        <v>319</v>
      </c>
      <c r="F22" s="65" t="s">
        <v>170</v>
      </c>
      <c r="G22" s="66">
        <v>43831</v>
      </c>
      <c r="H22" s="38">
        <v>44196</v>
      </c>
      <c r="I22" s="63">
        <v>0.75</v>
      </c>
      <c r="J22" s="64">
        <v>0.75</v>
      </c>
      <c r="K22" s="114" t="s">
        <v>320</v>
      </c>
    </row>
    <row r="23" spans="2:11" ht="409.5" customHeight="1">
      <c r="B23" s="309"/>
      <c r="C23" s="82" t="s">
        <v>33</v>
      </c>
      <c r="D23" s="65" t="s">
        <v>321</v>
      </c>
      <c r="E23" s="76" t="s">
        <v>322</v>
      </c>
      <c r="F23" s="65" t="s">
        <v>170</v>
      </c>
      <c r="G23" s="66">
        <v>43831</v>
      </c>
      <c r="H23" s="38">
        <v>44196</v>
      </c>
      <c r="I23" s="63">
        <v>0.75</v>
      </c>
      <c r="J23" s="77">
        <v>0.75</v>
      </c>
      <c r="K23" s="114" t="s">
        <v>323</v>
      </c>
    </row>
    <row r="24" spans="2:11" ht="229.5" customHeight="1">
      <c r="B24" s="309"/>
      <c r="C24" s="82" t="s">
        <v>221</v>
      </c>
      <c r="D24" s="65" t="s">
        <v>324</v>
      </c>
      <c r="E24" s="113" t="s">
        <v>325</v>
      </c>
      <c r="F24" s="65" t="s">
        <v>326</v>
      </c>
      <c r="G24" s="66">
        <v>43831</v>
      </c>
      <c r="H24" s="38">
        <v>44196</v>
      </c>
      <c r="I24" s="63">
        <v>0.75</v>
      </c>
      <c r="J24" s="64">
        <v>0.75</v>
      </c>
      <c r="K24" s="114" t="s">
        <v>327</v>
      </c>
    </row>
    <row r="25" spans="2:11" ht="226.5" customHeight="1">
      <c r="B25" s="309"/>
      <c r="C25" s="82" t="s">
        <v>328</v>
      </c>
      <c r="D25" s="65" t="s">
        <v>329</v>
      </c>
      <c r="E25" s="113" t="s">
        <v>330</v>
      </c>
      <c r="F25" s="65" t="s">
        <v>326</v>
      </c>
      <c r="G25" s="66">
        <v>43831</v>
      </c>
      <c r="H25" s="38">
        <v>44196</v>
      </c>
      <c r="I25" s="63">
        <v>0.75</v>
      </c>
      <c r="J25" s="64">
        <v>0.75</v>
      </c>
      <c r="K25" s="114" t="s">
        <v>331</v>
      </c>
    </row>
    <row r="26" spans="2:11" ht="257.25" customHeight="1">
      <c r="B26" s="309"/>
      <c r="C26" s="82" t="s">
        <v>332</v>
      </c>
      <c r="D26" s="37" t="s">
        <v>333</v>
      </c>
      <c r="E26" s="113" t="s">
        <v>334</v>
      </c>
      <c r="F26" s="37" t="s">
        <v>335</v>
      </c>
      <c r="G26" s="66">
        <v>43831</v>
      </c>
      <c r="H26" s="38">
        <v>44196</v>
      </c>
      <c r="I26" s="63">
        <v>0.75</v>
      </c>
      <c r="J26" s="64">
        <v>0.75</v>
      </c>
      <c r="K26" s="114" t="s">
        <v>336</v>
      </c>
    </row>
    <row r="27" spans="2:11" ht="409.5" customHeight="1">
      <c r="B27" s="305" t="s">
        <v>337</v>
      </c>
      <c r="C27" s="81" t="s">
        <v>38</v>
      </c>
      <c r="D27" s="37" t="s">
        <v>338</v>
      </c>
      <c r="E27" s="113" t="s">
        <v>339</v>
      </c>
      <c r="F27" s="37" t="s">
        <v>335</v>
      </c>
      <c r="G27" s="66">
        <v>43831</v>
      </c>
      <c r="H27" s="38">
        <v>44196</v>
      </c>
      <c r="I27" s="63">
        <v>0.75</v>
      </c>
      <c r="J27" s="64">
        <v>0.75</v>
      </c>
      <c r="K27" s="114" t="s">
        <v>340</v>
      </c>
    </row>
    <row r="28" spans="2:11" ht="409.5" customHeight="1">
      <c r="B28" s="305"/>
      <c r="C28" s="81" t="s">
        <v>43</v>
      </c>
      <c r="D28" s="37" t="s">
        <v>341</v>
      </c>
      <c r="E28" s="113" t="s">
        <v>342</v>
      </c>
      <c r="F28" s="37" t="s">
        <v>335</v>
      </c>
      <c r="G28" s="66">
        <v>43831</v>
      </c>
      <c r="H28" s="38">
        <v>44196</v>
      </c>
      <c r="I28" s="63">
        <v>0.75</v>
      </c>
      <c r="J28" s="64">
        <v>0.75</v>
      </c>
      <c r="K28" s="114" t="s">
        <v>343</v>
      </c>
    </row>
    <row r="29" spans="2:11" ht="210.75" customHeight="1">
      <c r="B29" s="292" t="s">
        <v>344</v>
      </c>
      <c r="C29" s="81" t="s">
        <v>48</v>
      </c>
      <c r="D29" s="65" t="s">
        <v>345</v>
      </c>
      <c r="E29" s="113" t="s">
        <v>346</v>
      </c>
      <c r="F29" s="65" t="s">
        <v>347</v>
      </c>
      <c r="G29" s="66">
        <v>43831</v>
      </c>
      <c r="H29" s="66">
        <v>44196</v>
      </c>
      <c r="I29" s="63">
        <v>0.75</v>
      </c>
      <c r="J29" s="64">
        <v>0.75</v>
      </c>
      <c r="K29" s="114" t="s">
        <v>348</v>
      </c>
    </row>
    <row r="30" spans="2:11" ht="308.25" customHeight="1">
      <c r="B30" s="292"/>
      <c r="C30" s="81" t="s">
        <v>54</v>
      </c>
      <c r="D30" s="65" t="s">
        <v>349</v>
      </c>
      <c r="E30" s="113" t="s">
        <v>350</v>
      </c>
      <c r="F30" s="65" t="s">
        <v>347</v>
      </c>
      <c r="G30" s="66">
        <v>43831</v>
      </c>
      <c r="H30" s="66">
        <v>44196</v>
      </c>
      <c r="I30" s="63">
        <v>0.75</v>
      </c>
      <c r="J30" s="64">
        <v>0.75</v>
      </c>
      <c r="K30" s="114" t="s">
        <v>351</v>
      </c>
    </row>
    <row r="31" spans="2:11" ht="234.75" customHeight="1">
      <c r="B31" s="292"/>
      <c r="C31" s="81" t="s">
        <v>249</v>
      </c>
      <c r="D31" s="65" t="s">
        <v>352</v>
      </c>
      <c r="E31" s="113" t="s">
        <v>353</v>
      </c>
      <c r="F31" s="65" t="s">
        <v>347</v>
      </c>
      <c r="G31" s="66">
        <v>43831</v>
      </c>
      <c r="H31" s="66">
        <v>44196</v>
      </c>
      <c r="I31" s="63">
        <v>0.75</v>
      </c>
      <c r="J31" s="64">
        <v>0.75</v>
      </c>
      <c r="K31" s="114" t="s">
        <v>354</v>
      </c>
    </row>
    <row r="32" spans="2:11" ht="217.5" customHeight="1">
      <c r="B32" s="292"/>
      <c r="C32" s="81" t="s">
        <v>355</v>
      </c>
      <c r="D32" s="65" t="s">
        <v>356</v>
      </c>
      <c r="E32" s="113" t="s">
        <v>357</v>
      </c>
      <c r="F32" s="65" t="s">
        <v>347</v>
      </c>
      <c r="G32" s="66">
        <v>43831</v>
      </c>
      <c r="H32" s="66">
        <v>44196</v>
      </c>
      <c r="I32" s="63">
        <v>0.75</v>
      </c>
      <c r="J32" s="64">
        <v>0.75</v>
      </c>
      <c r="K32" s="114" t="s">
        <v>358</v>
      </c>
    </row>
    <row r="33" spans="2:11" ht="285.75" customHeight="1" thickBot="1">
      <c r="B33" s="293"/>
      <c r="C33" s="81" t="s">
        <v>359</v>
      </c>
      <c r="D33" s="65" t="s">
        <v>360</v>
      </c>
      <c r="E33" s="76" t="s">
        <v>314</v>
      </c>
      <c r="F33" s="65" t="s">
        <v>315</v>
      </c>
      <c r="G33" s="66">
        <v>43862</v>
      </c>
      <c r="H33" s="66">
        <v>44196</v>
      </c>
      <c r="I33" s="63">
        <v>0.75</v>
      </c>
      <c r="J33" s="63">
        <v>0.75</v>
      </c>
      <c r="K33" s="114" t="s">
        <v>361</v>
      </c>
    </row>
    <row r="34" spans="2:11" ht="54.75" customHeight="1">
      <c r="I34" s="139"/>
      <c r="J34" s="140"/>
      <c r="K34" s="141"/>
    </row>
  </sheetData>
  <autoFilter ref="A6:L33" xr:uid="{00000000-0009-0000-0000-000003000000}">
    <filterColumn colId="2" showButton="0"/>
  </autoFilter>
  <mergeCells count="22">
    <mergeCell ref="B1:K2"/>
    <mergeCell ref="B7:B19"/>
    <mergeCell ref="B20:B21"/>
    <mergeCell ref="B22:B26"/>
    <mergeCell ref="B27:B28"/>
    <mergeCell ref="D10:D11"/>
    <mergeCell ref="E10:E11"/>
    <mergeCell ref="F10:F11"/>
    <mergeCell ref="G10:G11"/>
    <mergeCell ref="H10:H11"/>
    <mergeCell ref="I10:I11"/>
    <mergeCell ref="J10:J11"/>
    <mergeCell ref="C10:C11"/>
    <mergeCell ref="K10:K11"/>
    <mergeCell ref="B29:B33"/>
    <mergeCell ref="B4:K4"/>
    <mergeCell ref="B5:B6"/>
    <mergeCell ref="C5:D6"/>
    <mergeCell ref="E5:E6"/>
    <mergeCell ref="F5:F6"/>
    <mergeCell ref="G5:H5"/>
    <mergeCell ref="I5:K5"/>
  </mergeCells>
  <pageMargins left="0.7" right="0.7" top="0.75" bottom="0.75" header="0.3" footer="0.3"/>
  <pageSetup scale="4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2B3E-B5BA-4779-A3EB-5DAB53DA5BE8}">
  <dimension ref="A1:I34"/>
  <sheetViews>
    <sheetView workbookViewId="0">
      <selection activeCell="B2" sqref="B2"/>
    </sheetView>
  </sheetViews>
  <sheetFormatPr baseColWidth="10" defaultColWidth="11.42578125" defaultRowHeight="15"/>
  <cols>
    <col min="1" max="5" width="11.42578125" style="68"/>
    <col min="6" max="6" width="23.7109375" style="68" customWidth="1"/>
    <col min="7" max="7" width="11.42578125" style="68"/>
    <col min="8" max="8" width="11.42578125" style="69"/>
    <col min="9" max="9" width="11.42578125" style="68"/>
  </cols>
  <sheetData>
    <row r="1" spans="1:8">
      <c r="A1" s="153">
        <v>1</v>
      </c>
    </row>
    <row r="2" spans="1:8" ht="44.25">
      <c r="A2" s="70">
        <v>0.9</v>
      </c>
      <c r="B2" s="68">
        <v>90</v>
      </c>
      <c r="F2" s="154">
        <v>1</v>
      </c>
    </row>
    <row r="3" spans="1:8" ht="45">
      <c r="A3" s="153">
        <v>1</v>
      </c>
      <c r="B3" s="68">
        <v>100</v>
      </c>
      <c r="F3" s="26">
        <v>0.9</v>
      </c>
      <c r="H3" s="69">
        <v>0.9</v>
      </c>
    </row>
    <row r="4" spans="1:8" ht="44.25">
      <c r="A4" s="70">
        <v>1</v>
      </c>
      <c r="B4" s="68">
        <v>40</v>
      </c>
      <c r="F4" s="154">
        <v>1</v>
      </c>
    </row>
    <row r="5" spans="1:8" ht="45">
      <c r="A5" s="153">
        <v>0</v>
      </c>
      <c r="B5" s="68">
        <v>70</v>
      </c>
      <c r="F5" s="26">
        <v>1</v>
      </c>
      <c r="H5" s="69">
        <v>1</v>
      </c>
    </row>
    <row r="6" spans="1:8" ht="44.25">
      <c r="A6" s="70">
        <v>0.4</v>
      </c>
      <c r="B6" s="68">
        <v>50</v>
      </c>
      <c r="F6" s="154">
        <v>0</v>
      </c>
    </row>
    <row r="7" spans="1:8" ht="45">
      <c r="A7" s="153">
        <v>0</v>
      </c>
      <c r="B7" s="68">
        <v>50</v>
      </c>
      <c r="F7" s="26">
        <v>0</v>
      </c>
      <c r="H7" s="69">
        <v>0</v>
      </c>
    </row>
    <row r="8" spans="1:8">
      <c r="A8" s="70">
        <v>0.7</v>
      </c>
      <c r="B8" s="68">
        <v>50</v>
      </c>
      <c r="F8" s="326">
        <v>0</v>
      </c>
    </row>
    <row r="9" spans="1:8">
      <c r="A9" s="152">
        <v>0.5</v>
      </c>
      <c r="B9" s="68">
        <v>60</v>
      </c>
      <c r="F9" s="326"/>
    </row>
    <row r="10" spans="1:8">
      <c r="A10" s="70">
        <v>0.5</v>
      </c>
      <c r="B10" s="68">
        <v>0</v>
      </c>
      <c r="F10" s="326"/>
    </row>
    <row r="11" spans="1:8">
      <c r="A11" s="152">
        <v>0.5</v>
      </c>
      <c r="B11" s="68">
        <v>40</v>
      </c>
      <c r="F11" s="326"/>
    </row>
    <row r="12" spans="1:8">
      <c r="A12" s="70">
        <v>0.5</v>
      </c>
      <c r="B12" s="68">
        <v>15</v>
      </c>
      <c r="F12" s="326"/>
    </row>
    <row r="13" spans="1:8" ht="45">
      <c r="A13" s="324">
        <v>0.5</v>
      </c>
      <c r="B13" s="68">
        <v>0</v>
      </c>
      <c r="F13" s="26">
        <v>0.7</v>
      </c>
      <c r="H13" s="69">
        <v>0.7</v>
      </c>
    </row>
    <row r="14" spans="1:8" ht="44.25">
      <c r="A14" s="325"/>
      <c r="B14" s="68">
        <v>100</v>
      </c>
      <c r="F14" s="154">
        <v>0</v>
      </c>
    </row>
    <row r="15" spans="1:8" ht="45">
      <c r="A15" s="325"/>
      <c r="B15" s="68">
        <v>40</v>
      </c>
      <c r="F15" s="26">
        <v>0</v>
      </c>
      <c r="H15" s="69">
        <v>0</v>
      </c>
    </row>
    <row r="16" spans="1:8" ht="44.25">
      <c r="A16" s="325"/>
      <c r="F16" s="154">
        <v>0</v>
      </c>
    </row>
    <row r="17" spans="1:8" ht="45">
      <c r="A17" s="70">
        <v>0.5</v>
      </c>
      <c r="F17" s="26">
        <v>0.6</v>
      </c>
      <c r="H17" s="69">
        <v>0.6</v>
      </c>
    </row>
    <row r="18" spans="1:8" ht="45">
      <c r="A18" s="153">
        <v>1</v>
      </c>
      <c r="F18" s="26">
        <v>0.4</v>
      </c>
    </row>
    <row r="19" spans="1:8" ht="45">
      <c r="A19" s="70">
        <v>0.6</v>
      </c>
      <c r="F19" s="26">
        <v>0.4</v>
      </c>
      <c r="H19" s="69">
        <v>0.4</v>
      </c>
    </row>
    <row r="20" spans="1:8" ht="44.25">
      <c r="A20" s="71">
        <v>0</v>
      </c>
      <c r="F20" s="72">
        <v>0</v>
      </c>
    </row>
    <row r="21" spans="1:8" ht="45">
      <c r="A21" s="70">
        <v>0</v>
      </c>
      <c r="F21" s="26">
        <v>0</v>
      </c>
      <c r="H21" s="69">
        <v>0</v>
      </c>
    </row>
    <row r="22" spans="1:8" ht="44.25">
      <c r="A22" s="153">
        <v>0</v>
      </c>
      <c r="F22" s="72">
        <v>0</v>
      </c>
    </row>
    <row r="23" spans="1:8" ht="45">
      <c r="A23" s="70">
        <v>0.4</v>
      </c>
      <c r="F23" s="26">
        <v>0</v>
      </c>
      <c r="H23" s="69">
        <v>0</v>
      </c>
    </row>
    <row r="24" spans="1:8">
      <c r="A24" s="73">
        <v>0.15</v>
      </c>
    </row>
    <row r="25" spans="1:8">
      <c r="A25" s="70">
        <v>0.15</v>
      </c>
    </row>
    <row r="26" spans="1:8">
      <c r="A26" s="73">
        <v>0</v>
      </c>
    </row>
    <row r="27" spans="1:8">
      <c r="A27" s="70">
        <v>0</v>
      </c>
    </row>
    <row r="28" spans="1:8">
      <c r="A28" s="153">
        <v>1</v>
      </c>
    </row>
    <row r="29" spans="1:8">
      <c r="A29" s="70">
        <v>1</v>
      </c>
    </row>
    <row r="30" spans="1:8">
      <c r="A30" s="152">
        <v>0.4</v>
      </c>
    </row>
    <row r="31" spans="1:8">
      <c r="A31" s="70">
        <v>0.4</v>
      </c>
    </row>
    <row r="32" spans="1:8">
      <c r="A32" s="153">
        <v>0</v>
      </c>
    </row>
    <row r="33" spans="1:1">
      <c r="A33" s="70">
        <v>0</v>
      </c>
    </row>
    <row r="34" spans="1:1">
      <c r="A34" s="70">
        <f>+(A2+A4+A6+A8+A10+A17+A19+A21+A23+A25+A27+A33+A12+A29+A31)/15</f>
        <v>0.47000000000000003</v>
      </c>
    </row>
  </sheetData>
  <mergeCells count="2">
    <mergeCell ref="A13:A16"/>
    <mergeCell ref="F8: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8730BE-6545-4645-AB9F-6A92C613D15D}">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c46af148-e09e-41e7-8c99-1d2d5d395de8"/>
    <ds:schemaRef ds:uri="http://www.w3.org/XML/1998/namespace"/>
  </ds:schemaRefs>
</ds:datastoreItem>
</file>

<file path=customXml/itemProps2.xml><?xml version="1.0" encoding="utf-8"?>
<ds:datastoreItem xmlns:ds="http://schemas.openxmlformats.org/officeDocument/2006/customXml" ds:itemID="{A352BC22-4C2D-4356-A1EA-3A2838FC04F7}">
  <ds:schemaRefs>
    <ds:schemaRef ds:uri="http://schemas.microsoft.com/sharepoint/v3/contenttype/forms"/>
  </ds:schemaRefs>
</ds:datastoreItem>
</file>

<file path=customXml/itemProps3.xml><?xml version="1.0" encoding="utf-8"?>
<ds:datastoreItem xmlns:ds="http://schemas.openxmlformats.org/officeDocument/2006/customXml" ds:itemID="{C810B666-1362-4834-9125-AFDBFC07E9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 Mapa de Riesgos Corrupción</vt:lpstr>
      <vt:lpstr>2 Racionalización trámites</vt:lpstr>
      <vt:lpstr>3. Rendición de Cuentas</vt:lpstr>
      <vt:lpstr>4. Servicio al Ciudadano</vt:lpstr>
      <vt:lpstr>5. Transparencia y Acceso IP</vt:lpstr>
      <vt:lpstr>Hoja2</vt:lpstr>
      <vt:lpstr>'5. Transparencia y Acceso IP'!Área_de_impresión</vt:lpstr>
      <vt:lpstr>'3. Rendición de Cuentas'!Títulos_a_imprimir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Toro Garcia</dc:creator>
  <cp:keywords/>
  <dc:description/>
  <cp:lastModifiedBy>Ruth Toro Garcia</cp:lastModifiedBy>
  <cp:revision/>
  <cp:lastPrinted>2021-07-14T16:26:28Z</cp:lastPrinted>
  <dcterms:created xsi:type="dcterms:W3CDTF">2020-01-28T16:17:28Z</dcterms:created>
  <dcterms:modified xsi:type="dcterms:W3CDTF">2021-11-25T13:40:08Z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