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Documents\CONTABILIDAD\2017\CUENTAS\Octubre\5423\"/>
    </mc:Choice>
  </mc:AlternateContent>
  <bookViews>
    <workbookView xWindow="120" yWindow="3975" windowWidth="15195" windowHeight="4230" tabRatio="688" xr2:uid="{00000000-000D-0000-FFFF-FFFF00000000}"/>
  </bookViews>
  <sheets>
    <sheet name="Septiembre" sheetId="1" r:id="rId1"/>
  </sheets>
  <externalReferences>
    <externalReference r:id="rId2"/>
    <externalReference r:id="rId3"/>
  </externalReferences>
  <definedNames>
    <definedName name="_DIS2008">#REF!</definedName>
    <definedName name="_xlnm._FilterDatabase" localSheetId="0" hidden="1">Septiembre!$A$3:$BC$55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AT56" i="1" l="1"/>
  <c r="AX25" i="1" l="1"/>
  <c r="AX27" i="1"/>
  <c r="AX36" i="1"/>
  <c r="AX47" i="1"/>
  <c r="AX52" i="1"/>
  <c r="AX53" i="1"/>
  <c r="BB56" i="1"/>
  <c r="AY56" i="1"/>
  <c r="AX56" i="1" l="1"/>
  <c r="AZ56" i="1"/>
  <c r="L5" i="1"/>
  <c r="P5" i="1" s="1"/>
  <c r="T5" i="1" s="1"/>
  <c r="X5" i="1" s="1"/>
  <c r="AC5" i="1" s="1"/>
  <c r="AI5" i="1" s="1"/>
  <c r="AO5" i="1" s="1"/>
  <c r="AU5" i="1" s="1"/>
  <c r="BA5" i="1" s="1"/>
  <c r="L6" i="1"/>
  <c r="P6" i="1" s="1"/>
  <c r="T6" i="1" s="1"/>
  <c r="X6" i="1" s="1"/>
  <c r="AC6" i="1" s="1"/>
  <c r="AI6" i="1" s="1"/>
  <c r="AO6" i="1" s="1"/>
  <c r="AU6" i="1" s="1"/>
  <c r="BA6" i="1" s="1"/>
  <c r="L7" i="1"/>
  <c r="P7" i="1" s="1"/>
  <c r="T7" i="1" s="1"/>
  <c r="X7" i="1" s="1"/>
  <c r="AC7" i="1" s="1"/>
  <c r="AI7" i="1" s="1"/>
  <c r="AO7" i="1" s="1"/>
  <c r="AU7" i="1" s="1"/>
  <c r="BA7" i="1" s="1"/>
  <c r="L8" i="1"/>
  <c r="P8" i="1" s="1"/>
  <c r="T8" i="1" s="1"/>
  <c r="X8" i="1" s="1"/>
  <c r="AC8" i="1" s="1"/>
  <c r="AI8" i="1" s="1"/>
  <c r="AO8" i="1" s="1"/>
  <c r="AU8" i="1" s="1"/>
  <c r="BA8" i="1" s="1"/>
  <c r="L9" i="1"/>
  <c r="P9" i="1" s="1"/>
  <c r="T9" i="1" s="1"/>
  <c r="X9" i="1" s="1"/>
  <c r="AC9" i="1" s="1"/>
  <c r="AI9" i="1" s="1"/>
  <c r="AO9" i="1" s="1"/>
  <c r="AU9" i="1" s="1"/>
  <c r="BA9" i="1" s="1"/>
  <c r="L10" i="1"/>
  <c r="P10" i="1" s="1"/>
  <c r="T10" i="1" s="1"/>
  <c r="X10" i="1" s="1"/>
  <c r="AC10" i="1" s="1"/>
  <c r="AI10" i="1" s="1"/>
  <c r="AO10" i="1" s="1"/>
  <c r="AU10" i="1" s="1"/>
  <c r="BA10" i="1" s="1"/>
  <c r="L11" i="1"/>
  <c r="P11" i="1" s="1"/>
  <c r="T11" i="1" s="1"/>
  <c r="X11" i="1" s="1"/>
  <c r="AC11" i="1" s="1"/>
  <c r="AI11" i="1" s="1"/>
  <c r="AO11" i="1" s="1"/>
  <c r="AU11" i="1" s="1"/>
  <c r="BA11" i="1" s="1"/>
  <c r="L12" i="1"/>
  <c r="P12" i="1" s="1"/>
  <c r="T12" i="1" s="1"/>
  <c r="X12" i="1" s="1"/>
  <c r="AC12" i="1" s="1"/>
  <c r="AI12" i="1" s="1"/>
  <c r="AO12" i="1" s="1"/>
  <c r="AU12" i="1" s="1"/>
  <c r="BA12" i="1" s="1"/>
  <c r="L13" i="1"/>
  <c r="P13" i="1" s="1"/>
  <c r="T13" i="1" s="1"/>
  <c r="X13" i="1" s="1"/>
  <c r="AC13" i="1" s="1"/>
  <c r="AI13" i="1" s="1"/>
  <c r="AO13" i="1" s="1"/>
  <c r="AU13" i="1" s="1"/>
  <c r="BA13" i="1" s="1"/>
  <c r="L14" i="1"/>
  <c r="P14" i="1" s="1"/>
  <c r="T14" i="1" s="1"/>
  <c r="X14" i="1" s="1"/>
  <c r="AC14" i="1" s="1"/>
  <c r="AI14" i="1" s="1"/>
  <c r="AO14" i="1" s="1"/>
  <c r="AU14" i="1" s="1"/>
  <c r="BA14" i="1" s="1"/>
  <c r="L15" i="1"/>
  <c r="P15" i="1" s="1"/>
  <c r="T15" i="1" s="1"/>
  <c r="X15" i="1" s="1"/>
  <c r="AC15" i="1" s="1"/>
  <c r="AI15" i="1" s="1"/>
  <c r="AO15" i="1" s="1"/>
  <c r="AU15" i="1" s="1"/>
  <c r="BA15" i="1" s="1"/>
  <c r="L16" i="1"/>
  <c r="P16" i="1" s="1"/>
  <c r="T16" i="1" s="1"/>
  <c r="X16" i="1" s="1"/>
  <c r="AC16" i="1" s="1"/>
  <c r="AI16" i="1" s="1"/>
  <c r="AO16" i="1" s="1"/>
  <c r="AU16" i="1" s="1"/>
  <c r="BA16" i="1" s="1"/>
  <c r="L17" i="1"/>
  <c r="P17" i="1" s="1"/>
  <c r="T17" i="1" s="1"/>
  <c r="X17" i="1" s="1"/>
  <c r="AC17" i="1" s="1"/>
  <c r="AI17" i="1" s="1"/>
  <c r="AO17" i="1" s="1"/>
  <c r="AU17" i="1" s="1"/>
  <c r="BA17" i="1" s="1"/>
  <c r="L18" i="1"/>
  <c r="P18" i="1" s="1"/>
  <c r="T18" i="1" s="1"/>
  <c r="X18" i="1" s="1"/>
  <c r="AC18" i="1" s="1"/>
  <c r="AI18" i="1" s="1"/>
  <c r="AO18" i="1" s="1"/>
  <c r="AU18" i="1" s="1"/>
  <c r="BA18" i="1" s="1"/>
  <c r="L19" i="1"/>
  <c r="P19" i="1" s="1"/>
  <c r="T19" i="1" s="1"/>
  <c r="X19" i="1" s="1"/>
  <c r="AC19" i="1" s="1"/>
  <c r="AI19" i="1" s="1"/>
  <c r="AO19" i="1" s="1"/>
  <c r="AU19" i="1" s="1"/>
  <c r="BA19" i="1" s="1"/>
  <c r="L20" i="1"/>
  <c r="P20" i="1" s="1"/>
  <c r="T20" i="1" s="1"/>
  <c r="X20" i="1" s="1"/>
  <c r="AC20" i="1" s="1"/>
  <c r="AI20" i="1" s="1"/>
  <c r="AO20" i="1" s="1"/>
  <c r="AU20" i="1" s="1"/>
  <c r="BA20" i="1" s="1"/>
  <c r="L21" i="1"/>
  <c r="P21" i="1" s="1"/>
  <c r="T21" i="1" s="1"/>
  <c r="X21" i="1" s="1"/>
  <c r="AC21" i="1" s="1"/>
  <c r="AI21" i="1" s="1"/>
  <c r="AO21" i="1" s="1"/>
  <c r="AU21" i="1" s="1"/>
  <c r="BA21" i="1" s="1"/>
  <c r="L22" i="1"/>
  <c r="P22" i="1" s="1"/>
  <c r="T22" i="1" s="1"/>
  <c r="X22" i="1" s="1"/>
  <c r="AC22" i="1" s="1"/>
  <c r="AI22" i="1" s="1"/>
  <c r="AO22" i="1" s="1"/>
  <c r="AU22" i="1" s="1"/>
  <c r="BA22" i="1" s="1"/>
  <c r="L23" i="1"/>
  <c r="P23" i="1" s="1"/>
  <c r="T23" i="1" s="1"/>
  <c r="X23" i="1" s="1"/>
  <c r="AC23" i="1" s="1"/>
  <c r="AI23" i="1" s="1"/>
  <c r="AO23" i="1" s="1"/>
  <c r="AU23" i="1" s="1"/>
  <c r="BA23" i="1" s="1"/>
  <c r="L24" i="1"/>
  <c r="P24" i="1" s="1"/>
  <c r="T24" i="1" s="1"/>
  <c r="X24" i="1" s="1"/>
  <c r="AC24" i="1" s="1"/>
  <c r="AI24" i="1" s="1"/>
  <c r="AO24" i="1" s="1"/>
  <c r="AU24" i="1" s="1"/>
  <c r="BA24" i="1" s="1"/>
  <c r="L26" i="1"/>
  <c r="P26" i="1" s="1"/>
  <c r="T26" i="1" s="1"/>
  <c r="X26" i="1" s="1"/>
  <c r="AC26" i="1" s="1"/>
  <c r="AI26" i="1" s="1"/>
  <c r="AO26" i="1" s="1"/>
  <c r="AU26" i="1" s="1"/>
  <c r="BA26" i="1" s="1"/>
  <c r="L28" i="1"/>
  <c r="P28" i="1" s="1"/>
  <c r="T28" i="1" s="1"/>
  <c r="X28" i="1" s="1"/>
  <c r="AC28" i="1" s="1"/>
  <c r="AI28" i="1" s="1"/>
  <c r="AO28" i="1" s="1"/>
  <c r="AU28" i="1" s="1"/>
  <c r="BA28" i="1" s="1"/>
  <c r="L29" i="1"/>
  <c r="P29" i="1" s="1"/>
  <c r="T29" i="1" s="1"/>
  <c r="X29" i="1" s="1"/>
  <c r="AC29" i="1" s="1"/>
  <c r="AI29" i="1" s="1"/>
  <c r="AO29" i="1" s="1"/>
  <c r="AU29" i="1" s="1"/>
  <c r="BA29" i="1" s="1"/>
  <c r="L30" i="1"/>
  <c r="P30" i="1" s="1"/>
  <c r="T30" i="1" s="1"/>
  <c r="X30" i="1" s="1"/>
  <c r="AC30" i="1" s="1"/>
  <c r="AI30" i="1" s="1"/>
  <c r="AO30" i="1" s="1"/>
  <c r="AU30" i="1" s="1"/>
  <c r="BA30" i="1" s="1"/>
  <c r="L31" i="1"/>
  <c r="P31" i="1" s="1"/>
  <c r="T31" i="1" s="1"/>
  <c r="X31" i="1" s="1"/>
  <c r="AC31" i="1" s="1"/>
  <c r="AI31" i="1" s="1"/>
  <c r="AO31" i="1" s="1"/>
  <c r="AU31" i="1" s="1"/>
  <c r="BA31" i="1" s="1"/>
  <c r="L32" i="1"/>
  <c r="P32" i="1" s="1"/>
  <c r="T32" i="1" s="1"/>
  <c r="X32" i="1" s="1"/>
  <c r="AC32" i="1" s="1"/>
  <c r="AI32" i="1" s="1"/>
  <c r="AO32" i="1" s="1"/>
  <c r="AU32" i="1" s="1"/>
  <c r="BA32" i="1" s="1"/>
  <c r="L33" i="1"/>
  <c r="P33" i="1" s="1"/>
  <c r="T33" i="1" s="1"/>
  <c r="X33" i="1" s="1"/>
  <c r="AC33" i="1" s="1"/>
  <c r="AI33" i="1" s="1"/>
  <c r="AO33" i="1" s="1"/>
  <c r="AU33" i="1" s="1"/>
  <c r="BA33" i="1" s="1"/>
  <c r="L34" i="1"/>
  <c r="P34" i="1" s="1"/>
  <c r="T34" i="1" s="1"/>
  <c r="X34" i="1" s="1"/>
  <c r="AC34" i="1" s="1"/>
  <c r="AI34" i="1" s="1"/>
  <c r="AO34" i="1" s="1"/>
  <c r="AU34" i="1" s="1"/>
  <c r="BA34" i="1" s="1"/>
  <c r="L35" i="1"/>
  <c r="P35" i="1" s="1"/>
  <c r="T35" i="1" s="1"/>
  <c r="X35" i="1" s="1"/>
  <c r="AC35" i="1" s="1"/>
  <c r="AI35" i="1" s="1"/>
  <c r="AO35" i="1" s="1"/>
  <c r="AU35" i="1" s="1"/>
  <c r="BA35" i="1" s="1"/>
  <c r="L37" i="1"/>
  <c r="P37" i="1" s="1"/>
  <c r="T37" i="1" s="1"/>
  <c r="X37" i="1" s="1"/>
  <c r="AC37" i="1" s="1"/>
  <c r="AI37" i="1" s="1"/>
  <c r="AO37" i="1" s="1"/>
  <c r="AU37" i="1" s="1"/>
  <c r="BA37" i="1" s="1"/>
  <c r="L38" i="1"/>
  <c r="P38" i="1" s="1"/>
  <c r="T38" i="1" s="1"/>
  <c r="X38" i="1" s="1"/>
  <c r="AC38" i="1" s="1"/>
  <c r="AI38" i="1" s="1"/>
  <c r="AO38" i="1" s="1"/>
  <c r="AU38" i="1" s="1"/>
  <c r="BA38" i="1" s="1"/>
  <c r="L39" i="1"/>
  <c r="P39" i="1" s="1"/>
  <c r="T39" i="1" s="1"/>
  <c r="X39" i="1" s="1"/>
  <c r="AC39" i="1" s="1"/>
  <c r="AI39" i="1" s="1"/>
  <c r="AO39" i="1" s="1"/>
  <c r="AU39" i="1" s="1"/>
  <c r="BA39" i="1" s="1"/>
  <c r="L40" i="1"/>
  <c r="P40" i="1" s="1"/>
  <c r="T40" i="1" s="1"/>
  <c r="X40" i="1" s="1"/>
  <c r="AC40" i="1" s="1"/>
  <c r="AI40" i="1" s="1"/>
  <c r="AO40" i="1" s="1"/>
  <c r="AU40" i="1" s="1"/>
  <c r="BA40" i="1" s="1"/>
  <c r="L41" i="1"/>
  <c r="P41" i="1" s="1"/>
  <c r="T41" i="1" s="1"/>
  <c r="X41" i="1" s="1"/>
  <c r="AC41" i="1" s="1"/>
  <c r="AI41" i="1" s="1"/>
  <c r="AO41" i="1" s="1"/>
  <c r="AU41" i="1" s="1"/>
  <c r="BA41" i="1" s="1"/>
  <c r="L42" i="1"/>
  <c r="P42" i="1" s="1"/>
  <c r="T42" i="1" s="1"/>
  <c r="X42" i="1" s="1"/>
  <c r="AC42" i="1" s="1"/>
  <c r="AI42" i="1" s="1"/>
  <c r="AO42" i="1" s="1"/>
  <c r="AU42" i="1" s="1"/>
  <c r="BA42" i="1" s="1"/>
  <c r="L43" i="1"/>
  <c r="P43" i="1" s="1"/>
  <c r="T43" i="1" s="1"/>
  <c r="X43" i="1" s="1"/>
  <c r="AC43" i="1" s="1"/>
  <c r="AI43" i="1" s="1"/>
  <c r="AO43" i="1" s="1"/>
  <c r="AU43" i="1" s="1"/>
  <c r="BA43" i="1" s="1"/>
  <c r="L44" i="1"/>
  <c r="P44" i="1" s="1"/>
  <c r="T44" i="1" s="1"/>
  <c r="X44" i="1" s="1"/>
  <c r="AC44" i="1" s="1"/>
  <c r="AI44" i="1" s="1"/>
  <c r="AO44" i="1" s="1"/>
  <c r="AU44" i="1" s="1"/>
  <c r="BA44" i="1" s="1"/>
  <c r="L45" i="1"/>
  <c r="P45" i="1" s="1"/>
  <c r="T45" i="1" s="1"/>
  <c r="X45" i="1" s="1"/>
  <c r="AC45" i="1" s="1"/>
  <c r="AI45" i="1" s="1"/>
  <c r="AO45" i="1" s="1"/>
  <c r="AU45" i="1" s="1"/>
  <c r="BA45" i="1" s="1"/>
  <c r="L46" i="1"/>
  <c r="P46" i="1" s="1"/>
  <c r="T46" i="1" s="1"/>
  <c r="X46" i="1" s="1"/>
  <c r="AC46" i="1" s="1"/>
  <c r="AI46" i="1" s="1"/>
  <c r="AO46" i="1" s="1"/>
  <c r="AU46" i="1" s="1"/>
  <c r="BA46" i="1" s="1"/>
  <c r="L48" i="1"/>
  <c r="P48" i="1" s="1"/>
  <c r="T48" i="1" s="1"/>
  <c r="X48" i="1" s="1"/>
  <c r="AC48" i="1" s="1"/>
  <c r="AI48" i="1" s="1"/>
  <c r="AO48" i="1" s="1"/>
  <c r="AU48" i="1" s="1"/>
  <c r="BA48" i="1" s="1"/>
  <c r="L49" i="1"/>
  <c r="P49" i="1" s="1"/>
  <c r="T49" i="1" s="1"/>
  <c r="X49" i="1" s="1"/>
  <c r="AC49" i="1" s="1"/>
  <c r="AI49" i="1" s="1"/>
  <c r="AO49" i="1" s="1"/>
  <c r="AU49" i="1" s="1"/>
  <c r="BA49" i="1" s="1"/>
  <c r="L50" i="1"/>
  <c r="P50" i="1" s="1"/>
  <c r="T50" i="1" s="1"/>
  <c r="X50" i="1" s="1"/>
  <c r="AC50" i="1" s="1"/>
  <c r="AI50" i="1" s="1"/>
  <c r="AO50" i="1" s="1"/>
  <c r="AU50" i="1" s="1"/>
  <c r="BA50" i="1" s="1"/>
  <c r="L51" i="1"/>
  <c r="P51" i="1" s="1"/>
  <c r="T51" i="1" s="1"/>
  <c r="X51" i="1" s="1"/>
  <c r="AC51" i="1" s="1"/>
  <c r="AI51" i="1" s="1"/>
  <c r="AO51" i="1" s="1"/>
  <c r="AU51" i="1" s="1"/>
  <c r="BA51" i="1" s="1"/>
  <c r="L54" i="1"/>
  <c r="P54" i="1" s="1"/>
  <c r="T54" i="1" s="1"/>
  <c r="X54" i="1" s="1"/>
  <c r="AC54" i="1" s="1"/>
  <c r="AI54" i="1" s="1"/>
  <c r="AO54" i="1" s="1"/>
  <c r="AU54" i="1" s="1"/>
  <c r="BA54" i="1" s="1"/>
  <c r="L55" i="1"/>
  <c r="P55" i="1" s="1"/>
  <c r="T55" i="1" s="1"/>
  <c r="X55" i="1" s="1"/>
  <c r="AC55" i="1" s="1"/>
  <c r="AI55" i="1" s="1"/>
  <c r="AO55" i="1" s="1"/>
  <c r="AU55" i="1" s="1"/>
  <c r="BA55" i="1" s="1"/>
  <c r="L4" i="1"/>
  <c r="P4" i="1" s="1"/>
  <c r="T4" i="1" s="1"/>
  <c r="X4" i="1" s="1"/>
  <c r="AC4" i="1" s="1"/>
  <c r="AI4" i="1" s="1"/>
  <c r="AO4" i="1" s="1"/>
  <c r="AU4" i="1" s="1"/>
  <c r="BA4" i="1" s="1"/>
  <c r="M5" i="1"/>
  <c r="Q5" i="1" s="1"/>
  <c r="U5" i="1" s="1"/>
  <c r="Y5" i="1" s="1"/>
  <c r="AE5" i="1" s="1"/>
  <c r="AK5" i="1" s="1"/>
  <c r="AQ5" i="1" s="1"/>
  <c r="AW5" i="1" s="1"/>
  <c r="BC5" i="1" s="1"/>
  <c r="M15" i="1"/>
  <c r="Q15" i="1" s="1"/>
  <c r="U15" i="1" s="1"/>
  <c r="Y15" i="1" s="1"/>
  <c r="AE15" i="1" s="1"/>
  <c r="AK15" i="1" s="1"/>
  <c r="AQ15" i="1" s="1"/>
  <c r="AW15" i="1" s="1"/>
  <c r="BC15" i="1" s="1"/>
  <c r="M16" i="1"/>
  <c r="Q16" i="1" s="1"/>
  <c r="U16" i="1" s="1"/>
  <c r="Y16" i="1" s="1"/>
  <c r="AE16" i="1" s="1"/>
  <c r="AK16" i="1" s="1"/>
  <c r="AQ16" i="1" s="1"/>
  <c r="AW16" i="1" s="1"/>
  <c r="BC16" i="1" s="1"/>
  <c r="M21" i="1"/>
  <c r="Q21" i="1" s="1"/>
  <c r="U21" i="1" s="1"/>
  <c r="Y21" i="1" s="1"/>
  <c r="AE21" i="1" s="1"/>
  <c r="AK21" i="1" s="1"/>
  <c r="AQ21" i="1" s="1"/>
  <c r="AW21" i="1" s="1"/>
  <c r="BC21" i="1" s="1"/>
  <c r="M55" i="1"/>
  <c r="Q55" i="1" s="1"/>
  <c r="U55" i="1" s="1"/>
  <c r="Y55" i="1" s="1"/>
  <c r="AE55" i="1" s="1"/>
  <c r="AK55" i="1" s="1"/>
  <c r="AQ55" i="1" s="1"/>
  <c r="AW55" i="1" s="1"/>
  <c r="BC55" i="1" s="1"/>
  <c r="AS56" i="1" l="1"/>
  <c r="AR56" i="1"/>
  <c r="AV56" i="1"/>
  <c r="AP5" i="1" l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4" i="1"/>
  <c r="AM56" i="1"/>
  <c r="AL56" i="1" l="1"/>
  <c r="AP56" i="1"/>
  <c r="AN56" i="1"/>
  <c r="AG56" i="1" l="1"/>
  <c r="AF56" i="1"/>
  <c r="AH56" i="1" l="1"/>
  <c r="AJ56" i="1"/>
  <c r="AD55" i="1"/>
  <c r="AD12" i="1"/>
  <c r="AD14" i="1"/>
  <c r="AD20" i="1"/>
  <c r="AD9" i="1"/>
  <c r="AD18" i="1"/>
  <c r="AD41" i="1"/>
  <c r="AD34" i="1"/>
  <c r="AD30" i="1"/>
  <c r="AD22" i="1"/>
  <c r="AD6" i="1"/>
  <c r="AD54" i="1"/>
  <c r="AD13" i="1"/>
  <c r="AD10" i="1"/>
  <c r="AD5" i="1"/>
  <c r="AD4" i="1"/>
  <c r="AD8" i="1"/>
  <c r="AD24" i="1"/>
  <c r="AD7" i="1"/>
  <c r="AD11" i="1"/>
  <c r="AD39" i="1"/>
  <c r="AD28" i="1"/>
  <c r="AD33" i="1"/>
  <c r="AD42" i="1"/>
  <c r="AD26" i="1"/>
  <c r="AD40" i="1"/>
  <c r="AD44" i="1"/>
  <c r="AD35" i="1"/>
  <c r="AD38" i="1"/>
  <c r="AD15" i="1"/>
  <c r="AD16" i="1"/>
  <c r="AD19" i="1"/>
  <c r="AD45" i="1"/>
  <c r="AD21" i="1"/>
  <c r="AD43" i="1"/>
  <c r="AD17" i="1"/>
  <c r="AD32" i="1"/>
  <c r="AD23" i="1"/>
  <c r="AD37" i="1"/>
  <c r="AD46" i="1"/>
  <c r="AD25" i="1"/>
  <c r="AD27" i="1"/>
  <c r="AD51" i="1"/>
  <c r="AD29" i="1"/>
  <c r="AD52" i="1"/>
  <c r="AD36" i="1"/>
  <c r="AD53" i="1"/>
  <c r="AD49" i="1"/>
  <c r="AD31" i="1"/>
  <c r="AD50" i="1"/>
  <c r="AD47" i="1"/>
  <c r="AD48" i="1"/>
  <c r="AD56" i="1" l="1"/>
  <c r="AA56" i="1"/>
  <c r="Z56" i="1" l="1"/>
  <c r="AB56" i="1"/>
  <c r="V56" i="1"/>
  <c r="W56" i="1"/>
  <c r="S56" i="1" l="1"/>
  <c r="R56" i="1" l="1"/>
  <c r="O56" i="1" l="1"/>
  <c r="N56" i="1"/>
  <c r="J27" i="1"/>
  <c r="J52" i="1"/>
  <c r="J36" i="1"/>
  <c r="J53" i="1"/>
  <c r="J47" i="1"/>
  <c r="J25" i="1"/>
  <c r="K56" i="1" l="1"/>
  <c r="J56" i="1"/>
  <c r="F56" i="1"/>
  <c r="G56" i="1" l="1"/>
  <c r="I17" i="1" l="1"/>
  <c r="M17" i="1" s="1"/>
  <c r="Q17" i="1" s="1"/>
  <c r="U17" i="1" s="1"/>
  <c r="Y17" i="1" s="1"/>
  <c r="AE17" i="1" s="1"/>
  <c r="AK17" i="1" s="1"/>
  <c r="AQ17" i="1" s="1"/>
  <c r="AW17" i="1" s="1"/>
  <c r="BC17" i="1" s="1"/>
  <c r="I23" i="1"/>
  <c r="M23" i="1" s="1"/>
  <c r="Q23" i="1" s="1"/>
  <c r="U23" i="1" s="1"/>
  <c r="Y23" i="1" s="1"/>
  <c r="AE23" i="1" s="1"/>
  <c r="AK23" i="1" s="1"/>
  <c r="AQ23" i="1" s="1"/>
  <c r="AW23" i="1" s="1"/>
  <c r="BC23" i="1" s="1"/>
  <c r="I43" i="1"/>
  <c r="M43" i="1" s="1"/>
  <c r="Q43" i="1" s="1"/>
  <c r="U43" i="1" s="1"/>
  <c r="Y43" i="1" s="1"/>
  <c r="AE43" i="1" s="1"/>
  <c r="AK43" i="1" s="1"/>
  <c r="AQ43" i="1" s="1"/>
  <c r="AW43" i="1" s="1"/>
  <c r="BC43" i="1" s="1"/>
  <c r="I45" i="1"/>
  <c r="M45" i="1" s="1"/>
  <c r="Q45" i="1" s="1"/>
  <c r="U45" i="1" s="1"/>
  <c r="Y45" i="1" s="1"/>
  <c r="AE45" i="1" s="1"/>
  <c r="AK45" i="1" s="1"/>
  <c r="AQ45" i="1" s="1"/>
  <c r="AW45" i="1" s="1"/>
  <c r="BC45" i="1" s="1"/>
  <c r="I19" i="1"/>
  <c r="M19" i="1" s="1"/>
  <c r="Q19" i="1" s="1"/>
  <c r="U19" i="1" s="1"/>
  <c r="Y19" i="1" s="1"/>
  <c r="AE19" i="1" s="1"/>
  <c r="AK19" i="1" s="1"/>
  <c r="AQ19" i="1" s="1"/>
  <c r="AW19" i="1" s="1"/>
  <c r="BC19" i="1" s="1"/>
  <c r="I37" i="1"/>
  <c r="M37" i="1" s="1"/>
  <c r="Q37" i="1" s="1"/>
  <c r="U37" i="1" s="1"/>
  <c r="Y37" i="1" s="1"/>
  <c r="AE37" i="1" s="1"/>
  <c r="AK37" i="1" s="1"/>
  <c r="AQ37" i="1" s="1"/>
  <c r="AW37" i="1" s="1"/>
  <c r="BC37" i="1" s="1"/>
  <c r="I46" i="1"/>
  <c r="M46" i="1" s="1"/>
  <c r="Q46" i="1" s="1"/>
  <c r="U46" i="1" s="1"/>
  <c r="Y46" i="1" s="1"/>
  <c r="AE46" i="1" s="1"/>
  <c r="AK46" i="1" s="1"/>
  <c r="AQ46" i="1" s="1"/>
  <c r="AW46" i="1" s="1"/>
  <c r="BC46" i="1" s="1"/>
  <c r="I38" i="1"/>
  <c r="M38" i="1" s="1"/>
  <c r="Q38" i="1" s="1"/>
  <c r="U38" i="1" s="1"/>
  <c r="Y38" i="1" s="1"/>
  <c r="AE38" i="1" s="1"/>
  <c r="AK38" i="1" s="1"/>
  <c r="AQ38" i="1" s="1"/>
  <c r="AW38" i="1" s="1"/>
  <c r="BC38" i="1" s="1"/>
  <c r="I35" i="1"/>
  <c r="M35" i="1" s="1"/>
  <c r="Q35" i="1" s="1"/>
  <c r="U35" i="1" s="1"/>
  <c r="Y35" i="1" s="1"/>
  <c r="AE35" i="1" s="1"/>
  <c r="AK35" i="1" s="1"/>
  <c r="AQ35" i="1" s="1"/>
  <c r="AW35" i="1" s="1"/>
  <c r="BC35" i="1" s="1"/>
  <c r="I44" i="1"/>
  <c r="M44" i="1" s="1"/>
  <c r="Q44" i="1" s="1"/>
  <c r="U44" i="1" s="1"/>
  <c r="Y44" i="1" s="1"/>
  <c r="AE44" i="1" s="1"/>
  <c r="AK44" i="1" s="1"/>
  <c r="AQ44" i="1" s="1"/>
  <c r="AW44" i="1" s="1"/>
  <c r="BC44" i="1" s="1"/>
  <c r="I40" i="1"/>
  <c r="M40" i="1" s="1"/>
  <c r="Q40" i="1" s="1"/>
  <c r="U40" i="1" s="1"/>
  <c r="Y40" i="1" s="1"/>
  <c r="AE40" i="1" s="1"/>
  <c r="AK40" i="1" s="1"/>
  <c r="AQ40" i="1" s="1"/>
  <c r="AW40" i="1" s="1"/>
  <c r="BC40" i="1" s="1"/>
  <c r="I26" i="1"/>
  <c r="M26" i="1" s="1"/>
  <c r="Q26" i="1" s="1"/>
  <c r="U26" i="1" s="1"/>
  <c r="Y26" i="1" s="1"/>
  <c r="AE26" i="1" s="1"/>
  <c r="AK26" i="1" s="1"/>
  <c r="AQ26" i="1" s="1"/>
  <c r="AW26" i="1" s="1"/>
  <c r="BC26" i="1" s="1"/>
  <c r="I42" i="1"/>
  <c r="M42" i="1" s="1"/>
  <c r="Q42" i="1" s="1"/>
  <c r="U42" i="1" s="1"/>
  <c r="Y42" i="1" s="1"/>
  <c r="AE42" i="1" s="1"/>
  <c r="AK42" i="1" s="1"/>
  <c r="AQ42" i="1" s="1"/>
  <c r="AW42" i="1" s="1"/>
  <c r="BC42" i="1" s="1"/>
  <c r="I33" i="1"/>
  <c r="M33" i="1" s="1"/>
  <c r="Q33" i="1" s="1"/>
  <c r="U33" i="1" s="1"/>
  <c r="Y33" i="1" s="1"/>
  <c r="AE33" i="1" s="1"/>
  <c r="AK33" i="1" s="1"/>
  <c r="AQ33" i="1" s="1"/>
  <c r="AW33" i="1" s="1"/>
  <c r="BC33" i="1" s="1"/>
  <c r="I28" i="1"/>
  <c r="M28" i="1" s="1"/>
  <c r="Q28" i="1" s="1"/>
  <c r="U28" i="1" s="1"/>
  <c r="Y28" i="1" s="1"/>
  <c r="AE28" i="1" s="1"/>
  <c r="AK28" i="1" s="1"/>
  <c r="AQ28" i="1" s="1"/>
  <c r="AW28" i="1" s="1"/>
  <c r="BC28" i="1" s="1"/>
  <c r="I39" i="1"/>
  <c r="M39" i="1" s="1"/>
  <c r="Q39" i="1" s="1"/>
  <c r="U39" i="1" s="1"/>
  <c r="Y39" i="1" s="1"/>
  <c r="AE39" i="1" s="1"/>
  <c r="AK39" i="1" s="1"/>
  <c r="AQ39" i="1" s="1"/>
  <c r="AW39" i="1" s="1"/>
  <c r="BC39" i="1" s="1"/>
  <c r="I11" i="1"/>
  <c r="M11" i="1" s="1"/>
  <c r="Q11" i="1" s="1"/>
  <c r="U11" i="1" s="1"/>
  <c r="Y11" i="1" s="1"/>
  <c r="AE11" i="1" s="1"/>
  <c r="AK11" i="1" s="1"/>
  <c r="AQ11" i="1" s="1"/>
  <c r="AW11" i="1" s="1"/>
  <c r="BC11" i="1" s="1"/>
  <c r="I25" i="1"/>
  <c r="M25" i="1" s="1"/>
  <c r="Q25" i="1" s="1"/>
  <c r="U25" i="1" s="1"/>
  <c r="Y25" i="1" s="1"/>
  <c r="AE25" i="1" s="1"/>
  <c r="AK25" i="1" s="1"/>
  <c r="AQ25" i="1" s="1"/>
  <c r="AW25" i="1" s="1"/>
  <c r="BC25" i="1" s="1"/>
  <c r="I7" i="1"/>
  <c r="M7" i="1" s="1"/>
  <c r="Q7" i="1" s="1"/>
  <c r="U7" i="1" s="1"/>
  <c r="Y7" i="1" s="1"/>
  <c r="AE7" i="1" s="1"/>
  <c r="AK7" i="1" s="1"/>
  <c r="AQ7" i="1" s="1"/>
  <c r="AW7" i="1" s="1"/>
  <c r="BC7" i="1" s="1"/>
  <c r="I24" i="1"/>
  <c r="M24" i="1" s="1"/>
  <c r="Q24" i="1" s="1"/>
  <c r="U24" i="1" s="1"/>
  <c r="Y24" i="1" s="1"/>
  <c r="AE24" i="1" s="1"/>
  <c r="AK24" i="1" s="1"/>
  <c r="AQ24" i="1" s="1"/>
  <c r="AW24" i="1" s="1"/>
  <c r="BC24" i="1" s="1"/>
  <c r="I8" i="1"/>
  <c r="M8" i="1" s="1"/>
  <c r="Q8" i="1" s="1"/>
  <c r="U8" i="1" s="1"/>
  <c r="Y8" i="1" s="1"/>
  <c r="AE8" i="1" s="1"/>
  <c r="AK8" i="1" s="1"/>
  <c r="AQ8" i="1" s="1"/>
  <c r="AW8" i="1" s="1"/>
  <c r="BC8" i="1" s="1"/>
  <c r="I4" i="1"/>
  <c r="M4" i="1" s="1"/>
  <c r="Q4" i="1" s="1"/>
  <c r="U4" i="1" s="1"/>
  <c r="Y4" i="1" s="1"/>
  <c r="AE4" i="1" s="1"/>
  <c r="AK4" i="1" s="1"/>
  <c r="AQ4" i="1" s="1"/>
  <c r="AW4" i="1" s="1"/>
  <c r="BC4" i="1" s="1"/>
  <c r="I27" i="1"/>
  <c r="M27" i="1" s="1"/>
  <c r="Q27" i="1" s="1"/>
  <c r="U27" i="1" s="1"/>
  <c r="Y27" i="1" s="1"/>
  <c r="AE27" i="1" s="1"/>
  <c r="AK27" i="1" s="1"/>
  <c r="AQ27" i="1" s="1"/>
  <c r="AW27" i="1" s="1"/>
  <c r="BC27" i="1" s="1"/>
  <c r="I51" i="1"/>
  <c r="M51" i="1" s="1"/>
  <c r="Q51" i="1" s="1"/>
  <c r="U51" i="1" s="1"/>
  <c r="Y51" i="1" s="1"/>
  <c r="AE51" i="1" s="1"/>
  <c r="AK51" i="1" s="1"/>
  <c r="AQ51" i="1" s="1"/>
  <c r="AW51" i="1" s="1"/>
  <c r="BC51" i="1" s="1"/>
  <c r="I29" i="1"/>
  <c r="M29" i="1" s="1"/>
  <c r="Q29" i="1" s="1"/>
  <c r="U29" i="1" s="1"/>
  <c r="Y29" i="1" s="1"/>
  <c r="AE29" i="1" s="1"/>
  <c r="AK29" i="1" s="1"/>
  <c r="AQ29" i="1" s="1"/>
  <c r="AW29" i="1" s="1"/>
  <c r="BC29" i="1" s="1"/>
  <c r="I52" i="1"/>
  <c r="M52" i="1" s="1"/>
  <c r="Q52" i="1" s="1"/>
  <c r="U52" i="1" s="1"/>
  <c r="Y52" i="1" s="1"/>
  <c r="AE52" i="1" s="1"/>
  <c r="AK52" i="1" s="1"/>
  <c r="AQ52" i="1" s="1"/>
  <c r="AW52" i="1" s="1"/>
  <c r="BC52" i="1" s="1"/>
  <c r="I36" i="1"/>
  <c r="M36" i="1" s="1"/>
  <c r="Q36" i="1" s="1"/>
  <c r="U36" i="1" s="1"/>
  <c r="Y36" i="1" s="1"/>
  <c r="AE36" i="1" s="1"/>
  <c r="AK36" i="1" s="1"/>
  <c r="AQ36" i="1" s="1"/>
  <c r="AW36" i="1" s="1"/>
  <c r="BC36" i="1" s="1"/>
  <c r="I10" i="1"/>
  <c r="M10" i="1" s="1"/>
  <c r="Q10" i="1" s="1"/>
  <c r="U10" i="1" s="1"/>
  <c r="Y10" i="1" s="1"/>
  <c r="AE10" i="1" s="1"/>
  <c r="AK10" i="1" s="1"/>
  <c r="AQ10" i="1" s="1"/>
  <c r="AW10" i="1" s="1"/>
  <c r="BC10" i="1" s="1"/>
  <c r="I53" i="1"/>
  <c r="M53" i="1" s="1"/>
  <c r="Q53" i="1" s="1"/>
  <c r="U53" i="1" s="1"/>
  <c r="Y53" i="1" s="1"/>
  <c r="AE53" i="1" s="1"/>
  <c r="AK53" i="1" s="1"/>
  <c r="AQ53" i="1" s="1"/>
  <c r="AW53" i="1" s="1"/>
  <c r="BC53" i="1" s="1"/>
  <c r="I13" i="1"/>
  <c r="M13" i="1" s="1"/>
  <c r="Q13" i="1" s="1"/>
  <c r="U13" i="1" s="1"/>
  <c r="Y13" i="1" s="1"/>
  <c r="AE13" i="1" s="1"/>
  <c r="AK13" i="1" s="1"/>
  <c r="AQ13" i="1" s="1"/>
  <c r="AW13" i="1" s="1"/>
  <c r="BC13" i="1" s="1"/>
  <c r="I54" i="1"/>
  <c r="M54" i="1" s="1"/>
  <c r="Q54" i="1" s="1"/>
  <c r="U54" i="1" s="1"/>
  <c r="Y54" i="1" s="1"/>
  <c r="AE54" i="1" s="1"/>
  <c r="AK54" i="1" s="1"/>
  <c r="AQ54" i="1" s="1"/>
  <c r="AW54" i="1" s="1"/>
  <c r="BC54" i="1" s="1"/>
  <c r="I6" i="1"/>
  <c r="M6" i="1" s="1"/>
  <c r="Q6" i="1" s="1"/>
  <c r="U6" i="1" s="1"/>
  <c r="Y6" i="1" s="1"/>
  <c r="AE6" i="1" s="1"/>
  <c r="AK6" i="1" s="1"/>
  <c r="AQ6" i="1" s="1"/>
  <c r="AW6" i="1" s="1"/>
  <c r="BC6" i="1" s="1"/>
  <c r="I49" i="1"/>
  <c r="M49" i="1" s="1"/>
  <c r="Q49" i="1" s="1"/>
  <c r="U49" i="1" s="1"/>
  <c r="Y49" i="1" s="1"/>
  <c r="AE49" i="1" s="1"/>
  <c r="AK49" i="1" s="1"/>
  <c r="AQ49" i="1" s="1"/>
  <c r="AW49" i="1" s="1"/>
  <c r="BC49" i="1" s="1"/>
  <c r="I22" i="1"/>
  <c r="M22" i="1" s="1"/>
  <c r="Q22" i="1" s="1"/>
  <c r="U22" i="1" s="1"/>
  <c r="Y22" i="1" s="1"/>
  <c r="AE22" i="1" s="1"/>
  <c r="AK22" i="1" s="1"/>
  <c r="AQ22" i="1" s="1"/>
  <c r="AW22" i="1" s="1"/>
  <c r="BC22" i="1" s="1"/>
  <c r="I31" i="1"/>
  <c r="M31" i="1" s="1"/>
  <c r="Q31" i="1" s="1"/>
  <c r="U31" i="1" s="1"/>
  <c r="Y31" i="1" s="1"/>
  <c r="AE31" i="1" s="1"/>
  <c r="AK31" i="1" s="1"/>
  <c r="AQ31" i="1" s="1"/>
  <c r="AW31" i="1" s="1"/>
  <c r="BC31" i="1" s="1"/>
  <c r="I30" i="1"/>
  <c r="M30" i="1" s="1"/>
  <c r="Q30" i="1" s="1"/>
  <c r="U30" i="1" s="1"/>
  <c r="Y30" i="1" s="1"/>
  <c r="AE30" i="1" s="1"/>
  <c r="AK30" i="1" s="1"/>
  <c r="AQ30" i="1" s="1"/>
  <c r="AW30" i="1" s="1"/>
  <c r="BC30" i="1" s="1"/>
  <c r="I34" i="1"/>
  <c r="M34" i="1" s="1"/>
  <c r="Q34" i="1" s="1"/>
  <c r="U34" i="1" s="1"/>
  <c r="Y34" i="1" s="1"/>
  <c r="AE34" i="1" s="1"/>
  <c r="AK34" i="1" s="1"/>
  <c r="AQ34" i="1" s="1"/>
  <c r="AW34" i="1" s="1"/>
  <c r="BC34" i="1" s="1"/>
  <c r="I50" i="1"/>
  <c r="M50" i="1" s="1"/>
  <c r="Q50" i="1" s="1"/>
  <c r="U50" i="1" s="1"/>
  <c r="Y50" i="1" s="1"/>
  <c r="AE50" i="1" s="1"/>
  <c r="AK50" i="1" s="1"/>
  <c r="AQ50" i="1" s="1"/>
  <c r="AW50" i="1" s="1"/>
  <c r="BC50" i="1" s="1"/>
  <c r="I47" i="1"/>
  <c r="M47" i="1" s="1"/>
  <c r="Q47" i="1" s="1"/>
  <c r="U47" i="1" s="1"/>
  <c r="Y47" i="1" s="1"/>
  <c r="AE47" i="1" s="1"/>
  <c r="AK47" i="1" s="1"/>
  <c r="AQ47" i="1" s="1"/>
  <c r="AW47" i="1" s="1"/>
  <c r="BC47" i="1" s="1"/>
  <c r="I48" i="1"/>
  <c r="M48" i="1" s="1"/>
  <c r="Q48" i="1" s="1"/>
  <c r="U48" i="1" s="1"/>
  <c r="Y48" i="1" s="1"/>
  <c r="AE48" i="1" s="1"/>
  <c r="AK48" i="1" s="1"/>
  <c r="AQ48" i="1" s="1"/>
  <c r="AW48" i="1" s="1"/>
  <c r="BC48" i="1" s="1"/>
  <c r="I41" i="1"/>
  <c r="M41" i="1" s="1"/>
  <c r="Q41" i="1" s="1"/>
  <c r="U41" i="1" s="1"/>
  <c r="Y41" i="1" s="1"/>
  <c r="AE41" i="1" s="1"/>
  <c r="AK41" i="1" s="1"/>
  <c r="AQ41" i="1" s="1"/>
  <c r="AW41" i="1" s="1"/>
  <c r="BC41" i="1" s="1"/>
  <c r="I18" i="1"/>
  <c r="M18" i="1" s="1"/>
  <c r="Q18" i="1" s="1"/>
  <c r="U18" i="1" s="1"/>
  <c r="Y18" i="1" s="1"/>
  <c r="AE18" i="1" s="1"/>
  <c r="AK18" i="1" s="1"/>
  <c r="AQ18" i="1" s="1"/>
  <c r="AW18" i="1" s="1"/>
  <c r="BC18" i="1" s="1"/>
  <c r="I9" i="1"/>
  <c r="M9" i="1" s="1"/>
  <c r="Q9" i="1" s="1"/>
  <c r="U9" i="1" s="1"/>
  <c r="Y9" i="1" s="1"/>
  <c r="AE9" i="1" s="1"/>
  <c r="AK9" i="1" s="1"/>
  <c r="AQ9" i="1" s="1"/>
  <c r="AW9" i="1" s="1"/>
  <c r="BC9" i="1" s="1"/>
  <c r="I20" i="1"/>
  <c r="M20" i="1" s="1"/>
  <c r="Q20" i="1" s="1"/>
  <c r="U20" i="1" s="1"/>
  <c r="Y20" i="1" s="1"/>
  <c r="AE20" i="1" s="1"/>
  <c r="AK20" i="1" s="1"/>
  <c r="AQ20" i="1" s="1"/>
  <c r="AW20" i="1" s="1"/>
  <c r="BC20" i="1" s="1"/>
  <c r="I14" i="1"/>
  <c r="M14" i="1" s="1"/>
  <c r="Q14" i="1" s="1"/>
  <c r="U14" i="1" s="1"/>
  <c r="Y14" i="1" s="1"/>
  <c r="AE14" i="1" s="1"/>
  <c r="AK14" i="1" s="1"/>
  <c r="AQ14" i="1" s="1"/>
  <c r="AW14" i="1" s="1"/>
  <c r="BC14" i="1" s="1"/>
  <c r="I12" i="1"/>
  <c r="M12" i="1" s="1"/>
  <c r="Q12" i="1" s="1"/>
  <c r="U12" i="1" s="1"/>
  <c r="Y12" i="1" s="1"/>
  <c r="AE12" i="1" s="1"/>
  <c r="AK12" i="1" s="1"/>
  <c r="AQ12" i="1" s="1"/>
  <c r="AW12" i="1" s="1"/>
  <c r="BC12" i="1" s="1"/>
  <c r="H25" i="1"/>
  <c r="L25" i="1" s="1"/>
  <c r="P25" i="1" s="1"/>
  <c r="T25" i="1" s="1"/>
  <c r="X25" i="1" s="1"/>
  <c r="AC25" i="1" s="1"/>
  <c r="AI25" i="1" s="1"/>
  <c r="AO25" i="1" s="1"/>
  <c r="AU25" i="1" s="1"/>
  <c r="BA25" i="1" s="1"/>
  <c r="H27" i="1"/>
  <c r="L27" i="1" s="1"/>
  <c r="P27" i="1" s="1"/>
  <c r="T27" i="1" s="1"/>
  <c r="X27" i="1" s="1"/>
  <c r="AC27" i="1" s="1"/>
  <c r="AI27" i="1" s="1"/>
  <c r="AO27" i="1" s="1"/>
  <c r="AU27" i="1" s="1"/>
  <c r="BA27" i="1" s="1"/>
  <c r="H52" i="1"/>
  <c r="L52" i="1" s="1"/>
  <c r="P52" i="1" s="1"/>
  <c r="T52" i="1" s="1"/>
  <c r="X52" i="1" s="1"/>
  <c r="AC52" i="1" s="1"/>
  <c r="AI52" i="1" s="1"/>
  <c r="AO52" i="1" s="1"/>
  <c r="AU52" i="1" s="1"/>
  <c r="BA52" i="1" s="1"/>
  <c r="H36" i="1"/>
  <c r="L36" i="1" s="1"/>
  <c r="P36" i="1" s="1"/>
  <c r="T36" i="1" s="1"/>
  <c r="X36" i="1" s="1"/>
  <c r="AC36" i="1" s="1"/>
  <c r="AI36" i="1" s="1"/>
  <c r="AO36" i="1" s="1"/>
  <c r="AU36" i="1" s="1"/>
  <c r="BA36" i="1" s="1"/>
  <c r="H53" i="1"/>
  <c r="L53" i="1" s="1"/>
  <c r="P53" i="1" s="1"/>
  <c r="T53" i="1" s="1"/>
  <c r="X53" i="1" s="1"/>
  <c r="AC53" i="1" s="1"/>
  <c r="AI53" i="1" s="1"/>
  <c r="AO53" i="1" s="1"/>
  <c r="AU53" i="1" s="1"/>
  <c r="BA53" i="1" s="1"/>
  <c r="H47" i="1"/>
  <c r="L47" i="1" s="1"/>
  <c r="P47" i="1" s="1"/>
  <c r="T47" i="1" s="1"/>
  <c r="X47" i="1" s="1"/>
  <c r="AC47" i="1" s="1"/>
  <c r="AI47" i="1" s="1"/>
  <c r="AO47" i="1" s="1"/>
  <c r="AU47" i="1" s="1"/>
  <c r="BA47" i="1" s="1"/>
  <c r="BA56" i="1" l="1"/>
  <c r="AI56" i="1"/>
  <c r="AC56" i="1"/>
  <c r="H56" i="1"/>
  <c r="L56" i="1" s="1"/>
  <c r="P56" i="1" s="1"/>
  <c r="T56" i="1" s="1"/>
  <c r="X56" i="1" s="1"/>
  <c r="I32" i="1"/>
  <c r="M32" i="1" s="1"/>
  <c r="Q32" i="1" s="1"/>
  <c r="U32" i="1" s="1"/>
  <c r="Y32" i="1" s="1"/>
  <c r="AE32" i="1" s="1"/>
  <c r="AK32" i="1" s="1"/>
  <c r="AQ32" i="1" s="1"/>
  <c r="AW32" i="1" s="1"/>
  <c r="BC32" i="1" l="1"/>
  <c r="AU56" i="1"/>
  <c r="AO56" i="1"/>
  <c r="AE56" i="1"/>
  <c r="I56" i="1"/>
  <c r="M56" i="1" s="1"/>
  <c r="Q56" i="1" s="1"/>
  <c r="U56" i="1" s="1"/>
  <c r="Y56" i="1" s="1"/>
  <c r="BC56" i="1" l="1"/>
  <c r="AK56" i="1"/>
  <c r="AQ56" i="1" l="1"/>
  <c r="AW56" i="1"/>
</calcChain>
</file>

<file path=xl/sharedStrings.xml><?xml version="1.0" encoding="utf-8"?>
<sst xmlns="http://schemas.openxmlformats.org/spreadsheetml/2006/main" count="230" uniqueCount="133">
  <si>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</si>
  <si>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</si>
  <si>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</si>
  <si>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</si>
  <si>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</si>
  <si>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</si>
  <si>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</si>
  <si>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</si>
  <si>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</si>
  <si>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</si>
  <si>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</si>
  <si>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</si>
  <si>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</si>
  <si>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</si>
  <si>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</si>
  <si>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</si>
  <si>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</si>
  <si>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</si>
  <si>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</si>
  <si>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</si>
  <si>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</si>
  <si>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</si>
  <si>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</si>
  <si>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</si>
  <si>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</si>
  <si>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</si>
  <si>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</si>
  <si>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</si>
  <si>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</si>
  <si>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</si>
  <si>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</si>
  <si>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</si>
  <si>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</si>
  <si>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</si>
  <si>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</si>
  <si>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</si>
  <si>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</si>
  <si>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</si>
  <si>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</si>
  <si>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</si>
  <si>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</si>
  <si>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</si>
  <si>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</si>
  <si>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</si>
  <si>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</si>
  <si>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</si>
  <si>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</si>
  <si>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</si>
  <si>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</si>
  <si>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</si>
  <si>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</si>
  <si>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</si>
  <si>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</si>
  <si>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</si>
  <si>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</si>
  <si>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</si>
  <si>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542303 Para gastos de funcionamiento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</si>
  <si>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</si>
  <si>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</si>
  <si>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</si>
  <si>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</si>
  <si>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</si>
  <si>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</si>
  <si>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</si>
  <si>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</si>
  <si>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</si>
  <si>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</si>
  <si>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</si>
  <si>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</si>
  <si>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</si>
  <si>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</si>
  <si>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</si>
  <si>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</si>
  <si>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</si>
  <si>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</si>
  <si>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</si>
  <si>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</si>
  <si>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</si>
  <si>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</si>
  <si>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</si>
  <si>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</si>
  <si>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</si>
  <si>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</si>
  <si>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</si>
  <si>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</si>
  <si>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</si>
  <si>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</si>
  <si>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</si>
  <si>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</si>
  <si>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</si>
  <si>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</si>
  <si>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</si>
  <si>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</si>
  <si>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</si>
  <si>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</si>
  <si>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</si>
  <si>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</si>
  <si>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</si>
  <si>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</si>
  <si>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</si>
  <si>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</si>
  <si>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</si>
  <si>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</si>
  <si>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</si>
  <si>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</si>
  <si>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MOVIMIENTOS DE ABRIL 2017</t>
  </si>
  <si>
    <t>SALDOS A 30 DE ABRIL DEL 2017</t>
  </si>
  <si>
    <t xml:space="preserve">COLEGIO DE BOYACA </t>
  </si>
  <si>
    <t>contabilidad@ita.edu.co</t>
  </si>
  <si>
    <t>rodolforondon@yahoo.com;</t>
  </si>
  <si>
    <t>MOVIMIENTOS DE MAYO 2017</t>
  </si>
  <si>
    <t>SALDOS A 31 DE MAYO DEL 2017</t>
  </si>
  <si>
    <t>presupuesto@intenalco.edu.co</t>
  </si>
  <si>
    <t>jorge.aldana@unad.edu.co;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</si>
  <si>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</si>
  <si>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</si>
  <si>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</si>
  <si>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</si>
  <si>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</si>
  <si>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</si>
  <si>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</si>
  <si>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</si>
  <si>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MOVIMIENTOS DE JUNIO 2017</t>
  </si>
  <si>
    <t>542302 Para Proyectos de Inversión</t>
  </si>
  <si>
    <t>SALDOS A 30 DE JUNIO DEL 2017</t>
  </si>
  <si>
    <t>MOVIMIENTOS DE JULIO 2017</t>
  </si>
  <si>
    <t>SALDOS A 31 DE JULIO DEL 2017</t>
  </si>
  <si>
    <t>MOVIMIENTOS DE AGOSTO 2017</t>
  </si>
  <si>
    <t>SALDOS A 31 DE AGOSTO DEL 2017</t>
  </si>
  <si>
    <t>MOVIMIENTOS DE SEPTIEMBRE 2017</t>
  </si>
  <si>
    <t>SALDOS A 30 DE SEPTIEMBRE DEL 2017</t>
  </si>
  <si>
    <t>MOVIMIENTOS DE OCTUBRE 2017</t>
  </si>
  <si>
    <t>SALDOS A 30 DE OCTUBRE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</si>
</sst>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  <numFmt numFmtId="167" formatCode="[$-10C0A]#,##0.00;\-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2D77C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</cellStyleXfs>
  <cellXfs count="5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165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2" fillId="0" borderId="4" xfId="3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vertical="center"/>
    </xf>
    <xf numFmtId="0" fontId="12" fillId="4" borderId="4" xfId="3" applyFont="1" applyFill="1" applyBorder="1" applyAlignment="1" applyProtection="1"/>
    <xf numFmtId="1" fontId="10" fillId="5" borderId="4" xfId="2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2" fillId="0" borderId="5" xfId="3" applyFont="1" applyBorder="1" applyAlignment="1" applyProtection="1">
      <alignment wrapText="1"/>
    </xf>
    <xf numFmtId="0" fontId="12" fillId="4" borderId="5" xfId="3" applyFont="1" applyFill="1" applyBorder="1" applyAlignment="1" applyProtection="1"/>
    <xf numFmtId="4" fontId="10" fillId="0" borderId="4" xfId="1" applyNumberFormat="1" applyFont="1" applyFill="1" applyBorder="1" applyAlignment="1">
      <alignment horizontal="right" wrapText="1"/>
    </xf>
    <xf numFmtId="0" fontId="11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/>
    <xf numFmtId="0" fontId="10" fillId="3" borderId="2" xfId="2" applyFont="1" applyFill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4" fillId="0" borderId="0" xfId="1" applyFont="1" applyAlignment="1">
      <alignment wrapText="1"/>
    </xf>
    <xf numFmtId="3" fontId="14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 horizontal="right" vertical="top" wrapText="1" readingOrder="1"/>
    </xf>
    <xf numFmtId="43" fontId="9" fillId="0" borderId="0" xfId="2" applyNumberFormat="1" applyFont="1">
      <alignment wrapText="1"/>
    </xf>
    <xf numFmtId="165" fontId="10" fillId="0" borderId="0" xfId="2" applyNumberFormat="1" applyFont="1" applyFill="1">
      <alignment wrapText="1"/>
    </xf>
  </cellXfs>
  <cellStyles count="18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Febreo\5423\Universidad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niversidades%20octu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Control1"/>
      <sheetName val="Control2"/>
      <sheetName val="Control3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15240703912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2097377627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1478670502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2514941990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383543597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113710050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toria@ufps.edu.co" TargetMode="External"/><Relationship Id="rId18" Type="http://schemas.openxmlformats.org/officeDocument/2006/relationships/hyperlink" Target="mailto:itfip2001@yahoo.com" TargetMode="External"/><Relationship Id="rId26" Type="http://schemas.openxmlformats.org/officeDocument/2006/relationships/hyperlink" Target="mailto:contabilidad@colboy.edu.co" TargetMode="External"/><Relationship Id="rId39" Type="http://schemas.openxmlformats.org/officeDocument/2006/relationships/hyperlink" Target="mailto:mail@itp.edu.co" TargetMode="External"/><Relationship Id="rId21" Type="http://schemas.openxmlformats.org/officeDocument/2006/relationships/hyperlink" Target="mailto:jblancogiraldo@yahoo.com" TargetMode="External"/><Relationship Id="rId34" Type="http://schemas.openxmlformats.org/officeDocument/2006/relationships/hyperlink" Target="mailto:financiera@iser.edu.co" TargetMode="External"/><Relationship Id="rId42" Type="http://schemas.openxmlformats.org/officeDocument/2006/relationships/hyperlink" Target="mailto:inhvg@hotmail.com" TargetMode="External"/><Relationship Id="rId47" Type="http://schemas.openxmlformats.org/officeDocument/2006/relationships/hyperlink" Target="mailto:luzdary@utp.edu.co;" TargetMode="External"/><Relationship Id="rId50" Type="http://schemas.openxmlformats.org/officeDocument/2006/relationships/hyperlink" Target="mailto:monica.calle@correounivalle.edu.co" TargetMode="External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niamazonia.edu.co" TargetMode="External"/><Relationship Id="rId29" Type="http://schemas.openxmlformats.org/officeDocument/2006/relationships/hyperlink" Target="mailto:lmartinezt@pedagogica.edu.co;" TargetMode="External"/><Relationship Id="rId11" Type="http://schemas.openxmlformats.org/officeDocument/2006/relationships/hyperlink" Target="mailto:rector@uniatlantico.edu.co" TargetMode="External"/><Relationship Id="rId24" Type="http://schemas.openxmlformats.org/officeDocument/2006/relationships/hyperlink" Target="mailto:contabilidad@colmayorcauca.edu.co" TargetMode="External"/><Relationship Id="rId32" Type="http://schemas.openxmlformats.org/officeDocument/2006/relationships/hyperlink" Target="mailto:cmb@colmayorbolivar.edu.co" TargetMode="External"/><Relationship Id="rId37" Type="http://schemas.openxmlformats.org/officeDocument/2006/relationships/hyperlink" Target="mailto:mmarulan@arhuaco.udea.edu.co" TargetMode="External"/><Relationship Id="rId40" Type="http://schemas.openxmlformats.org/officeDocument/2006/relationships/hyperlink" Target="mailto:rodolforondon@yahoo.com;" TargetMode="External"/><Relationship Id="rId45" Type="http://schemas.openxmlformats.org/officeDocument/2006/relationships/hyperlink" Target="mailto:contabilidad@itc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sco.edu.co" TargetMode="External"/><Relationship Id="rId23" Type="http://schemas.openxmlformats.org/officeDocument/2006/relationships/hyperlink" Target="mailto:aportesbpp@une.net.co" TargetMode="External"/><Relationship Id="rId28" Type="http://schemas.openxmlformats.org/officeDocument/2006/relationships/hyperlink" Target="mailto:olivero.iriarte@unisucre.edu.co" TargetMode="External"/><Relationship Id="rId36" Type="http://schemas.openxmlformats.org/officeDocument/2006/relationships/hyperlink" Target="mailto:info@unipacifico.edu.co" TargetMode="External"/><Relationship Id="rId49" Type="http://schemas.openxmlformats.org/officeDocument/2006/relationships/hyperlink" Target="mailto:gestioncontable@unicesar.edu.co;" TargetMode="External"/><Relationship Id="rId10" Type="http://schemas.openxmlformats.org/officeDocument/2006/relationships/hyperlink" Target="mailto:rector@uniquindio.edu.co" TargetMode="External"/><Relationship Id="rId19" Type="http://schemas.openxmlformats.org/officeDocument/2006/relationships/hyperlink" Target="mailto:seccontabi@unipamplona.edu.co" TargetMode="External"/><Relationship Id="rId31" Type="http://schemas.openxmlformats.org/officeDocument/2006/relationships/hyperlink" Target="mailto:cprasca@its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@ucaldas.edu.co" TargetMode="External"/><Relationship Id="rId22" Type="http://schemas.openxmlformats.org/officeDocument/2006/relationships/hyperlink" Target="mailto:contabilidad@iescinoc.edu.co" TargetMode="External"/><Relationship Id="rId27" Type="http://schemas.openxmlformats.org/officeDocument/2006/relationships/hyperlink" Target="mailto:contabilidad@uniguajira.edu.co" TargetMode="External"/><Relationship Id="rId30" Type="http://schemas.openxmlformats.org/officeDocument/2006/relationships/hyperlink" Target="mailto:contab@udistrital.edu.co;" TargetMode="External"/><Relationship Id="rId35" Type="http://schemas.openxmlformats.org/officeDocument/2006/relationships/hyperlink" Target="mailto:contactenos@utch.edu.co" TargetMode="External"/><Relationship Id="rId43" Type="http://schemas.openxmlformats.org/officeDocument/2006/relationships/hyperlink" Target="mailto:presupuesto@intenalco.edu.co" TargetMode="External"/><Relationship Id="rId48" Type="http://schemas.openxmlformats.org/officeDocument/2006/relationships/hyperlink" Target="mailto:liliana.henao@correounivalle.edu.co" TargetMode="External"/><Relationship Id="rId8" Type="http://schemas.openxmlformats.org/officeDocument/2006/relationships/hyperlink" Target="mailto:contabilidad@intep.edu.co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uiscontabilidad@hotmail.com" TargetMode="External"/><Relationship Id="rId17" Type="http://schemas.openxmlformats.org/officeDocument/2006/relationships/hyperlink" Target="mailto:enovoa@unillanos.edu.co" TargetMode="External"/><Relationship Id="rId25" Type="http://schemas.openxmlformats.org/officeDocument/2006/relationships/hyperlink" Target="mailto:contabilidad@unimagdalena.edu.co" TargetMode="External"/><Relationship Id="rId33" Type="http://schemas.openxmlformats.org/officeDocument/2006/relationships/hyperlink" Target="mailto:ysantos@pascualbravo.edu.co" TargetMode="External"/><Relationship Id="rId38" Type="http://schemas.openxmlformats.org/officeDocument/2006/relationships/hyperlink" Target="mailto:contabilidad@ita.edu.co" TargetMode="External"/><Relationship Id="rId46" Type="http://schemas.openxmlformats.org/officeDocument/2006/relationships/hyperlink" Target="mailto:contabilidad@guadalajaradebuga-valle.gov.co" TargetMode="External"/><Relationship Id="rId20" Type="http://schemas.openxmlformats.org/officeDocument/2006/relationships/hyperlink" Target="mailto:jcquiroz11@hotmail.com" TargetMode="External"/><Relationship Id="rId41" Type="http://schemas.openxmlformats.org/officeDocument/2006/relationships/hyperlink" Target="mailto:contabilidad@colmayo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F100"/>
  <sheetViews>
    <sheetView tabSelected="1" zoomScaleNormal="100" workbookViewId="0">
      <pane xSplit="4" ySplit="3" topLeftCell="AZ4" activePane="bottomRight" state="frozen"/>
      <selection activeCell="J39" sqref="J39"/>
      <selection pane="topRight" activeCell="J39" sqref="J39"/>
      <selection pane="bottomLeft" activeCell="J39" sqref="J39"/>
      <selection pane="bottomRight" activeCell="BD57" sqref="BD57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52.85546875" style="12" customWidth="1"/>
    <col min="5" max="5" width="43.28515625" style="12" customWidth="1"/>
    <col min="6" max="6" width="18" style="39" bestFit="1" customWidth="1"/>
    <col min="7" max="7" width="16.42578125" style="41" bestFit="1" customWidth="1"/>
    <col min="8" max="8" width="18" style="12" bestFit="1" customWidth="1"/>
    <col min="9" max="9" width="18.5703125" style="12" bestFit="1" customWidth="1"/>
    <col min="10" max="11" width="14.85546875" style="12" bestFit="1" customWidth="1"/>
    <col min="12" max="12" width="21.7109375" style="12" bestFit="1" customWidth="1"/>
    <col min="13" max="13" width="19.7109375" style="12" bestFit="1" customWidth="1"/>
    <col min="14" max="14" width="18" style="12" bestFit="1" customWidth="1"/>
    <col min="15" max="15" width="14.85546875" style="12" bestFit="1" customWidth="1"/>
    <col min="16" max="16" width="18.7109375" style="12" customWidth="1"/>
    <col min="17" max="17" width="18.5703125" style="12" bestFit="1" customWidth="1"/>
    <col min="18" max="18" width="14.85546875" style="12" bestFit="1" customWidth="1"/>
    <col min="19" max="19" width="17.7109375" style="12" bestFit="1" customWidth="1"/>
    <col min="20" max="20" width="14.85546875" style="12" bestFit="1" customWidth="1"/>
    <col min="21" max="21" width="18.5703125" style="12" bestFit="1" customWidth="1"/>
    <col min="22" max="22" width="20.28515625" style="12" customWidth="1"/>
    <col min="23" max="23" width="17.5703125" style="12" customWidth="1"/>
    <col min="24" max="24" width="14.85546875" style="12" bestFit="1" customWidth="1"/>
    <col min="25" max="25" width="18.5703125" style="12" bestFit="1" customWidth="1"/>
    <col min="26" max="27" width="18.28515625" style="12" customWidth="1"/>
    <col min="28" max="28" width="20.5703125" style="12" customWidth="1"/>
    <col min="29" max="29" width="15.85546875" style="12" bestFit="1" customWidth="1"/>
    <col min="30" max="30" width="17.28515625" style="12" bestFit="1" customWidth="1"/>
    <col min="31" max="31" width="18.5703125" style="12" bestFit="1" customWidth="1"/>
    <col min="32" max="32" width="16.28515625" style="12" customWidth="1"/>
    <col min="33" max="33" width="20.42578125" style="12" customWidth="1"/>
    <col min="34" max="34" width="16.85546875" style="12" customWidth="1"/>
    <col min="35" max="35" width="18" style="12" bestFit="1" customWidth="1"/>
    <col min="36" max="36" width="14.85546875" style="12" bestFit="1" customWidth="1"/>
    <col min="37" max="37" width="18.5703125" style="12" bestFit="1" customWidth="1"/>
    <col min="38" max="38" width="17.5703125" style="12" customWidth="1"/>
    <col min="39" max="39" width="15.140625" style="12" customWidth="1"/>
    <col min="40" max="40" width="17" style="12" customWidth="1"/>
    <col min="41" max="41" width="17.28515625" style="12" bestFit="1" customWidth="1"/>
    <col min="42" max="42" width="16.42578125" style="12" bestFit="1" customWidth="1"/>
    <col min="43" max="43" width="18.5703125" style="12" bestFit="1" customWidth="1"/>
    <col min="44" max="44" width="14.85546875" style="12" bestFit="1" customWidth="1"/>
    <col min="45" max="45" width="16.5703125" style="12" customWidth="1"/>
    <col min="46" max="46" width="24.7109375" style="12" bestFit="1" customWidth="1"/>
    <col min="47" max="47" width="17.85546875" style="12" customWidth="1"/>
    <col min="48" max="48" width="14.85546875" style="12" bestFit="1" customWidth="1"/>
    <col min="49" max="49" width="18.5703125" style="12" bestFit="1" customWidth="1"/>
    <col min="50" max="50" width="18.5703125" style="12" customWidth="1"/>
    <col min="51" max="51" width="17.5703125" style="12" bestFit="1" customWidth="1"/>
    <col min="52" max="52" width="15.28515625" style="12" customWidth="1"/>
    <col min="53" max="53" width="15.85546875" style="12" bestFit="1" customWidth="1"/>
    <col min="54" max="54" width="14.85546875" style="12" bestFit="1" customWidth="1"/>
    <col min="55" max="55" width="18.5703125" style="12" bestFit="1" customWidth="1"/>
    <col min="56" max="56" width="11.42578125" style="12"/>
    <col min="57" max="57" width="18.5703125" style="12" bestFit="1" customWidth="1"/>
    <col min="58" max="58" width="15.85546875" style="12" bestFit="1" customWidth="1"/>
    <col min="59" max="16384" width="11.42578125" style="12"/>
  </cols>
  <sheetData>
    <row r="1" spans="1:55" s="5" customFormat="1" ht="30.75" customHeight="1" x14ac:dyDescent="0.3">
      <c r="A1" s="1" t="s">
        <v>60</v>
      </c>
      <c r="B1" s="2"/>
      <c r="C1" s="1"/>
      <c r="D1" s="2"/>
      <c r="E1" s="1"/>
      <c r="F1" s="3"/>
      <c r="G1" s="4"/>
      <c r="H1" s="1"/>
      <c r="I1" s="1"/>
      <c r="AS1" s="49"/>
      <c r="AT1" s="50"/>
    </row>
    <row r="2" spans="1:55" s="7" customFormat="1" ht="30.75" customHeight="1" x14ac:dyDescent="0.25">
      <c r="A2" s="6"/>
      <c r="B2" s="6"/>
      <c r="C2" s="6"/>
      <c r="D2" s="6"/>
      <c r="E2" s="6"/>
      <c r="F2" s="45" t="s">
        <v>100</v>
      </c>
      <c r="G2" s="46"/>
      <c r="H2" s="47" t="s">
        <v>99</v>
      </c>
      <c r="I2" s="48"/>
      <c r="J2" s="45" t="s">
        <v>101</v>
      </c>
      <c r="K2" s="46"/>
      <c r="L2" s="47" t="s">
        <v>102</v>
      </c>
      <c r="M2" s="48"/>
      <c r="N2" s="45" t="s">
        <v>103</v>
      </c>
      <c r="O2" s="46"/>
      <c r="P2" s="47" t="s">
        <v>104</v>
      </c>
      <c r="Q2" s="48"/>
      <c r="R2" s="45" t="s">
        <v>105</v>
      </c>
      <c r="S2" s="46"/>
      <c r="T2" s="47" t="s">
        <v>106</v>
      </c>
      <c r="U2" s="48"/>
      <c r="V2" s="45" t="s">
        <v>110</v>
      </c>
      <c r="W2" s="46"/>
      <c r="X2" s="47" t="s">
        <v>111</v>
      </c>
      <c r="Y2" s="48"/>
      <c r="Z2" s="45" t="s">
        <v>122</v>
      </c>
      <c r="AA2" s="46"/>
      <c r="AB2" s="46"/>
      <c r="AC2" s="47" t="s">
        <v>124</v>
      </c>
      <c r="AD2" s="48"/>
      <c r="AE2" s="48"/>
      <c r="AF2" s="45" t="s">
        <v>125</v>
      </c>
      <c r="AG2" s="46"/>
      <c r="AH2" s="46"/>
      <c r="AI2" s="47" t="s">
        <v>126</v>
      </c>
      <c r="AJ2" s="48"/>
      <c r="AK2" s="48"/>
      <c r="AL2" s="45" t="s">
        <v>127</v>
      </c>
      <c r="AM2" s="46"/>
      <c r="AN2" s="46"/>
      <c r="AO2" s="47" t="s">
        <v>128</v>
      </c>
      <c r="AP2" s="48"/>
      <c r="AQ2" s="48"/>
      <c r="AR2" s="45" t="s">
        <v>129</v>
      </c>
      <c r="AS2" s="46"/>
      <c r="AT2" s="46"/>
      <c r="AU2" s="47" t="s">
        <v>130</v>
      </c>
      <c r="AV2" s="48"/>
      <c r="AW2" s="48"/>
      <c r="AX2" s="45" t="s">
        <v>131</v>
      </c>
      <c r="AY2" s="46"/>
      <c r="AZ2" s="46"/>
      <c r="BA2" s="47" t="s">
        <v>132</v>
      </c>
      <c r="BB2" s="48"/>
      <c r="BC2" s="48"/>
    </row>
    <row r="3" spans="1:55" ht="57.75" customHeight="1" x14ac:dyDescent="0.2">
      <c r="A3" s="8" t="s">
        <v>0</v>
      </c>
      <c r="B3" s="9" t="s">
        <v>61</v>
      </c>
      <c r="C3" s="8" t="s">
        <v>1</v>
      </c>
      <c r="D3" s="8" t="s">
        <v>2</v>
      </c>
      <c r="E3" s="8" t="s">
        <v>3</v>
      </c>
      <c r="F3" s="10" t="s">
        <v>55</v>
      </c>
      <c r="G3" s="11" t="s">
        <v>56</v>
      </c>
      <c r="H3" s="8" t="s">
        <v>55</v>
      </c>
      <c r="I3" s="8" t="s">
        <v>56</v>
      </c>
      <c r="J3" s="10" t="s">
        <v>55</v>
      </c>
      <c r="K3" s="11" t="s">
        <v>56</v>
      </c>
      <c r="L3" s="8" t="s">
        <v>55</v>
      </c>
      <c r="M3" s="8" t="s">
        <v>56</v>
      </c>
      <c r="N3" s="10" t="s">
        <v>55</v>
      </c>
      <c r="O3" s="11" t="s">
        <v>56</v>
      </c>
      <c r="P3" s="8" t="s">
        <v>55</v>
      </c>
      <c r="Q3" s="8" t="s">
        <v>56</v>
      </c>
      <c r="R3" s="10" t="s">
        <v>55</v>
      </c>
      <c r="S3" s="11" t="s">
        <v>56</v>
      </c>
      <c r="T3" s="8" t="s">
        <v>55</v>
      </c>
      <c r="U3" s="8" t="s">
        <v>56</v>
      </c>
      <c r="V3" s="10" t="s">
        <v>55</v>
      </c>
      <c r="W3" s="11" t="s">
        <v>56</v>
      </c>
      <c r="X3" s="8" t="s">
        <v>55</v>
      </c>
      <c r="Y3" s="8" t="s">
        <v>56</v>
      </c>
      <c r="Z3" s="10" t="s">
        <v>55</v>
      </c>
      <c r="AA3" s="10" t="s">
        <v>123</v>
      </c>
      <c r="AB3" s="11" t="s">
        <v>56</v>
      </c>
      <c r="AC3" s="8" t="s">
        <v>55</v>
      </c>
      <c r="AD3" s="8" t="s">
        <v>123</v>
      </c>
      <c r="AE3" s="8" t="s">
        <v>56</v>
      </c>
      <c r="AF3" s="10" t="s">
        <v>55</v>
      </c>
      <c r="AG3" s="10" t="s">
        <v>123</v>
      </c>
      <c r="AH3" s="11" t="s">
        <v>56</v>
      </c>
      <c r="AI3" s="8" t="s">
        <v>55</v>
      </c>
      <c r="AJ3" s="8" t="s">
        <v>123</v>
      </c>
      <c r="AK3" s="8" t="s">
        <v>56</v>
      </c>
      <c r="AL3" s="10" t="s">
        <v>55</v>
      </c>
      <c r="AM3" s="10" t="s">
        <v>123</v>
      </c>
      <c r="AN3" s="11" t="s">
        <v>56</v>
      </c>
      <c r="AO3" s="8" t="s">
        <v>55</v>
      </c>
      <c r="AP3" s="8" t="s">
        <v>123</v>
      </c>
      <c r="AQ3" s="8" t="s">
        <v>56</v>
      </c>
      <c r="AR3" s="10" t="s">
        <v>55</v>
      </c>
      <c r="AS3" s="10" t="s">
        <v>123</v>
      </c>
      <c r="AT3" s="11" t="s">
        <v>56</v>
      </c>
      <c r="AU3" s="8" t="s">
        <v>55</v>
      </c>
      <c r="AV3" s="8" t="s">
        <v>123</v>
      </c>
      <c r="AW3" s="8" t="s">
        <v>56</v>
      </c>
      <c r="AX3" s="10" t="s">
        <v>55</v>
      </c>
      <c r="AY3" s="10" t="s">
        <v>123</v>
      </c>
      <c r="AZ3" s="11" t="s">
        <v>56</v>
      </c>
      <c r="BA3" s="8" t="s">
        <v>55</v>
      </c>
      <c r="BB3" s="8" t="s">
        <v>123</v>
      </c>
      <c r="BC3" s="8" t="s">
        <v>56</v>
      </c>
    </row>
    <row r="4" spans="1:55" s="20" customFormat="1" ht="15" hidden="1" customHeight="1" x14ac:dyDescent="0.2">
      <c r="A4" s="13">
        <v>8909801501</v>
      </c>
      <c r="B4" s="13">
        <v>890980150</v>
      </c>
      <c r="C4" s="13">
        <v>824105000</v>
      </c>
      <c r="D4" s="14" t="s">
        <v>72</v>
      </c>
      <c r="E4" s="15" t="s">
        <v>27</v>
      </c>
      <c r="F4" s="16" t="s">
        <v>98</v>
      </c>
      <c r="G4" s="17">
        <v>161092988</v>
      </c>
      <c r="H4" s="18">
        <v>0</v>
      </c>
      <c r="I4" s="18">
        <f>+G4</f>
        <v>161092988</v>
      </c>
      <c r="J4" s="16">
        <v>0</v>
      </c>
      <c r="K4" s="16">
        <v>161092988</v>
      </c>
      <c r="L4" s="19">
        <f>+H4+J4</f>
        <v>0</v>
      </c>
      <c r="M4" s="18">
        <f>+I4+K4</f>
        <v>322185976</v>
      </c>
      <c r="N4" s="16">
        <v>0</v>
      </c>
      <c r="O4" s="16">
        <v>161092988</v>
      </c>
      <c r="P4" s="19">
        <f>+L4+N4</f>
        <v>0</v>
      </c>
      <c r="Q4" s="18">
        <f>+M4+O4</f>
        <v>483278964</v>
      </c>
      <c r="R4" s="16">
        <v>0</v>
      </c>
      <c r="S4" s="16">
        <v>161092988</v>
      </c>
      <c r="T4" s="19">
        <f>+P4+R4</f>
        <v>0</v>
      </c>
      <c r="U4" s="18">
        <f>+Q4+S4</f>
        <v>644371952</v>
      </c>
      <c r="V4" s="16"/>
      <c r="W4" s="16">
        <v>161092988</v>
      </c>
      <c r="X4" s="19">
        <f>+T4+V4</f>
        <v>0</v>
      </c>
      <c r="Y4" s="18">
        <f>+U4+W4</f>
        <v>805464940</v>
      </c>
      <c r="Z4" s="16"/>
      <c r="AA4" s="16"/>
      <c r="AB4" s="16">
        <v>161092988</v>
      </c>
      <c r="AC4" s="19">
        <f>+X4+Z4</f>
        <v>0</v>
      </c>
      <c r="AD4" s="16">
        <f t="shared" ref="AD4:AD35" si="0">+AA4</f>
        <v>0</v>
      </c>
      <c r="AE4" s="18">
        <f>+Y4+AB4</f>
        <v>966557928</v>
      </c>
      <c r="AF4" s="16"/>
      <c r="AG4" s="16"/>
      <c r="AH4" s="16">
        <v>161092988</v>
      </c>
      <c r="AI4" s="19">
        <f>+AC4+AF4</f>
        <v>0</v>
      </c>
      <c r="AJ4" s="16">
        <v>0</v>
      </c>
      <c r="AK4" s="18">
        <f>+AE4+AH4</f>
        <v>1127650916</v>
      </c>
      <c r="AL4" s="16"/>
      <c r="AM4" s="16"/>
      <c r="AN4" s="16">
        <v>161092988</v>
      </c>
      <c r="AO4" s="19">
        <f>+AI4+AL4</f>
        <v>0</v>
      </c>
      <c r="AP4" s="16">
        <f>+AA4</f>
        <v>0</v>
      </c>
      <c r="AQ4" s="18">
        <f>+AK4+AN4</f>
        <v>1288743904</v>
      </c>
      <c r="AR4" s="16"/>
      <c r="AS4" s="16"/>
      <c r="AT4" s="16">
        <v>161092988</v>
      </c>
      <c r="AU4" s="19">
        <f>+AO4+AR4</f>
        <v>0</v>
      </c>
      <c r="AV4" s="16">
        <v>0</v>
      </c>
      <c r="AW4" s="18">
        <f>+AQ4+AT4</f>
        <v>1449836892</v>
      </c>
      <c r="AX4" s="16"/>
      <c r="AY4" s="16"/>
      <c r="AZ4" s="16">
        <v>161092988</v>
      </c>
      <c r="BA4" s="19">
        <f>+AU4+AX4</f>
        <v>0</v>
      </c>
      <c r="BB4" s="16">
        <v>0</v>
      </c>
      <c r="BC4" s="18">
        <f>+AW4+AZ4</f>
        <v>1610929880</v>
      </c>
    </row>
    <row r="5" spans="1:55" s="20" customFormat="1" ht="15" hidden="1" customHeight="1" x14ac:dyDescent="0.2">
      <c r="A5" s="21">
        <v>8913800335</v>
      </c>
      <c r="B5" s="21">
        <v>891380033</v>
      </c>
      <c r="C5" s="21">
        <v>211176111</v>
      </c>
      <c r="D5" s="14" t="s">
        <v>32</v>
      </c>
      <c r="E5" s="22" t="s">
        <v>93</v>
      </c>
      <c r="F5" s="16" t="s">
        <v>98</v>
      </c>
      <c r="G5" s="16" t="s">
        <v>98</v>
      </c>
      <c r="H5" s="18">
        <v>0</v>
      </c>
      <c r="I5" s="18">
        <v>0</v>
      </c>
      <c r="J5" s="16">
        <v>0</v>
      </c>
      <c r="K5" s="16">
        <v>0</v>
      </c>
      <c r="L5" s="19">
        <f t="shared" ref="L5:L55" si="1">+H5+J5</f>
        <v>0</v>
      </c>
      <c r="M5" s="18">
        <f t="shared" ref="M5:M55" si="2">+I5+K5</f>
        <v>0</v>
      </c>
      <c r="N5" s="16">
        <v>0</v>
      </c>
      <c r="O5" s="16">
        <v>0</v>
      </c>
      <c r="P5" s="19">
        <f t="shared" ref="P5:P55" si="3">+L5+N5</f>
        <v>0</v>
      </c>
      <c r="Q5" s="18">
        <f t="shared" ref="Q5:Q55" si="4">+M5+O5</f>
        <v>0</v>
      </c>
      <c r="R5" s="16">
        <v>0</v>
      </c>
      <c r="S5" s="16">
        <v>0</v>
      </c>
      <c r="T5" s="19">
        <f t="shared" ref="T5:T55" si="5">+P5+R5</f>
        <v>0</v>
      </c>
      <c r="U5" s="18">
        <f t="shared" ref="U5:U55" si="6">+Q5+S5</f>
        <v>0</v>
      </c>
      <c r="V5" s="16"/>
      <c r="W5" s="16">
        <v>0</v>
      </c>
      <c r="X5" s="19">
        <f t="shared" ref="X5:X55" si="7">+T5+V5</f>
        <v>0</v>
      </c>
      <c r="Y5" s="18">
        <f t="shared" ref="Y5:Y55" si="8">+U5+W5</f>
        <v>0</v>
      </c>
      <c r="Z5" s="16"/>
      <c r="AA5" s="16"/>
      <c r="AB5" s="16"/>
      <c r="AC5" s="19">
        <f t="shared" ref="AC5:AC55" si="9">+X5+Z5</f>
        <v>0</v>
      </c>
      <c r="AD5" s="16">
        <f t="shared" si="0"/>
        <v>0</v>
      </c>
      <c r="AE5" s="18">
        <f t="shared" ref="AE5:AE55" si="10">+Y5+AB5</f>
        <v>0</v>
      </c>
      <c r="AF5" s="16"/>
      <c r="AG5" s="16"/>
      <c r="AH5" s="16"/>
      <c r="AI5" s="19">
        <f t="shared" ref="AI5:AI55" si="11">+AC5+AF5</f>
        <v>0</v>
      </c>
      <c r="AJ5" s="16">
        <v>0</v>
      </c>
      <c r="AK5" s="18">
        <f t="shared" ref="AK5:AK55" si="12">+AE5+AH5</f>
        <v>0</v>
      </c>
      <c r="AL5" s="16"/>
      <c r="AM5" s="16"/>
      <c r="AN5" s="16"/>
      <c r="AO5" s="19">
        <f t="shared" ref="AO5:AO55" si="13">+AI5+AL5</f>
        <v>0</v>
      </c>
      <c r="AP5" s="16">
        <f t="shared" ref="AP5:AP55" si="14">+AA5</f>
        <v>0</v>
      </c>
      <c r="AQ5" s="18">
        <f t="shared" ref="AQ5:AQ55" si="15">+AK5+AN5</f>
        <v>0</v>
      </c>
      <c r="AR5" s="16"/>
      <c r="AS5" s="16"/>
      <c r="AT5" s="16">
        <v>0</v>
      </c>
      <c r="AU5" s="19">
        <f t="shared" ref="AU5:AU55" si="16">+AO5+AR5</f>
        <v>0</v>
      </c>
      <c r="AV5" s="16">
        <v>0</v>
      </c>
      <c r="AW5" s="18">
        <f t="shared" ref="AW5:AW55" si="17">+AQ5+AT5</f>
        <v>0</v>
      </c>
      <c r="AX5" s="16"/>
      <c r="AY5" s="16"/>
      <c r="AZ5" s="16"/>
      <c r="BA5" s="19">
        <f t="shared" ref="BA5:BA55" si="18">+AU5+AX5</f>
        <v>0</v>
      </c>
      <c r="BB5" s="16">
        <v>0</v>
      </c>
      <c r="BC5" s="18">
        <f t="shared" ref="BC5:BC54" si="19">+AW5+AZ5</f>
        <v>0</v>
      </c>
    </row>
    <row r="6" spans="1:55" s="20" customFormat="1" ht="15" hidden="1" customHeight="1" x14ac:dyDescent="0.2">
      <c r="A6" s="13">
        <v>8918002604</v>
      </c>
      <c r="B6" s="13">
        <v>891800260</v>
      </c>
      <c r="C6" s="13">
        <v>20615000</v>
      </c>
      <c r="D6" s="14" t="s">
        <v>107</v>
      </c>
      <c r="E6" s="23" t="s">
        <v>94</v>
      </c>
      <c r="F6" s="16" t="s">
        <v>98</v>
      </c>
      <c r="G6" s="17">
        <v>493524663</v>
      </c>
      <c r="H6" s="18">
        <v>0</v>
      </c>
      <c r="I6" s="18">
        <f t="shared" ref="I6:I14" si="20">+G6</f>
        <v>493524663</v>
      </c>
      <c r="J6" s="16">
        <v>0</v>
      </c>
      <c r="K6" s="16">
        <v>493524663</v>
      </c>
      <c r="L6" s="19">
        <f t="shared" si="1"/>
        <v>0</v>
      </c>
      <c r="M6" s="18">
        <f t="shared" si="2"/>
        <v>987049326</v>
      </c>
      <c r="N6" s="16">
        <v>0</v>
      </c>
      <c r="O6" s="16">
        <v>493524663</v>
      </c>
      <c r="P6" s="19">
        <f t="shared" si="3"/>
        <v>0</v>
      </c>
      <c r="Q6" s="18">
        <f t="shared" si="4"/>
        <v>1480573989</v>
      </c>
      <c r="R6" s="16">
        <v>0</v>
      </c>
      <c r="S6" s="16">
        <v>493524663</v>
      </c>
      <c r="T6" s="19">
        <f t="shared" si="5"/>
        <v>0</v>
      </c>
      <c r="U6" s="18">
        <f t="shared" si="6"/>
        <v>1974098652</v>
      </c>
      <c r="V6" s="16"/>
      <c r="W6" s="16">
        <v>493524663</v>
      </c>
      <c r="X6" s="19">
        <f t="shared" si="7"/>
        <v>0</v>
      </c>
      <c r="Y6" s="18">
        <f t="shared" si="8"/>
        <v>2467623315</v>
      </c>
      <c r="Z6" s="16"/>
      <c r="AA6" s="16"/>
      <c r="AB6" s="16">
        <v>493524663</v>
      </c>
      <c r="AC6" s="19">
        <f t="shared" si="9"/>
        <v>0</v>
      </c>
      <c r="AD6" s="16">
        <f t="shared" si="0"/>
        <v>0</v>
      </c>
      <c r="AE6" s="18">
        <f t="shared" si="10"/>
        <v>2961147978</v>
      </c>
      <c r="AF6" s="16"/>
      <c r="AG6" s="16"/>
      <c r="AH6" s="16">
        <v>493524663</v>
      </c>
      <c r="AI6" s="19">
        <f t="shared" si="11"/>
        <v>0</v>
      </c>
      <c r="AJ6" s="16">
        <v>0</v>
      </c>
      <c r="AK6" s="18">
        <f t="shared" si="12"/>
        <v>3454672641</v>
      </c>
      <c r="AL6" s="16"/>
      <c r="AM6" s="16"/>
      <c r="AN6" s="16">
        <v>493524663</v>
      </c>
      <c r="AO6" s="19">
        <f t="shared" si="13"/>
        <v>0</v>
      </c>
      <c r="AP6" s="16">
        <f t="shared" si="14"/>
        <v>0</v>
      </c>
      <c r="AQ6" s="18">
        <f t="shared" si="15"/>
        <v>3948197304</v>
      </c>
      <c r="AR6" s="16"/>
      <c r="AS6" s="16"/>
      <c r="AT6" s="16">
        <v>493524663</v>
      </c>
      <c r="AU6" s="19">
        <f t="shared" si="16"/>
        <v>0</v>
      </c>
      <c r="AV6" s="16">
        <v>0</v>
      </c>
      <c r="AW6" s="18">
        <f t="shared" si="17"/>
        <v>4441721967</v>
      </c>
      <c r="AX6" s="16"/>
      <c r="AY6" s="16"/>
      <c r="AZ6" s="16">
        <v>493524663</v>
      </c>
      <c r="BA6" s="19">
        <f t="shared" si="18"/>
        <v>0</v>
      </c>
      <c r="BB6" s="16">
        <v>0</v>
      </c>
      <c r="BC6" s="18">
        <f t="shared" si="19"/>
        <v>4935246630</v>
      </c>
    </row>
    <row r="7" spans="1:55" s="20" customFormat="1" ht="15" hidden="1" customHeight="1" x14ac:dyDescent="0.2">
      <c r="A7" s="13">
        <v>8908026784</v>
      </c>
      <c r="B7" s="13">
        <v>890802678</v>
      </c>
      <c r="C7" s="13">
        <v>825717000</v>
      </c>
      <c r="D7" s="14" t="s">
        <v>71</v>
      </c>
      <c r="E7" s="15" t="s">
        <v>23</v>
      </c>
      <c r="F7" s="16" t="s">
        <v>98</v>
      </c>
      <c r="G7" s="16">
        <v>159385589</v>
      </c>
      <c r="H7" s="18">
        <v>0</v>
      </c>
      <c r="I7" s="18">
        <f t="shared" si="20"/>
        <v>159385589</v>
      </c>
      <c r="J7" s="16">
        <v>0</v>
      </c>
      <c r="K7" s="16">
        <v>159385589</v>
      </c>
      <c r="L7" s="19">
        <f t="shared" si="1"/>
        <v>0</v>
      </c>
      <c r="M7" s="18">
        <f t="shared" si="2"/>
        <v>318771178</v>
      </c>
      <c r="N7" s="16">
        <v>0</v>
      </c>
      <c r="O7" s="16">
        <v>159385589</v>
      </c>
      <c r="P7" s="19">
        <f t="shared" si="3"/>
        <v>0</v>
      </c>
      <c r="Q7" s="18">
        <f t="shared" si="4"/>
        <v>478156767</v>
      </c>
      <c r="R7" s="16">
        <v>0</v>
      </c>
      <c r="S7" s="16">
        <v>159385589</v>
      </c>
      <c r="T7" s="19">
        <f t="shared" si="5"/>
        <v>0</v>
      </c>
      <c r="U7" s="18">
        <f t="shared" si="6"/>
        <v>637542356</v>
      </c>
      <c r="V7" s="16"/>
      <c r="W7" s="16">
        <v>159385589</v>
      </c>
      <c r="X7" s="19">
        <f t="shared" si="7"/>
        <v>0</v>
      </c>
      <c r="Y7" s="18">
        <f t="shared" si="8"/>
        <v>796927945</v>
      </c>
      <c r="Z7" s="16"/>
      <c r="AA7" s="16"/>
      <c r="AB7" s="16">
        <v>159385589</v>
      </c>
      <c r="AC7" s="19">
        <f t="shared" si="9"/>
        <v>0</v>
      </c>
      <c r="AD7" s="16">
        <f t="shared" si="0"/>
        <v>0</v>
      </c>
      <c r="AE7" s="18">
        <f t="shared" si="10"/>
        <v>956313534</v>
      </c>
      <c r="AF7" s="16"/>
      <c r="AG7" s="16"/>
      <c r="AH7" s="16">
        <v>159385589</v>
      </c>
      <c r="AI7" s="19">
        <f t="shared" si="11"/>
        <v>0</v>
      </c>
      <c r="AJ7" s="16">
        <v>0</v>
      </c>
      <c r="AK7" s="18">
        <f t="shared" si="12"/>
        <v>1115699123</v>
      </c>
      <c r="AL7" s="16"/>
      <c r="AM7" s="16"/>
      <c r="AN7" s="16">
        <v>159385589</v>
      </c>
      <c r="AO7" s="19">
        <f t="shared" si="13"/>
        <v>0</v>
      </c>
      <c r="AP7" s="16">
        <f t="shared" si="14"/>
        <v>0</v>
      </c>
      <c r="AQ7" s="18">
        <f t="shared" si="15"/>
        <v>1275084712</v>
      </c>
      <c r="AR7" s="16"/>
      <c r="AS7" s="16"/>
      <c r="AT7" s="16">
        <v>159385589</v>
      </c>
      <c r="AU7" s="19">
        <f t="shared" si="16"/>
        <v>0</v>
      </c>
      <c r="AV7" s="16">
        <v>0</v>
      </c>
      <c r="AW7" s="18">
        <f t="shared" si="17"/>
        <v>1434470301</v>
      </c>
      <c r="AX7" s="16"/>
      <c r="AY7" s="16"/>
      <c r="AZ7" s="16">
        <v>159385589</v>
      </c>
      <c r="BA7" s="19">
        <f t="shared" si="18"/>
        <v>0</v>
      </c>
      <c r="BB7" s="16">
        <v>0</v>
      </c>
      <c r="BC7" s="18">
        <f t="shared" si="19"/>
        <v>1593855890</v>
      </c>
    </row>
    <row r="8" spans="1:55" ht="15" customHeight="1" x14ac:dyDescent="0.2">
      <c r="A8" s="13">
        <v>8909801341</v>
      </c>
      <c r="B8" s="13">
        <v>890980134</v>
      </c>
      <c r="C8" s="13">
        <v>824505000</v>
      </c>
      <c r="D8" s="14" t="s">
        <v>25</v>
      </c>
      <c r="E8" s="15" t="s">
        <v>26</v>
      </c>
      <c r="F8" s="16" t="s">
        <v>98</v>
      </c>
      <c r="G8" s="17">
        <v>256526110</v>
      </c>
      <c r="H8" s="18">
        <v>0</v>
      </c>
      <c r="I8" s="18">
        <f t="shared" si="20"/>
        <v>256526110</v>
      </c>
      <c r="J8" s="16">
        <v>0</v>
      </c>
      <c r="K8" s="16">
        <v>256526110</v>
      </c>
      <c r="L8" s="19">
        <f t="shared" si="1"/>
        <v>0</v>
      </c>
      <c r="M8" s="18">
        <f t="shared" si="2"/>
        <v>513052220</v>
      </c>
      <c r="N8" s="16">
        <v>0</v>
      </c>
      <c r="O8" s="16">
        <v>256526110</v>
      </c>
      <c r="P8" s="19">
        <f t="shared" si="3"/>
        <v>0</v>
      </c>
      <c r="Q8" s="18">
        <f t="shared" si="4"/>
        <v>769578330</v>
      </c>
      <c r="R8" s="16">
        <v>0</v>
      </c>
      <c r="S8" s="16">
        <v>256526110</v>
      </c>
      <c r="T8" s="19">
        <f t="shared" si="5"/>
        <v>0</v>
      </c>
      <c r="U8" s="18">
        <f t="shared" si="6"/>
        <v>1026104440</v>
      </c>
      <c r="V8" s="16"/>
      <c r="W8" s="16">
        <v>256526110</v>
      </c>
      <c r="X8" s="19">
        <f t="shared" si="7"/>
        <v>0</v>
      </c>
      <c r="Y8" s="18">
        <f t="shared" si="8"/>
        <v>1282630550</v>
      </c>
      <c r="Z8" s="16"/>
      <c r="AA8" s="16"/>
      <c r="AB8" s="16">
        <v>256526110</v>
      </c>
      <c r="AC8" s="19">
        <f t="shared" si="9"/>
        <v>0</v>
      </c>
      <c r="AD8" s="16">
        <f t="shared" si="0"/>
        <v>0</v>
      </c>
      <c r="AE8" s="18">
        <f t="shared" si="10"/>
        <v>1539156660</v>
      </c>
      <c r="AF8" s="16"/>
      <c r="AG8" s="16"/>
      <c r="AH8" s="16">
        <v>256526110</v>
      </c>
      <c r="AI8" s="19">
        <f t="shared" si="11"/>
        <v>0</v>
      </c>
      <c r="AJ8" s="16">
        <v>0</v>
      </c>
      <c r="AK8" s="18">
        <f t="shared" si="12"/>
        <v>1795682770</v>
      </c>
      <c r="AL8" s="16"/>
      <c r="AM8" s="16"/>
      <c r="AN8" s="16">
        <v>256526110</v>
      </c>
      <c r="AO8" s="19">
        <f t="shared" si="13"/>
        <v>0</v>
      </c>
      <c r="AP8" s="16">
        <f t="shared" si="14"/>
        <v>0</v>
      </c>
      <c r="AQ8" s="18">
        <f t="shared" si="15"/>
        <v>2052208880</v>
      </c>
      <c r="AR8" s="16"/>
      <c r="AS8" s="16"/>
      <c r="AT8" s="16">
        <v>256526110</v>
      </c>
      <c r="AU8" s="19">
        <f t="shared" si="16"/>
        <v>0</v>
      </c>
      <c r="AV8" s="16">
        <v>0</v>
      </c>
      <c r="AW8" s="18">
        <f t="shared" si="17"/>
        <v>2308734990</v>
      </c>
      <c r="AX8" s="16"/>
      <c r="AY8" s="16"/>
      <c r="AZ8" s="16">
        <v>256526110</v>
      </c>
      <c r="BA8" s="19">
        <f t="shared" si="18"/>
        <v>0</v>
      </c>
      <c r="BB8" s="16">
        <v>0</v>
      </c>
      <c r="BC8" s="18">
        <f t="shared" si="19"/>
        <v>2565261100</v>
      </c>
    </row>
    <row r="9" spans="1:55" s="20" customFormat="1" ht="15" hidden="1" customHeight="1" x14ac:dyDescent="0.2">
      <c r="A9" s="13">
        <v>8904800545</v>
      </c>
      <c r="B9" s="13">
        <v>890480054</v>
      </c>
      <c r="C9" s="13">
        <v>824613000</v>
      </c>
      <c r="D9" s="14" t="s">
        <v>49</v>
      </c>
      <c r="E9" s="24" t="s">
        <v>50</v>
      </c>
      <c r="F9" s="16" t="s">
        <v>98</v>
      </c>
      <c r="G9" s="16">
        <v>252995940</v>
      </c>
      <c r="H9" s="18">
        <v>0</v>
      </c>
      <c r="I9" s="18">
        <f t="shared" si="20"/>
        <v>252995940</v>
      </c>
      <c r="J9" s="16">
        <v>0</v>
      </c>
      <c r="K9" s="16">
        <v>252995940</v>
      </c>
      <c r="L9" s="19">
        <f t="shared" si="1"/>
        <v>0</v>
      </c>
      <c r="M9" s="18">
        <f t="shared" si="2"/>
        <v>505991880</v>
      </c>
      <c r="N9" s="16">
        <v>0</v>
      </c>
      <c r="O9" s="16">
        <v>252995940</v>
      </c>
      <c r="P9" s="19">
        <f t="shared" si="3"/>
        <v>0</v>
      </c>
      <c r="Q9" s="18">
        <f t="shared" si="4"/>
        <v>758987820</v>
      </c>
      <c r="R9" s="16">
        <v>0</v>
      </c>
      <c r="S9" s="16">
        <v>252995940</v>
      </c>
      <c r="T9" s="19">
        <f t="shared" si="5"/>
        <v>0</v>
      </c>
      <c r="U9" s="18">
        <f t="shared" si="6"/>
        <v>1011983760</v>
      </c>
      <c r="V9" s="16"/>
      <c r="W9" s="16">
        <v>252995940</v>
      </c>
      <c r="X9" s="19">
        <f t="shared" si="7"/>
        <v>0</v>
      </c>
      <c r="Y9" s="18">
        <f t="shared" si="8"/>
        <v>1264979700</v>
      </c>
      <c r="Z9" s="16"/>
      <c r="AA9" s="16"/>
      <c r="AB9" s="16">
        <v>252995940</v>
      </c>
      <c r="AC9" s="19">
        <f t="shared" si="9"/>
        <v>0</v>
      </c>
      <c r="AD9" s="16">
        <f t="shared" si="0"/>
        <v>0</v>
      </c>
      <c r="AE9" s="18">
        <f t="shared" si="10"/>
        <v>1517975640</v>
      </c>
      <c r="AF9" s="16"/>
      <c r="AG9" s="16"/>
      <c r="AH9" s="16">
        <v>252995940</v>
      </c>
      <c r="AI9" s="19">
        <f t="shared" si="11"/>
        <v>0</v>
      </c>
      <c r="AJ9" s="16">
        <v>0</v>
      </c>
      <c r="AK9" s="18">
        <f t="shared" si="12"/>
        <v>1770971580</v>
      </c>
      <c r="AL9" s="16"/>
      <c r="AM9" s="16"/>
      <c r="AN9" s="16">
        <v>252995940</v>
      </c>
      <c r="AO9" s="19">
        <f t="shared" si="13"/>
        <v>0</v>
      </c>
      <c r="AP9" s="16">
        <f t="shared" si="14"/>
        <v>0</v>
      </c>
      <c r="AQ9" s="18">
        <f t="shared" si="15"/>
        <v>2023967520</v>
      </c>
      <c r="AR9" s="16"/>
      <c r="AS9" s="16"/>
      <c r="AT9" s="16">
        <v>252995940</v>
      </c>
      <c r="AU9" s="19">
        <f t="shared" si="16"/>
        <v>0</v>
      </c>
      <c r="AV9" s="16">
        <v>0</v>
      </c>
      <c r="AW9" s="18">
        <f t="shared" si="17"/>
        <v>2276963460</v>
      </c>
      <c r="AX9" s="16"/>
      <c r="AY9" s="16"/>
      <c r="AZ9" s="16">
        <v>252995940</v>
      </c>
      <c r="BA9" s="19">
        <f t="shared" si="18"/>
        <v>0</v>
      </c>
      <c r="BB9" s="16">
        <v>0</v>
      </c>
      <c r="BC9" s="18">
        <f t="shared" si="19"/>
        <v>2529959400</v>
      </c>
    </row>
    <row r="10" spans="1:55" s="20" customFormat="1" ht="15" hidden="1" customHeight="1" x14ac:dyDescent="0.2">
      <c r="A10" s="13">
        <v>8915007591</v>
      </c>
      <c r="B10" s="13">
        <v>891500759</v>
      </c>
      <c r="C10" s="13">
        <v>822719000</v>
      </c>
      <c r="D10" s="14" t="s">
        <v>34</v>
      </c>
      <c r="E10" s="15" t="s">
        <v>35</v>
      </c>
      <c r="F10" s="16" t="s">
        <v>98</v>
      </c>
      <c r="G10" s="17">
        <v>403346390</v>
      </c>
      <c r="H10" s="18">
        <v>0</v>
      </c>
      <c r="I10" s="18">
        <f t="shared" si="20"/>
        <v>403346390</v>
      </c>
      <c r="J10" s="16">
        <v>0</v>
      </c>
      <c r="K10" s="16">
        <v>403346390</v>
      </c>
      <c r="L10" s="19">
        <f t="shared" si="1"/>
        <v>0</v>
      </c>
      <c r="M10" s="18">
        <f t="shared" si="2"/>
        <v>806692780</v>
      </c>
      <c r="N10" s="16">
        <v>0</v>
      </c>
      <c r="O10" s="16">
        <v>403346390</v>
      </c>
      <c r="P10" s="19">
        <f t="shared" si="3"/>
        <v>0</v>
      </c>
      <c r="Q10" s="18">
        <f t="shared" si="4"/>
        <v>1210039170</v>
      </c>
      <c r="R10" s="16">
        <v>0</v>
      </c>
      <c r="S10" s="16">
        <v>403346390</v>
      </c>
      <c r="T10" s="19">
        <f t="shared" si="5"/>
        <v>0</v>
      </c>
      <c r="U10" s="18">
        <f t="shared" si="6"/>
        <v>1613385560</v>
      </c>
      <c r="V10" s="16"/>
      <c r="W10" s="16">
        <v>403346390</v>
      </c>
      <c r="X10" s="19">
        <f t="shared" si="7"/>
        <v>0</v>
      </c>
      <c r="Y10" s="18">
        <f t="shared" si="8"/>
        <v>2016731950</v>
      </c>
      <c r="Z10" s="16"/>
      <c r="AA10" s="16"/>
      <c r="AB10" s="16">
        <v>403346390</v>
      </c>
      <c r="AC10" s="19">
        <f t="shared" si="9"/>
        <v>0</v>
      </c>
      <c r="AD10" s="16">
        <f t="shared" si="0"/>
        <v>0</v>
      </c>
      <c r="AE10" s="18">
        <f t="shared" si="10"/>
        <v>2420078340</v>
      </c>
      <c r="AF10" s="16"/>
      <c r="AG10" s="16"/>
      <c r="AH10" s="16">
        <v>403346390</v>
      </c>
      <c r="AI10" s="19">
        <f t="shared" si="11"/>
        <v>0</v>
      </c>
      <c r="AJ10" s="16">
        <v>0</v>
      </c>
      <c r="AK10" s="18">
        <f t="shared" si="12"/>
        <v>2823424730</v>
      </c>
      <c r="AL10" s="16"/>
      <c r="AM10" s="16"/>
      <c r="AN10" s="16">
        <v>403346390</v>
      </c>
      <c r="AO10" s="19">
        <f t="shared" si="13"/>
        <v>0</v>
      </c>
      <c r="AP10" s="16">
        <f t="shared" si="14"/>
        <v>0</v>
      </c>
      <c r="AQ10" s="18">
        <f t="shared" si="15"/>
        <v>3226771120</v>
      </c>
      <c r="AR10" s="16"/>
      <c r="AS10" s="16"/>
      <c r="AT10" s="16">
        <v>403346390</v>
      </c>
      <c r="AU10" s="19">
        <f t="shared" si="16"/>
        <v>0</v>
      </c>
      <c r="AV10" s="16">
        <v>0</v>
      </c>
      <c r="AW10" s="18">
        <f t="shared" si="17"/>
        <v>3630117510</v>
      </c>
      <c r="AX10" s="16"/>
      <c r="AY10" s="16"/>
      <c r="AZ10" s="16">
        <v>403346390</v>
      </c>
      <c r="BA10" s="19">
        <f t="shared" si="18"/>
        <v>0</v>
      </c>
      <c r="BB10" s="16">
        <v>0</v>
      </c>
      <c r="BC10" s="18">
        <f t="shared" si="19"/>
        <v>4033463900</v>
      </c>
    </row>
    <row r="11" spans="1:55" ht="15" hidden="1" customHeight="1" x14ac:dyDescent="0.2">
      <c r="A11" s="13">
        <v>8907009060</v>
      </c>
      <c r="B11" s="13">
        <v>890700906</v>
      </c>
      <c r="C11" s="13">
        <v>128873000</v>
      </c>
      <c r="D11" s="14" t="s">
        <v>70</v>
      </c>
      <c r="E11" s="15" t="s">
        <v>21</v>
      </c>
      <c r="F11" s="16" t="s">
        <v>98</v>
      </c>
      <c r="G11" s="17">
        <v>102823291</v>
      </c>
      <c r="H11" s="18">
        <v>0</v>
      </c>
      <c r="I11" s="18">
        <f t="shared" si="20"/>
        <v>102823291</v>
      </c>
      <c r="J11" s="16">
        <v>0</v>
      </c>
      <c r="K11" s="16">
        <v>102823291</v>
      </c>
      <c r="L11" s="19">
        <f t="shared" si="1"/>
        <v>0</v>
      </c>
      <c r="M11" s="18">
        <f t="shared" si="2"/>
        <v>205646582</v>
      </c>
      <c r="N11" s="16">
        <v>0</v>
      </c>
      <c r="O11" s="16">
        <v>102823291</v>
      </c>
      <c r="P11" s="19">
        <f t="shared" si="3"/>
        <v>0</v>
      </c>
      <c r="Q11" s="18">
        <f t="shared" si="4"/>
        <v>308469873</v>
      </c>
      <c r="R11" s="16">
        <v>0</v>
      </c>
      <c r="S11" s="16">
        <v>102823291</v>
      </c>
      <c r="T11" s="19">
        <f t="shared" si="5"/>
        <v>0</v>
      </c>
      <c r="U11" s="18">
        <f t="shared" si="6"/>
        <v>411293164</v>
      </c>
      <c r="V11" s="16"/>
      <c r="W11" s="16">
        <v>102823291</v>
      </c>
      <c r="X11" s="19">
        <f t="shared" si="7"/>
        <v>0</v>
      </c>
      <c r="Y11" s="18">
        <f t="shared" si="8"/>
        <v>514116455</v>
      </c>
      <c r="Z11" s="16"/>
      <c r="AA11" s="16"/>
      <c r="AB11" s="16">
        <v>102823291</v>
      </c>
      <c r="AC11" s="19">
        <f t="shared" si="9"/>
        <v>0</v>
      </c>
      <c r="AD11" s="16">
        <f t="shared" si="0"/>
        <v>0</v>
      </c>
      <c r="AE11" s="18">
        <f t="shared" si="10"/>
        <v>616939746</v>
      </c>
      <c r="AF11" s="16"/>
      <c r="AG11" s="16"/>
      <c r="AH11" s="16">
        <v>102823291</v>
      </c>
      <c r="AI11" s="19">
        <f t="shared" si="11"/>
        <v>0</v>
      </c>
      <c r="AJ11" s="16">
        <v>0</v>
      </c>
      <c r="AK11" s="18">
        <f t="shared" si="12"/>
        <v>719763037</v>
      </c>
      <c r="AL11" s="16"/>
      <c r="AM11" s="16"/>
      <c r="AN11" s="16">
        <v>102823291</v>
      </c>
      <c r="AO11" s="19">
        <f t="shared" si="13"/>
        <v>0</v>
      </c>
      <c r="AP11" s="16">
        <f t="shared" si="14"/>
        <v>0</v>
      </c>
      <c r="AQ11" s="18">
        <f t="shared" si="15"/>
        <v>822586328</v>
      </c>
      <c r="AR11" s="16"/>
      <c r="AS11" s="16"/>
      <c r="AT11" s="16">
        <v>102823291</v>
      </c>
      <c r="AU11" s="19">
        <f t="shared" si="16"/>
        <v>0</v>
      </c>
      <c r="AV11" s="16">
        <v>0</v>
      </c>
      <c r="AW11" s="18">
        <f t="shared" si="17"/>
        <v>925409619</v>
      </c>
      <c r="AX11" s="16"/>
      <c r="AY11" s="16"/>
      <c r="AZ11" s="16">
        <v>102823291</v>
      </c>
      <c r="BA11" s="19">
        <f t="shared" si="18"/>
        <v>0</v>
      </c>
      <c r="BB11" s="16">
        <v>0</v>
      </c>
      <c r="BC11" s="18">
        <f t="shared" si="19"/>
        <v>1028232910</v>
      </c>
    </row>
    <row r="12" spans="1:55" s="20" customFormat="1" ht="15" hidden="1" customHeight="1" x14ac:dyDescent="0.2">
      <c r="A12" s="13">
        <v>8919028110</v>
      </c>
      <c r="B12" s="13">
        <v>891902811</v>
      </c>
      <c r="C12" s="13">
        <v>824376000</v>
      </c>
      <c r="D12" s="14" t="s">
        <v>53</v>
      </c>
      <c r="E12" s="25" t="s">
        <v>121</v>
      </c>
      <c r="F12" s="16" t="s">
        <v>98</v>
      </c>
      <c r="G12" s="16">
        <v>289907016</v>
      </c>
      <c r="H12" s="18">
        <v>0</v>
      </c>
      <c r="I12" s="18">
        <f t="shared" si="20"/>
        <v>289907016</v>
      </c>
      <c r="J12" s="16">
        <v>0</v>
      </c>
      <c r="K12" s="16">
        <v>289907016</v>
      </c>
      <c r="L12" s="19">
        <f t="shared" si="1"/>
        <v>0</v>
      </c>
      <c r="M12" s="18">
        <f t="shared" si="2"/>
        <v>579814032</v>
      </c>
      <c r="N12" s="16">
        <v>0</v>
      </c>
      <c r="O12" s="16">
        <v>289907016</v>
      </c>
      <c r="P12" s="19">
        <f t="shared" si="3"/>
        <v>0</v>
      </c>
      <c r="Q12" s="18">
        <f t="shared" si="4"/>
        <v>869721048</v>
      </c>
      <c r="R12" s="16">
        <v>0</v>
      </c>
      <c r="S12" s="16">
        <v>289907016</v>
      </c>
      <c r="T12" s="19">
        <f t="shared" si="5"/>
        <v>0</v>
      </c>
      <c r="U12" s="18">
        <f t="shared" si="6"/>
        <v>1159628064</v>
      </c>
      <c r="V12" s="16"/>
      <c r="W12" s="16">
        <v>289907016</v>
      </c>
      <c r="X12" s="19">
        <f t="shared" si="7"/>
        <v>0</v>
      </c>
      <c r="Y12" s="18">
        <f t="shared" si="8"/>
        <v>1449535080</v>
      </c>
      <c r="Z12" s="16"/>
      <c r="AA12" s="16"/>
      <c r="AB12" s="16">
        <v>289907016</v>
      </c>
      <c r="AC12" s="19">
        <f t="shared" si="9"/>
        <v>0</v>
      </c>
      <c r="AD12" s="16">
        <f t="shared" si="0"/>
        <v>0</v>
      </c>
      <c r="AE12" s="18">
        <f t="shared" si="10"/>
        <v>1739442096</v>
      </c>
      <c r="AF12" s="16"/>
      <c r="AG12" s="16"/>
      <c r="AH12" s="16">
        <v>289907016</v>
      </c>
      <c r="AI12" s="19">
        <f t="shared" si="11"/>
        <v>0</v>
      </c>
      <c r="AJ12" s="16">
        <v>0</v>
      </c>
      <c r="AK12" s="18">
        <f t="shared" si="12"/>
        <v>2029349112</v>
      </c>
      <c r="AL12" s="16"/>
      <c r="AM12" s="16"/>
      <c r="AN12" s="16">
        <v>289907016</v>
      </c>
      <c r="AO12" s="19">
        <f t="shared" si="13"/>
        <v>0</v>
      </c>
      <c r="AP12" s="16">
        <f t="shared" si="14"/>
        <v>0</v>
      </c>
      <c r="AQ12" s="18">
        <f t="shared" si="15"/>
        <v>2319256128</v>
      </c>
      <c r="AR12" s="16"/>
      <c r="AS12" s="16"/>
      <c r="AT12" s="16">
        <v>289907016</v>
      </c>
      <c r="AU12" s="19">
        <f t="shared" si="16"/>
        <v>0</v>
      </c>
      <c r="AV12" s="16">
        <v>0</v>
      </c>
      <c r="AW12" s="18">
        <f t="shared" si="17"/>
        <v>2609163144</v>
      </c>
      <c r="AX12" s="16"/>
      <c r="AY12" s="16"/>
      <c r="AZ12" s="16">
        <v>289907016</v>
      </c>
      <c r="BA12" s="19">
        <f t="shared" si="18"/>
        <v>0</v>
      </c>
      <c r="BB12" s="16">
        <v>0</v>
      </c>
      <c r="BC12" s="18">
        <f t="shared" si="19"/>
        <v>2899070160</v>
      </c>
    </row>
    <row r="13" spans="1:55" s="20" customFormat="1" ht="15" hidden="1" customHeight="1" x14ac:dyDescent="0.2">
      <c r="A13" s="13">
        <v>8917019320</v>
      </c>
      <c r="B13" s="13">
        <v>891701932</v>
      </c>
      <c r="C13" s="13">
        <v>823847000</v>
      </c>
      <c r="D13" s="14" t="s">
        <v>76</v>
      </c>
      <c r="E13" s="23" t="s">
        <v>36</v>
      </c>
      <c r="F13" s="16" t="s">
        <v>98</v>
      </c>
      <c r="G13" s="16">
        <v>200182015</v>
      </c>
      <c r="H13" s="18">
        <v>0</v>
      </c>
      <c r="I13" s="18">
        <f t="shared" si="20"/>
        <v>200182015</v>
      </c>
      <c r="J13" s="16">
        <v>0</v>
      </c>
      <c r="K13" s="16">
        <v>200182015</v>
      </c>
      <c r="L13" s="19">
        <f t="shared" si="1"/>
        <v>0</v>
      </c>
      <c r="M13" s="18">
        <f t="shared" si="2"/>
        <v>400364030</v>
      </c>
      <c r="N13" s="16">
        <v>0</v>
      </c>
      <c r="O13" s="16">
        <v>200182015</v>
      </c>
      <c r="P13" s="19">
        <f t="shared" si="3"/>
        <v>0</v>
      </c>
      <c r="Q13" s="18">
        <f t="shared" si="4"/>
        <v>600546045</v>
      </c>
      <c r="R13" s="16">
        <v>0</v>
      </c>
      <c r="S13" s="16">
        <v>200182015</v>
      </c>
      <c r="T13" s="19">
        <f t="shared" si="5"/>
        <v>0</v>
      </c>
      <c r="U13" s="18">
        <f t="shared" si="6"/>
        <v>800728060</v>
      </c>
      <c r="V13" s="16"/>
      <c r="W13" s="16">
        <v>200182015</v>
      </c>
      <c r="X13" s="19">
        <f t="shared" si="7"/>
        <v>0</v>
      </c>
      <c r="Y13" s="18">
        <f t="shared" si="8"/>
        <v>1000910075</v>
      </c>
      <c r="Z13" s="16"/>
      <c r="AA13" s="16"/>
      <c r="AB13" s="16">
        <v>200182015</v>
      </c>
      <c r="AC13" s="19">
        <f t="shared" si="9"/>
        <v>0</v>
      </c>
      <c r="AD13" s="16">
        <f t="shared" si="0"/>
        <v>0</v>
      </c>
      <c r="AE13" s="18">
        <f t="shared" si="10"/>
        <v>1201092090</v>
      </c>
      <c r="AF13" s="16"/>
      <c r="AG13" s="16"/>
      <c r="AH13" s="16">
        <v>200182015</v>
      </c>
      <c r="AI13" s="19">
        <f t="shared" si="11"/>
        <v>0</v>
      </c>
      <c r="AJ13" s="16">
        <v>0</v>
      </c>
      <c r="AK13" s="18">
        <f t="shared" si="12"/>
        <v>1401274105</v>
      </c>
      <c r="AL13" s="16"/>
      <c r="AM13" s="16"/>
      <c r="AN13" s="16">
        <v>200182015</v>
      </c>
      <c r="AO13" s="19">
        <f t="shared" si="13"/>
        <v>0</v>
      </c>
      <c r="AP13" s="16">
        <f t="shared" si="14"/>
        <v>0</v>
      </c>
      <c r="AQ13" s="18">
        <f t="shared" si="15"/>
        <v>1601456120</v>
      </c>
      <c r="AR13" s="16"/>
      <c r="AS13" s="16"/>
      <c r="AT13" s="16">
        <v>200182015</v>
      </c>
      <c r="AU13" s="19">
        <f t="shared" si="16"/>
        <v>0</v>
      </c>
      <c r="AV13" s="16">
        <v>0</v>
      </c>
      <c r="AW13" s="18">
        <f t="shared" si="17"/>
        <v>1801638135</v>
      </c>
      <c r="AX13" s="16"/>
      <c r="AY13" s="16"/>
      <c r="AZ13" s="16">
        <v>200182015</v>
      </c>
      <c r="BA13" s="19">
        <f t="shared" si="18"/>
        <v>0</v>
      </c>
      <c r="BB13" s="16">
        <v>0</v>
      </c>
      <c r="BC13" s="18">
        <f t="shared" si="19"/>
        <v>2001820150</v>
      </c>
    </row>
    <row r="14" spans="1:55" ht="15" hidden="1" customHeight="1" x14ac:dyDescent="0.2">
      <c r="A14" s="13">
        <v>8905015784</v>
      </c>
      <c r="B14" s="13">
        <v>890501578</v>
      </c>
      <c r="C14" s="13">
        <v>824454000</v>
      </c>
      <c r="D14" s="14" t="s">
        <v>84</v>
      </c>
      <c r="E14" s="14" t="s">
        <v>88</v>
      </c>
      <c r="F14" s="16" t="s">
        <v>98</v>
      </c>
      <c r="G14" s="16">
        <v>316496905</v>
      </c>
      <c r="H14" s="18">
        <v>0</v>
      </c>
      <c r="I14" s="18">
        <f t="shared" si="20"/>
        <v>316496905</v>
      </c>
      <c r="J14" s="16">
        <v>0</v>
      </c>
      <c r="K14" s="16">
        <v>316496905</v>
      </c>
      <c r="L14" s="19">
        <f t="shared" si="1"/>
        <v>0</v>
      </c>
      <c r="M14" s="18">
        <f t="shared" si="2"/>
        <v>632993810</v>
      </c>
      <c r="N14" s="16">
        <v>0</v>
      </c>
      <c r="O14" s="16">
        <v>316496905</v>
      </c>
      <c r="P14" s="19">
        <f t="shared" si="3"/>
        <v>0</v>
      </c>
      <c r="Q14" s="18">
        <f t="shared" si="4"/>
        <v>949490715</v>
      </c>
      <c r="R14" s="16">
        <v>0</v>
      </c>
      <c r="S14" s="16">
        <v>316496905</v>
      </c>
      <c r="T14" s="19">
        <f t="shared" si="5"/>
        <v>0</v>
      </c>
      <c r="U14" s="18">
        <f t="shared" si="6"/>
        <v>1265987620</v>
      </c>
      <c r="V14" s="16"/>
      <c r="W14" s="16">
        <v>316496905</v>
      </c>
      <c r="X14" s="19">
        <f t="shared" si="7"/>
        <v>0</v>
      </c>
      <c r="Y14" s="18">
        <f t="shared" si="8"/>
        <v>1582484525</v>
      </c>
      <c r="Z14" s="16"/>
      <c r="AA14" s="16"/>
      <c r="AB14" s="16">
        <v>316496905</v>
      </c>
      <c r="AC14" s="19">
        <f t="shared" si="9"/>
        <v>0</v>
      </c>
      <c r="AD14" s="16">
        <f t="shared" si="0"/>
        <v>0</v>
      </c>
      <c r="AE14" s="18">
        <f t="shared" si="10"/>
        <v>1898981430</v>
      </c>
      <c r="AF14" s="16"/>
      <c r="AG14" s="16"/>
      <c r="AH14" s="16">
        <v>316496905</v>
      </c>
      <c r="AI14" s="19">
        <f t="shared" si="11"/>
        <v>0</v>
      </c>
      <c r="AJ14" s="16">
        <v>0</v>
      </c>
      <c r="AK14" s="18">
        <f t="shared" si="12"/>
        <v>2215478335</v>
      </c>
      <c r="AL14" s="16"/>
      <c r="AM14" s="16"/>
      <c r="AN14" s="16">
        <v>316496905</v>
      </c>
      <c r="AO14" s="19">
        <f t="shared" si="13"/>
        <v>0</v>
      </c>
      <c r="AP14" s="16">
        <f t="shared" si="14"/>
        <v>0</v>
      </c>
      <c r="AQ14" s="18">
        <f t="shared" si="15"/>
        <v>2531975240</v>
      </c>
      <c r="AR14" s="16"/>
      <c r="AS14" s="16"/>
      <c r="AT14" s="16">
        <v>316496905</v>
      </c>
      <c r="AU14" s="19">
        <f t="shared" si="16"/>
        <v>0</v>
      </c>
      <c r="AV14" s="16">
        <v>0</v>
      </c>
      <c r="AW14" s="18">
        <f t="shared" si="17"/>
        <v>2848472145</v>
      </c>
      <c r="AX14" s="16"/>
      <c r="AY14" s="16"/>
      <c r="AZ14" s="16">
        <v>316496905</v>
      </c>
      <c r="BA14" s="19">
        <f t="shared" si="18"/>
        <v>0</v>
      </c>
      <c r="BB14" s="16">
        <v>0</v>
      </c>
      <c r="BC14" s="18">
        <f t="shared" si="19"/>
        <v>3164969050</v>
      </c>
    </row>
    <row r="15" spans="1:55" s="20" customFormat="1" ht="15" hidden="1" customHeight="1" x14ac:dyDescent="0.2">
      <c r="A15" s="21"/>
      <c r="B15" s="21">
        <v>860523694</v>
      </c>
      <c r="C15" s="21">
        <v>823600000</v>
      </c>
      <c r="D15" s="14" t="s">
        <v>81</v>
      </c>
      <c r="E15" s="15" t="s">
        <v>87</v>
      </c>
      <c r="F15" s="16" t="s">
        <v>98</v>
      </c>
      <c r="G15" s="16" t="s">
        <v>98</v>
      </c>
      <c r="H15" s="18">
        <v>0</v>
      </c>
      <c r="I15" s="18">
        <v>0</v>
      </c>
      <c r="J15" s="16">
        <v>0</v>
      </c>
      <c r="K15" s="16">
        <v>0</v>
      </c>
      <c r="L15" s="19">
        <f t="shared" si="1"/>
        <v>0</v>
      </c>
      <c r="M15" s="18">
        <f t="shared" si="2"/>
        <v>0</v>
      </c>
      <c r="N15" s="16">
        <v>0</v>
      </c>
      <c r="O15" s="16">
        <v>0</v>
      </c>
      <c r="P15" s="19">
        <f t="shared" si="3"/>
        <v>0</v>
      </c>
      <c r="Q15" s="18">
        <f t="shared" si="4"/>
        <v>0</v>
      </c>
      <c r="R15" s="16">
        <v>0</v>
      </c>
      <c r="S15" s="16">
        <v>0</v>
      </c>
      <c r="T15" s="19">
        <f t="shared" si="5"/>
        <v>0</v>
      </c>
      <c r="U15" s="18">
        <f t="shared" si="6"/>
        <v>0</v>
      </c>
      <c r="V15" s="16"/>
      <c r="W15" s="16">
        <v>0</v>
      </c>
      <c r="X15" s="19">
        <f t="shared" si="7"/>
        <v>0</v>
      </c>
      <c r="Y15" s="18">
        <f t="shared" si="8"/>
        <v>0</v>
      </c>
      <c r="Z15" s="16"/>
      <c r="AA15" s="16"/>
      <c r="AB15" s="16"/>
      <c r="AC15" s="19">
        <f t="shared" si="9"/>
        <v>0</v>
      </c>
      <c r="AD15" s="16">
        <f t="shared" si="0"/>
        <v>0</v>
      </c>
      <c r="AE15" s="18">
        <f t="shared" si="10"/>
        <v>0</v>
      </c>
      <c r="AF15" s="16"/>
      <c r="AG15" s="16"/>
      <c r="AH15" s="16"/>
      <c r="AI15" s="19">
        <f t="shared" si="11"/>
        <v>0</v>
      </c>
      <c r="AJ15" s="16">
        <v>0</v>
      </c>
      <c r="AK15" s="18">
        <f t="shared" si="12"/>
        <v>0</v>
      </c>
      <c r="AL15" s="16"/>
      <c r="AM15" s="16"/>
      <c r="AN15" s="16"/>
      <c r="AO15" s="19">
        <f t="shared" si="13"/>
        <v>0</v>
      </c>
      <c r="AP15" s="16">
        <f t="shared" si="14"/>
        <v>0</v>
      </c>
      <c r="AQ15" s="18">
        <f t="shared" si="15"/>
        <v>0</v>
      </c>
      <c r="AR15" s="16"/>
      <c r="AS15" s="16"/>
      <c r="AT15" s="16">
        <v>0</v>
      </c>
      <c r="AU15" s="19">
        <f t="shared" si="16"/>
        <v>0</v>
      </c>
      <c r="AV15" s="16">
        <v>0</v>
      </c>
      <c r="AW15" s="18">
        <f t="shared" si="17"/>
        <v>0</v>
      </c>
      <c r="AX15" s="16"/>
      <c r="AY15" s="16"/>
      <c r="AZ15" s="16"/>
      <c r="BA15" s="19">
        <f t="shared" si="18"/>
        <v>0</v>
      </c>
      <c r="BB15" s="16">
        <v>0</v>
      </c>
      <c r="BC15" s="18">
        <f t="shared" si="19"/>
        <v>0</v>
      </c>
    </row>
    <row r="16" spans="1:55" s="20" customFormat="1" ht="15" hidden="1" customHeight="1" x14ac:dyDescent="0.2">
      <c r="A16" s="21"/>
      <c r="B16" s="13">
        <v>800248004</v>
      </c>
      <c r="C16" s="26">
        <v>825676000</v>
      </c>
      <c r="D16" s="14" t="s">
        <v>57</v>
      </c>
      <c r="E16" s="15" t="s">
        <v>112</v>
      </c>
      <c r="F16" s="16" t="s">
        <v>98</v>
      </c>
      <c r="G16" s="16" t="s">
        <v>98</v>
      </c>
      <c r="H16" s="18">
        <v>0</v>
      </c>
      <c r="I16" s="18">
        <v>0</v>
      </c>
      <c r="J16" s="16">
        <v>0</v>
      </c>
      <c r="K16" s="16">
        <v>0</v>
      </c>
      <c r="L16" s="19">
        <f t="shared" si="1"/>
        <v>0</v>
      </c>
      <c r="M16" s="18">
        <f t="shared" si="2"/>
        <v>0</v>
      </c>
      <c r="N16" s="16">
        <v>0</v>
      </c>
      <c r="O16" s="16">
        <v>0</v>
      </c>
      <c r="P16" s="19">
        <f t="shared" si="3"/>
        <v>0</v>
      </c>
      <c r="Q16" s="18">
        <f t="shared" si="4"/>
        <v>0</v>
      </c>
      <c r="R16" s="16">
        <v>0</v>
      </c>
      <c r="S16" s="16">
        <v>0</v>
      </c>
      <c r="T16" s="19">
        <f t="shared" si="5"/>
        <v>0</v>
      </c>
      <c r="U16" s="18">
        <f t="shared" si="6"/>
        <v>0</v>
      </c>
      <c r="V16" s="16"/>
      <c r="W16" s="16">
        <v>0</v>
      </c>
      <c r="X16" s="19">
        <f t="shared" si="7"/>
        <v>0</v>
      </c>
      <c r="Y16" s="18">
        <f t="shared" si="8"/>
        <v>0</v>
      </c>
      <c r="Z16" s="16"/>
      <c r="AA16" s="16"/>
      <c r="AB16" s="16"/>
      <c r="AC16" s="19">
        <f t="shared" si="9"/>
        <v>0</v>
      </c>
      <c r="AD16" s="16">
        <f t="shared" si="0"/>
        <v>0</v>
      </c>
      <c r="AE16" s="18">
        <f t="shared" si="10"/>
        <v>0</v>
      </c>
      <c r="AF16" s="16"/>
      <c r="AG16" s="16"/>
      <c r="AH16" s="16"/>
      <c r="AI16" s="19">
        <f t="shared" si="11"/>
        <v>0</v>
      </c>
      <c r="AJ16" s="16">
        <v>0</v>
      </c>
      <c r="AK16" s="18">
        <f t="shared" si="12"/>
        <v>0</v>
      </c>
      <c r="AL16" s="16"/>
      <c r="AM16" s="16"/>
      <c r="AN16" s="16"/>
      <c r="AO16" s="19">
        <f t="shared" si="13"/>
        <v>0</v>
      </c>
      <c r="AP16" s="16">
        <f t="shared" si="14"/>
        <v>0</v>
      </c>
      <c r="AQ16" s="18">
        <f t="shared" si="15"/>
        <v>0</v>
      </c>
      <c r="AR16" s="16"/>
      <c r="AS16" s="16"/>
      <c r="AT16" s="16">
        <v>0</v>
      </c>
      <c r="AU16" s="19">
        <f t="shared" si="16"/>
        <v>0</v>
      </c>
      <c r="AV16" s="16">
        <v>0</v>
      </c>
      <c r="AW16" s="18">
        <f t="shared" si="17"/>
        <v>0</v>
      </c>
      <c r="AX16" s="16"/>
      <c r="AY16" s="16"/>
      <c r="AZ16" s="16"/>
      <c r="BA16" s="19">
        <f t="shared" si="18"/>
        <v>0</v>
      </c>
      <c r="BB16" s="16">
        <v>0</v>
      </c>
      <c r="BC16" s="18">
        <f t="shared" si="19"/>
        <v>0</v>
      </c>
    </row>
    <row r="17" spans="1:55" s="20" customFormat="1" ht="15" hidden="1" customHeight="1" x14ac:dyDescent="0.2">
      <c r="A17" s="13">
        <v>8001240234</v>
      </c>
      <c r="B17" s="13">
        <v>800124023</v>
      </c>
      <c r="C17" s="13">
        <v>824276000</v>
      </c>
      <c r="D17" s="14" t="s">
        <v>62</v>
      </c>
      <c r="E17" s="15" t="s">
        <v>108</v>
      </c>
      <c r="F17" s="16" t="s">
        <v>98</v>
      </c>
      <c r="G17" s="16">
        <v>214596042</v>
      </c>
      <c r="H17" s="18">
        <v>0</v>
      </c>
      <c r="I17" s="18">
        <f>+G17</f>
        <v>214596042</v>
      </c>
      <c r="J17" s="16">
        <v>0</v>
      </c>
      <c r="K17" s="16">
        <v>214596042</v>
      </c>
      <c r="L17" s="19">
        <f t="shared" si="1"/>
        <v>0</v>
      </c>
      <c r="M17" s="18">
        <f t="shared" si="2"/>
        <v>429192084</v>
      </c>
      <c r="N17" s="16">
        <v>0</v>
      </c>
      <c r="O17" s="16">
        <v>214596042</v>
      </c>
      <c r="P17" s="19">
        <f t="shared" si="3"/>
        <v>0</v>
      </c>
      <c r="Q17" s="18">
        <f t="shared" si="4"/>
        <v>643788126</v>
      </c>
      <c r="R17" s="16">
        <v>0</v>
      </c>
      <c r="S17" s="16">
        <v>214596042</v>
      </c>
      <c r="T17" s="19">
        <f t="shared" si="5"/>
        <v>0</v>
      </c>
      <c r="U17" s="18">
        <f t="shared" si="6"/>
        <v>858384168</v>
      </c>
      <c r="V17" s="16"/>
      <c r="W17" s="16">
        <v>214596042</v>
      </c>
      <c r="X17" s="19">
        <f t="shared" si="7"/>
        <v>0</v>
      </c>
      <c r="Y17" s="18">
        <f t="shared" si="8"/>
        <v>1072980210</v>
      </c>
      <c r="Z17" s="16"/>
      <c r="AA17" s="16"/>
      <c r="AB17" s="16">
        <v>214596042</v>
      </c>
      <c r="AC17" s="19">
        <f t="shared" si="9"/>
        <v>0</v>
      </c>
      <c r="AD17" s="16">
        <f t="shared" si="0"/>
        <v>0</v>
      </c>
      <c r="AE17" s="18">
        <f t="shared" si="10"/>
        <v>1287576252</v>
      </c>
      <c r="AF17" s="16"/>
      <c r="AG17" s="16"/>
      <c r="AH17" s="16">
        <v>214596042</v>
      </c>
      <c r="AI17" s="19">
        <f t="shared" si="11"/>
        <v>0</v>
      </c>
      <c r="AJ17" s="16">
        <v>0</v>
      </c>
      <c r="AK17" s="18">
        <f t="shared" si="12"/>
        <v>1502172294</v>
      </c>
      <c r="AL17" s="16"/>
      <c r="AM17" s="16"/>
      <c r="AN17" s="16">
        <v>214596042</v>
      </c>
      <c r="AO17" s="19">
        <f t="shared" si="13"/>
        <v>0</v>
      </c>
      <c r="AP17" s="16">
        <f t="shared" si="14"/>
        <v>0</v>
      </c>
      <c r="AQ17" s="18">
        <f t="shared" si="15"/>
        <v>1716768336</v>
      </c>
      <c r="AR17" s="16"/>
      <c r="AS17" s="16"/>
      <c r="AT17" s="16">
        <v>214596042</v>
      </c>
      <c r="AU17" s="19">
        <f t="shared" si="16"/>
        <v>0</v>
      </c>
      <c r="AV17" s="16">
        <v>0</v>
      </c>
      <c r="AW17" s="18">
        <f t="shared" si="17"/>
        <v>1931364378</v>
      </c>
      <c r="AX17" s="16"/>
      <c r="AY17" s="16"/>
      <c r="AZ17" s="16">
        <v>214596042</v>
      </c>
      <c r="BA17" s="19">
        <f t="shared" si="18"/>
        <v>0</v>
      </c>
      <c r="BB17" s="16">
        <v>0</v>
      </c>
      <c r="BC17" s="18">
        <f t="shared" si="19"/>
        <v>2145960420</v>
      </c>
    </row>
    <row r="18" spans="1:55" s="20" customFormat="1" ht="15" hidden="1" customHeight="1" x14ac:dyDescent="0.2">
      <c r="A18" s="13">
        <v>8020110655</v>
      </c>
      <c r="B18" s="13">
        <v>802011065</v>
      </c>
      <c r="C18" s="13">
        <v>64500000</v>
      </c>
      <c r="D18" s="14" t="s">
        <v>48</v>
      </c>
      <c r="E18" s="27" t="s">
        <v>95</v>
      </c>
      <c r="F18" s="16" t="s">
        <v>98</v>
      </c>
      <c r="G18" s="16">
        <v>274226531</v>
      </c>
      <c r="H18" s="18">
        <v>0</v>
      </c>
      <c r="I18" s="18">
        <f>+G18</f>
        <v>274226531</v>
      </c>
      <c r="J18" s="16">
        <v>0</v>
      </c>
      <c r="K18" s="16">
        <v>274226531</v>
      </c>
      <c r="L18" s="19">
        <f t="shared" si="1"/>
        <v>0</v>
      </c>
      <c r="M18" s="18">
        <f t="shared" si="2"/>
        <v>548453062</v>
      </c>
      <c r="N18" s="16">
        <v>0</v>
      </c>
      <c r="O18" s="16">
        <v>274226531</v>
      </c>
      <c r="P18" s="19">
        <f t="shared" si="3"/>
        <v>0</v>
      </c>
      <c r="Q18" s="18">
        <f t="shared" si="4"/>
        <v>822679593</v>
      </c>
      <c r="R18" s="16">
        <v>0</v>
      </c>
      <c r="S18" s="16">
        <v>274226531</v>
      </c>
      <c r="T18" s="19">
        <f t="shared" si="5"/>
        <v>0</v>
      </c>
      <c r="U18" s="18">
        <f t="shared" si="6"/>
        <v>1096906124</v>
      </c>
      <c r="V18" s="16"/>
      <c r="W18" s="16">
        <v>274226531</v>
      </c>
      <c r="X18" s="19">
        <f t="shared" si="7"/>
        <v>0</v>
      </c>
      <c r="Y18" s="18">
        <f t="shared" si="8"/>
        <v>1371132655</v>
      </c>
      <c r="Z18" s="16"/>
      <c r="AA18" s="16"/>
      <c r="AB18" s="16">
        <v>274226531</v>
      </c>
      <c r="AC18" s="19">
        <f t="shared" si="9"/>
        <v>0</v>
      </c>
      <c r="AD18" s="16">
        <f t="shared" si="0"/>
        <v>0</v>
      </c>
      <c r="AE18" s="18">
        <f t="shared" si="10"/>
        <v>1645359186</v>
      </c>
      <c r="AF18" s="16"/>
      <c r="AG18" s="16"/>
      <c r="AH18" s="16">
        <v>274226531</v>
      </c>
      <c r="AI18" s="19">
        <f t="shared" si="11"/>
        <v>0</v>
      </c>
      <c r="AJ18" s="16">
        <v>0</v>
      </c>
      <c r="AK18" s="18">
        <f t="shared" si="12"/>
        <v>1919585717</v>
      </c>
      <c r="AL18" s="16"/>
      <c r="AM18" s="16"/>
      <c r="AN18" s="16">
        <v>274226531</v>
      </c>
      <c r="AO18" s="19">
        <f t="shared" si="13"/>
        <v>0</v>
      </c>
      <c r="AP18" s="16">
        <f t="shared" si="14"/>
        <v>0</v>
      </c>
      <c r="AQ18" s="18">
        <f t="shared" si="15"/>
        <v>2193812248</v>
      </c>
      <c r="AR18" s="16"/>
      <c r="AS18" s="16"/>
      <c r="AT18" s="16">
        <v>274226531</v>
      </c>
      <c r="AU18" s="19">
        <f t="shared" si="16"/>
        <v>0</v>
      </c>
      <c r="AV18" s="16">
        <v>0</v>
      </c>
      <c r="AW18" s="18">
        <f t="shared" si="17"/>
        <v>2468038779</v>
      </c>
      <c r="AX18" s="16"/>
      <c r="AY18" s="16"/>
      <c r="AZ18" s="16">
        <v>274226531</v>
      </c>
      <c r="BA18" s="19">
        <f t="shared" si="18"/>
        <v>0</v>
      </c>
      <c r="BB18" s="16">
        <v>0</v>
      </c>
      <c r="BC18" s="18">
        <f t="shared" si="19"/>
        <v>2742265310</v>
      </c>
    </row>
    <row r="19" spans="1:55" s="20" customFormat="1" ht="15" hidden="1" customHeight="1" x14ac:dyDescent="0.2">
      <c r="A19" s="13">
        <v>8002479401</v>
      </c>
      <c r="B19" s="13">
        <v>800247940</v>
      </c>
      <c r="C19" s="13">
        <v>824086000</v>
      </c>
      <c r="D19" s="14" t="s">
        <v>66</v>
      </c>
      <c r="E19" s="15" t="s">
        <v>6</v>
      </c>
      <c r="F19" s="16" t="s">
        <v>98</v>
      </c>
      <c r="G19" s="17">
        <v>149642425</v>
      </c>
      <c r="H19" s="18">
        <v>0</v>
      </c>
      <c r="I19" s="18">
        <f>+G19</f>
        <v>149642425</v>
      </c>
      <c r="J19" s="16">
        <v>0</v>
      </c>
      <c r="K19" s="16">
        <v>149642425</v>
      </c>
      <c r="L19" s="19">
        <f t="shared" si="1"/>
        <v>0</v>
      </c>
      <c r="M19" s="18">
        <f t="shared" si="2"/>
        <v>299284850</v>
      </c>
      <c r="N19" s="16">
        <v>0</v>
      </c>
      <c r="O19" s="16">
        <v>149642425</v>
      </c>
      <c r="P19" s="19">
        <f t="shared" si="3"/>
        <v>0</v>
      </c>
      <c r="Q19" s="18">
        <f t="shared" si="4"/>
        <v>448927275</v>
      </c>
      <c r="R19" s="16">
        <v>0</v>
      </c>
      <c r="S19" s="16">
        <v>149642425</v>
      </c>
      <c r="T19" s="19">
        <f t="shared" si="5"/>
        <v>0</v>
      </c>
      <c r="U19" s="18">
        <f t="shared" si="6"/>
        <v>598569700</v>
      </c>
      <c r="V19" s="16"/>
      <c r="W19" s="16">
        <v>149642425</v>
      </c>
      <c r="X19" s="19">
        <f t="shared" si="7"/>
        <v>0</v>
      </c>
      <c r="Y19" s="18">
        <f t="shared" si="8"/>
        <v>748212125</v>
      </c>
      <c r="Z19" s="16"/>
      <c r="AA19" s="16"/>
      <c r="AB19" s="16">
        <v>149642425</v>
      </c>
      <c r="AC19" s="19">
        <f t="shared" si="9"/>
        <v>0</v>
      </c>
      <c r="AD19" s="16">
        <f t="shared" si="0"/>
        <v>0</v>
      </c>
      <c r="AE19" s="18">
        <f t="shared" si="10"/>
        <v>897854550</v>
      </c>
      <c r="AF19" s="16"/>
      <c r="AG19" s="16"/>
      <c r="AH19" s="16">
        <v>149642425</v>
      </c>
      <c r="AI19" s="19">
        <f t="shared" si="11"/>
        <v>0</v>
      </c>
      <c r="AJ19" s="16">
        <v>0</v>
      </c>
      <c r="AK19" s="18">
        <f t="shared" si="12"/>
        <v>1047496975</v>
      </c>
      <c r="AL19" s="16"/>
      <c r="AM19" s="16"/>
      <c r="AN19" s="16">
        <v>149642425</v>
      </c>
      <c r="AO19" s="19">
        <f t="shared" si="13"/>
        <v>0</v>
      </c>
      <c r="AP19" s="16">
        <f t="shared" si="14"/>
        <v>0</v>
      </c>
      <c r="AQ19" s="18">
        <f t="shared" si="15"/>
        <v>1197139400</v>
      </c>
      <c r="AR19" s="16"/>
      <c r="AS19" s="16"/>
      <c r="AT19" s="16">
        <v>649642425</v>
      </c>
      <c r="AU19" s="19">
        <f t="shared" si="16"/>
        <v>0</v>
      </c>
      <c r="AV19" s="16">
        <v>0</v>
      </c>
      <c r="AW19" s="18">
        <f t="shared" si="17"/>
        <v>1846781825</v>
      </c>
      <c r="AX19" s="16"/>
      <c r="AY19" s="16"/>
      <c r="AZ19" s="16">
        <v>149642425</v>
      </c>
      <c r="BA19" s="19">
        <f t="shared" si="18"/>
        <v>0</v>
      </c>
      <c r="BB19" s="16">
        <v>0</v>
      </c>
      <c r="BC19" s="18">
        <f t="shared" si="19"/>
        <v>1996424250</v>
      </c>
    </row>
    <row r="20" spans="1:55" s="20" customFormat="1" ht="15" hidden="1" customHeight="1" x14ac:dyDescent="0.2">
      <c r="A20" s="13">
        <v>8909801531</v>
      </c>
      <c r="B20" s="13">
        <v>890980153</v>
      </c>
      <c r="C20" s="13">
        <v>821505000</v>
      </c>
      <c r="D20" s="14" t="s">
        <v>51</v>
      </c>
      <c r="E20" s="14" t="s">
        <v>52</v>
      </c>
      <c r="F20" s="16" t="s">
        <v>98</v>
      </c>
      <c r="G20" s="16">
        <v>699594809</v>
      </c>
      <c r="H20" s="18">
        <v>0</v>
      </c>
      <c r="I20" s="18">
        <f>+G20</f>
        <v>699594809</v>
      </c>
      <c r="J20" s="16">
        <v>0</v>
      </c>
      <c r="K20" s="16">
        <v>699594809</v>
      </c>
      <c r="L20" s="19">
        <f t="shared" si="1"/>
        <v>0</v>
      </c>
      <c r="M20" s="18">
        <f t="shared" si="2"/>
        <v>1399189618</v>
      </c>
      <c r="N20" s="16">
        <v>0</v>
      </c>
      <c r="O20" s="16">
        <v>699594809</v>
      </c>
      <c r="P20" s="19">
        <f t="shared" si="3"/>
        <v>0</v>
      </c>
      <c r="Q20" s="18">
        <f t="shared" si="4"/>
        <v>2098784427</v>
      </c>
      <c r="R20" s="16">
        <v>0</v>
      </c>
      <c r="S20" s="16">
        <v>699594809</v>
      </c>
      <c r="T20" s="19">
        <f t="shared" si="5"/>
        <v>0</v>
      </c>
      <c r="U20" s="18">
        <f t="shared" si="6"/>
        <v>2798379236</v>
      </c>
      <c r="V20" s="16"/>
      <c r="W20" s="16">
        <v>699594809</v>
      </c>
      <c r="X20" s="19">
        <f t="shared" si="7"/>
        <v>0</v>
      </c>
      <c r="Y20" s="18">
        <f t="shared" si="8"/>
        <v>3497974045</v>
      </c>
      <c r="Z20" s="16"/>
      <c r="AA20" s="16"/>
      <c r="AB20" s="16">
        <v>699594809</v>
      </c>
      <c r="AC20" s="19">
        <f t="shared" si="9"/>
        <v>0</v>
      </c>
      <c r="AD20" s="16">
        <f t="shared" si="0"/>
        <v>0</v>
      </c>
      <c r="AE20" s="18">
        <f t="shared" si="10"/>
        <v>4197568854</v>
      </c>
      <c r="AF20" s="16"/>
      <c r="AG20" s="16"/>
      <c r="AH20" s="16">
        <v>699594809</v>
      </c>
      <c r="AI20" s="19">
        <f t="shared" si="11"/>
        <v>0</v>
      </c>
      <c r="AJ20" s="16">
        <v>0</v>
      </c>
      <c r="AK20" s="18">
        <f t="shared" si="12"/>
        <v>4897163663</v>
      </c>
      <c r="AL20" s="16"/>
      <c r="AM20" s="16"/>
      <c r="AN20" s="16">
        <v>699594809</v>
      </c>
      <c r="AO20" s="19">
        <f t="shared" si="13"/>
        <v>0</v>
      </c>
      <c r="AP20" s="16">
        <f t="shared" si="14"/>
        <v>0</v>
      </c>
      <c r="AQ20" s="18">
        <f t="shared" si="15"/>
        <v>5596758472</v>
      </c>
      <c r="AR20" s="16"/>
      <c r="AS20" s="16"/>
      <c r="AT20" s="16">
        <v>699594809</v>
      </c>
      <c r="AU20" s="19">
        <f t="shared" si="16"/>
        <v>0</v>
      </c>
      <c r="AV20" s="16">
        <v>0</v>
      </c>
      <c r="AW20" s="18">
        <f t="shared" si="17"/>
        <v>6296353281</v>
      </c>
      <c r="AX20" s="16"/>
      <c r="AY20" s="16"/>
      <c r="AZ20" s="16">
        <v>699594809</v>
      </c>
      <c r="BA20" s="19">
        <f t="shared" si="18"/>
        <v>0</v>
      </c>
      <c r="BB20" s="16">
        <v>0</v>
      </c>
      <c r="BC20" s="18">
        <f t="shared" si="19"/>
        <v>6995948090</v>
      </c>
    </row>
    <row r="21" spans="1:55" s="20" customFormat="1" ht="15" hidden="1" customHeight="1" x14ac:dyDescent="0.2">
      <c r="A21" s="13"/>
      <c r="B21" s="13">
        <v>800173719</v>
      </c>
      <c r="C21" s="13">
        <v>825873000</v>
      </c>
      <c r="D21" s="14" t="s">
        <v>82</v>
      </c>
      <c r="E21" s="15" t="s">
        <v>86</v>
      </c>
      <c r="F21" s="16" t="s">
        <v>98</v>
      </c>
      <c r="G21" s="16" t="s">
        <v>98</v>
      </c>
      <c r="H21" s="18">
        <v>0</v>
      </c>
      <c r="I21" s="18">
        <v>0</v>
      </c>
      <c r="J21" s="16">
        <v>0</v>
      </c>
      <c r="K21" s="16">
        <v>0</v>
      </c>
      <c r="L21" s="19">
        <f t="shared" si="1"/>
        <v>0</v>
      </c>
      <c r="M21" s="18">
        <f t="shared" si="2"/>
        <v>0</v>
      </c>
      <c r="N21" s="16">
        <v>0</v>
      </c>
      <c r="O21" s="16">
        <v>0</v>
      </c>
      <c r="P21" s="19">
        <f t="shared" si="3"/>
        <v>0</v>
      </c>
      <c r="Q21" s="18">
        <f t="shared" si="4"/>
        <v>0</v>
      </c>
      <c r="R21" s="16">
        <v>0</v>
      </c>
      <c r="S21" s="16">
        <v>0</v>
      </c>
      <c r="T21" s="19">
        <f t="shared" si="5"/>
        <v>0</v>
      </c>
      <c r="U21" s="18">
        <f t="shared" si="6"/>
        <v>0</v>
      </c>
      <c r="V21" s="16"/>
      <c r="W21" s="16">
        <v>0</v>
      </c>
      <c r="X21" s="19">
        <f t="shared" si="7"/>
        <v>0</v>
      </c>
      <c r="Y21" s="18">
        <f t="shared" si="8"/>
        <v>0</v>
      </c>
      <c r="Z21" s="16"/>
      <c r="AA21" s="16"/>
      <c r="AB21" s="16"/>
      <c r="AC21" s="19">
        <f t="shared" si="9"/>
        <v>0</v>
      </c>
      <c r="AD21" s="16">
        <f t="shared" si="0"/>
        <v>0</v>
      </c>
      <c r="AE21" s="18">
        <f t="shared" si="10"/>
        <v>0</v>
      </c>
      <c r="AF21" s="16"/>
      <c r="AG21" s="16"/>
      <c r="AH21" s="16"/>
      <c r="AI21" s="19">
        <f t="shared" si="11"/>
        <v>0</v>
      </c>
      <c r="AJ21" s="16">
        <v>0</v>
      </c>
      <c r="AK21" s="18">
        <f t="shared" si="12"/>
        <v>0</v>
      </c>
      <c r="AL21" s="16"/>
      <c r="AM21" s="16"/>
      <c r="AN21" s="16"/>
      <c r="AO21" s="19">
        <f t="shared" si="13"/>
        <v>0</v>
      </c>
      <c r="AP21" s="16">
        <f t="shared" si="14"/>
        <v>0</v>
      </c>
      <c r="AQ21" s="18">
        <f t="shared" si="15"/>
        <v>0</v>
      </c>
      <c r="AR21" s="16"/>
      <c r="AS21" s="16"/>
      <c r="AT21" s="16">
        <v>0</v>
      </c>
      <c r="AU21" s="19">
        <f t="shared" si="16"/>
        <v>0</v>
      </c>
      <c r="AV21" s="16">
        <v>0</v>
      </c>
      <c r="AW21" s="18">
        <f t="shared" si="17"/>
        <v>0</v>
      </c>
      <c r="AX21" s="16"/>
      <c r="AY21" s="16"/>
      <c r="AZ21" s="16"/>
      <c r="BA21" s="19">
        <f t="shared" si="18"/>
        <v>0</v>
      </c>
      <c r="BB21" s="16">
        <v>0</v>
      </c>
      <c r="BC21" s="18">
        <f t="shared" si="19"/>
        <v>0</v>
      </c>
    </row>
    <row r="22" spans="1:55" s="20" customFormat="1" ht="15" hidden="1" customHeight="1" x14ac:dyDescent="0.2">
      <c r="A22" s="13">
        <v>8919008530</v>
      </c>
      <c r="B22" s="13">
        <v>891900853</v>
      </c>
      <c r="C22" s="13">
        <v>124876000</v>
      </c>
      <c r="D22" s="14" t="s">
        <v>37</v>
      </c>
      <c r="E22" s="25" t="s">
        <v>119</v>
      </c>
      <c r="F22" s="16" t="s">
        <v>98</v>
      </c>
      <c r="G22" s="17">
        <v>150550640</v>
      </c>
      <c r="H22" s="18">
        <v>0</v>
      </c>
      <c r="I22" s="18">
        <f t="shared" ref="I22:I54" si="21">+G22</f>
        <v>150550640</v>
      </c>
      <c r="J22" s="16">
        <v>0</v>
      </c>
      <c r="K22" s="16">
        <v>301101279</v>
      </c>
      <c r="L22" s="19">
        <f t="shared" si="1"/>
        <v>0</v>
      </c>
      <c r="M22" s="18">
        <f t="shared" si="2"/>
        <v>451651919</v>
      </c>
      <c r="N22" s="16">
        <v>0</v>
      </c>
      <c r="O22" s="16">
        <v>150550640</v>
      </c>
      <c r="P22" s="19">
        <f t="shared" si="3"/>
        <v>0</v>
      </c>
      <c r="Q22" s="18">
        <f t="shared" si="4"/>
        <v>602202559</v>
      </c>
      <c r="R22" s="16">
        <v>0</v>
      </c>
      <c r="S22" s="16">
        <v>150550640</v>
      </c>
      <c r="T22" s="19">
        <f t="shared" si="5"/>
        <v>0</v>
      </c>
      <c r="U22" s="18">
        <f t="shared" si="6"/>
        <v>752753199</v>
      </c>
      <c r="V22" s="16"/>
      <c r="W22" s="16">
        <v>150550640</v>
      </c>
      <c r="X22" s="19">
        <f t="shared" si="7"/>
        <v>0</v>
      </c>
      <c r="Y22" s="18">
        <f t="shared" si="8"/>
        <v>903303839</v>
      </c>
      <c r="Z22" s="16"/>
      <c r="AA22" s="16"/>
      <c r="AB22" s="16">
        <v>301101279</v>
      </c>
      <c r="AC22" s="19">
        <f t="shared" si="9"/>
        <v>0</v>
      </c>
      <c r="AD22" s="16">
        <f t="shared" si="0"/>
        <v>0</v>
      </c>
      <c r="AE22" s="18">
        <f t="shared" si="10"/>
        <v>1204405118</v>
      </c>
      <c r="AF22" s="16"/>
      <c r="AG22" s="16"/>
      <c r="AH22" s="16">
        <v>150550640</v>
      </c>
      <c r="AI22" s="19">
        <f t="shared" si="11"/>
        <v>0</v>
      </c>
      <c r="AJ22" s="16">
        <v>0</v>
      </c>
      <c r="AK22" s="18">
        <f t="shared" si="12"/>
        <v>1354955758</v>
      </c>
      <c r="AL22" s="16"/>
      <c r="AM22" s="16"/>
      <c r="AN22" s="16">
        <v>150550640</v>
      </c>
      <c r="AO22" s="19">
        <f t="shared" si="13"/>
        <v>0</v>
      </c>
      <c r="AP22" s="16">
        <f t="shared" si="14"/>
        <v>0</v>
      </c>
      <c r="AQ22" s="18">
        <f t="shared" si="15"/>
        <v>1505506398</v>
      </c>
      <c r="AR22" s="16"/>
      <c r="AS22" s="16"/>
      <c r="AT22" s="16">
        <v>150550640</v>
      </c>
      <c r="AU22" s="19">
        <f t="shared" si="16"/>
        <v>0</v>
      </c>
      <c r="AV22" s="16">
        <v>0</v>
      </c>
      <c r="AW22" s="18">
        <f t="shared" si="17"/>
        <v>1656057038</v>
      </c>
      <c r="AX22" s="16"/>
      <c r="AY22" s="16"/>
      <c r="AZ22" s="16">
        <v>150550640</v>
      </c>
      <c r="BA22" s="19">
        <f t="shared" si="18"/>
        <v>0</v>
      </c>
      <c r="BB22" s="16">
        <v>0</v>
      </c>
      <c r="BC22" s="18">
        <f t="shared" si="19"/>
        <v>1806607678</v>
      </c>
    </row>
    <row r="23" spans="1:55" s="20" customFormat="1" ht="15" hidden="1" customHeight="1" x14ac:dyDescent="0.2">
      <c r="A23" s="13">
        <v>8001448299</v>
      </c>
      <c r="B23" s="13">
        <v>800144829</v>
      </c>
      <c r="C23" s="13">
        <v>821400000</v>
      </c>
      <c r="D23" s="14" t="s">
        <v>63</v>
      </c>
      <c r="E23" s="15" t="s">
        <v>59</v>
      </c>
      <c r="F23" s="16" t="s">
        <v>98</v>
      </c>
      <c r="G23" s="17">
        <v>1480655796</v>
      </c>
      <c r="H23" s="18">
        <v>0</v>
      </c>
      <c r="I23" s="18">
        <f t="shared" si="21"/>
        <v>1480655796</v>
      </c>
      <c r="J23" s="16">
        <v>0</v>
      </c>
      <c r="K23" s="16">
        <v>2961311593</v>
      </c>
      <c r="L23" s="19">
        <f t="shared" si="1"/>
        <v>0</v>
      </c>
      <c r="M23" s="18">
        <f t="shared" si="2"/>
        <v>4441967389</v>
      </c>
      <c r="N23" s="16">
        <v>0</v>
      </c>
      <c r="O23" s="16">
        <v>1480655796</v>
      </c>
      <c r="P23" s="19">
        <f t="shared" si="3"/>
        <v>0</v>
      </c>
      <c r="Q23" s="18">
        <f t="shared" si="4"/>
        <v>5922623185</v>
      </c>
      <c r="R23" s="16">
        <v>0</v>
      </c>
      <c r="S23" s="16">
        <v>1480655796</v>
      </c>
      <c r="T23" s="19">
        <f t="shared" si="5"/>
        <v>0</v>
      </c>
      <c r="U23" s="18">
        <f t="shared" si="6"/>
        <v>7403278981</v>
      </c>
      <c r="V23" s="16"/>
      <c r="W23" s="16">
        <v>1480655796</v>
      </c>
      <c r="X23" s="19">
        <f t="shared" si="7"/>
        <v>0</v>
      </c>
      <c r="Y23" s="18">
        <f t="shared" si="8"/>
        <v>8883934777</v>
      </c>
      <c r="Z23" s="16"/>
      <c r="AA23" s="16">
        <v>1060084454</v>
      </c>
      <c r="AB23" s="16">
        <v>2961311593</v>
      </c>
      <c r="AC23" s="19">
        <f t="shared" si="9"/>
        <v>0</v>
      </c>
      <c r="AD23" s="16">
        <f t="shared" si="0"/>
        <v>1060084454</v>
      </c>
      <c r="AE23" s="18">
        <f t="shared" si="10"/>
        <v>11845246370</v>
      </c>
      <c r="AF23" s="16"/>
      <c r="AG23" s="16"/>
      <c r="AH23" s="16">
        <v>1480655796</v>
      </c>
      <c r="AI23" s="19">
        <f t="shared" si="11"/>
        <v>0</v>
      </c>
      <c r="AJ23" s="16">
        <v>1060084454</v>
      </c>
      <c r="AK23" s="18">
        <f t="shared" si="12"/>
        <v>13325902166</v>
      </c>
      <c r="AL23" s="16"/>
      <c r="AM23" s="16"/>
      <c r="AN23" s="16">
        <v>1940629369</v>
      </c>
      <c r="AO23" s="19">
        <f t="shared" si="13"/>
        <v>0</v>
      </c>
      <c r="AP23" s="16">
        <f t="shared" si="14"/>
        <v>1060084454</v>
      </c>
      <c r="AQ23" s="18">
        <f t="shared" si="15"/>
        <v>15266531535</v>
      </c>
      <c r="AR23" s="16"/>
      <c r="AS23" s="16"/>
      <c r="AT23" s="16">
        <v>1480655796</v>
      </c>
      <c r="AU23" s="19">
        <f t="shared" si="16"/>
        <v>0</v>
      </c>
      <c r="AV23" s="16">
        <v>1060084454</v>
      </c>
      <c r="AW23" s="18">
        <f t="shared" si="17"/>
        <v>16747187331</v>
      </c>
      <c r="AX23" s="16"/>
      <c r="AY23" s="16"/>
      <c r="AZ23" s="16">
        <v>1480655796</v>
      </c>
      <c r="BA23" s="19">
        <f t="shared" si="18"/>
        <v>0</v>
      </c>
      <c r="BB23" s="16">
        <v>1060084454</v>
      </c>
      <c r="BC23" s="18">
        <f t="shared" si="19"/>
        <v>18227843127</v>
      </c>
    </row>
    <row r="24" spans="1:55" s="20" customFormat="1" ht="15" hidden="1" customHeight="1" x14ac:dyDescent="0.2">
      <c r="A24" s="13">
        <v>8909800408</v>
      </c>
      <c r="B24" s="13">
        <v>890980040</v>
      </c>
      <c r="C24" s="13">
        <v>120205000</v>
      </c>
      <c r="D24" s="14" t="s">
        <v>24</v>
      </c>
      <c r="E24" s="15" t="s">
        <v>97</v>
      </c>
      <c r="F24" s="16" t="s">
        <v>98</v>
      </c>
      <c r="G24" s="17">
        <v>20149035920</v>
      </c>
      <c r="H24" s="18">
        <v>0</v>
      </c>
      <c r="I24" s="18">
        <f t="shared" si="21"/>
        <v>20149035920</v>
      </c>
      <c r="J24" s="16">
        <v>0</v>
      </c>
      <c r="K24" s="16">
        <v>40298071839</v>
      </c>
      <c r="L24" s="19">
        <f t="shared" si="1"/>
        <v>0</v>
      </c>
      <c r="M24" s="18">
        <f t="shared" si="2"/>
        <v>60447107759</v>
      </c>
      <c r="N24" s="16">
        <v>0</v>
      </c>
      <c r="O24" s="16">
        <v>20149035920</v>
      </c>
      <c r="P24" s="19">
        <f t="shared" si="3"/>
        <v>0</v>
      </c>
      <c r="Q24" s="18">
        <f t="shared" si="4"/>
        <v>80596143679</v>
      </c>
      <c r="R24" s="16">
        <v>0</v>
      </c>
      <c r="S24" s="16">
        <v>20149035920</v>
      </c>
      <c r="T24" s="19">
        <f t="shared" si="5"/>
        <v>0</v>
      </c>
      <c r="U24" s="18">
        <f t="shared" si="6"/>
        <v>100745179599</v>
      </c>
      <c r="V24" s="16"/>
      <c r="W24" s="16">
        <v>20149035920</v>
      </c>
      <c r="X24" s="19">
        <f t="shared" si="7"/>
        <v>0</v>
      </c>
      <c r="Y24" s="18">
        <f t="shared" si="8"/>
        <v>120894215519</v>
      </c>
      <c r="Z24" s="16"/>
      <c r="AA24" s="16"/>
      <c r="AB24" s="16">
        <v>40298071839</v>
      </c>
      <c r="AC24" s="19">
        <f t="shared" si="9"/>
        <v>0</v>
      </c>
      <c r="AD24" s="16">
        <f t="shared" si="0"/>
        <v>0</v>
      </c>
      <c r="AE24" s="18">
        <f t="shared" si="10"/>
        <v>161192287358</v>
      </c>
      <c r="AF24" s="16"/>
      <c r="AG24" s="16"/>
      <c r="AH24" s="16">
        <v>20149035920</v>
      </c>
      <c r="AI24" s="19">
        <f t="shared" si="11"/>
        <v>0</v>
      </c>
      <c r="AJ24" s="16">
        <v>0</v>
      </c>
      <c r="AK24" s="18">
        <f t="shared" si="12"/>
        <v>181341323278</v>
      </c>
      <c r="AL24" s="16"/>
      <c r="AM24" s="16"/>
      <c r="AN24" s="16">
        <v>21421073680</v>
      </c>
      <c r="AO24" s="19">
        <f t="shared" si="13"/>
        <v>0</v>
      </c>
      <c r="AP24" s="16">
        <f t="shared" si="14"/>
        <v>0</v>
      </c>
      <c r="AQ24" s="18">
        <f t="shared" si="15"/>
        <v>202762396958</v>
      </c>
      <c r="AR24" s="16"/>
      <c r="AS24" s="16"/>
      <c r="AT24" s="16">
        <v>20149035920</v>
      </c>
      <c r="AU24" s="19">
        <f t="shared" si="16"/>
        <v>0</v>
      </c>
      <c r="AV24" s="16">
        <v>0</v>
      </c>
      <c r="AW24" s="18">
        <f t="shared" si="17"/>
        <v>222911432878</v>
      </c>
      <c r="AX24" s="16"/>
      <c r="AY24" s="16"/>
      <c r="AZ24" s="16">
        <v>20149035920</v>
      </c>
      <c r="BA24" s="19">
        <f t="shared" si="18"/>
        <v>0</v>
      </c>
      <c r="BB24" s="16">
        <v>0</v>
      </c>
      <c r="BC24" s="18">
        <f t="shared" si="19"/>
        <v>243060468798</v>
      </c>
    </row>
    <row r="25" spans="1:55" s="20" customFormat="1" ht="15" hidden="1" customHeight="1" x14ac:dyDescent="0.2">
      <c r="A25" s="13">
        <v>8908010630</v>
      </c>
      <c r="B25" s="13">
        <v>890801063</v>
      </c>
      <c r="C25" s="13">
        <v>27017000</v>
      </c>
      <c r="D25" s="14" t="s">
        <v>22</v>
      </c>
      <c r="E25" s="15" t="s">
        <v>79</v>
      </c>
      <c r="F25" s="16">
        <v>1478670502</v>
      </c>
      <c r="G25" s="17">
        <v>5133611462</v>
      </c>
      <c r="H25" s="18">
        <f>+F25</f>
        <v>1478670502</v>
      </c>
      <c r="I25" s="18">
        <f t="shared" si="21"/>
        <v>5133611462</v>
      </c>
      <c r="J25" s="16">
        <f>VLOOKUP(B25,[1]Febrero!$E$46:$J$51,6,0)</f>
        <v>2957341004</v>
      </c>
      <c r="K25" s="16">
        <v>10267222924</v>
      </c>
      <c r="L25" s="19">
        <f>+H25+J25</f>
        <v>4436011506</v>
      </c>
      <c r="M25" s="18">
        <f t="shared" si="2"/>
        <v>15400834386</v>
      </c>
      <c r="N25" s="16">
        <v>1478670502</v>
      </c>
      <c r="O25" s="16">
        <v>5133611462</v>
      </c>
      <c r="P25" s="19">
        <f>+L25+N25</f>
        <v>5914682008</v>
      </c>
      <c r="Q25" s="18">
        <f t="shared" si="4"/>
        <v>20534445848</v>
      </c>
      <c r="R25" s="16">
        <v>1478670502</v>
      </c>
      <c r="S25" s="16">
        <v>5133611462</v>
      </c>
      <c r="T25" s="19">
        <f>+P25+R25</f>
        <v>7393352510</v>
      </c>
      <c r="U25" s="18">
        <f t="shared" si="6"/>
        <v>25668057310</v>
      </c>
      <c r="V25" s="16">
        <v>1478670502</v>
      </c>
      <c r="W25" s="16">
        <v>5133611462</v>
      </c>
      <c r="X25" s="19">
        <f>+T25+V25</f>
        <v>8872023012</v>
      </c>
      <c r="Y25" s="18">
        <f t="shared" si="8"/>
        <v>30801668772</v>
      </c>
      <c r="Z25" s="16">
        <v>2957341004</v>
      </c>
      <c r="AA25" s="16">
        <v>3729731596</v>
      </c>
      <c r="AB25" s="16">
        <v>10267222924</v>
      </c>
      <c r="AC25" s="19">
        <f>+X25+Z25</f>
        <v>11829364016</v>
      </c>
      <c r="AD25" s="16">
        <f t="shared" si="0"/>
        <v>3729731596</v>
      </c>
      <c r="AE25" s="18">
        <f t="shared" si="10"/>
        <v>41068891696</v>
      </c>
      <c r="AF25" s="16">
        <v>1478670502</v>
      </c>
      <c r="AG25" s="16"/>
      <c r="AH25" s="16">
        <v>5133611462</v>
      </c>
      <c r="AI25" s="19">
        <f>+AC25+AF25</f>
        <v>13308034518</v>
      </c>
      <c r="AJ25" s="16">
        <v>3729731596</v>
      </c>
      <c r="AK25" s="18">
        <f t="shared" si="12"/>
        <v>46202503158</v>
      </c>
      <c r="AL25" s="16">
        <v>1478670502</v>
      </c>
      <c r="AM25" s="16"/>
      <c r="AN25" s="16">
        <v>5915832955</v>
      </c>
      <c r="AO25" s="19">
        <f>+AI25+AL25</f>
        <v>14786705020</v>
      </c>
      <c r="AP25" s="16">
        <f t="shared" si="14"/>
        <v>3729731596</v>
      </c>
      <c r="AQ25" s="18">
        <f t="shared" si="15"/>
        <v>52118336113</v>
      </c>
      <c r="AR25" s="16">
        <v>1478670502</v>
      </c>
      <c r="AS25" s="16"/>
      <c r="AT25" s="16">
        <v>5133611462</v>
      </c>
      <c r="AU25" s="19">
        <f>+AO25+AR25</f>
        <v>16265375522</v>
      </c>
      <c r="AV25" s="16">
        <v>3729731596</v>
      </c>
      <c r="AW25" s="18">
        <f t="shared" si="17"/>
        <v>57251947575</v>
      </c>
      <c r="AX25" s="16">
        <f>VLOOKUP(B25,[2]Septiembre!$E$46:$J$51,6,0)</f>
        <v>1478670502</v>
      </c>
      <c r="AY25" s="16"/>
      <c r="AZ25" s="16">
        <v>5133611462</v>
      </c>
      <c r="BA25" s="19">
        <f>+AU25+AX25</f>
        <v>17744046024</v>
      </c>
      <c r="BB25" s="16">
        <v>3729731596</v>
      </c>
      <c r="BC25" s="18">
        <f t="shared" si="19"/>
        <v>62385559037</v>
      </c>
    </row>
    <row r="26" spans="1:55" s="20" customFormat="1" ht="15" hidden="1" customHeight="1" x14ac:dyDescent="0.2">
      <c r="A26" s="13">
        <v>8904801235</v>
      </c>
      <c r="B26" s="13">
        <v>890480123</v>
      </c>
      <c r="C26" s="13">
        <v>122613000</v>
      </c>
      <c r="D26" s="14" t="s">
        <v>15</v>
      </c>
      <c r="E26" s="15" t="s">
        <v>109</v>
      </c>
      <c r="F26" s="16" t="s">
        <v>98</v>
      </c>
      <c r="G26" s="17">
        <v>5291770330</v>
      </c>
      <c r="H26" s="18">
        <v>0</v>
      </c>
      <c r="I26" s="18">
        <f t="shared" si="21"/>
        <v>5291770330</v>
      </c>
      <c r="J26" s="16">
        <v>0</v>
      </c>
      <c r="K26" s="16">
        <v>10583540660</v>
      </c>
      <c r="L26" s="19">
        <f t="shared" si="1"/>
        <v>0</v>
      </c>
      <c r="M26" s="18">
        <f t="shared" si="2"/>
        <v>15875310990</v>
      </c>
      <c r="N26" s="16">
        <v>0</v>
      </c>
      <c r="O26" s="16">
        <v>5291770330</v>
      </c>
      <c r="P26" s="19">
        <f t="shared" si="3"/>
        <v>0</v>
      </c>
      <c r="Q26" s="18">
        <f t="shared" si="4"/>
        <v>21167081320</v>
      </c>
      <c r="R26" s="16">
        <v>0</v>
      </c>
      <c r="S26" s="16">
        <v>5291770330</v>
      </c>
      <c r="T26" s="19">
        <f t="shared" si="5"/>
        <v>0</v>
      </c>
      <c r="U26" s="18">
        <f t="shared" si="6"/>
        <v>26458851650</v>
      </c>
      <c r="V26" s="16"/>
      <c r="W26" s="16">
        <v>5291770330</v>
      </c>
      <c r="X26" s="19">
        <f t="shared" si="7"/>
        <v>0</v>
      </c>
      <c r="Y26" s="18">
        <f t="shared" si="8"/>
        <v>31750621980</v>
      </c>
      <c r="Z26" s="16"/>
      <c r="AA26" s="16"/>
      <c r="AB26" s="16">
        <v>10583540660</v>
      </c>
      <c r="AC26" s="19">
        <f t="shared" si="9"/>
        <v>0</v>
      </c>
      <c r="AD26" s="16">
        <f t="shared" si="0"/>
        <v>0</v>
      </c>
      <c r="AE26" s="18">
        <f t="shared" si="10"/>
        <v>42334162640</v>
      </c>
      <c r="AF26" s="16"/>
      <c r="AG26" s="16"/>
      <c r="AH26" s="16">
        <v>5291770330</v>
      </c>
      <c r="AI26" s="19">
        <f t="shared" si="11"/>
        <v>0</v>
      </c>
      <c r="AJ26" s="16">
        <v>0</v>
      </c>
      <c r="AK26" s="18">
        <f t="shared" si="12"/>
        <v>47625932970</v>
      </c>
      <c r="AL26" s="16"/>
      <c r="AM26" s="16"/>
      <c r="AN26" s="16">
        <v>5923706123</v>
      </c>
      <c r="AO26" s="19">
        <f t="shared" si="13"/>
        <v>0</v>
      </c>
      <c r="AP26" s="16">
        <f t="shared" si="14"/>
        <v>0</v>
      </c>
      <c r="AQ26" s="18">
        <f t="shared" si="15"/>
        <v>53549639093</v>
      </c>
      <c r="AR26" s="16"/>
      <c r="AS26" s="16"/>
      <c r="AT26" s="16">
        <v>5291770330</v>
      </c>
      <c r="AU26" s="19">
        <f t="shared" si="16"/>
        <v>0</v>
      </c>
      <c r="AV26" s="16">
        <v>0</v>
      </c>
      <c r="AW26" s="18">
        <f t="shared" si="17"/>
        <v>58841409423</v>
      </c>
      <c r="AX26" s="16"/>
      <c r="AY26" s="16"/>
      <c r="AZ26" s="16">
        <v>5291770330</v>
      </c>
      <c r="BA26" s="19">
        <f t="shared" ref="BA26:BA56" si="22">+AU26+AX26</f>
        <v>0</v>
      </c>
      <c r="BB26" s="16">
        <v>0</v>
      </c>
      <c r="BC26" s="18">
        <f t="shared" si="19"/>
        <v>64133179753</v>
      </c>
    </row>
    <row r="27" spans="1:55" s="20" customFormat="1" ht="15" hidden="1" customHeight="1" x14ac:dyDescent="0.2">
      <c r="A27" s="13">
        <v>8910800313</v>
      </c>
      <c r="B27" s="13">
        <v>891080031</v>
      </c>
      <c r="C27" s="13">
        <v>27123000</v>
      </c>
      <c r="D27" s="14" t="s">
        <v>28</v>
      </c>
      <c r="E27" s="15" t="s">
        <v>80</v>
      </c>
      <c r="F27" s="16">
        <v>2514941990</v>
      </c>
      <c r="G27" s="17">
        <v>5277212486</v>
      </c>
      <c r="H27" s="18">
        <f>+F27</f>
        <v>2514941990</v>
      </c>
      <c r="I27" s="18">
        <f t="shared" si="21"/>
        <v>5277212486</v>
      </c>
      <c r="J27" s="16">
        <f>VLOOKUP(B27,[1]Febrero!$E$46:$J$51,6,0)</f>
        <v>5029883980</v>
      </c>
      <c r="K27" s="16">
        <v>10554424972</v>
      </c>
      <c r="L27" s="19">
        <f>+H27+J27</f>
        <v>7544825970</v>
      </c>
      <c r="M27" s="18">
        <f t="shared" si="2"/>
        <v>15831637458</v>
      </c>
      <c r="N27" s="16">
        <v>2514941990</v>
      </c>
      <c r="O27" s="16">
        <v>5277212486</v>
      </c>
      <c r="P27" s="19">
        <f>+L27+N27</f>
        <v>10059767960</v>
      </c>
      <c r="Q27" s="18">
        <f t="shared" si="4"/>
        <v>21108849944</v>
      </c>
      <c r="R27" s="16">
        <v>2514941990</v>
      </c>
      <c r="S27" s="16">
        <v>5277212486</v>
      </c>
      <c r="T27" s="19">
        <f>+P27+R27</f>
        <v>12574709950</v>
      </c>
      <c r="U27" s="18">
        <f t="shared" si="6"/>
        <v>26386062430</v>
      </c>
      <c r="V27" s="16">
        <v>2514941990</v>
      </c>
      <c r="W27" s="16">
        <v>8277212486</v>
      </c>
      <c r="X27" s="19">
        <f>+T27+V27</f>
        <v>15089651940</v>
      </c>
      <c r="Y27" s="18">
        <f t="shared" si="8"/>
        <v>34663274916</v>
      </c>
      <c r="Z27" s="16">
        <v>5029883980</v>
      </c>
      <c r="AA27" s="16">
        <v>1773769846</v>
      </c>
      <c r="AB27" s="16">
        <v>10125853543</v>
      </c>
      <c r="AC27" s="19">
        <f>+X27+Z27</f>
        <v>20119535920</v>
      </c>
      <c r="AD27" s="16">
        <f t="shared" si="0"/>
        <v>1773769846</v>
      </c>
      <c r="AE27" s="18">
        <f t="shared" si="10"/>
        <v>44789128459</v>
      </c>
      <c r="AF27" s="16">
        <v>2514941990</v>
      </c>
      <c r="AG27" s="16"/>
      <c r="AH27" s="16">
        <v>4848641057</v>
      </c>
      <c r="AI27" s="19">
        <f>+AC27+AF27</f>
        <v>22634477910</v>
      </c>
      <c r="AJ27" s="16">
        <v>1773769846</v>
      </c>
      <c r="AK27" s="18">
        <f t="shared" si="12"/>
        <v>49637769516</v>
      </c>
      <c r="AL27" s="16">
        <v>2514941990</v>
      </c>
      <c r="AM27" s="16"/>
      <c r="AN27" s="16">
        <v>5236124988</v>
      </c>
      <c r="AO27" s="19">
        <f>+AI27+AL27</f>
        <v>25149419900</v>
      </c>
      <c r="AP27" s="16">
        <f t="shared" si="14"/>
        <v>1773769846</v>
      </c>
      <c r="AQ27" s="18">
        <f t="shared" si="15"/>
        <v>54873894504</v>
      </c>
      <c r="AR27" s="16">
        <v>2514941990</v>
      </c>
      <c r="AS27" s="16"/>
      <c r="AT27" s="16">
        <v>4848641057</v>
      </c>
      <c r="AU27" s="19">
        <f>+AO27+AR27</f>
        <v>27664361890</v>
      </c>
      <c r="AV27" s="16">
        <v>1773769846</v>
      </c>
      <c r="AW27" s="18">
        <f t="shared" si="17"/>
        <v>59722535561</v>
      </c>
      <c r="AX27" s="16">
        <f>VLOOKUP(B27,[2]Septiembre!$E$46:$J$51,6,0)</f>
        <v>2514941990</v>
      </c>
      <c r="AY27" s="16"/>
      <c r="AZ27" s="16">
        <v>4848641057</v>
      </c>
      <c r="BA27" s="19">
        <f>+AU27+AX27</f>
        <v>30179303880</v>
      </c>
      <c r="BB27" s="16">
        <v>1773769846</v>
      </c>
      <c r="BC27" s="18">
        <f t="shared" si="19"/>
        <v>64571176618</v>
      </c>
    </row>
    <row r="28" spans="1:55" s="20" customFormat="1" ht="15" hidden="1" customHeight="1" x14ac:dyDescent="0.2">
      <c r="A28" s="13">
        <v>8906800622</v>
      </c>
      <c r="B28" s="13">
        <v>890680062</v>
      </c>
      <c r="C28" s="13">
        <v>127625000</v>
      </c>
      <c r="D28" s="14" t="s">
        <v>18</v>
      </c>
      <c r="E28" s="15" t="s">
        <v>19</v>
      </c>
      <c r="F28" s="16" t="s">
        <v>98</v>
      </c>
      <c r="G28" s="17">
        <v>1175956644</v>
      </c>
      <c r="H28" s="18">
        <v>0</v>
      </c>
      <c r="I28" s="18">
        <f t="shared" si="21"/>
        <v>1175956644</v>
      </c>
      <c r="J28" s="16">
        <v>0</v>
      </c>
      <c r="K28" s="16">
        <v>2351913287</v>
      </c>
      <c r="L28" s="19">
        <f t="shared" si="1"/>
        <v>0</v>
      </c>
      <c r="M28" s="18">
        <f t="shared" si="2"/>
        <v>3527869931</v>
      </c>
      <c r="N28" s="16">
        <v>0</v>
      </c>
      <c r="O28" s="16">
        <v>1175956644</v>
      </c>
      <c r="P28" s="19">
        <f t="shared" si="3"/>
        <v>0</v>
      </c>
      <c r="Q28" s="18">
        <f t="shared" si="4"/>
        <v>4703826575</v>
      </c>
      <c r="R28" s="16">
        <v>0</v>
      </c>
      <c r="S28" s="16">
        <v>1175956644</v>
      </c>
      <c r="T28" s="19">
        <f t="shared" si="5"/>
        <v>0</v>
      </c>
      <c r="U28" s="18">
        <f t="shared" si="6"/>
        <v>5879783219</v>
      </c>
      <c r="V28" s="16"/>
      <c r="W28" s="16">
        <v>1175956644</v>
      </c>
      <c r="X28" s="19">
        <f t="shared" si="7"/>
        <v>0</v>
      </c>
      <c r="Y28" s="18">
        <f t="shared" si="8"/>
        <v>7055739863</v>
      </c>
      <c r="Z28" s="16"/>
      <c r="AA28" s="16"/>
      <c r="AB28" s="16">
        <v>2351913287</v>
      </c>
      <c r="AC28" s="19">
        <f t="shared" si="9"/>
        <v>0</v>
      </c>
      <c r="AD28" s="16">
        <f t="shared" si="0"/>
        <v>0</v>
      </c>
      <c r="AE28" s="18">
        <f t="shared" si="10"/>
        <v>9407653150</v>
      </c>
      <c r="AF28" s="16"/>
      <c r="AG28" s="16"/>
      <c r="AH28" s="16">
        <v>1175956644</v>
      </c>
      <c r="AI28" s="19">
        <f t="shared" si="11"/>
        <v>0</v>
      </c>
      <c r="AJ28" s="16">
        <v>0</v>
      </c>
      <c r="AK28" s="18">
        <f t="shared" si="12"/>
        <v>10583609794</v>
      </c>
      <c r="AL28" s="16"/>
      <c r="AM28" s="16"/>
      <c r="AN28" s="16">
        <v>1887468042</v>
      </c>
      <c r="AO28" s="19">
        <f t="shared" si="13"/>
        <v>0</v>
      </c>
      <c r="AP28" s="16">
        <f t="shared" si="14"/>
        <v>0</v>
      </c>
      <c r="AQ28" s="18">
        <f t="shared" si="15"/>
        <v>12471077836</v>
      </c>
      <c r="AR28" s="16"/>
      <c r="AS28" s="16"/>
      <c r="AT28" s="16">
        <v>1175956644</v>
      </c>
      <c r="AU28" s="19">
        <f t="shared" si="16"/>
        <v>0</v>
      </c>
      <c r="AV28" s="16">
        <v>0</v>
      </c>
      <c r="AW28" s="18">
        <f t="shared" si="17"/>
        <v>13647034480</v>
      </c>
      <c r="AX28" s="16"/>
      <c r="AY28" s="16"/>
      <c r="AZ28" s="16">
        <v>1175956644</v>
      </c>
      <c r="BA28" s="19">
        <f t="shared" ref="BA28:BA56" si="23">+AU28+AX28</f>
        <v>0</v>
      </c>
      <c r="BB28" s="16">
        <v>0</v>
      </c>
      <c r="BC28" s="18">
        <f t="shared" si="19"/>
        <v>14822991124</v>
      </c>
    </row>
    <row r="29" spans="1:55" s="20" customFormat="1" ht="15" hidden="1" customHeight="1" x14ac:dyDescent="0.2">
      <c r="A29" s="13">
        <v>8911903461</v>
      </c>
      <c r="B29" s="13">
        <v>891190346</v>
      </c>
      <c r="C29" s="13">
        <v>26318000</v>
      </c>
      <c r="D29" s="14" t="s">
        <v>30</v>
      </c>
      <c r="E29" s="15" t="s">
        <v>31</v>
      </c>
      <c r="F29" s="16" t="s">
        <v>98</v>
      </c>
      <c r="G29" s="17">
        <v>1852091948</v>
      </c>
      <c r="H29" s="18">
        <v>0</v>
      </c>
      <c r="I29" s="18">
        <f t="shared" si="21"/>
        <v>1852091948</v>
      </c>
      <c r="J29" s="16">
        <v>0</v>
      </c>
      <c r="K29" s="16">
        <v>3704183896</v>
      </c>
      <c r="L29" s="19">
        <f t="shared" si="1"/>
        <v>0</v>
      </c>
      <c r="M29" s="18">
        <f t="shared" si="2"/>
        <v>5556275844</v>
      </c>
      <c r="N29" s="16">
        <v>0</v>
      </c>
      <c r="O29" s="16">
        <v>1852091948</v>
      </c>
      <c r="P29" s="19">
        <f t="shared" si="3"/>
        <v>0</v>
      </c>
      <c r="Q29" s="18">
        <f t="shared" si="4"/>
        <v>7408367792</v>
      </c>
      <c r="R29" s="16">
        <v>0</v>
      </c>
      <c r="S29" s="16">
        <v>1852091948</v>
      </c>
      <c r="T29" s="19">
        <f t="shared" si="5"/>
        <v>0</v>
      </c>
      <c r="U29" s="18">
        <f t="shared" si="6"/>
        <v>9260459740</v>
      </c>
      <c r="V29" s="16"/>
      <c r="W29" s="16">
        <v>1852091948</v>
      </c>
      <c r="X29" s="19">
        <f t="shared" si="7"/>
        <v>0</v>
      </c>
      <c r="Y29" s="18">
        <f t="shared" si="8"/>
        <v>11112551688</v>
      </c>
      <c r="Z29" s="16"/>
      <c r="AA29" s="16">
        <v>1022810334</v>
      </c>
      <c r="AB29" s="16">
        <v>3704183896</v>
      </c>
      <c r="AC29" s="19">
        <f t="shared" si="9"/>
        <v>0</v>
      </c>
      <c r="AD29" s="16">
        <f t="shared" si="0"/>
        <v>1022810334</v>
      </c>
      <c r="AE29" s="18">
        <f t="shared" si="10"/>
        <v>14816735584</v>
      </c>
      <c r="AF29" s="16"/>
      <c r="AG29" s="16"/>
      <c r="AH29" s="16">
        <v>1852091948</v>
      </c>
      <c r="AI29" s="19">
        <f t="shared" si="11"/>
        <v>0</v>
      </c>
      <c r="AJ29" s="16">
        <v>1022810334</v>
      </c>
      <c r="AK29" s="18">
        <f t="shared" si="12"/>
        <v>16668827532</v>
      </c>
      <c r="AL29" s="16"/>
      <c r="AM29" s="16"/>
      <c r="AN29" s="16">
        <v>2298531402</v>
      </c>
      <c r="AO29" s="19">
        <f t="shared" si="13"/>
        <v>0</v>
      </c>
      <c r="AP29" s="16">
        <f t="shared" si="14"/>
        <v>1022810334</v>
      </c>
      <c r="AQ29" s="18">
        <f t="shared" si="15"/>
        <v>18967358934</v>
      </c>
      <c r="AR29" s="16"/>
      <c r="AS29" s="16"/>
      <c r="AT29" s="16">
        <v>1852091948</v>
      </c>
      <c r="AU29" s="19">
        <f t="shared" si="16"/>
        <v>0</v>
      </c>
      <c r="AV29" s="16">
        <v>1022810334</v>
      </c>
      <c r="AW29" s="18">
        <f t="shared" si="17"/>
        <v>20819450882</v>
      </c>
      <c r="AX29" s="16"/>
      <c r="AY29" s="16"/>
      <c r="AZ29" s="16">
        <v>1852091948</v>
      </c>
      <c r="BA29" s="19">
        <f t="shared" si="23"/>
        <v>0</v>
      </c>
      <c r="BB29" s="16">
        <v>1022810334</v>
      </c>
      <c r="BC29" s="18">
        <f t="shared" si="19"/>
        <v>22671542830</v>
      </c>
    </row>
    <row r="30" spans="1:55" s="20" customFormat="1" ht="15" hidden="1" customHeight="1" x14ac:dyDescent="0.2">
      <c r="A30" s="13">
        <v>8921150294</v>
      </c>
      <c r="B30" s="13">
        <v>892115029</v>
      </c>
      <c r="C30" s="13">
        <v>129444000</v>
      </c>
      <c r="D30" s="14" t="s">
        <v>40</v>
      </c>
      <c r="E30" s="15" t="s">
        <v>41</v>
      </c>
      <c r="F30" s="16" t="s">
        <v>98</v>
      </c>
      <c r="G30" s="17">
        <v>1810260265</v>
      </c>
      <c r="H30" s="18">
        <v>0</v>
      </c>
      <c r="I30" s="18">
        <f t="shared" si="21"/>
        <v>1810260265</v>
      </c>
      <c r="J30" s="16">
        <v>0</v>
      </c>
      <c r="K30" s="16">
        <v>3620520531</v>
      </c>
      <c r="L30" s="19">
        <f t="shared" si="1"/>
        <v>0</v>
      </c>
      <c r="M30" s="18">
        <f t="shared" si="2"/>
        <v>5430780796</v>
      </c>
      <c r="N30" s="16">
        <v>0</v>
      </c>
      <c r="O30" s="16">
        <v>1810260265</v>
      </c>
      <c r="P30" s="19">
        <f t="shared" si="3"/>
        <v>0</v>
      </c>
      <c r="Q30" s="18">
        <f t="shared" si="4"/>
        <v>7241041061</v>
      </c>
      <c r="R30" s="16">
        <v>0</v>
      </c>
      <c r="S30" s="16">
        <v>1810260265</v>
      </c>
      <c r="T30" s="19">
        <f t="shared" si="5"/>
        <v>0</v>
      </c>
      <c r="U30" s="18">
        <f t="shared" si="6"/>
        <v>9051301326</v>
      </c>
      <c r="V30" s="16"/>
      <c r="W30" s="16">
        <v>1810260265</v>
      </c>
      <c r="X30" s="19">
        <f t="shared" si="7"/>
        <v>0</v>
      </c>
      <c r="Y30" s="18">
        <f t="shared" si="8"/>
        <v>10861561591</v>
      </c>
      <c r="Z30" s="16"/>
      <c r="AA30" s="16"/>
      <c r="AB30" s="16">
        <v>3620520531</v>
      </c>
      <c r="AC30" s="19">
        <f t="shared" si="9"/>
        <v>0</v>
      </c>
      <c r="AD30" s="16">
        <f t="shared" si="0"/>
        <v>0</v>
      </c>
      <c r="AE30" s="18">
        <f t="shared" si="10"/>
        <v>14482082122</v>
      </c>
      <c r="AF30" s="16"/>
      <c r="AG30" s="16"/>
      <c r="AH30" s="16">
        <v>1810260265</v>
      </c>
      <c r="AI30" s="19">
        <f t="shared" si="11"/>
        <v>0</v>
      </c>
      <c r="AJ30" s="16">
        <v>0</v>
      </c>
      <c r="AK30" s="18">
        <f t="shared" si="12"/>
        <v>16292342387</v>
      </c>
      <c r="AL30" s="16"/>
      <c r="AM30" s="16"/>
      <c r="AN30" s="16">
        <v>1938747295</v>
      </c>
      <c r="AO30" s="19">
        <f t="shared" si="13"/>
        <v>0</v>
      </c>
      <c r="AP30" s="16">
        <f t="shared" si="14"/>
        <v>0</v>
      </c>
      <c r="AQ30" s="18">
        <f t="shared" si="15"/>
        <v>18231089682</v>
      </c>
      <c r="AR30" s="16"/>
      <c r="AS30" s="16"/>
      <c r="AT30" s="16">
        <v>1810260265</v>
      </c>
      <c r="AU30" s="19">
        <f t="shared" si="16"/>
        <v>0</v>
      </c>
      <c r="AV30" s="16">
        <v>0</v>
      </c>
      <c r="AW30" s="18">
        <f t="shared" si="17"/>
        <v>20041349947</v>
      </c>
      <c r="AX30" s="16"/>
      <c r="AY30" s="16"/>
      <c r="AZ30" s="16">
        <v>1810260265</v>
      </c>
      <c r="BA30" s="19">
        <f t="shared" si="23"/>
        <v>0</v>
      </c>
      <c r="BB30" s="16">
        <v>0</v>
      </c>
      <c r="BC30" s="18">
        <f t="shared" si="19"/>
        <v>21851610212</v>
      </c>
    </row>
    <row r="31" spans="1:55" s="20" customFormat="1" ht="15" hidden="1" customHeight="1" x14ac:dyDescent="0.2">
      <c r="A31" s="13">
        <v>8920007573</v>
      </c>
      <c r="B31" s="13">
        <v>892000757</v>
      </c>
      <c r="C31" s="13">
        <v>28450000</v>
      </c>
      <c r="D31" s="14" t="s">
        <v>38</v>
      </c>
      <c r="E31" s="15" t="s">
        <v>39</v>
      </c>
      <c r="F31" s="16" t="s">
        <v>98</v>
      </c>
      <c r="G31" s="17">
        <v>1982047974</v>
      </c>
      <c r="H31" s="18">
        <v>0</v>
      </c>
      <c r="I31" s="18">
        <f t="shared" si="21"/>
        <v>1982047974</v>
      </c>
      <c r="J31" s="16">
        <v>0</v>
      </c>
      <c r="K31" s="16">
        <v>3964095948</v>
      </c>
      <c r="L31" s="19">
        <f t="shared" si="1"/>
        <v>0</v>
      </c>
      <c r="M31" s="18">
        <f t="shared" si="2"/>
        <v>5946143922</v>
      </c>
      <c r="N31" s="16">
        <v>0</v>
      </c>
      <c r="O31" s="16">
        <v>1982047974</v>
      </c>
      <c r="P31" s="19">
        <f t="shared" si="3"/>
        <v>0</v>
      </c>
      <c r="Q31" s="18">
        <f t="shared" si="4"/>
        <v>7928191896</v>
      </c>
      <c r="R31" s="16">
        <v>0</v>
      </c>
      <c r="S31" s="16">
        <v>1982047974</v>
      </c>
      <c r="T31" s="19">
        <f t="shared" si="5"/>
        <v>0</v>
      </c>
      <c r="U31" s="18">
        <f t="shared" si="6"/>
        <v>9910239870</v>
      </c>
      <c r="V31" s="16"/>
      <c r="W31" s="16">
        <v>1982047974</v>
      </c>
      <c r="X31" s="19">
        <f t="shared" si="7"/>
        <v>0</v>
      </c>
      <c r="Y31" s="18">
        <f t="shared" si="8"/>
        <v>11892287844</v>
      </c>
      <c r="Z31" s="16"/>
      <c r="AA31" s="16">
        <v>1321800469</v>
      </c>
      <c r="AB31" s="16">
        <v>3964095948</v>
      </c>
      <c r="AC31" s="19">
        <f t="shared" si="9"/>
        <v>0</v>
      </c>
      <c r="AD31" s="16">
        <f t="shared" si="0"/>
        <v>1321800469</v>
      </c>
      <c r="AE31" s="18">
        <f t="shared" si="10"/>
        <v>15856383792</v>
      </c>
      <c r="AF31" s="16"/>
      <c r="AG31" s="16"/>
      <c r="AH31" s="16">
        <v>1982047974</v>
      </c>
      <c r="AI31" s="19">
        <f t="shared" si="11"/>
        <v>0</v>
      </c>
      <c r="AJ31" s="16">
        <v>1321800469</v>
      </c>
      <c r="AK31" s="18">
        <f t="shared" si="12"/>
        <v>17838431766</v>
      </c>
      <c r="AL31" s="16"/>
      <c r="AM31" s="16"/>
      <c r="AN31" s="16">
        <v>2107983866</v>
      </c>
      <c r="AO31" s="19">
        <f t="shared" si="13"/>
        <v>0</v>
      </c>
      <c r="AP31" s="16">
        <f t="shared" si="14"/>
        <v>1321800469</v>
      </c>
      <c r="AQ31" s="18">
        <f t="shared" si="15"/>
        <v>19946415632</v>
      </c>
      <c r="AR31" s="16"/>
      <c r="AS31" s="16"/>
      <c r="AT31" s="16">
        <v>1982047974</v>
      </c>
      <c r="AU31" s="19">
        <f t="shared" si="16"/>
        <v>0</v>
      </c>
      <c r="AV31" s="16">
        <v>1321800469</v>
      </c>
      <c r="AW31" s="18">
        <f t="shared" si="17"/>
        <v>21928463606</v>
      </c>
      <c r="AX31" s="16"/>
      <c r="AY31" s="16"/>
      <c r="AZ31" s="16">
        <v>1982047974</v>
      </c>
      <c r="BA31" s="19">
        <f t="shared" si="23"/>
        <v>0</v>
      </c>
      <c r="BB31" s="16">
        <v>1321800469</v>
      </c>
      <c r="BC31" s="18">
        <f t="shared" si="19"/>
        <v>23910511580</v>
      </c>
    </row>
    <row r="32" spans="1:55" s="20" customFormat="1" ht="15" hidden="1" customHeight="1" thickBot="1" x14ac:dyDescent="0.2">
      <c r="A32" s="13">
        <v>8001189541</v>
      </c>
      <c r="B32" s="13">
        <v>800118954</v>
      </c>
      <c r="C32" s="13">
        <v>124552000</v>
      </c>
      <c r="D32" s="14" t="s">
        <v>4</v>
      </c>
      <c r="E32" s="15" t="s">
        <v>5</v>
      </c>
      <c r="F32" s="16" t="s">
        <v>98</v>
      </c>
      <c r="G32" s="17">
        <v>4162486151</v>
      </c>
      <c r="H32" s="18">
        <v>0</v>
      </c>
      <c r="I32" s="18">
        <f t="shared" si="21"/>
        <v>4162486151</v>
      </c>
      <c r="J32" s="16">
        <v>0</v>
      </c>
      <c r="K32" s="16">
        <v>8324972301</v>
      </c>
      <c r="L32" s="19">
        <f t="shared" si="1"/>
        <v>0</v>
      </c>
      <c r="M32" s="18">
        <f t="shared" si="2"/>
        <v>12487458452</v>
      </c>
      <c r="N32" s="16">
        <v>0</v>
      </c>
      <c r="O32" s="16">
        <v>4162486151</v>
      </c>
      <c r="P32" s="19">
        <f t="shared" si="3"/>
        <v>0</v>
      </c>
      <c r="Q32" s="18">
        <f t="shared" si="4"/>
        <v>16649944603</v>
      </c>
      <c r="R32" s="16"/>
      <c r="S32" s="16">
        <v>4162486151</v>
      </c>
      <c r="T32" s="19">
        <f t="shared" si="5"/>
        <v>0</v>
      </c>
      <c r="U32" s="18">
        <f t="shared" si="6"/>
        <v>20812430754</v>
      </c>
      <c r="V32" s="16"/>
      <c r="W32" s="16">
        <v>4162486151</v>
      </c>
      <c r="X32" s="19">
        <f t="shared" si="7"/>
        <v>0</v>
      </c>
      <c r="Y32" s="18">
        <f t="shared" si="8"/>
        <v>24974916905</v>
      </c>
      <c r="Z32" s="16"/>
      <c r="AA32" s="16"/>
      <c r="AB32" s="16">
        <v>8324972301</v>
      </c>
      <c r="AC32" s="19">
        <f t="shared" si="9"/>
        <v>0</v>
      </c>
      <c r="AD32" s="16">
        <f t="shared" si="0"/>
        <v>0</v>
      </c>
      <c r="AE32" s="18">
        <f t="shared" si="10"/>
        <v>33299889206</v>
      </c>
      <c r="AF32" s="16"/>
      <c r="AG32" s="16"/>
      <c r="AH32" s="16">
        <v>4162486151</v>
      </c>
      <c r="AI32" s="19">
        <f t="shared" si="11"/>
        <v>0</v>
      </c>
      <c r="AJ32" s="16">
        <v>0</v>
      </c>
      <c r="AK32" s="18">
        <f t="shared" si="12"/>
        <v>37462375357</v>
      </c>
      <c r="AL32" s="16"/>
      <c r="AM32" s="16"/>
      <c r="AN32" s="16">
        <v>4285430307</v>
      </c>
      <c r="AO32" s="19">
        <f t="shared" si="13"/>
        <v>0</v>
      </c>
      <c r="AP32" s="16">
        <f t="shared" si="14"/>
        <v>0</v>
      </c>
      <c r="AQ32" s="18">
        <f t="shared" si="15"/>
        <v>41747805664</v>
      </c>
      <c r="AR32" s="16"/>
      <c r="AS32" s="16"/>
      <c r="AT32" s="16">
        <v>4162486151</v>
      </c>
      <c r="AU32" s="19">
        <f t="shared" si="16"/>
        <v>0</v>
      </c>
      <c r="AV32" s="16">
        <v>0</v>
      </c>
      <c r="AW32" s="18">
        <f t="shared" si="17"/>
        <v>45910291815</v>
      </c>
      <c r="AX32" s="16"/>
      <c r="AY32" s="16"/>
      <c r="AZ32" s="16">
        <v>4162486151</v>
      </c>
      <c r="BA32" s="19">
        <f t="shared" si="23"/>
        <v>0</v>
      </c>
      <c r="BB32" s="16">
        <v>0</v>
      </c>
      <c r="BC32" s="18">
        <f t="shared" si="19"/>
        <v>50072777966</v>
      </c>
    </row>
    <row r="33" spans="1:58" ht="15" hidden="1" customHeight="1" thickBot="1" x14ac:dyDescent="0.25">
      <c r="A33" s="13">
        <v>8905015104</v>
      </c>
      <c r="B33" s="13">
        <v>890501510</v>
      </c>
      <c r="C33" s="13">
        <v>125454000</v>
      </c>
      <c r="D33" s="14" t="s">
        <v>17</v>
      </c>
      <c r="E33" s="28" t="s">
        <v>92</v>
      </c>
      <c r="F33" s="16" t="s">
        <v>98</v>
      </c>
      <c r="G33" s="17">
        <v>2741041188</v>
      </c>
      <c r="H33" s="18">
        <v>0</v>
      </c>
      <c r="I33" s="18">
        <f t="shared" si="21"/>
        <v>2741041188</v>
      </c>
      <c r="J33" s="16">
        <v>0</v>
      </c>
      <c r="K33" s="16">
        <v>5482082376</v>
      </c>
      <c r="L33" s="19">
        <f t="shared" si="1"/>
        <v>0</v>
      </c>
      <c r="M33" s="18">
        <f t="shared" si="2"/>
        <v>8223123564</v>
      </c>
      <c r="N33" s="16">
        <v>0</v>
      </c>
      <c r="O33" s="16">
        <v>2741041188</v>
      </c>
      <c r="P33" s="19">
        <f t="shared" si="3"/>
        <v>0</v>
      </c>
      <c r="Q33" s="18">
        <f t="shared" si="4"/>
        <v>10964164752</v>
      </c>
      <c r="R33" s="16">
        <v>0</v>
      </c>
      <c r="S33" s="16">
        <v>2741041188</v>
      </c>
      <c r="T33" s="19">
        <f t="shared" si="5"/>
        <v>0</v>
      </c>
      <c r="U33" s="18">
        <f t="shared" si="6"/>
        <v>13705205940</v>
      </c>
      <c r="V33" s="16"/>
      <c r="W33" s="16">
        <v>2741041188</v>
      </c>
      <c r="X33" s="19">
        <f t="shared" si="7"/>
        <v>0</v>
      </c>
      <c r="Y33" s="18">
        <f t="shared" si="8"/>
        <v>16446247128</v>
      </c>
      <c r="Z33" s="16"/>
      <c r="AA33" s="16"/>
      <c r="AB33" s="16">
        <v>5482082376</v>
      </c>
      <c r="AC33" s="19">
        <f t="shared" si="9"/>
        <v>0</v>
      </c>
      <c r="AD33" s="16">
        <f t="shared" si="0"/>
        <v>0</v>
      </c>
      <c r="AE33" s="18">
        <f t="shared" si="10"/>
        <v>21928329504</v>
      </c>
      <c r="AF33" s="16"/>
      <c r="AG33" s="16"/>
      <c r="AH33" s="16">
        <v>2741041188</v>
      </c>
      <c r="AI33" s="19">
        <f t="shared" si="11"/>
        <v>0</v>
      </c>
      <c r="AJ33" s="16">
        <v>0</v>
      </c>
      <c r="AK33" s="18">
        <f t="shared" si="12"/>
        <v>24669370692</v>
      </c>
      <c r="AL33" s="16"/>
      <c r="AM33" s="16"/>
      <c r="AN33" s="16">
        <v>3502487472</v>
      </c>
      <c r="AO33" s="19">
        <f t="shared" si="13"/>
        <v>0</v>
      </c>
      <c r="AP33" s="16">
        <f t="shared" si="14"/>
        <v>0</v>
      </c>
      <c r="AQ33" s="18">
        <f t="shared" si="15"/>
        <v>28171858164</v>
      </c>
      <c r="AR33" s="16"/>
      <c r="AS33" s="16"/>
      <c r="AT33" s="16">
        <v>2741041188</v>
      </c>
      <c r="AU33" s="19">
        <f t="shared" si="16"/>
        <v>0</v>
      </c>
      <c r="AV33" s="16">
        <v>0</v>
      </c>
      <c r="AW33" s="18">
        <f t="shared" si="17"/>
        <v>30912899352</v>
      </c>
      <c r="AX33" s="16"/>
      <c r="AY33" s="16"/>
      <c r="AZ33" s="16">
        <v>2741041188</v>
      </c>
      <c r="BA33" s="19">
        <f t="shared" si="23"/>
        <v>0</v>
      </c>
      <c r="BB33" s="16">
        <v>0</v>
      </c>
      <c r="BC33" s="18">
        <f t="shared" si="19"/>
        <v>33653940540</v>
      </c>
    </row>
    <row r="34" spans="1:58" s="20" customFormat="1" ht="15" hidden="1" customHeight="1" x14ac:dyDescent="0.2">
      <c r="A34" s="13">
        <v>8922003239</v>
      </c>
      <c r="B34" s="13">
        <v>892200323</v>
      </c>
      <c r="C34" s="13">
        <v>128870000</v>
      </c>
      <c r="D34" s="14" t="s">
        <v>42</v>
      </c>
      <c r="E34" s="15" t="s">
        <v>43</v>
      </c>
      <c r="F34" s="16" t="s">
        <v>98</v>
      </c>
      <c r="G34" s="17">
        <v>1466200936</v>
      </c>
      <c r="H34" s="18">
        <v>0</v>
      </c>
      <c r="I34" s="18">
        <f t="shared" si="21"/>
        <v>1466200936</v>
      </c>
      <c r="J34" s="16">
        <v>0</v>
      </c>
      <c r="K34" s="16">
        <v>2932401873</v>
      </c>
      <c r="L34" s="19">
        <f t="shared" si="1"/>
        <v>0</v>
      </c>
      <c r="M34" s="18">
        <f t="shared" si="2"/>
        <v>4398602809</v>
      </c>
      <c r="N34" s="16">
        <v>0</v>
      </c>
      <c r="O34" s="16">
        <v>1466200936</v>
      </c>
      <c r="P34" s="19">
        <f t="shared" si="3"/>
        <v>0</v>
      </c>
      <c r="Q34" s="18">
        <f t="shared" si="4"/>
        <v>5864803745</v>
      </c>
      <c r="R34" s="16">
        <v>0</v>
      </c>
      <c r="S34" s="16">
        <v>1466200936</v>
      </c>
      <c r="T34" s="19">
        <f t="shared" si="5"/>
        <v>0</v>
      </c>
      <c r="U34" s="18">
        <f t="shared" si="6"/>
        <v>7331004681</v>
      </c>
      <c r="V34" s="16"/>
      <c r="W34" s="16">
        <v>1466200936</v>
      </c>
      <c r="X34" s="19">
        <f t="shared" si="7"/>
        <v>0</v>
      </c>
      <c r="Y34" s="18">
        <f t="shared" si="8"/>
        <v>8797205617</v>
      </c>
      <c r="Z34" s="16"/>
      <c r="AA34" s="16"/>
      <c r="AB34" s="16">
        <v>2932401873</v>
      </c>
      <c r="AC34" s="19">
        <f t="shared" si="9"/>
        <v>0</v>
      </c>
      <c r="AD34" s="16">
        <f t="shared" si="0"/>
        <v>0</v>
      </c>
      <c r="AE34" s="18">
        <f t="shared" si="10"/>
        <v>11729607490</v>
      </c>
      <c r="AF34" s="16"/>
      <c r="AG34" s="16"/>
      <c r="AH34" s="16">
        <v>1466200936</v>
      </c>
      <c r="AI34" s="19">
        <f t="shared" si="11"/>
        <v>0</v>
      </c>
      <c r="AJ34" s="16">
        <v>0</v>
      </c>
      <c r="AK34" s="18">
        <f t="shared" si="12"/>
        <v>13195808426</v>
      </c>
      <c r="AL34" s="16"/>
      <c r="AM34" s="16"/>
      <c r="AN34" s="16">
        <v>1714410816</v>
      </c>
      <c r="AO34" s="19">
        <f t="shared" si="13"/>
        <v>0</v>
      </c>
      <c r="AP34" s="16">
        <f t="shared" si="14"/>
        <v>0</v>
      </c>
      <c r="AQ34" s="18">
        <f t="shared" si="15"/>
        <v>14910219242</v>
      </c>
      <c r="AR34" s="16"/>
      <c r="AS34" s="16"/>
      <c r="AT34" s="16">
        <v>1466200936</v>
      </c>
      <c r="AU34" s="19">
        <f t="shared" si="16"/>
        <v>0</v>
      </c>
      <c r="AV34" s="16">
        <v>0</v>
      </c>
      <c r="AW34" s="18">
        <f t="shared" si="17"/>
        <v>16376420178</v>
      </c>
      <c r="AX34" s="16"/>
      <c r="AY34" s="16"/>
      <c r="AZ34" s="16">
        <v>1466200936</v>
      </c>
      <c r="BA34" s="19">
        <f t="shared" si="23"/>
        <v>0</v>
      </c>
      <c r="BB34" s="16">
        <v>0</v>
      </c>
      <c r="BC34" s="18">
        <f t="shared" si="19"/>
        <v>17842621114</v>
      </c>
    </row>
    <row r="35" spans="1:58" s="20" customFormat="1" ht="15" hidden="1" customHeight="1" x14ac:dyDescent="0.2">
      <c r="A35" s="13">
        <v>8901022573</v>
      </c>
      <c r="B35" s="13">
        <v>890102257</v>
      </c>
      <c r="C35" s="13">
        <v>121708000</v>
      </c>
      <c r="D35" s="14" t="s">
        <v>11</v>
      </c>
      <c r="E35" s="29" t="s">
        <v>12</v>
      </c>
      <c r="F35" s="16" t="s">
        <v>98</v>
      </c>
      <c r="G35" s="17">
        <v>7649914139</v>
      </c>
      <c r="H35" s="18">
        <v>0</v>
      </c>
      <c r="I35" s="18">
        <f t="shared" si="21"/>
        <v>7649914139</v>
      </c>
      <c r="J35" s="16">
        <v>0</v>
      </c>
      <c r="K35" s="16">
        <v>15299828277</v>
      </c>
      <c r="L35" s="19">
        <f t="shared" si="1"/>
        <v>0</v>
      </c>
      <c r="M35" s="18">
        <f t="shared" si="2"/>
        <v>22949742416</v>
      </c>
      <c r="N35" s="16">
        <v>0</v>
      </c>
      <c r="O35" s="16">
        <v>7649914139</v>
      </c>
      <c r="P35" s="19">
        <f t="shared" si="3"/>
        <v>0</v>
      </c>
      <c r="Q35" s="18">
        <f t="shared" si="4"/>
        <v>30599656555</v>
      </c>
      <c r="R35" s="16">
        <v>0</v>
      </c>
      <c r="S35" s="16">
        <v>7649914139</v>
      </c>
      <c r="T35" s="19">
        <f t="shared" si="5"/>
        <v>0</v>
      </c>
      <c r="U35" s="18">
        <f t="shared" si="6"/>
        <v>38249570694</v>
      </c>
      <c r="V35" s="16"/>
      <c r="W35" s="16">
        <v>7649914139</v>
      </c>
      <c r="X35" s="19">
        <f t="shared" si="7"/>
        <v>0</v>
      </c>
      <c r="Y35" s="18">
        <f t="shared" si="8"/>
        <v>45899484833</v>
      </c>
      <c r="Z35" s="16"/>
      <c r="AA35" s="16"/>
      <c r="AB35" s="16">
        <v>15299828277</v>
      </c>
      <c r="AC35" s="19">
        <f t="shared" si="9"/>
        <v>0</v>
      </c>
      <c r="AD35" s="16">
        <f t="shared" si="0"/>
        <v>0</v>
      </c>
      <c r="AE35" s="18">
        <f t="shared" si="10"/>
        <v>61199313110</v>
      </c>
      <c r="AF35" s="16"/>
      <c r="AG35" s="16"/>
      <c r="AH35" s="16">
        <v>7649914139</v>
      </c>
      <c r="AI35" s="19">
        <f t="shared" si="11"/>
        <v>0</v>
      </c>
      <c r="AJ35" s="16">
        <v>0</v>
      </c>
      <c r="AK35" s="18">
        <f t="shared" si="12"/>
        <v>68849227249</v>
      </c>
      <c r="AL35" s="16"/>
      <c r="AM35" s="16"/>
      <c r="AN35" s="16">
        <v>7649914139</v>
      </c>
      <c r="AO35" s="19">
        <f t="shared" si="13"/>
        <v>0</v>
      </c>
      <c r="AP35" s="16">
        <f t="shared" si="14"/>
        <v>0</v>
      </c>
      <c r="AQ35" s="18">
        <f t="shared" si="15"/>
        <v>76499141388</v>
      </c>
      <c r="AR35" s="16"/>
      <c r="AS35" s="16"/>
      <c r="AT35" s="16">
        <v>7649914139</v>
      </c>
      <c r="AU35" s="19">
        <f t="shared" si="16"/>
        <v>0</v>
      </c>
      <c r="AV35" s="16">
        <v>0</v>
      </c>
      <c r="AW35" s="18">
        <f t="shared" si="17"/>
        <v>84149055527</v>
      </c>
      <c r="AX35" s="16"/>
      <c r="AY35" s="16"/>
      <c r="AZ35" s="16">
        <v>7649914139</v>
      </c>
      <c r="BA35" s="19">
        <f t="shared" si="23"/>
        <v>0</v>
      </c>
      <c r="BB35" s="16">
        <v>0</v>
      </c>
      <c r="BC35" s="18">
        <f t="shared" si="19"/>
        <v>91798969666</v>
      </c>
    </row>
    <row r="36" spans="1:58" s="20" customFormat="1" ht="15" hidden="1" customHeight="1" x14ac:dyDescent="0.2">
      <c r="A36" s="13">
        <v>8915003192</v>
      </c>
      <c r="B36" s="13">
        <v>891500319</v>
      </c>
      <c r="C36" s="13">
        <v>27219000</v>
      </c>
      <c r="D36" s="14" t="s">
        <v>33</v>
      </c>
      <c r="E36" s="15" t="s">
        <v>58</v>
      </c>
      <c r="F36" s="16">
        <v>2097377627</v>
      </c>
      <c r="G36" s="17">
        <v>6685327391</v>
      </c>
      <c r="H36" s="18">
        <f>+F36</f>
        <v>2097377627</v>
      </c>
      <c r="I36" s="18">
        <f t="shared" si="21"/>
        <v>6685327391</v>
      </c>
      <c r="J36" s="16">
        <f>VLOOKUP(B36,[1]Febrero!$E$46:$J$51,6,0)</f>
        <v>4194755254</v>
      </c>
      <c r="K36" s="16">
        <v>13370654781</v>
      </c>
      <c r="L36" s="19">
        <f>+H36+J36</f>
        <v>6292132881</v>
      </c>
      <c r="M36" s="18">
        <f t="shared" si="2"/>
        <v>20055982172</v>
      </c>
      <c r="N36" s="16">
        <v>2097377627</v>
      </c>
      <c r="O36" s="16">
        <v>6685327391</v>
      </c>
      <c r="P36" s="19">
        <f>+L36+N36</f>
        <v>8389510508</v>
      </c>
      <c r="Q36" s="18">
        <f t="shared" si="4"/>
        <v>26741309563</v>
      </c>
      <c r="R36" s="16">
        <v>2097377627</v>
      </c>
      <c r="S36" s="16">
        <v>6685327391</v>
      </c>
      <c r="T36" s="19">
        <f>+P36+R36</f>
        <v>10486888135</v>
      </c>
      <c r="U36" s="18">
        <f t="shared" si="6"/>
        <v>33426636954</v>
      </c>
      <c r="V36" s="16">
        <v>2097377627</v>
      </c>
      <c r="W36" s="16">
        <v>6685327391</v>
      </c>
      <c r="X36" s="19">
        <f>+T36+V36</f>
        <v>12584265762</v>
      </c>
      <c r="Y36" s="18">
        <f t="shared" si="8"/>
        <v>40111964345</v>
      </c>
      <c r="Z36" s="16">
        <v>4194755254</v>
      </c>
      <c r="AA36" s="16">
        <v>3444451951</v>
      </c>
      <c r="AB36" s="16">
        <v>13370654781</v>
      </c>
      <c r="AC36" s="19">
        <f>+X36+Z36</f>
        <v>16779021016</v>
      </c>
      <c r="AD36" s="16">
        <f t="shared" ref="AD36:AD55" si="24">+AA36</f>
        <v>3444451951</v>
      </c>
      <c r="AE36" s="18">
        <f t="shared" si="10"/>
        <v>53482619126</v>
      </c>
      <c r="AF36" s="16">
        <v>2097377627</v>
      </c>
      <c r="AG36" s="16"/>
      <c r="AH36" s="16">
        <v>6685327391</v>
      </c>
      <c r="AI36" s="19">
        <f>+AC36+AF36</f>
        <v>18876398643</v>
      </c>
      <c r="AJ36" s="16">
        <v>3444451951</v>
      </c>
      <c r="AK36" s="18">
        <f t="shared" si="12"/>
        <v>60167946517</v>
      </c>
      <c r="AL36" s="16">
        <v>2097377627</v>
      </c>
      <c r="AM36" s="16"/>
      <c r="AN36" s="16">
        <v>7497906320</v>
      </c>
      <c r="AO36" s="19">
        <f>+AI36+AL36</f>
        <v>20973776270</v>
      </c>
      <c r="AP36" s="16">
        <f t="shared" si="14"/>
        <v>3444451951</v>
      </c>
      <c r="AQ36" s="18">
        <f t="shared" si="15"/>
        <v>67665852837</v>
      </c>
      <c r="AR36" s="16">
        <v>2097377627</v>
      </c>
      <c r="AS36" s="16"/>
      <c r="AT36" s="16">
        <v>6685327391</v>
      </c>
      <c r="AU36" s="19">
        <f>+AO36+AR36</f>
        <v>23071153897</v>
      </c>
      <c r="AV36" s="16">
        <v>3444451951</v>
      </c>
      <c r="AW36" s="18">
        <f t="shared" si="17"/>
        <v>74351180228</v>
      </c>
      <c r="AX36" s="16">
        <f>VLOOKUP(B36,[2]Septiembre!$E$46:$J$51,6,0)</f>
        <v>2097377627</v>
      </c>
      <c r="AY36" s="16"/>
      <c r="AZ36" s="16">
        <v>6685327391</v>
      </c>
      <c r="BA36" s="19">
        <f>+AU36+AX36</f>
        <v>25168531524</v>
      </c>
      <c r="BB36" s="16">
        <v>3444451951</v>
      </c>
      <c r="BC36" s="18">
        <f t="shared" si="19"/>
        <v>81036507619</v>
      </c>
    </row>
    <row r="37" spans="1:58" s="20" customFormat="1" ht="15" hidden="1" customHeight="1" thickBot="1" x14ac:dyDescent="0.2">
      <c r="A37" s="13">
        <v>8350003004</v>
      </c>
      <c r="B37" s="13">
        <v>835000300</v>
      </c>
      <c r="C37" s="13">
        <v>826076000</v>
      </c>
      <c r="D37" s="14" t="s">
        <v>7</v>
      </c>
      <c r="E37" s="29" t="s">
        <v>8</v>
      </c>
      <c r="F37" s="16" t="s">
        <v>98</v>
      </c>
      <c r="G37" s="17">
        <v>1116914485</v>
      </c>
      <c r="H37" s="18">
        <v>0</v>
      </c>
      <c r="I37" s="18">
        <f t="shared" si="21"/>
        <v>1116914485</v>
      </c>
      <c r="J37" s="16">
        <v>0</v>
      </c>
      <c r="K37" s="16">
        <v>2233828969</v>
      </c>
      <c r="L37" s="19">
        <f t="shared" si="1"/>
        <v>0</v>
      </c>
      <c r="M37" s="18">
        <f t="shared" si="2"/>
        <v>3350743454</v>
      </c>
      <c r="N37" s="16">
        <v>0</v>
      </c>
      <c r="O37" s="16">
        <v>1116914485</v>
      </c>
      <c r="P37" s="19">
        <f t="shared" si="3"/>
        <v>0</v>
      </c>
      <c r="Q37" s="18">
        <f t="shared" si="4"/>
        <v>4467657939</v>
      </c>
      <c r="R37" s="16">
        <v>0</v>
      </c>
      <c r="S37" s="16">
        <v>1116914485</v>
      </c>
      <c r="T37" s="19">
        <f t="shared" si="5"/>
        <v>0</v>
      </c>
      <c r="U37" s="18">
        <f t="shared" si="6"/>
        <v>5584572424</v>
      </c>
      <c r="V37" s="16"/>
      <c r="W37" s="16">
        <v>1116914485</v>
      </c>
      <c r="X37" s="19">
        <f t="shared" si="7"/>
        <v>0</v>
      </c>
      <c r="Y37" s="18">
        <f t="shared" si="8"/>
        <v>6701486909</v>
      </c>
      <c r="Z37" s="16"/>
      <c r="AA37" s="16">
        <v>456407669</v>
      </c>
      <c r="AB37" s="16">
        <v>2233828969</v>
      </c>
      <c r="AC37" s="19">
        <f t="shared" si="9"/>
        <v>0</v>
      </c>
      <c r="AD37" s="16">
        <f t="shared" si="24"/>
        <v>456407669</v>
      </c>
      <c r="AE37" s="18">
        <f t="shared" si="10"/>
        <v>8935315878</v>
      </c>
      <c r="AF37" s="16"/>
      <c r="AG37" s="16"/>
      <c r="AH37" s="16">
        <v>1116914485</v>
      </c>
      <c r="AI37" s="19">
        <f t="shared" si="11"/>
        <v>0</v>
      </c>
      <c r="AJ37" s="16">
        <v>456407669</v>
      </c>
      <c r="AK37" s="18">
        <f t="shared" si="12"/>
        <v>10052230363</v>
      </c>
      <c r="AL37" s="16"/>
      <c r="AM37" s="16"/>
      <c r="AN37" s="16">
        <v>1134659163</v>
      </c>
      <c r="AO37" s="19">
        <f t="shared" si="13"/>
        <v>0</v>
      </c>
      <c r="AP37" s="16">
        <f t="shared" si="14"/>
        <v>456407669</v>
      </c>
      <c r="AQ37" s="18">
        <f t="shared" si="15"/>
        <v>11186889526</v>
      </c>
      <c r="AR37" s="16"/>
      <c r="AS37" s="16"/>
      <c r="AT37" s="16">
        <v>1116914485</v>
      </c>
      <c r="AU37" s="19">
        <f t="shared" si="16"/>
        <v>0</v>
      </c>
      <c r="AV37" s="16">
        <v>456407669</v>
      </c>
      <c r="AW37" s="18">
        <f t="shared" si="17"/>
        <v>12303804011</v>
      </c>
      <c r="AX37" s="16"/>
      <c r="AY37" s="16"/>
      <c r="AZ37" s="16">
        <v>1116914485</v>
      </c>
      <c r="BA37" s="19">
        <f t="shared" ref="BA37:BA56" si="25">+AU37+AX37</f>
        <v>0</v>
      </c>
      <c r="BB37" s="16">
        <v>456407669</v>
      </c>
      <c r="BC37" s="18">
        <f t="shared" si="19"/>
        <v>13420718496</v>
      </c>
    </row>
    <row r="38" spans="1:58" s="20" customFormat="1" ht="15" hidden="1" customHeight="1" thickBot="1" x14ac:dyDescent="0.25">
      <c r="A38" s="13">
        <v>8900004328</v>
      </c>
      <c r="B38" s="13">
        <v>890000432</v>
      </c>
      <c r="C38" s="13">
        <v>126663000</v>
      </c>
      <c r="D38" s="14" t="s">
        <v>9</v>
      </c>
      <c r="E38" s="28" t="s">
        <v>10</v>
      </c>
      <c r="F38" s="16" t="s">
        <v>98</v>
      </c>
      <c r="G38" s="17">
        <v>3735116629</v>
      </c>
      <c r="H38" s="18">
        <v>0</v>
      </c>
      <c r="I38" s="18">
        <f t="shared" si="21"/>
        <v>3735116629</v>
      </c>
      <c r="J38" s="16">
        <v>0</v>
      </c>
      <c r="K38" s="16">
        <v>7470233257</v>
      </c>
      <c r="L38" s="19">
        <f t="shared" si="1"/>
        <v>0</v>
      </c>
      <c r="M38" s="18">
        <f t="shared" si="2"/>
        <v>11205349886</v>
      </c>
      <c r="N38" s="16">
        <v>0</v>
      </c>
      <c r="O38" s="16">
        <v>3735116629</v>
      </c>
      <c r="P38" s="19">
        <f t="shared" si="3"/>
        <v>0</v>
      </c>
      <c r="Q38" s="18">
        <f t="shared" si="4"/>
        <v>14940466515</v>
      </c>
      <c r="R38" s="16">
        <v>0</v>
      </c>
      <c r="S38" s="16">
        <v>3735116629</v>
      </c>
      <c r="T38" s="19">
        <f t="shared" si="5"/>
        <v>0</v>
      </c>
      <c r="U38" s="18">
        <f t="shared" si="6"/>
        <v>18675583144</v>
      </c>
      <c r="V38" s="16"/>
      <c r="W38" s="16">
        <v>3735116629</v>
      </c>
      <c r="X38" s="19">
        <f t="shared" si="7"/>
        <v>0</v>
      </c>
      <c r="Y38" s="18">
        <f t="shared" si="8"/>
        <v>22410699773</v>
      </c>
      <c r="Z38" s="16"/>
      <c r="AA38" s="16"/>
      <c r="AB38" s="16">
        <v>7470233257</v>
      </c>
      <c r="AC38" s="19">
        <f t="shared" si="9"/>
        <v>0</v>
      </c>
      <c r="AD38" s="16">
        <f t="shared" si="24"/>
        <v>0</v>
      </c>
      <c r="AE38" s="18">
        <f t="shared" si="10"/>
        <v>29880933030</v>
      </c>
      <c r="AF38" s="16"/>
      <c r="AG38" s="16"/>
      <c r="AH38" s="16">
        <v>3735116629</v>
      </c>
      <c r="AI38" s="19">
        <f t="shared" si="11"/>
        <v>0</v>
      </c>
      <c r="AJ38" s="16">
        <v>0</v>
      </c>
      <c r="AK38" s="18">
        <f t="shared" si="12"/>
        <v>33616049659</v>
      </c>
      <c r="AL38" s="16"/>
      <c r="AM38" s="16"/>
      <c r="AN38" s="16">
        <v>4792770294</v>
      </c>
      <c r="AO38" s="19">
        <f t="shared" si="13"/>
        <v>0</v>
      </c>
      <c r="AP38" s="16">
        <f t="shared" si="14"/>
        <v>0</v>
      </c>
      <c r="AQ38" s="18">
        <f t="shared" si="15"/>
        <v>38408819953</v>
      </c>
      <c r="AR38" s="16"/>
      <c r="AS38" s="16"/>
      <c r="AT38" s="16">
        <v>3735116629</v>
      </c>
      <c r="AU38" s="19">
        <f t="shared" si="16"/>
        <v>0</v>
      </c>
      <c r="AV38" s="16">
        <v>0</v>
      </c>
      <c r="AW38" s="18">
        <f t="shared" si="17"/>
        <v>42143936582</v>
      </c>
      <c r="AX38" s="16"/>
      <c r="AY38" s="16"/>
      <c r="AZ38" s="16">
        <v>3735116629</v>
      </c>
      <c r="BA38" s="19">
        <f t="shared" si="25"/>
        <v>0</v>
      </c>
      <c r="BB38" s="16">
        <v>0</v>
      </c>
      <c r="BC38" s="18">
        <f t="shared" si="19"/>
        <v>45879053211</v>
      </c>
    </row>
    <row r="39" spans="1:58" s="20" customFormat="1" ht="15" hidden="1" customHeight="1" thickBot="1" x14ac:dyDescent="0.2">
      <c r="A39" s="13">
        <v>8907006407</v>
      </c>
      <c r="B39" s="13">
        <v>890700640</v>
      </c>
      <c r="C39" s="13">
        <v>129373000</v>
      </c>
      <c r="D39" s="14" t="s">
        <v>20</v>
      </c>
      <c r="E39" s="15" t="s">
        <v>90</v>
      </c>
      <c r="F39" s="16" t="s">
        <v>98</v>
      </c>
      <c r="G39" s="17">
        <v>3193568859</v>
      </c>
      <c r="H39" s="18">
        <v>0</v>
      </c>
      <c r="I39" s="18">
        <f t="shared" si="21"/>
        <v>3193568859</v>
      </c>
      <c r="J39" s="16">
        <v>0</v>
      </c>
      <c r="K39" s="16">
        <v>6387137718</v>
      </c>
      <c r="L39" s="19">
        <f t="shared" si="1"/>
        <v>0</v>
      </c>
      <c r="M39" s="18">
        <f t="shared" si="2"/>
        <v>9580706577</v>
      </c>
      <c r="N39" s="16">
        <v>0</v>
      </c>
      <c r="O39" s="16">
        <v>6387137718</v>
      </c>
      <c r="P39" s="19">
        <f t="shared" si="3"/>
        <v>0</v>
      </c>
      <c r="Q39" s="18">
        <f t="shared" si="4"/>
        <v>15967844295</v>
      </c>
      <c r="R39" s="16">
        <v>0</v>
      </c>
      <c r="S39" s="16">
        <v>3193568859</v>
      </c>
      <c r="T39" s="19">
        <f t="shared" si="5"/>
        <v>0</v>
      </c>
      <c r="U39" s="18">
        <f t="shared" si="6"/>
        <v>19161413154</v>
      </c>
      <c r="V39" s="16"/>
      <c r="W39" s="16">
        <v>3193568859</v>
      </c>
      <c r="X39" s="19">
        <f t="shared" si="7"/>
        <v>0</v>
      </c>
      <c r="Y39" s="18">
        <f t="shared" si="8"/>
        <v>22354982013</v>
      </c>
      <c r="Z39" s="16"/>
      <c r="AA39" s="16"/>
      <c r="AB39" s="16">
        <v>6387137718</v>
      </c>
      <c r="AC39" s="19">
        <f t="shared" si="9"/>
        <v>0</v>
      </c>
      <c r="AD39" s="16">
        <f t="shared" si="24"/>
        <v>0</v>
      </c>
      <c r="AE39" s="18">
        <f t="shared" si="10"/>
        <v>28742119731</v>
      </c>
      <c r="AF39" s="16"/>
      <c r="AG39" s="16"/>
      <c r="AH39" s="16">
        <v>3193568859</v>
      </c>
      <c r="AI39" s="19">
        <f t="shared" si="11"/>
        <v>0</v>
      </c>
      <c r="AJ39" s="16">
        <v>0</v>
      </c>
      <c r="AK39" s="18">
        <f t="shared" si="12"/>
        <v>31935688590</v>
      </c>
      <c r="AL39" s="16"/>
      <c r="AM39" s="16"/>
      <c r="AN39" s="16">
        <v>4309568767</v>
      </c>
      <c r="AO39" s="19">
        <f t="shared" si="13"/>
        <v>0</v>
      </c>
      <c r="AP39" s="16">
        <f t="shared" si="14"/>
        <v>0</v>
      </c>
      <c r="AQ39" s="18">
        <f t="shared" si="15"/>
        <v>36245257357</v>
      </c>
      <c r="AR39" s="16"/>
      <c r="AS39" s="16"/>
      <c r="AT39" s="16">
        <v>3193568859</v>
      </c>
      <c r="AU39" s="19">
        <f t="shared" si="16"/>
        <v>0</v>
      </c>
      <c r="AV39" s="16">
        <v>0</v>
      </c>
      <c r="AW39" s="18">
        <f t="shared" si="17"/>
        <v>39438826216</v>
      </c>
      <c r="AX39" s="16"/>
      <c r="AY39" s="16"/>
      <c r="AZ39" s="16">
        <v>3193568859</v>
      </c>
      <c r="BA39" s="19">
        <f t="shared" si="25"/>
        <v>0</v>
      </c>
      <c r="BB39" s="16">
        <v>0</v>
      </c>
      <c r="BC39" s="18">
        <f t="shared" si="19"/>
        <v>42632395075</v>
      </c>
    </row>
    <row r="40" spans="1:58" s="20" customFormat="1" ht="15" hidden="1" customHeight="1" thickBot="1" x14ac:dyDescent="0.25">
      <c r="A40" s="13">
        <v>8903990106</v>
      </c>
      <c r="B40" s="13">
        <v>890399010</v>
      </c>
      <c r="C40" s="13">
        <v>120676000</v>
      </c>
      <c r="D40" s="14" t="s">
        <v>14</v>
      </c>
      <c r="E40" s="30" t="s">
        <v>115</v>
      </c>
      <c r="F40" s="16" t="s">
        <v>98</v>
      </c>
      <c r="G40" s="17">
        <v>15023571721</v>
      </c>
      <c r="H40" s="18">
        <v>0</v>
      </c>
      <c r="I40" s="18">
        <f t="shared" si="21"/>
        <v>15023571721</v>
      </c>
      <c r="J40" s="16">
        <v>0</v>
      </c>
      <c r="K40" s="16">
        <v>30047143443</v>
      </c>
      <c r="L40" s="19">
        <f t="shared" si="1"/>
        <v>0</v>
      </c>
      <c r="M40" s="18">
        <f t="shared" si="2"/>
        <v>45070715164</v>
      </c>
      <c r="N40" s="16">
        <v>0</v>
      </c>
      <c r="O40" s="16">
        <v>15023571721</v>
      </c>
      <c r="P40" s="19">
        <f t="shared" si="3"/>
        <v>0</v>
      </c>
      <c r="Q40" s="18">
        <f t="shared" si="4"/>
        <v>60094286885</v>
      </c>
      <c r="R40" s="16">
        <v>0</v>
      </c>
      <c r="S40" s="16">
        <v>15023571721</v>
      </c>
      <c r="T40" s="19">
        <f t="shared" si="5"/>
        <v>0</v>
      </c>
      <c r="U40" s="18">
        <f t="shared" si="6"/>
        <v>75117858606</v>
      </c>
      <c r="V40" s="16"/>
      <c r="W40" s="16">
        <v>15023571721</v>
      </c>
      <c r="X40" s="19">
        <f t="shared" si="7"/>
        <v>0</v>
      </c>
      <c r="Y40" s="18">
        <f t="shared" si="8"/>
        <v>90141430327</v>
      </c>
      <c r="Z40" s="16"/>
      <c r="AA40" s="16"/>
      <c r="AB40" s="16">
        <v>30047143443</v>
      </c>
      <c r="AC40" s="19">
        <f t="shared" si="9"/>
        <v>0</v>
      </c>
      <c r="AD40" s="16">
        <f t="shared" si="24"/>
        <v>0</v>
      </c>
      <c r="AE40" s="18">
        <f t="shared" si="10"/>
        <v>120188573770</v>
      </c>
      <c r="AF40" s="16"/>
      <c r="AG40" s="16"/>
      <c r="AH40" s="16">
        <v>15023571721</v>
      </c>
      <c r="AI40" s="19">
        <f t="shared" si="11"/>
        <v>0</v>
      </c>
      <c r="AJ40" s="16">
        <v>0</v>
      </c>
      <c r="AK40" s="18">
        <f t="shared" si="12"/>
        <v>135212145491</v>
      </c>
      <c r="AL40" s="16"/>
      <c r="AM40" s="16"/>
      <c r="AN40" s="16">
        <v>15957571469</v>
      </c>
      <c r="AO40" s="19">
        <f t="shared" si="13"/>
        <v>0</v>
      </c>
      <c r="AP40" s="16">
        <f t="shared" si="14"/>
        <v>0</v>
      </c>
      <c r="AQ40" s="18">
        <f t="shared" si="15"/>
        <v>151169716960</v>
      </c>
      <c r="AR40" s="16"/>
      <c r="AS40" s="16"/>
      <c r="AT40" s="16">
        <v>15023571721</v>
      </c>
      <c r="AU40" s="19">
        <f t="shared" si="16"/>
        <v>0</v>
      </c>
      <c r="AV40" s="16">
        <v>0</v>
      </c>
      <c r="AW40" s="18">
        <f t="shared" si="17"/>
        <v>166193288681</v>
      </c>
      <c r="AX40" s="16"/>
      <c r="AY40" s="16"/>
      <c r="AZ40" s="16">
        <v>15023571721</v>
      </c>
      <c r="BA40" s="19">
        <f t="shared" si="25"/>
        <v>0</v>
      </c>
      <c r="BB40" s="16">
        <v>0</v>
      </c>
      <c r="BC40" s="18">
        <f t="shared" si="19"/>
        <v>181216860402</v>
      </c>
    </row>
    <row r="41" spans="1:58" s="20" customFormat="1" ht="15" hidden="1" customHeight="1" x14ac:dyDescent="0.2">
      <c r="A41" s="13">
        <v>8999992307</v>
      </c>
      <c r="B41" s="13">
        <v>899999230</v>
      </c>
      <c r="C41" s="13">
        <v>222711001</v>
      </c>
      <c r="D41" s="14" t="s">
        <v>47</v>
      </c>
      <c r="E41" s="25" t="s">
        <v>120</v>
      </c>
      <c r="F41" s="16" t="s">
        <v>98</v>
      </c>
      <c r="G41" s="17">
        <v>1318776994</v>
      </c>
      <c r="H41" s="18">
        <v>0</v>
      </c>
      <c r="I41" s="18">
        <f t="shared" si="21"/>
        <v>1318776994</v>
      </c>
      <c r="J41" s="16">
        <v>0</v>
      </c>
      <c r="K41" s="16">
        <v>2637553988</v>
      </c>
      <c r="L41" s="19">
        <f t="shared" si="1"/>
        <v>0</v>
      </c>
      <c r="M41" s="18">
        <f t="shared" si="2"/>
        <v>3956330982</v>
      </c>
      <c r="N41" s="16">
        <v>0</v>
      </c>
      <c r="O41" s="16">
        <v>1318776994</v>
      </c>
      <c r="P41" s="19">
        <f t="shared" si="3"/>
        <v>0</v>
      </c>
      <c r="Q41" s="18">
        <f t="shared" si="4"/>
        <v>5275107976</v>
      </c>
      <c r="R41" s="16">
        <v>0</v>
      </c>
      <c r="S41" s="16">
        <v>1318776994</v>
      </c>
      <c r="T41" s="19">
        <f t="shared" si="5"/>
        <v>0</v>
      </c>
      <c r="U41" s="18">
        <f t="shared" si="6"/>
        <v>6593884970</v>
      </c>
      <c r="V41" s="16"/>
      <c r="W41" s="16">
        <v>1318776994</v>
      </c>
      <c r="X41" s="19">
        <f t="shared" si="7"/>
        <v>0</v>
      </c>
      <c r="Y41" s="18">
        <f t="shared" si="8"/>
        <v>7912661964</v>
      </c>
      <c r="Z41" s="16"/>
      <c r="AA41" s="16"/>
      <c r="AB41" s="16">
        <v>2637553988</v>
      </c>
      <c r="AC41" s="19">
        <f t="shared" si="9"/>
        <v>0</v>
      </c>
      <c r="AD41" s="16">
        <f t="shared" si="24"/>
        <v>0</v>
      </c>
      <c r="AE41" s="18">
        <f t="shared" si="10"/>
        <v>10550215952</v>
      </c>
      <c r="AF41" s="16"/>
      <c r="AG41" s="16"/>
      <c r="AH41" s="16">
        <v>1318776994</v>
      </c>
      <c r="AI41" s="19">
        <f t="shared" si="11"/>
        <v>0</v>
      </c>
      <c r="AJ41" s="16">
        <v>0</v>
      </c>
      <c r="AK41" s="18">
        <f t="shared" si="12"/>
        <v>11868992946</v>
      </c>
      <c r="AL41" s="16"/>
      <c r="AM41" s="16"/>
      <c r="AN41" s="16">
        <v>2116134270</v>
      </c>
      <c r="AO41" s="19">
        <f t="shared" si="13"/>
        <v>0</v>
      </c>
      <c r="AP41" s="16">
        <f t="shared" si="14"/>
        <v>0</v>
      </c>
      <c r="AQ41" s="18">
        <f t="shared" si="15"/>
        <v>13985127216</v>
      </c>
      <c r="AR41" s="16"/>
      <c r="AS41" s="16"/>
      <c r="AT41" s="16">
        <v>1318776994</v>
      </c>
      <c r="AU41" s="19">
        <f t="shared" si="16"/>
        <v>0</v>
      </c>
      <c r="AV41" s="16">
        <v>0</v>
      </c>
      <c r="AW41" s="18">
        <f t="shared" si="17"/>
        <v>15303904210</v>
      </c>
      <c r="AX41" s="16"/>
      <c r="AY41" s="16"/>
      <c r="AZ41" s="16">
        <v>1318776994</v>
      </c>
      <c r="BA41" s="19">
        <f t="shared" si="25"/>
        <v>0</v>
      </c>
      <c r="BB41" s="16">
        <v>0</v>
      </c>
      <c r="BC41" s="18">
        <f t="shared" si="19"/>
        <v>16622681204</v>
      </c>
    </row>
    <row r="42" spans="1:58" s="20" customFormat="1" ht="15" hidden="1" customHeight="1" x14ac:dyDescent="0.2">
      <c r="A42" s="13">
        <v>8905006226</v>
      </c>
      <c r="B42" s="13">
        <v>890500622</v>
      </c>
      <c r="C42" s="13">
        <v>125354000</v>
      </c>
      <c r="D42" s="14" t="s">
        <v>69</v>
      </c>
      <c r="E42" s="15" t="s">
        <v>16</v>
      </c>
      <c r="F42" s="16" t="s">
        <v>98</v>
      </c>
      <c r="G42" s="17">
        <v>2553188431</v>
      </c>
      <c r="H42" s="18">
        <v>0</v>
      </c>
      <c r="I42" s="18">
        <f t="shared" si="21"/>
        <v>2553188431</v>
      </c>
      <c r="J42" s="16">
        <v>0</v>
      </c>
      <c r="K42" s="16">
        <v>5106376862</v>
      </c>
      <c r="L42" s="19">
        <f t="shared" si="1"/>
        <v>0</v>
      </c>
      <c r="M42" s="18">
        <f t="shared" si="2"/>
        <v>7659565293</v>
      </c>
      <c r="N42" s="16">
        <v>0</v>
      </c>
      <c r="O42" s="16">
        <v>2553188431</v>
      </c>
      <c r="P42" s="19">
        <f t="shared" si="3"/>
        <v>0</v>
      </c>
      <c r="Q42" s="18">
        <f t="shared" si="4"/>
        <v>10212753724</v>
      </c>
      <c r="R42" s="16">
        <v>0</v>
      </c>
      <c r="S42" s="16">
        <v>2553188431</v>
      </c>
      <c r="T42" s="19">
        <f t="shared" si="5"/>
        <v>0</v>
      </c>
      <c r="U42" s="18">
        <f t="shared" si="6"/>
        <v>12765942155</v>
      </c>
      <c r="V42" s="16"/>
      <c r="W42" s="16">
        <v>2553188431</v>
      </c>
      <c r="X42" s="19">
        <f t="shared" si="7"/>
        <v>0</v>
      </c>
      <c r="Y42" s="18">
        <f t="shared" si="8"/>
        <v>15319130586</v>
      </c>
      <c r="Z42" s="16"/>
      <c r="AA42" s="16"/>
      <c r="AB42" s="16">
        <v>5106376862</v>
      </c>
      <c r="AC42" s="19">
        <f t="shared" si="9"/>
        <v>0</v>
      </c>
      <c r="AD42" s="16">
        <f t="shared" si="24"/>
        <v>0</v>
      </c>
      <c r="AE42" s="18">
        <f t="shared" si="10"/>
        <v>20425507448</v>
      </c>
      <c r="AF42" s="16"/>
      <c r="AG42" s="16"/>
      <c r="AH42" s="16">
        <v>2553188431</v>
      </c>
      <c r="AI42" s="19">
        <f t="shared" si="11"/>
        <v>0</v>
      </c>
      <c r="AJ42" s="16">
        <v>0</v>
      </c>
      <c r="AK42" s="18">
        <f t="shared" si="12"/>
        <v>22978695879</v>
      </c>
      <c r="AL42" s="16"/>
      <c r="AM42" s="16"/>
      <c r="AN42" s="16">
        <v>2895146091</v>
      </c>
      <c r="AO42" s="19">
        <f t="shared" si="13"/>
        <v>0</v>
      </c>
      <c r="AP42" s="16">
        <f t="shared" si="14"/>
        <v>0</v>
      </c>
      <c r="AQ42" s="18">
        <f t="shared" si="15"/>
        <v>25873841970</v>
      </c>
      <c r="AR42" s="16"/>
      <c r="AS42" s="16"/>
      <c r="AT42" s="16">
        <v>2553188431</v>
      </c>
      <c r="AU42" s="19">
        <f t="shared" si="16"/>
        <v>0</v>
      </c>
      <c r="AV42" s="16">
        <v>0</v>
      </c>
      <c r="AW42" s="18">
        <f t="shared" si="17"/>
        <v>28427030401</v>
      </c>
      <c r="AX42" s="16"/>
      <c r="AY42" s="16"/>
      <c r="AZ42" s="16">
        <v>2553188431</v>
      </c>
      <c r="BA42" s="19">
        <f t="shared" si="25"/>
        <v>0</v>
      </c>
      <c r="BB42" s="16">
        <v>0</v>
      </c>
      <c r="BC42" s="18">
        <f t="shared" si="19"/>
        <v>30980218832</v>
      </c>
    </row>
    <row r="43" spans="1:58" s="20" customFormat="1" ht="15" hidden="1" customHeight="1" x14ac:dyDescent="0.2">
      <c r="A43" s="13">
        <v>8001631300</v>
      </c>
      <c r="B43" s="13">
        <v>800163130</v>
      </c>
      <c r="C43" s="13">
        <v>129254000</v>
      </c>
      <c r="D43" s="14" t="s">
        <v>64</v>
      </c>
      <c r="E43" s="15" t="s">
        <v>83</v>
      </c>
      <c r="F43" s="16" t="s">
        <v>98</v>
      </c>
      <c r="G43" s="17">
        <v>1234866797</v>
      </c>
      <c r="H43" s="18">
        <v>0</v>
      </c>
      <c r="I43" s="18">
        <f t="shared" si="21"/>
        <v>1234866797</v>
      </c>
      <c r="J43" s="16">
        <v>0</v>
      </c>
      <c r="K43" s="16">
        <v>2469733595</v>
      </c>
      <c r="L43" s="19">
        <f t="shared" si="1"/>
        <v>0</v>
      </c>
      <c r="M43" s="18">
        <f t="shared" si="2"/>
        <v>3704600392</v>
      </c>
      <c r="N43" s="16">
        <v>0</v>
      </c>
      <c r="O43" s="16">
        <v>1234866797</v>
      </c>
      <c r="P43" s="19">
        <f t="shared" si="3"/>
        <v>0</v>
      </c>
      <c r="Q43" s="18">
        <f t="shared" si="4"/>
        <v>4939467189</v>
      </c>
      <c r="R43" s="16">
        <v>0</v>
      </c>
      <c r="S43" s="16">
        <v>1234866797</v>
      </c>
      <c r="T43" s="19">
        <f t="shared" si="5"/>
        <v>0</v>
      </c>
      <c r="U43" s="18">
        <f t="shared" si="6"/>
        <v>6174333986</v>
      </c>
      <c r="V43" s="16"/>
      <c r="W43" s="16">
        <v>1234866797</v>
      </c>
      <c r="X43" s="19">
        <f t="shared" si="7"/>
        <v>0</v>
      </c>
      <c r="Y43" s="18">
        <f t="shared" si="8"/>
        <v>7409200783</v>
      </c>
      <c r="Z43" s="16"/>
      <c r="AA43" s="16"/>
      <c r="AB43" s="16">
        <v>2469733595</v>
      </c>
      <c r="AC43" s="19">
        <f t="shared" si="9"/>
        <v>0</v>
      </c>
      <c r="AD43" s="16">
        <f t="shared" si="24"/>
        <v>0</v>
      </c>
      <c r="AE43" s="18">
        <f t="shared" si="10"/>
        <v>9878934378</v>
      </c>
      <c r="AF43" s="16"/>
      <c r="AG43" s="16"/>
      <c r="AH43" s="16">
        <v>1234866797</v>
      </c>
      <c r="AI43" s="19">
        <f t="shared" si="11"/>
        <v>0</v>
      </c>
      <c r="AJ43" s="16">
        <v>0</v>
      </c>
      <c r="AK43" s="18">
        <f t="shared" si="12"/>
        <v>11113801175</v>
      </c>
      <c r="AL43" s="16"/>
      <c r="AM43" s="16"/>
      <c r="AN43" s="16">
        <v>1303043089</v>
      </c>
      <c r="AO43" s="19">
        <f t="shared" si="13"/>
        <v>0</v>
      </c>
      <c r="AP43" s="16">
        <f t="shared" si="14"/>
        <v>0</v>
      </c>
      <c r="AQ43" s="18">
        <f t="shared" si="15"/>
        <v>12416844264</v>
      </c>
      <c r="AR43" s="16"/>
      <c r="AS43" s="16"/>
      <c r="AT43" s="16">
        <v>1234866797</v>
      </c>
      <c r="AU43" s="19">
        <f t="shared" si="16"/>
        <v>0</v>
      </c>
      <c r="AV43" s="16">
        <v>0</v>
      </c>
      <c r="AW43" s="18">
        <f t="shared" si="17"/>
        <v>13651711061</v>
      </c>
      <c r="AX43" s="16"/>
      <c r="AY43" s="16"/>
      <c r="AZ43" s="16">
        <v>1234866797</v>
      </c>
      <c r="BA43" s="19">
        <f t="shared" si="25"/>
        <v>0</v>
      </c>
      <c r="BB43" s="16">
        <v>0</v>
      </c>
      <c r="BC43" s="18">
        <f t="shared" si="19"/>
        <v>14886577858</v>
      </c>
    </row>
    <row r="44" spans="1:58" s="20" customFormat="1" ht="15" hidden="1" customHeight="1" x14ac:dyDescent="0.2">
      <c r="A44" s="13">
        <v>8902012134</v>
      </c>
      <c r="B44" s="13">
        <v>890201213</v>
      </c>
      <c r="C44" s="13">
        <v>128868000</v>
      </c>
      <c r="D44" s="14" t="s">
        <v>68</v>
      </c>
      <c r="E44" s="15" t="s">
        <v>13</v>
      </c>
      <c r="F44" s="16" t="s">
        <v>98</v>
      </c>
      <c r="G44" s="17">
        <v>7989485500</v>
      </c>
      <c r="H44" s="18">
        <v>0</v>
      </c>
      <c r="I44" s="18">
        <f t="shared" si="21"/>
        <v>7989485500</v>
      </c>
      <c r="J44" s="16">
        <v>0</v>
      </c>
      <c r="K44" s="16">
        <v>15978971001</v>
      </c>
      <c r="L44" s="19">
        <f t="shared" si="1"/>
        <v>0</v>
      </c>
      <c r="M44" s="18">
        <f t="shared" si="2"/>
        <v>23968456501</v>
      </c>
      <c r="N44" s="16">
        <v>0</v>
      </c>
      <c r="O44" s="16">
        <v>7989485500</v>
      </c>
      <c r="P44" s="19">
        <f t="shared" si="3"/>
        <v>0</v>
      </c>
      <c r="Q44" s="18">
        <f t="shared" si="4"/>
        <v>31957942001</v>
      </c>
      <c r="R44" s="16">
        <v>0</v>
      </c>
      <c r="S44" s="16">
        <v>7989485500</v>
      </c>
      <c r="T44" s="19">
        <f t="shared" si="5"/>
        <v>0</v>
      </c>
      <c r="U44" s="18">
        <f t="shared" si="6"/>
        <v>39947427501</v>
      </c>
      <c r="V44" s="16"/>
      <c r="W44" s="16">
        <v>7989485500</v>
      </c>
      <c r="X44" s="19">
        <f t="shared" si="7"/>
        <v>0</v>
      </c>
      <c r="Y44" s="18">
        <f t="shared" si="8"/>
        <v>47936913001</v>
      </c>
      <c r="Z44" s="16"/>
      <c r="AA44" s="16"/>
      <c r="AB44" s="16">
        <v>15978971001</v>
      </c>
      <c r="AC44" s="19">
        <f t="shared" si="9"/>
        <v>0</v>
      </c>
      <c r="AD44" s="16">
        <f t="shared" si="24"/>
        <v>0</v>
      </c>
      <c r="AE44" s="18">
        <f t="shared" si="10"/>
        <v>63915884002</v>
      </c>
      <c r="AF44" s="16"/>
      <c r="AG44" s="16"/>
      <c r="AH44" s="16">
        <v>7989485500</v>
      </c>
      <c r="AI44" s="19">
        <f t="shared" si="11"/>
        <v>0</v>
      </c>
      <c r="AJ44" s="16">
        <v>0</v>
      </c>
      <c r="AK44" s="18">
        <f t="shared" si="12"/>
        <v>71905369502</v>
      </c>
      <c r="AL44" s="16"/>
      <c r="AM44" s="16"/>
      <c r="AN44" s="16">
        <v>8577121677</v>
      </c>
      <c r="AO44" s="19">
        <f t="shared" si="13"/>
        <v>0</v>
      </c>
      <c r="AP44" s="16">
        <f t="shared" si="14"/>
        <v>0</v>
      </c>
      <c r="AQ44" s="18">
        <f t="shared" si="15"/>
        <v>80482491179</v>
      </c>
      <c r="AR44" s="16"/>
      <c r="AS44" s="16"/>
      <c r="AT44" s="16">
        <v>7989485500</v>
      </c>
      <c r="AU44" s="19">
        <f t="shared" si="16"/>
        <v>0</v>
      </c>
      <c r="AV44" s="16">
        <v>0</v>
      </c>
      <c r="AW44" s="18">
        <f t="shared" si="17"/>
        <v>88471976679</v>
      </c>
      <c r="AX44" s="16"/>
      <c r="AY44" s="16"/>
      <c r="AZ44" s="16">
        <v>7989485500</v>
      </c>
      <c r="BA44" s="19">
        <f t="shared" si="25"/>
        <v>0</v>
      </c>
      <c r="BB44" s="16">
        <v>0</v>
      </c>
      <c r="BC44" s="18">
        <f t="shared" si="19"/>
        <v>96461462179</v>
      </c>
    </row>
    <row r="45" spans="1:58" s="20" customFormat="1" ht="15" hidden="1" customHeight="1" x14ac:dyDescent="0.2">
      <c r="A45" s="13">
        <v>8002253408</v>
      </c>
      <c r="B45" s="13">
        <v>800225340</v>
      </c>
      <c r="C45" s="13">
        <v>821700000</v>
      </c>
      <c r="D45" s="14" t="s">
        <v>65</v>
      </c>
      <c r="E45" s="15" t="s">
        <v>85</v>
      </c>
      <c r="F45" s="16" t="s">
        <v>98</v>
      </c>
      <c r="G45" s="17">
        <v>1153837460</v>
      </c>
      <c r="H45" s="18">
        <v>0</v>
      </c>
      <c r="I45" s="18">
        <f t="shared" si="21"/>
        <v>1153837460</v>
      </c>
      <c r="J45" s="16">
        <v>0</v>
      </c>
      <c r="K45" s="16">
        <v>2307674919</v>
      </c>
      <c r="L45" s="19">
        <f t="shared" si="1"/>
        <v>0</v>
      </c>
      <c r="M45" s="18">
        <f t="shared" si="2"/>
        <v>3461512379</v>
      </c>
      <c r="N45" s="16">
        <v>0</v>
      </c>
      <c r="O45" s="16">
        <v>1153837460</v>
      </c>
      <c r="P45" s="19">
        <f t="shared" si="3"/>
        <v>0</v>
      </c>
      <c r="Q45" s="18">
        <f t="shared" si="4"/>
        <v>4615349839</v>
      </c>
      <c r="R45" s="16">
        <v>0</v>
      </c>
      <c r="S45" s="16">
        <v>1153837460</v>
      </c>
      <c r="T45" s="19">
        <f t="shared" si="5"/>
        <v>0</v>
      </c>
      <c r="U45" s="18">
        <f t="shared" si="6"/>
        <v>5769187299</v>
      </c>
      <c r="V45" s="16"/>
      <c r="W45" s="16">
        <v>1153837460</v>
      </c>
      <c r="X45" s="19">
        <f t="shared" si="7"/>
        <v>0</v>
      </c>
      <c r="Y45" s="18">
        <f t="shared" si="8"/>
        <v>6923024759</v>
      </c>
      <c r="Z45" s="16"/>
      <c r="AA45" s="16"/>
      <c r="AB45" s="16">
        <v>2307674919</v>
      </c>
      <c r="AC45" s="19">
        <f t="shared" si="9"/>
        <v>0</v>
      </c>
      <c r="AD45" s="16">
        <f t="shared" si="24"/>
        <v>0</v>
      </c>
      <c r="AE45" s="18">
        <f t="shared" si="10"/>
        <v>9230699678</v>
      </c>
      <c r="AF45" s="16"/>
      <c r="AG45" s="16"/>
      <c r="AH45" s="16">
        <v>1153837460</v>
      </c>
      <c r="AI45" s="19">
        <f t="shared" si="11"/>
        <v>0</v>
      </c>
      <c r="AJ45" s="16">
        <v>0</v>
      </c>
      <c r="AK45" s="18">
        <f t="shared" si="12"/>
        <v>10384537138</v>
      </c>
      <c r="AL45" s="16"/>
      <c r="AM45" s="16"/>
      <c r="AN45" s="16">
        <v>6051906521</v>
      </c>
      <c r="AO45" s="19">
        <f t="shared" si="13"/>
        <v>0</v>
      </c>
      <c r="AP45" s="16">
        <f t="shared" si="14"/>
        <v>0</v>
      </c>
      <c r="AQ45" s="18">
        <f t="shared" si="15"/>
        <v>16436443659</v>
      </c>
      <c r="AR45" s="16"/>
      <c r="AS45" s="16"/>
      <c r="AT45" s="16">
        <v>1153837460</v>
      </c>
      <c r="AU45" s="19">
        <f t="shared" si="16"/>
        <v>0</v>
      </c>
      <c r="AV45" s="16">
        <v>0</v>
      </c>
      <c r="AW45" s="18">
        <f t="shared" si="17"/>
        <v>17590281119</v>
      </c>
      <c r="AX45" s="16"/>
      <c r="AY45" s="16"/>
      <c r="AZ45" s="16">
        <v>1153837460</v>
      </c>
      <c r="BA45" s="19">
        <f t="shared" si="25"/>
        <v>0</v>
      </c>
      <c r="BB45" s="16">
        <v>0</v>
      </c>
      <c r="BC45" s="18">
        <f t="shared" si="19"/>
        <v>18744118579</v>
      </c>
    </row>
    <row r="46" spans="1:58" s="20" customFormat="1" ht="15" hidden="1" customHeight="1" x14ac:dyDescent="0.2">
      <c r="A46" s="13">
        <v>8605127804</v>
      </c>
      <c r="B46" s="13">
        <v>860512780</v>
      </c>
      <c r="C46" s="13">
        <v>822000000</v>
      </c>
      <c r="D46" s="14" t="s">
        <v>67</v>
      </c>
      <c r="E46" s="15" t="s">
        <v>113</v>
      </c>
      <c r="F46" s="16" t="s">
        <v>98</v>
      </c>
      <c r="G46" s="17">
        <v>3070210917</v>
      </c>
      <c r="H46" s="18">
        <v>0</v>
      </c>
      <c r="I46" s="18">
        <f t="shared" si="21"/>
        <v>3070210917</v>
      </c>
      <c r="J46" s="16">
        <v>0</v>
      </c>
      <c r="K46" s="16">
        <v>6140421834</v>
      </c>
      <c r="L46" s="19">
        <f t="shared" si="1"/>
        <v>0</v>
      </c>
      <c r="M46" s="18">
        <f t="shared" si="2"/>
        <v>9210632751</v>
      </c>
      <c r="N46" s="16">
        <v>0</v>
      </c>
      <c r="O46" s="16">
        <v>3070210917</v>
      </c>
      <c r="P46" s="19">
        <f t="shared" si="3"/>
        <v>0</v>
      </c>
      <c r="Q46" s="18">
        <f t="shared" si="4"/>
        <v>12280843668</v>
      </c>
      <c r="R46" s="16">
        <v>0</v>
      </c>
      <c r="S46" s="16">
        <v>3070210917</v>
      </c>
      <c r="T46" s="19">
        <f t="shared" si="5"/>
        <v>0</v>
      </c>
      <c r="U46" s="18">
        <f t="shared" si="6"/>
        <v>15351054585</v>
      </c>
      <c r="V46" s="16"/>
      <c r="W46" s="16">
        <v>3070210917</v>
      </c>
      <c r="X46" s="19">
        <f t="shared" si="7"/>
        <v>0</v>
      </c>
      <c r="Y46" s="18">
        <f t="shared" si="8"/>
        <v>18421265502</v>
      </c>
      <c r="Z46" s="16"/>
      <c r="AA46" s="16">
        <v>2247892017</v>
      </c>
      <c r="AB46" s="16">
        <v>6140421834</v>
      </c>
      <c r="AC46" s="19">
        <f t="shared" si="9"/>
        <v>0</v>
      </c>
      <c r="AD46" s="16">
        <f t="shared" si="24"/>
        <v>2247892017</v>
      </c>
      <c r="AE46" s="18">
        <f t="shared" si="10"/>
        <v>24561687336</v>
      </c>
      <c r="AF46" s="16"/>
      <c r="AG46" s="16"/>
      <c r="AH46" s="16">
        <v>3070210917</v>
      </c>
      <c r="AI46" s="19">
        <f t="shared" si="11"/>
        <v>0</v>
      </c>
      <c r="AJ46" s="16">
        <v>2247892017</v>
      </c>
      <c r="AK46" s="18">
        <f t="shared" si="12"/>
        <v>27631898253</v>
      </c>
      <c r="AL46" s="16"/>
      <c r="AM46" s="16"/>
      <c r="AN46" s="16">
        <v>9038575592</v>
      </c>
      <c r="AO46" s="19">
        <f t="shared" si="13"/>
        <v>0</v>
      </c>
      <c r="AP46" s="16">
        <f t="shared" si="14"/>
        <v>2247892017</v>
      </c>
      <c r="AQ46" s="18">
        <f t="shared" si="15"/>
        <v>36670473845</v>
      </c>
      <c r="AR46" s="16"/>
      <c r="AS46" s="16"/>
      <c r="AT46" s="16">
        <v>3070210917</v>
      </c>
      <c r="AU46" s="19">
        <f t="shared" si="16"/>
        <v>0</v>
      </c>
      <c r="AV46" s="16">
        <v>2247892017</v>
      </c>
      <c r="AW46" s="18">
        <f t="shared" si="17"/>
        <v>39740684762</v>
      </c>
      <c r="AX46" s="16"/>
      <c r="AY46" s="16"/>
      <c r="AZ46" s="16">
        <v>3070210917</v>
      </c>
      <c r="BA46" s="19">
        <f t="shared" si="25"/>
        <v>0</v>
      </c>
      <c r="BB46" s="16">
        <v>2247892017</v>
      </c>
      <c r="BC46" s="18">
        <f t="shared" si="19"/>
        <v>42810895679</v>
      </c>
    </row>
    <row r="47" spans="1:58" s="20" customFormat="1" ht="15" customHeight="1" x14ac:dyDescent="0.2">
      <c r="A47" s="13">
        <v>8999990633</v>
      </c>
      <c r="B47" s="13">
        <v>899999063</v>
      </c>
      <c r="C47" s="13">
        <v>27400000</v>
      </c>
      <c r="D47" s="14" t="s">
        <v>45</v>
      </c>
      <c r="E47" s="25" t="s">
        <v>118</v>
      </c>
      <c r="F47" s="16">
        <v>15240703912</v>
      </c>
      <c r="G47" s="17">
        <v>42361643025</v>
      </c>
      <c r="H47" s="18">
        <f>+F47</f>
        <v>15240703912</v>
      </c>
      <c r="I47" s="18">
        <f t="shared" si="21"/>
        <v>42361643025</v>
      </c>
      <c r="J47" s="16">
        <f>VLOOKUP(B47,[1]Febrero!$E$46:$J$51,6,0)</f>
        <v>30481407824</v>
      </c>
      <c r="K47" s="16">
        <v>84723286049</v>
      </c>
      <c r="L47" s="19">
        <f>+H47+J47</f>
        <v>45722111736</v>
      </c>
      <c r="M47" s="18">
        <f t="shared" si="2"/>
        <v>127084929074</v>
      </c>
      <c r="N47" s="16">
        <v>15240703912</v>
      </c>
      <c r="O47" s="16">
        <v>42361643025</v>
      </c>
      <c r="P47" s="19">
        <f>+L47+N47</f>
        <v>60962815648</v>
      </c>
      <c r="Q47" s="18">
        <f t="shared" si="4"/>
        <v>169446572099</v>
      </c>
      <c r="R47" s="16">
        <v>15240703912</v>
      </c>
      <c r="S47" s="16">
        <v>42361643025</v>
      </c>
      <c r="T47" s="19">
        <f>+P47+R47</f>
        <v>76203519560</v>
      </c>
      <c r="U47" s="18">
        <f t="shared" si="6"/>
        <v>211808215124</v>
      </c>
      <c r="V47" s="16">
        <v>15240703912</v>
      </c>
      <c r="W47" s="16">
        <v>42361643025</v>
      </c>
      <c r="X47" s="19">
        <f>+T47+V47</f>
        <v>91444223472</v>
      </c>
      <c r="Y47" s="18">
        <f t="shared" si="8"/>
        <v>254169858149</v>
      </c>
      <c r="Z47" s="16">
        <v>30481407824</v>
      </c>
      <c r="AA47" s="16">
        <v>46096040627</v>
      </c>
      <c r="AB47" s="16">
        <v>84723286049</v>
      </c>
      <c r="AC47" s="19">
        <f>+X47+Z47</f>
        <v>121925631296</v>
      </c>
      <c r="AD47" s="16">
        <f t="shared" si="24"/>
        <v>46096040627</v>
      </c>
      <c r="AE47" s="18">
        <f t="shared" si="10"/>
        <v>338893144198</v>
      </c>
      <c r="AF47" s="16">
        <v>15240703912</v>
      </c>
      <c r="AG47" s="16"/>
      <c r="AH47" s="16">
        <v>42361643025</v>
      </c>
      <c r="AI47" s="19">
        <f>+AC47+AF47</f>
        <v>137166335208</v>
      </c>
      <c r="AJ47" s="16">
        <v>46096040627</v>
      </c>
      <c r="AK47" s="18">
        <f t="shared" si="12"/>
        <v>381254787223</v>
      </c>
      <c r="AL47" s="16">
        <v>15240703912</v>
      </c>
      <c r="AM47" s="16"/>
      <c r="AN47" s="16">
        <v>59395543098</v>
      </c>
      <c r="AO47" s="19">
        <f>+AI47+AL47</f>
        <v>152407039120</v>
      </c>
      <c r="AP47" s="16">
        <f t="shared" si="14"/>
        <v>46096040627</v>
      </c>
      <c r="AQ47" s="18">
        <f t="shared" si="15"/>
        <v>440650330321</v>
      </c>
      <c r="AR47" s="16">
        <v>15240703912</v>
      </c>
      <c r="AS47" s="16"/>
      <c r="AT47" s="16">
        <v>54329922042</v>
      </c>
      <c r="AU47" s="19">
        <f>+AO47+AR47</f>
        <v>167647743032</v>
      </c>
      <c r="AV47" s="16">
        <v>46096040627</v>
      </c>
      <c r="AW47" s="18">
        <f t="shared" si="17"/>
        <v>494980252363</v>
      </c>
      <c r="AX47" s="16">
        <f>VLOOKUP(B47,[2]Septiembre!$E$46:$J$51,6,0)</f>
        <v>15240703912</v>
      </c>
      <c r="AY47" s="16"/>
      <c r="AZ47" s="16">
        <v>51848468320</v>
      </c>
      <c r="BA47" s="19">
        <f>+AU47+AX47</f>
        <v>182888446944</v>
      </c>
      <c r="BB47" s="16">
        <v>46096040627</v>
      </c>
      <c r="BC47" s="18">
        <f t="shared" si="19"/>
        <v>546828720683</v>
      </c>
      <c r="BE47" s="42"/>
      <c r="BF47" s="51"/>
    </row>
    <row r="48" spans="1:58" s="20" customFormat="1" ht="15" hidden="1" customHeight="1" x14ac:dyDescent="0.2">
      <c r="A48" s="13">
        <v>8999991244</v>
      </c>
      <c r="B48" s="13">
        <v>899999124</v>
      </c>
      <c r="C48" s="13">
        <v>27500000</v>
      </c>
      <c r="D48" s="14" t="s">
        <v>46</v>
      </c>
      <c r="E48" s="25" t="s">
        <v>116</v>
      </c>
      <c r="F48" s="16" t="s">
        <v>98</v>
      </c>
      <c r="G48" s="17">
        <v>4223738338</v>
      </c>
      <c r="H48" s="18">
        <v>0</v>
      </c>
      <c r="I48" s="18">
        <f t="shared" si="21"/>
        <v>4223738338</v>
      </c>
      <c r="J48" s="16">
        <v>0</v>
      </c>
      <c r="K48" s="16">
        <v>8447476676</v>
      </c>
      <c r="L48" s="19">
        <f t="shared" si="1"/>
        <v>0</v>
      </c>
      <c r="M48" s="18">
        <f t="shared" si="2"/>
        <v>12671215014</v>
      </c>
      <c r="N48" s="16">
        <v>0</v>
      </c>
      <c r="O48" s="16">
        <v>4223738338</v>
      </c>
      <c r="P48" s="19">
        <f t="shared" si="3"/>
        <v>0</v>
      </c>
      <c r="Q48" s="18">
        <f t="shared" si="4"/>
        <v>16894953352</v>
      </c>
      <c r="R48" s="16">
        <v>0</v>
      </c>
      <c r="S48" s="16">
        <v>4223738338</v>
      </c>
      <c r="T48" s="19">
        <f t="shared" si="5"/>
        <v>0</v>
      </c>
      <c r="U48" s="18">
        <f t="shared" si="6"/>
        <v>21118691690</v>
      </c>
      <c r="V48" s="16"/>
      <c r="W48" s="16">
        <v>4223738338</v>
      </c>
      <c r="X48" s="19">
        <f t="shared" si="7"/>
        <v>0</v>
      </c>
      <c r="Y48" s="18">
        <f t="shared" si="8"/>
        <v>25342430028</v>
      </c>
      <c r="Z48" s="16"/>
      <c r="AA48" s="16">
        <v>2334190080</v>
      </c>
      <c r="AB48" s="16">
        <v>8447476676</v>
      </c>
      <c r="AC48" s="19">
        <f t="shared" si="9"/>
        <v>0</v>
      </c>
      <c r="AD48" s="16">
        <f t="shared" si="24"/>
        <v>2334190080</v>
      </c>
      <c r="AE48" s="18">
        <f t="shared" si="10"/>
        <v>33789906704</v>
      </c>
      <c r="AF48" s="16"/>
      <c r="AG48" s="16"/>
      <c r="AH48" s="16">
        <v>4223738338</v>
      </c>
      <c r="AI48" s="19">
        <f t="shared" si="11"/>
        <v>0</v>
      </c>
      <c r="AJ48" s="16">
        <v>2334190080</v>
      </c>
      <c r="AK48" s="18">
        <f t="shared" si="12"/>
        <v>38013645042</v>
      </c>
      <c r="AL48" s="16"/>
      <c r="AM48" s="16"/>
      <c r="AN48" s="16">
        <v>4581231765</v>
      </c>
      <c r="AO48" s="19">
        <f t="shared" si="13"/>
        <v>0</v>
      </c>
      <c r="AP48" s="16">
        <f t="shared" si="14"/>
        <v>2334190080</v>
      </c>
      <c r="AQ48" s="18">
        <f t="shared" si="15"/>
        <v>42594876807</v>
      </c>
      <c r="AR48" s="16"/>
      <c r="AS48" s="16"/>
      <c r="AT48" s="16">
        <v>4223738338</v>
      </c>
      <c r="AU48" s="19">
        <f t="shared" si="16"/>
        <v>0</v>
      </c>
      <c r="AV48" s="16">
        <v>2334190080</v>
      </c>
      <c r="AW48" s="18">
        <f t="shared" si="17"/>
        <v>46818615145</v>
      </c>
      <c r="AX48" s="16"/>
      <c r="AY48" s="16"/>
      <c r="AZ48" s="16">
        <v>4223738338</v>
      </c>
      <c r="BA48" s="19">
        <f t="shared" ref="BA48:BA56" si="26">+AU48+AX48</f>
        <v>0</v>
      </c>
      <c r="BB48" s="16">
        <v>2334190080</v>
      </c>
      <c r="BC48" s="18">
        <f t="shared" si="19"/>
        <v>51042353483</v>
      </c>
    </row>
    <row r="49" spans="1:55" s="20" customFormat="1" ht="15" hidden="1" customHeight="1" thickBot="1" x14ac:dyDescent="0.2">
      <c r="A49" s="13">
        <v>8918003301</v>
      </c>
      <c r="B49" s="13">
        <v>891800330</v>
      </c>
      <c r="C49" s="13">
        <v>27615000</v>
      </c>
      <c r="D49" s="14" t="s">
        <v>78</v>
      </c>
      <c r="E49" s="15" t="s">
        <v>96</v>
      </c>
      <c r="F49" s="16" t="s">
        <v>98</v>
      </c>
      <c r="G49" s="17">
        <v>8071922284</v>
      </c>
      <c r="H49" s="18">
        <v>0</v>
      </c>
      <c r="I49" s="18">
        <f t="shared" si="21"/>
        <v>8071922284</v>
      </c>
      <c r="J49" s="16">
        <v>0</v>
      </c>
      <c r="K49" s="16">
        <v>16143844567</v>
      </c>
      <c r="L49" s="19">
        <f t="shared" si="1"/>
        <v>0</v>
      </c>
      <c r="M49" s="18">
        <f t="shared" si="2"/>
        <v>24215766851</v>
      </c>
      <c r="N49" s="16">
        <v>0</v>
      </c>
      <c r="O49" s="16">
        <v>8071922284</v>
      </c>
      <c r="P49" s="19">
        <f t="shared" si="3"/>
        <v>0</v>
      </c>
      <c r="Q49" s="18">
        <f t="shared" si="4"/>
        <v>32287689135</v>
      </c>
      <c r="R49" s="16">
        <v>0</v>
      </c>
      <c r="S49" s="16">
        <v>8071922284</v>
      </c>
      <c r="T49" s="19">
        <f t="shared" si="5"/>
        <v>0</v>
      </c>
      <c r="U49" s="18">
        <f t="shared" si="6"/>
        <v>40359611419</v>
      </c>
      <c r="V49" s="16"/>
      <c r="W49" s="16">
        <v>8071922284</v>
      </c>
      <c r="X49" s="19">
        <f t="shared" si="7"/>
        <v>0</v>
      </c>
      <c r="Y49" s="18">
        <f t="shared" si="8"/>
        <v>48431533703</v>
      </c>
      <c r="Z49" s="16"/>
      <c r="AA49" s="16">
        <v>4758258864</v>
      </c>
      <c r="AB49" s="16">
        <v>16143844567</v>
      </c>
      <c r="AC49" s="19">
        <f t="shared" si="9"/>
        <v>0</v>
      </c>
      <c r="AD49" s="16">
        <f t="shared" si="24"/>
        <v>4758258864</v>
      </c>
      <c r="AE49" s="18">
        <f t="shared" si="10"/>
        <v>64575378270</v>
      </c>
      <c r="AF49" s="16"/>
      <c r="AG49" s="16"/>
      <c r="AH49" s="16">
        <v>8071922284</v>
      </c>
      <c r="AI49" s="19">
        <f t="shared" si="11"/>
        <v>0</v>
      </c>
      <c r="AJ49" s="16">
        <v>4758258864</v>
      </c>
      <c r="AK49" s="18">
        <f t="shared" si="12"/>
        <v>72647300554</v>
      </c>
      <c r="AL49" s="16"/>
      <c r="AM49" s="16"/>
      <c r="AN49" s="16">
        <v>10856470549</v>
      </c>
      <c r="AO49" s="19">
        <f t="shared" si="13"/>
        <v>0</v>
      </c>
      <c r="AP49" s="16">
        <f t="shared" si="14"/>
        <v>4758258864</v>
      </c>
      <c r="AQ49" s="18">
        <f t="shared" si="15"/>
        <v>83503771103</v>
      </c>
      <c r="AR49" s="16"/>
      <c r="AS49" s="16"/>
      <c r="AT49" s="16">
        <v>8071922284</v>
      </c>
      <c r="AU49" s="19">
        <f t="shared" si="16"/>
        <v>0</v>
      </c>
      <c r="AV49" s="16">
        <v>4758258864</v>
      </c>
      <c r="AW49" s="18">
        <f t="shared" si="17"/>
        <v>91575693387</v>
      </c>
      <c r="AX49" s="16"/>
      <c r="AY49" s="16"/>
      <c r="AZ49" s="16">
        <v>8071922284</v>
      </c>
      <c r="BA49" s="19">
        <f t="shared" si="26"/>
        <v>0</v>
      </c>
      <c r="BB49" s="16">
        <v>4758258864</v>
      </c>
      <c r="BC49" s="18">
        <f t="shared" si="19"/>
        <v>99647615671</v>
      </c>
    </row>
    <row r="50" spans="1:55" s="20" customFormat="1" ht="15" hidden="1" customHeight="1" thickBot="1" x14ac:dyDescent="0.25">
      <c r="A50" s="13">
        <v>8923002856</v>
      </c>
      <c r="B50" s="13">
        <v>892300285</v>
      </c>
      <c r="C50" s="13">
        <v>821920000</v>
      </c>
      <c r="D50" s="14" t="s">
        <v>44</v>
      </c>
      <c r="E50" s="31" t="s">
        <v>117</v>
      </c>
      <c r="F50" s="16" t="s">
        <v>98</v>
      </c>
      <c r="G50" s="17">
        <v>2058279123</v>
      </c>
      <c r="H50" s="18">
        <v>0</v>
      </c>
      <c r="I50" s="18">
        <f t="shared" si="21"/>
        <v>2058279123</v>
      </c>
      <c r="J50" s="16">
        <v>0</v>
      </c>
      <c r="K50" s="16">
        <v>4116558246</v>
      </c>
      <c r="L50" s="19">
        <f t="shared" si="1"/>
        <v>0</v>
      </c>
      <c r="M50" s="18">
        <f t="shared" si="2"/>
        <v>6174837369</v>
      </c>
      <c r="N50" s="16">
        <v>0</v>
      </c>
      <c r="O50" s="16">
        <v>2058279123</v>
      </c>
      <c r="P50" s="19">
        <f t="shared" si="3"/>
        <v>0</v>
      </c>
      <c r="Q50" s="18">
        <f t="shared" si="4"/>
        <v>8233116492</v>
      </c>
      <c r="R50" s="16">
        <v>0</v>
      </c>
      <c r="S50" s="16">
        <v>2058279123</v>
      </c>
      <c r="T50" s="19">
        <f t="shared" si="5"/>
        <v>0</v>
      </c>
      <c r="U50" s="18">
        <f t="shared" si="6"/>
        <v>10291395615</v>
      </c>
      <c r="V50" s="16"/>
      <c r="W50" s="16">
        <v>2058279123</v>
      </c>
      <c r="X50" s="19">
        <f t="shared" si="7"/>
        <v>0</v>
      </c>
      <c r="Y50" s="18">
        <f t="shared" si="8"/>
        <v>12349674738</v>
      </c>
      <c r="Z50" s="16"/>
      <c r="AA50" s="16">
        <v>938462845</v>
      </c>
      <c r="AB50" s="16">
        <v>4116558246</v>
      </c>
      <c r="AC50" s="19">
        <f t="shared" si="9"/>
        <v>0</v>
      </c>
      <c r="AD50" s="16">
        <f t="shared" si="24"/>
        <v>938462845</v>
      </c>
      <c r="AE50" s="18">
        <f t="shared" si="10"/>
        <v>16466232984</v>
      </c>
      <c r="AF50" s="16"/>
      <c r="AG50" s="16"/>
      <c r="AH50" s="16">
        <v>2058279123</v>
      </c>
      <c r="AI50" s="19">
        <f t="shared" si="11"/>
        <v>0</v>
      </c>
      <c r="AJ50" s="16">
        <v>938462845</v>
      </c>
      <c r="AK50" s="18">
        <f t="shared" si="12"/>
        <v>18524512107</v>
      </c>
      <c r="AL50" s="16"/>
      <c r="AM50" s="16"/>
      <c r="AN50" s="16">
        <v>2352840767</v>
      </c>
      <c r="AO50" s="19">
        <f t="shared" si="13"/>
        <v>0</v>
      </c>
      <c r="AP50" s="16">
        <f t="shared" si="14"/>
        <v>938462845</v>
      </c>
      <c r="AQ50" s="18">
        <f t="shared" si="15"/>
        <v>20877352874</v>
      </c>
      <c r="AR50" s="16"/>
      <c r="AS50" s="16"/>
      <c r="AT50" s="16">
        <v>2058279123</v>
      </c>
      <c r="AU50" s="19">
        <f t="shared" si="16"/>
        <v>0</v>
      </c>
      <c r="AV50" s="16">
        <v>938462845</v>
      </c>
      <c r="AW50" s="18">
        <f t="shared" si="17"/>
        <v>22935631997</v>
      </c>
      <c r="AX50" s="16"/>
      <c r="AY50" s="16"/>
      <c r="AZ50" s="16">
        <v>2058279123</v>
      </c>
      <c r="BA50" s="19">
        <f t="shared" si="26"/>
        <v>0</v>
      </c>
      <c r="BB50" s="16">
        <v>938462845</v>
      </c>
      <c r="BC50" s="18">
        <f t="shared" si="19"/>
        <v>24993911120</v>
      </c>
    </row>
    <row r="51" spans="1:55" s="20" customFormat="1" ht="15" hidden="1" customHeight="1" thickBot="1" x14ac:dyDescent="0.25">
      <c r="A51" s="13">
        <v>8911800842</v>
      </c>
      <c r="B51" s="13">
        <v>891180084</v>
      </c>
      <c r="C51" s="13">
        <v>26141000</v>
      </c>
      <c r="D51" s="14" t="s">
        <v>73</v>
      </c>
      <c r="E51" s="28" t="s">
        <v>29</v>
      </c>
      <c r="F51" s="16" t="s">
        <v>98</v>
      </c>
      <c r="G51" s="17">
        <v>3501896007</v>
      </c>
      <c r="H51" s="18">
        <v>0</v>
      </c>
      <c r="I51" s="18">
        <f t="shared" si="21"/>
        <v>3501896007</v>
      </c>
      <c r="J51" s="16">
        <v>0</v>
      </c>
      <c r="K51" s="16">
        <v>7003792013</v>
      </c>
      <c r="L51" s="19">
        <f t="shared" si="1"/>
        <v>0</v>
      </c>
      <c r="M51" s="18">
        <f t="shared" si="2"/>
        <v>10505688020</v>
      </c>
      <c r="N51" s="16">
        <v>0</v>
      </c>
      <c r="O51" s="16">
        <v>3501896007</v>
      </c>
      <c r="P51" s="19">
        <f t="shared" si="3"/>
        <v>0</v>
      </c>
      <c r="Q51" s="18">
        <f t="shared" si="4"/>
        <v>14007584027</v>
      </c>
      <c r="R51" s="16">
        <v>0</v>
      </c>
      <c r="S51" s="16">
        <v>3501896007</v>
      </c>
      <c r="T51" s="19">
        <f t="shared" si="5"/>
        <v>0</v>
      </c>
      <c r="U51" s="18">
        <f t="shared" si="6"/>
        <v>17509480034</v>
      </c>
      <c r="V51" s="16"/>
      <c r="W51" s="16">
        <v>3501896007</v>
      </c>
      <c r="X51" s="19">
        <f t="shared" si="7"/>
        <v>0</v>
      </c>
      <c r="Y51" s="18">
        <f t="shared" si="8"/>
        <v>21011376041</v>
      </c>
      <c r="Z51" s="16"/>
      <c r="AA51" s="16">
        <v>2798954283</v>
      </c>
      <c r="AB51" s="16">
        <v>7003792013</v>
      </c>
      <c r="AC51" s="19">
        <f t="shared" si="9"/>
        <v>0</v>
      </c>
      <c r="AD51" s="16">
        <f t="shared" si="24"/>
        <v>2798954283</v>
      </c>
      <c r="AE51" s="18">
        <f t="shared" si="10"/>
        <v>28015168054</v>
      </c>
      <c r="AF51" s="16"/>
      <c r="AG51" s="16"/>
      <c r="AH51" s="16">
        <v>3501896007</v>
      </c>
      <c r="AI51" s="19">
        <f t="shared" si="11"/>
        <v>0</v>
      </c>
      <c r="AJ51" s="16">
        <v>2798954283</v>
      </c>
      <c r="AK51" s="18">
        <f t="shared" si="12"/>
        <v>31517064061</v>
      </c>
      <c r="AL51" s="16"/>
      <c r="AM51" s="16"/>
      <c r="AN51" s="16">
        <v>4137934670</v>
      </c>
      <c r="AO51" s="19">
        <f t="shared" si="13"/>
        <v>0</v>
      </c>
      <c r="AP51" s="16">
        <f t="shared" si="14"/>
        <v>2798954283</v>
      </c>
      <c r="AQ51" s="18">
        <f t="shared" si="15"/>
        <v>35654998731</v>
      </c>
      <c r="AR51" s="16"/>
      <c r="AS51" s="16"/>
      <c r="AT51" s="16">
        <v>3501896007</v>
      </c>
      <c r="AU51" s="19">
        <f t="shared" si="16"/>
        <v>0</v>
      </c>
      <c r="AV51" s="16">
        <v>2798954283</v>
      </c>
      <c r="AW51" s="18">
        <f t="shared" si="17"/>
        <v>39156894738</v>
      </c>
      <c r="AX51" s="16"/>
      <c r="AY51" s="16"/>
      <c r="AZ51" s="16">
        <v>3501896007</v>
      </c>
      <c r="BA51" s="19">
        <f t="shared" si="26"/>
        <v>0</v>
      </c>
      <c r="BB51" s="16">
        <v>2798954283</v>
      </c>
      <c r="BC51" s="18">
        <f t="shared" si="19"/>
        <v>42658790745</v>
      </c>
    </row>
    <row r="52" spans="1:55" s="20" customFormat="1" ht="15" hidden="1" customHeight="1" x14ac:dyDescent="0.2">
      <c r="A52" s="13">
        <v>8914800359</v>
      </c>
      <c r="B52" s="13">
        <v>891480035</v>
      </c>
      <c r="C52" s="13">
        <v>24666000</v>
      </c>
      <c r="D52" s="14" t="s">
        <v>74</v>
      </c>
      <c r="E52" s="15" t="s">
        <v>114</v>
      </c>
      <c r="F52" s="16">
        <v>113710050</v>
      </c>
      <c r="G52" s="17">
        <v>6280146341</v>
      </c>
      <c r="H52" s="18">
        <f>+F52</f>
        <v>113710050</v>
      </c>
      <c r="I52" s="18">
        <f t="shared" si="21"/>
        <v>6280146341</v>
      </c>
      <c r="J52" s="16">
        <f>VLOOKUP(B52,[1]Febrero!$E$46:$J$51,6,0)</f>
        <v>227420100</v>
      </c>
      <c r="K52" s="16">
        <v>12560292682</v>
      </c>
      <c r="L52" s="19">
        <f t="shared" si="1"/>
        <v>341130150</v>
      </c>
      <c r="M52" s="18">
        <f t="shared" si="2"/>
        <v>18840439023</v>
      </c>
      <c r="N52" s="16">
        <v>113710050</v>
      </c>
      <c r="O52" s="16">
        <v>6280146341</v>
      </c>
      <c r="P52" s="19">
        <f t="shared" si="3"/>
        <v>454840200</v>
      </c>
      <c r="Q52" s="18">
        <f t="shared" si="4"/>
        <v>25120585364</v>
      </c>
      <c r="R52" s="16">
        <v>113710050</v>
      </c>
      <c r="S52" s="16">
        <v>6280146341</v>
      </c>
      <c r="T52" s="19">
        <f t="shared" si="5"/>
        <v>568550250</v>
      </c>
      <c r="U52" s="18">
        <f t="shared" si="6"/>
        <v>31400731705</v>
      </c>
      <c r="V52" s="16">
        <v>113710050</v>
      </c>
      <c r="W52" s="16">
        <v>6280146341</v>
      </c>
      <c r="X52" s="19">
        <f t="shared" si="7"/>
        <v>682260300</v>
      </c>
      <c r="Y52" s="18">
        <f t="shared" si="8"/>
        <v>37680878046</v>
      </c>
      <c r="Z52" s="16">
        <v>227420100</v>
      </c>
      <c r="AA52" s="16">
        <v>3050572736</v>
      </c>
      <c r="AB52" s="16">
        <v>12560292682</v>
      </c>
      <c r="AC52" s="19">
        <f t="shared" si="9"/>
        <v>909680400</v>
      </c>
      <c r="AD52" s="16">
        <f t="shared" si="24"/>
        <v>3050572736</v>
      </c>
      <c r="AE52" s="18">
        <f t="shared" si="10"/>
        <v>50241170728</v>
      </c>
      <c r="AF52" s="16">
        <v>113710050</v>
      </c>
      <c r="AG52" s="16"/>
      <c r="AH52" s="16">
        <v>6280146341</v>
      </c>
      <c r="AI52" s="19">
        <f t="shared" si="11"/>
        <v>1023390450</v>
      </c>
      <c r="AJ52" s="16">
        <v>3050572736</v>
      </c>
      <c r="AK52" s="18">
        <f t="shared" si="12"/>
        <v>56521317069</v>
      </c>
      <c r="AL52" s="16">
        <v>113710050</v>
      </c>
      <c r="AM52" s="16"/>
      <c r="AN52" s="16">
        <v>7385228018</v>
      </c>
      <c r="AO52" s="19">
        <f t="shared" si="13"/>
        <v>1137100500</v>
      </c>
      <c r="AP52" s="16">
        <f t="shared" si="14"/>
        <v>3050572736</v>
      </c>
      <c r="AQ52" s="18">
        <f t="shared" si="15"/>
        <v>63906545087</v>
      </c>
      <c r="AR52" s="16">
        <v>113710050</v>
      </c>
      <c r="AS52" s="16"/>
      <c r="AT52" s="16">
        <v>6280146341</v>
      </c>
      <c r="AU52" s="19">
        <f t="shared" si="16"/>
        <v>1250810550</v>
      </c>
      <c r="AV52" s="16">
        <v>3050572736</v>
      </c>
      <c r="AW52" s="18">
        <f t="shared" si="17"/>
        <v>70186691428</v>
      </c>
      <c r="AX52" s="16">
        <f>VLOOKUP(B52,[2]Septiembre!$E$46:$J$51,6,0)</f>
        <v>113710050</v>
      </c>
      <c r="AY52" s="16"/>
      <c r="AZ52" s="16">
        <v>6280146341</v>
      </c>
      <c r="BA52" s="19">
        <f t="shared" si="26"/>
        <v>1364520600</v>
      </c>
      <c r="BB52" s="16">
        <v>3050572736</v>
      </c>
      <c r="BC52" s="18">
        <f t="shared" si="19"/>
        <v>76466837769</v>
      </c>
    </row>
    <row r="53" spans="1:55" s="20" customFormat="1" ht="15" hidden="1" customHeight="1" x14ac:dyDescent="0.2">
      <c r="A53" s="13">
        <v>8916800894</v>
      </c>
      <c r="B53" s="13">
        <v>891680089</v>
      </c>
      <c r="C53" s="13">
        <v>28327000</v>
      </c>
      <c r="D53" s="14" t="s">
        <v>75</v>
      </c>
      <c r="E53" s="15" t="s">
        <v>89</v>
      </c>
      <c r="F53" s="16">
        <v>383543597</v>
      </c>
      <c r="G53" s="17">
        <v>3043433488</v>
      </c>
      <c r="H53" s="18">
        <f>+F53</f>
        <v>383543597</v>
      </c>
      <c r="I53" s="18">
        <f t="shared" si="21"/>
        <v>3043433488</v>
      </c>
      <c r="J53" s="16">
        <f>VLOOKUP(B53,[1]Febrero!$E$46:$J$51,6,0)</f>
        <v>767087194</v>
      </c>
      <c r="K53" s="16">
        <v>6086866977</v>
      </c>
      <c r="L53" s="19">
        <f t="shared" si="1"/>
        <v>1150630791</v>
      </c>
      <c r="M53" s="18">
        <f t="shared" si="2"/>
        <v>9130300465</v>
      </c>
      <c r="N53" s="16">
        <v>383543597</v>
      </c>
      <c r="O53" s="16">
        <v>3043433488</v>
      </c>
      <c r="P53" s="19">
        <f t="shared" si="3"/>
        <v>1534174388</v>
      </c>
      <c r="Q53" s="18">
        <f t="shared" si="4"/>
        <v>12173733953</v>
      </c>
      <c r="R53" s="16">
        <v>383543597</v>
      </c>
      <c r="S53" s="16">
        <v>3043433488</v>
      </c>
      <c r="T53" s="19">
        <f t="shared" si="5"/>
        <v>1917717985</v>
      </c>
      <c r="U53" s="18">
        <f t="shared" si="6"/>
        <v>15217167441</v>
      </c>
      <c r="V53" s="16">
        <v>383543597</v>
      </c>
      <c r="W53" s="16">
        <v>3043433488</v>
      </c>
      <c r="X53" s="19">
        <f t="shared" si="7"/>
        <v>2301261582</v>
      </c>
      <c r="Y53" s="18">
        <f t="shared" si="8"/>
        <v>18260600929</v>
      </c>
      <c r="Z53" s="16">
        <v>767087194</v>
      </c>
      <c r="AA53" s="16">
        <v>806259523</v>
      </c>
      <c r="AB53" s="16">
        <v>6086866977</v>
      </c>
      <c r="AC53" s="19">
        <f t="shared" si="9"/>
        <v>3068348776</v>
      </c>
      <c r="AD53" s="16">
        <f t="shared" si="24"/>
        <v>806259523</v>
      </c>
      <c r="AE53" s="18">
        <f t="shared" si="10"/>
        <v>24347467906</v>
      </c>
      <c r="AF53" s="16">
        <v>383543597</v>
      </c>
      <c r="AG53" s="16"/>
      <c r="AH53" s="16">
        <v>3043433488</v>
      </c>
      <c r="AI53" s="19">
        <f t="shared" si="11"/>
        <v>3451892373</v>
      </c>
      <c r="AJ53" s="16">
        <v>806259523</v>
      </c>
      <c r="AK53" s="18">
        <f t="shared" si="12"/>
        <v>27390901394</v>
      </c>
      <c r="AL53" s="16">
        <v>383543597</v>
      </c>
      <c r="AM53" s="16"/>
      <c r="AN53" s="16">
        <v>3551792017</v>
      </c>
      <c r="AO53" s="19">
        <f t="shared" si="13"/>
        <v>3835435970</v>
      </c>
      <c r="AP53" s="16">
        <f t="shared" si="14"/>
        <v>806259523</v>
      </c>
      <c r="AQ53" s="18">
        <f t="shared" si="15"/>
        <v>30942693411</v>
      </c>
      <c r="AR53" s="16">
        <v>383543597</v>
      </c>
      <c r="AS53" s="16"/>
      <c r="AT53" s="16">
        <v>3043433488</v>
      </c>
      <c r="AU53" s="19">
        <f t="shared" si="16"/>
        <v>4218979567</v>
      </c>
      <c r="AV53" s="16">
        <v>806259523</v>
      </c>
      <c r="AW53" s="18">
        <f t="shared" si="17"/>
        <v>33986126899</v>
      </c>
      <c r="AX53" s="16">
        <f>VLOOKUP(B53,[2]Septiembre!$E$46:$J$51,6,0)</f>
        <v>383543597</v>
      </c>
      <c r="AY53" s="16"/>
      <c r="AZ53" s="16">
        <v>3043433488</v>
      </c>
      <c r="BA53" s="19">
        <f t="shared" si="26"/>
        <v>4602523164</v>
      </c>
      <c r="BB53" s="16">
        <v>806259523</v>
      </c>
      <c r="BC53" s="18">
        <f t="shared" si="19"/>
        <v>37029560387</v>
      </c>
    </row>
    <row r="54" spans="1:55" s="20" customFormat="1" ht="15" hidden="1" customHeight="1" x14ac:dyDescent="0.2">
      <c r="A54" s="13">
        <v>8917801118</v>
      </c>
      <c r="B54" s="13">
        <v>891780111</v>
      </c>
      <c r="C54" s="13">
        <v>121647000</v>
      </c>
      <c r="D54" s="14" t="s">
        <v>77</v>
      </c>
      <c r="E54" s="15" t="s">
        <v>91</v>
      </c>
      <c r="F54" s="16" t="s">
        <v>98</v>
      </c>
      <c r="G54" s="17">
        <v>3566164306</v>
      </c>
      <c r="H54" s="18">
        <v>0</v>
      </c>
      <c r="I54" s="18">
        <f t="shared" si="21"/>
        <v>3566164306</v>
      </c>
      <c r="J54" s="16">
        <v>0</v>
      </c>
      <c r="K54" s="16">
        <v>7132328612</v>
      </c>
      <c r="L54" s="19">
        <f t="shared" si="1"/>
        <v>0</v>
      </c>
      <c r="M54" s="18">
        <f t="shared" si="2"/>
        <v>10698492918</v>
      </c>
      <c r="N54" s="16">
        <v>0</v>
      </c>
      <c r="O54" s="16">
        <v>3566164306</v>
      </c>
      <c r="P54" s="19">
        <f t="shared" si="3"/>
        <v>0</v>
      </c>
      <c r="Q54" s="18">
        <f t="shared" si="4"/>
        <v>14264657224</v>
      </c>
      <c r="R54" s="16">
        <v>0</v>
      </c>
      <c r="S54" s="16">
        <v>3566164306</v>
      </c>
      <c r="T54" s="19">
        <f t="shared" si="5"/>
        <v>0</v>
      </c>
      <c r="U54" s="18">
        <f t="shared" si="6"/>
        <v>17830821530</v>
      </c>
      <c r="V54" s="16"/>
      <c r="W54" s="16">
        <v>3566164306</v>
      </c>
      <c r="X54" s="19">
        <f t="shared" si="7"/>
        <v>0</v>
      </c>
      <c r="Y54" s="18">
        <f t="shared" si="8"/>
        <v>21396985836</v>
      </c>
      <c r="Z54" s="16"/>
      <c r="AA54" s="16"/>
      <c r="AB54" s="16">
        <v>7132328612</v>
      </c>
      <c r="AC54" s="19">
        <f t="shared" si="9"/>
        <v>0</v>
      </c>
      <c r="AD54" s="16">
        <f t="shared" si="24"/>
        <v>0</v>
      </c>
      <c r="AE54" s="18">
        <f t="shared" si="10"/>
        <v>28529314448</v>
      </c>
      <c r="AF54" s="16"/>
      <c r="AG54" s="16"/>
      <c r="AH54" s="16">
        <v>3566164306</v>
      </c>
      <c r="AI54" s="19">
        <f t="shared" si="11"/>
        <v>0</v>
      </c>
      <c r="AJ54" s="16">
        <v>0</v>
      </c>
      <c r="AK54" s="18">
        <f t="shared" si="12"/>
        <v>32095478754</v>
      </c>
      <c r="AL54" s="16"/>
      <c r="AM54" s="16"/>
      <c r="AN54" s="16">
        <v>4374440924</v>
      </c>
      <c r="AO54" s="19">
        <f t="shared" si="13"/>
        <v>0</v>
      </c>
      <c r="AP54" s="16">
        <f t="shared" si="14"/>
        <v>0</v>
      </c>
      <c r="AQ54" s="18">
        <f t="shared" si="15"/>
        <v>36469919678</v>
      </c>
      <c r="AR54" s="16"/>
      <c r="AS54" s="16"/>
      <c r="AT54" s="16">
        <v>3566164306</v>
      </c>
      <c r="AU54" s="19">
        <f t="shared" si="16"/>
        <v>0</v>
      </c>
      <c r="AV54" s="16">
        <v>0</v>
      </c>
      <c r="AW54" s="18">
        <f t="shared" si="17"/>
        <v>40036083984</v>
      </c>
      <c r="AX54" s="16"/>
      <c r="AY54" s="16"/>
      <c r="AZ54" s="16">
        <v>3566164306</v>
      </c>
      <c r="BA54" s="19">
        <f t="shared" si="26"/>
        <v>0</v>
      </c>
      <c r="BB54" s="16">
        <v>0</v>
      </c>
      <c r="BC54" s="18">
        <f t="shared" si="19"/>
        <v>43602248290</v>
      </c>
    </row>
    <row r="55" spans="1:55" ht="12.75" hidden="1" x14ac:dyDescent="0.2">
      <c r="A55" s="21"/>
      <c r="B55" s="21"/>
      <c r="C55" s="21"/>
      <c r="D55" s="14"/>
      <c r="E55" s="14"/>
      <c r="F55" s="16" t="s">
        <v>98</v>
      </c>
      <c r="G55" s="16" t="s">
        <v>98</v>
      </c>
      <c r="H55" s="18">
        <v>0</v>
      </c>
      <c r="I55" s="18">
        <v>0</v>
      </c>
      <c r="J55" s="32"/>
      <c r="K55" s="16">
        <v>0</v>
      </c>
      <c r="L55" s="19">
        <f t="shared" si="1"/>
        <v>0</v>
      </c>
      <c r="M55" s="18">
        <f t="shared" si="2"/>
        <v>0</v>
      </c>
      <c r="N55" s="32"/>
      <c r="O55" s="16">
        <v>0</v>
      </c>
      <c r="P55" s="19">
        <f t="shared" si="3"/>
        <v>0</v>
      </c>
      <c r="Q55" s="18">
        <f t="shared" si="4"/>
        <v>0</v>
      </c>
      <c r="R55" s="32"/>
      <c r="S55" s="16">
        <v>0</v>
      </c>
      <c r="T55" s="19">
        <f t="shared" si="5"/>
        <v>0</v>
      </c>
      <c r="U55" s="18">
        <f t="shared" si="6"/>
        <v>0</v>
      </c>
      <c r="V55" s="16"/>
      <c r="W55" s="16">
        <v>0</v>
      </c>
      <c r="X55" s="19">
        <f t="shared" si="7"/>
        <v>0</v>
      </c>
      <c r="Y55" s="18">
        <f t="shared" si="8"/>
        <v>0</v>
      </c>
      <c r="Z55" s="16"/>
      <c r="AA55" s="16"/>
      <c r="AB55" s="16"/>
      <c r="AC55" s="19">
        <f t="shared" si="9"/>
        <v>0</v>
      </c>
      <c r="AD55" s="16">
        <f t="shared" si="24"/>
        <v>0</v>
      </c>
      <c r="AE55" s="18">
        <f t="shared" si="10"/>
        <v>0</v>
      </c>
      <c r="AF55" s="16"/>
      <c r="AG55" s="16"/>
      <c r="AH55" s="16"/>
      <c r="AI55" s="19">
        <f t="shared" si="11"/>
        <v>0</v>
      </c>
      <c r="AJ55" s="16">
        <v>0</v>
      </c>
      <c r="AK55" s="18">
        <f t="shared" si="12"/>
        <v>0</v>
      </c>
      <c r="AL55" s="16"/>
      <c r="AM55" s="16"/>
      <c r="AN55" s="16"/>
      <c r="AO55" s="19">
        <f t="shared" si="13"/>
        <v>0</v>
      </c>
      <c r="AP55" s="16">
        <f t="shared" si="14"/>
        <v>0</v>
      </c>
      <c r="AQ55" s="18">
        <f t="shared" si="15"/>
        <v>0</v>
      </c>
      <c r="AR55" s="16"/>
      <c r="AS55" s="16"/>
      <c r="AT55" s="16"/>
      <c r="AU55" s="19">
        <f t="shared" si="16"/>
        <v>0</v>
      </c>
      <c r="AV55" s="16">
        <v>0</v>
      </c>
      <c r="AW55" s="18">
        <f t="shared" si="17"/>
        <v>0</v>
      </c>
      <c r="AX55" s="16"/>
      <c r="AY55" s="16"/>
      <c r="AZ55" s="16"/>
      <c r="BA55" s="19">
        <f t="shared" si="26"/>
        <v>0</v>
      </c>
      <c r="BB55" s="16">
        <v>0</v>
      </c>
      <c r="BC55" s="18">
        <f t="shared" ref="BC5:BC55" si="27">+AW55+AZ55</f>
        <v>0</v>
      </c>
    </row>
    <row r="56" spans="1:55" ht="24" customHeight="1" x14ac:dyDescent="0.2">
      <c r="A56" s="33" t="s">
        <v>54</v>
      </c>
      <c r="B56" s="34"/>
      <c r="C56" s="35"/>
      <c r="D56" s="36"/>
      <c r="E56" s="37"/>
      <c r="F56" s="38">
        <f t="shared" ref="F56:K56" si="28">SUM(F4:F55)</f>
        <v>21828947678</v>
      </c>
      <c r="G56" s="38">
        <f t="shared" si="28"/>
        <v>184479264689</v>
      </c>
      <c r="H56" s="38">
        <f t="shared" si="28"/>
        <v>21828947678</v>
      </c>
      <c r="I56" s="38">
        <f t="shared" si="28"/>
        <v>184479264689</v>
      </c>
      <c r="J56" s="38">
        <f t="shared" si="28"/>
        <v>43657895356</v>
      </c>
      <c r="K56" s="38">
        <f t="shared" si="28"/>
        <v>364984188659</v>
      </c>
      <c r="L56" s="38">
        <f t="shared" ref="L56" si="29">+H56+J56</f>
        <v>65486843034</v>
      </c>
      <c r="M56" s="38">
        <f t="shared" ref="M56" si="30">+I56+K56</f>
        <v>549463453348</v>
      </c>
      <c r="N56" s="38">
        <f t="shared" ref="N56" si="31">SUM(N4:N55)</f>
        <v>21828947678</v>
      </c>
      <c r="O56" s="38">
        <f>SUBTOTAL(9,O4:O55)</f>
        <v>42618169135</v>
      </c>
      <c r="P56" s="38">
        <f t="shared" ref="P56" si="32">+L56+N56</f>
        <v>87315790712</v>
      </c>
      <c r="Q56" s="38">
        <f t="shared" ref="Q56" si="33">+M56+O56</f>
        <v>592081622483</v>
      </c>
      <c r="R56" s="38">
        <f t="shared" ref="R56" si="34">SUM(R4:R55)</f>
        <v>21828947678</v>
      </c>
      <c r="S56" s="38">
        <f>SUM(S4:S55)</f>
        <v>184479264689</v>
      </c>
      <c r="T56" s="38">
        <f t="shared" ref="T56" si="35">+P56+R56</f>
        <v>109144738390</v>
      </c>
      <c r="U56" s="38">
        <f t="shared" ref="U56" si="36">+Q56+S56</f>
        <v>776560887172</v>
      </c>
      <c r="V56" s="38">
        <f>SUM(V4:V54)</f>
        <v>21828947678</v>
      </c>
      <c r="W56" s="38">
        <f>SUM(W4:W55)</f>
        <v>187479264689</v>
      </c>
      <c r="X56" s="38">
        <f t="shared" ref="X56" si="37">+T56+V56</f>
        <v>130973686068</v>
      </c>
      <c r="Y56" s="38">
        <f t="shared" ref="Y56" si="38">+U56+W56</f>
        <v>964040151861</v>
      </c>
      <c r="Z56" s="38">
        <f>SUM(Z4:Z54)</f>
        <v>43657895356</v>
      </c>
      <c r="AA56" s="38">
        <f>SUM(AA4:AA54)</f>
        <v>75839687294</v>
      </c>
      <c r="AB56" s="38">
        <f>SUM(AB4:AB55)</f>
        <v>364555617230</v>
      </c>
      <c r="AC56" s="38">
        <f>SUM(AC4:AC55)</f>
        <v>174631581424</v>
      </c>
      <c r="AD56" s="38">
        <f>SUM(AD4:AD55)</f>
        <v>75839687294</v>
      </c>
      <c r="AE56" s="38">
        <f>SUM(AE4:AE55)</f>
        <v>1473650433504</v>
      </c>
      <c r="AF56" s="38">
        <f>SUM(AF4:AF54)</f>
        <v>21828947678</v>
      </c>
      <c r="AG56" s="38">
        <f>SUM(AG4:AG54)</f>
        <v>0</v>
      </c>
      <c r="AH56" s="38">
        <f>SUM(AH4:AH55)</f>
        <v>184050693260</v>
      </c>
      <c r="AI56" s="38">
        <f>SUM(AI4:AI55)</f>
        <v>196460529102</v>
      </c>
      <c r="AJ56" s="38">
        <f>SUM(AJ4:AJ55)</f>
        <v>75839687294</v>
      </c>
      <c r="AK56" s="38">
        <f>SUM(AK4:AK55)</f>
        <v>1657701126764</v>
      </c>
      <c r="AL56" s="38">
        <f>SUM(AL4:AL55)</f>
        <v>21828947678</v>
      </c>
      <c r="AM56" s="38">
        <f>SUM(AM4:AM54)</f>
        <v>0</v>
      </c>
      <c r="AN56" s="38">
        <f>SUM(AN4:AN55)</f>
        <v>230257116869</v>
      </c>
      <c r="AO56" s="38">
        <f>SUM(AO4:AO55)</f>
        <v>218289476780</v>
      </c>
      <c r="AP56" s="38">
        <f>SUM(AP4:AP55)</f>
        <v>75839687294</v>
      </c>
      <c r="AQ56" s="38">
        <f>SUM(AQ4:AQ55)</f>
        <v>1887958243633</v>
      </c>
      <c r="AR56" s="38">
        <f>SUM(AR4:AR55)</f>
        <v>21828947678</v>
      </c>
      <c r="AS56" s="38">
        <f>SUM(AS4:AS54)</f>
        <v>0</v>
      </c>
      <c r="AT56" s="38">
        <f>SUM(AT4:AT55)</f>
        <v>196518972277</v>
      </c>
      <c r="AU56" s="38">
        <f>SUM(AU4:AU55)</f>
        <v>240118424458</v>
      </c>
      <c r="AV56" s="38">
        <f>SUM(AV4:AV55)</f>
        <v>75839687294</v>
      </c>
      <c r="AW56" s="38">
        <f>SUM(AW4:AW55)</f>
        <v>2084477215910</v>
      </c>
      <c r="AX56" s="38">
        <f>SUM(AX4:AX55)</f>
        <v>21828947678</v>
      </c>
      <c r="AY56" s="38">
        <f>SUM(AY4:AY54)</f>
        <v>0</v>
      </c>
      <c r="AZ56" s="38">
        <f>SUM(AZ4:AZ55)</f>
        <v>193537518555</v>
      </c>
      <c r="BA56" s="38">
        <f>SUM(BA4:BA55)</f>
        <v>261947372136</v>
      </c>
      <c r="BB56" s="38">
        <f>SUM(BB4:BB55)</f>
        <v>75839687294</v>
      </c>
      <c r="BC56" s="38">
        <f>SUM(BC4:BC55)</f>
        <v>2278014734465</v>
      </c>
    </row>
    <row r="57" spans="1:55" x14ac:dyDescent="0.25">
      <c r="G57" s="40"/>
      <c r="H57" s="39"/>
      <c r="I57" s="39"/>
    </row>
    <row r="58" spans="1:55" ht="12.75" x14ac:dyDescent="0.2">
      <c r="F58" s="12"/>
      <c r="G58" s="12"/>
      <c r="S58" s="41"/>
      <c r="AK58" s="41"/>
      <c r="AT58" s="42">
        <v>256526110</v>
      </c>
    </row>
    <row r="59" spans="1:55" ht="12.75" x14ac:dyDescent="0.2">
      <c r="F59" s="12"/>
      <c r="G59" s="12"/>
    </row>
    <row r="60" spans="1:55" x14ac:dyDescent="0.2">
      <c r="D60" s="43"/>
      <c r="F60" s="12"/>
      <c r="G60" s="12"/>
      <c r="S60" s="42"/>
    </row>
    <row r="61" spans="1:55" x14ac:dyDescent="0.2">
      <c r="D61" s="43"/>
      <c r="F61" s="12"/>
      <c r="G61" s="12"/>
    </row>
    <row r="62" spans="1:55" x14ac:dyDescent="0.25">
      <c r="D62" s="44"/>
      <c r="F62" s="12"/>
      <c r="G62" s="12"/>
    </row>
    <row r="63" spans="1:55" ht="12.75" x14ac:dyDescent="0.2">
      <c r="F63" s="12"/>
      <c r="G63" s="12"/>
    </row>
    <row r="64" spans="1:55" ht="12.75" x14ac:dyDescent="0.2">
      <c r="F64" s="12"/>
      <c r="G64" s="12"/>
    </row>
    <row r="65" spans="6:7" ht="12.75" x14ac:dyDescent="0.2">
      <c r="F65" s="12"/>
      <c r="G65" s="12"/>
    </row>
    <row r="66" spans="6:7" ht="12.75" x14ac:dyDescent="0.2">
      <c r="F66" s="12"/>
      <c r="G66" s="12"/>
    </row>
    <row r="67" spans="6:7" ht="12.75" x14ac:dyDescent="0.2">
      <c r="F67" s="12"/>
      <c r="G67" s="12"/>
    </row>
    <row r="68" spans="6:7" ht="12.75" x14ac:dyDescent="0.2">
      <c r="F68" s="12"/>
      <c r="G68" s="12"/>
    </row>
    <row r="69" spans="6:7" ht="12.75" x14ac:dyDescent="0.2">
      <c r="F69" s="12"/>
      <c r="G69" s="12"/>
    </row>
    <row r="70" spans="6:7" ht="12.75" x14ac:dyDescent="0.2">
      <c r="F70" s="12"/>
      <c r="G70" s="12"/>
    </row>
    <row r="71" spans="6:7" ht="12.75" x14ac:dyDescent="0.2">
      <c r="F71" s="12"/>
      <c r="G71" s="12"/>
    </row>
    <row r="72" spans="6:7" ht="12.75" x14ac:dyDescent="0.2">
      <c r="F72" s="12"/>
      <c r="G72" s="12"/>
    </row>
    <row r="73" spans="6:7" ht="12.75" x14ac:dyDescent="0.2">
      <c r="F73" s="12"/>
      <c r="G73" s="12"/>
    </row>
    <row r="74" spans="6:7" ht="12.75" x14ac:dyDescent="0.2">
      <c r="F74" s="12"/>
      <c r="G74" s="12"/>
    </row>
    <row r="75" spans="6:7" ht="12.75" x14ac:dyDescent="0.2">
      <c r="F75" s="12"/>
      <c r="G75" s="12"/>
    </row>
    <row r="76" spans="6:7" ht="12.75" x14ac:dyDescent="0.2">
      <c r="F76" s="12"/>
      <c r="G76" s="12"/>
    </row>
    <row r="77" spans="6:7" ht="12.75" x14ac:dyDescent="0.2">
      <c r="F77" s="12"/>
      <c r="G77" s="12"/>
    </row>
    <row r="78" spans="6:7" ht="12.75" x14ac:dyDescent="0.2">
      <c r="F78" s="12"/>
      <c r="G78" s="12"/>
    </row>
    <row r="79" spans="6:7" ht="12.75" x14ac:dyDescent="0.2">
      <c r="F79" s="12"/>
      <c r="G79" s="12"/>
    </row>
    <row r="80" spans="6:7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</sheetData>
  <autoFilter ref="A3:BC55" xr:uid="{442BF34C-C3A3-4F48-ABED-DAEEDB8E3611}">
    <filterColumn colId="3">
      <filters>
        <filter val="COLEGIO MAYOR DE ANTIOQUIA"/>
        <filter val="UNIVERSIDAD NACIONAL DE COLOMB"/>
      </filters>
    </filterColumn>
  </autoFilter>
  <mergeCells count="20">
    <mergeCell ref="AX2:AZ2"/>
    <mergeCell ref="BA2:BC2"/>
    <mergeCell ref="AU2:AW2"/>
    <mergeCell ref="F2:G2"/>
    <mergeCell ref="H2:I2"/>
    <mergeCell ref="J2:K2"/>
    <mergeCell ref="L2:M2"/>
    <mergeCell ref="N2:O2"/>
    <mergeCell ref="AL2:AN2"/>
    <mergeCell ref="AO2:AQ2"/>
    <mergeCell ref="AF2:AH2"/>
    <mergeCell ref="AI2:AK2"/>
    <mergeCell ref="P2:Q2"/>
    <mergeCell ref="Z2:AB2"/>
    <mergeCell ref="AC2:AE2"/>
    <mergeCell ref="V2:W2"/>
    <mergeCell ref="X2:Y2"/>
    <mergeCell ref="R2:S2"/>
    <mergeCell ref="T2:U2"/>
    <mergeCell ref="AR2:AT2"/>
  </mergeCells>
  <hyperlinks>
    <hyperlink ref="E47" r:id="rId1" xr:uid="{00000000-0004-0000-0000-000000000000}"/>
    <hyperlink ref="E27" r:id="rId2" display="contabilidad@unicordoba.edu.co" xr:uid="{00000000-0004-0000-0000-000001000000}"/>
    <hyperlink ref="E45" r:id="rId3" display="contumng@umng.edu.co; " xr:uid="{00000000-0004-0000-0000-000002000000}"/>
    <hyperlink ref="E43" r:id="rId4" display="direccion@ufpso.edu.co" xr:uid="{00000000-0004-0000-0000-000003000000}"/>
    <hyperlink ref="E39" r:id="rId5" display="jmlopez@ut.edu.co" xr:uid="{00000000-0004-0000-0000-000004000000}"/>
    <hyperlink ref="E23" r:id="rId6" xr:uid="{00000000-0004-0000-0000-000005000000}"/>
    <hyperlink ref="E36" r:id="rId7" display="wbenavides@unicauca.edu.co" xr:uid="{00000000-0004-0000-0000-000006000000}"/>
    <hyperlink ref="E12" r:id="rId8" xr:uid="{00000000-0004-0000-0000-000007000000}"/>
    <hyperlink ref="E32" r:id="rId9" xr:uid="{00000000-0004-0000-0000-000008000000}"/>
    <hyperlink ref="E38" r:id="rId10" xr:uid="{00000000-0004-0000-0000-000009000000}"/>
    <hyperlink ref="E35" r:id="rId11" xr:uid="{00000000-0004-0000-0000-00000A000000}"/>
    <hyperlink ref="E44" r:id="rId12" xr:uid="{00000000-0004-0000-0000-00000B000000}"/>
    <hyperlink ref="E42" r:id="rId13" xr:uid="{00000000-0004-0000-0000-00000C000000}"/>
    <hyperlink ref="E25" r:id="rId14" display="contabil@ucaldas.edu.co" xr:uid="{00000000-0004-0000-0000-00000D000000}"/>
    <hyperlink ref="E51" r:id="rId15" xr:uid="{00000000-0004-0000-0000-00000E000000}"/>
    <hyperlink ref="E29" r:id="rId16" xr:uid="{00000000-0004-0000-0000-00000F000000}"/>
    <hyperlink ref="E31" r:id="rId17" xr:uid="{00000000-0004-0000-0000-000010000000}"/>
    <hyperlink ref="E21" r:id="rId18" xr:uid="{00000000-0004-0000-0000-000011000000}"/>
    <hyperlink ref="E33" r:id="rId19" display="seccontabi@unipamplona.edu.co" xr:uid="{00000000-0004-0000-0000-000012000000}"/>
    <hyperlink ref="E28" r:id="rId20" xr:uid="{00000000-0004-0000-0000-000013000000}"/>
    <hyperlink ref="E11" r:id="rId21" xr:uid="{00000000-0004-0000-0000-000014000000}"/>
    <hyperlink ref="E7" r:id="rId22" xr:uid="{00000000-0004-0000-0000-000015000000}"/>
    <hyperlink ref="E4" r:id="rId23" xr:uid="{00000000-0004-0000-0000-000016000000}"/>
    <hyperlink ref="E10" r:id="rId24" xr:uid="{00000000-0004-0000-0000-000017000000}"/>
    <hyperlink ref="E54" r:id="rId25" display="contabilidad@unimagdalena.edu.co" xr:uid="{00000000-0004-0000-0000-000018000000}"/>
    <hyperlink ref="E6" r:id="rId26" xr:uid="{00000000-0004-0000-0000-000019000000}"/>
    <hyperlink ref="E30" r:id="rId27" xr:uid="{00000000-0004-0000-0000-00001A000000}"/>
    <hyperlink ref="E34" r:id="rId28" xr:uid="{00000000-0004-0000-0000-00001B000000}"/>
    <hyperlink ref="E48" r:id="rId29" xr:uid="{00000000-0004-0000-0000-00001C000000}"/>
    <hyperlink ref="E41" r:id="rId30" xr:uid="{00000000-0004-0000-0000-00001D000000}"/>
    <hyperlink ref="E18" r:id="rId31" display="cprasca@itsa.edu.co" xr:uid="{00000000-0004-0000-0000-00001E000000}"/>
    <hyperlink ref="E9" r:id="rId32" xr:uid="{00000000-0004-0000-0000-00001F000000}"/>
    <hyperlink ref="E20" r:id="rId33" xr:uid="{00000000-0004-0000-0000-000020000000}"/>
    <hyperlink ref="E14" r:id="rId34" xr:uid="{00000000-0004-0000-0000-000021000000}"/>
    <hyperlink ref="E53" r:id="rId35" display="mailto:contactenos@utch.edu.co" xr:uid="{00000000-0004-0000-0000-000022000000}"/>
    <hyperlink ref="E37" r:id="rId36" xr:uid="{00000000-0004-0000-0000-000023000000}"/>
    <hyperlink ref="E24" r:id="rId37" xr:uid="{00000000-0004-0000-0000-000024000000}"/>
    <hyperlink ref="E17" r:id="rId38" xr:uid="{00000000-0004-0000-0000-000025000000}"/>
    <hyperlink ref="E19" r:id="rId39" xr:uid="{00000000-0004-0000-0000-000026000000}"/>
    <hyperlink ref="E26" r:id="rId40" xr:uid="{00000000-0004-0000-0000-000027000000}"/>
    <hyperlink ref="E8" r:id="rId41" xr:uid="{00000000-0004-0000-0000-000028000000}"/>
    <hyperlink ref="E13" r:id="rId42" xr:uid="{00000000-0004-0000-0000-000029000000}"/>
    <hyperlink ref="E16" r:id="rId43" xr:uid="{00000000-0004-0000-0000-00002A000000}"/>
    <hyperlink ref="E46" r:id="rId44" xr:uid="{00000000-0004-0000-0000-00002B000000}"/>
    <hyperlink ref="E15" r:id="rId45" xr:uid="{00000000-0004-0000-0000-00002C000000}"/>
    <hyperlink ref="E5" r:id="rId46" xr:uid="{00000000-0004-0000-0000-00002D000000}"/>
    <hyperlink ref="E52" r:id="rId47" xr:uid="{00000000-0004-0000-0000-00002E000000}"/>
    <hyperlink ref="E40" r:id="rId48" xr:uid="{00000000-0004-0000-0000-00002F000000}"/>
    <hyperlink ref="E50" r:id="rId49" xr:uid="{00000000-0004-0000-0000-000030000000}"/>
    <hyperlink ref="E22" r:id="rId50" xr:uid="{00000000-0004-0000-0000-000031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2017-11-28T15:29:02Z</dcterms:modified>
</cp:coreProperties>
</file>