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Financiera\2016\CONCILIACIONES 2016\Conciliacion Transferencias\Universidades\"/>
    </mc:Choice>
  </mc:AlternateContent>
  <bookViews>
    <workbookView xWindow="120" yWindow="3975" windowWidth="15195" windowHeight="4230" tabRatio="687"/>
  </bookViews>
  <sheets>
    <sheet name="Otras Transf_Universidades" sheetId="1" r:id="rId1"/>
    <sheet name="Hoja1" sheetId="2" r:id="rId2"/>
  </sheets>
  <externalReferences>
    <externalReference r:id="rId3"/>
  </externalReferences>
  <definedNames>
    <definedName name="_DIS2008">#REF!</definedName>
    <definedName name="_xlnm._FilterDatabase" localSheetId="0" hidden="1">'Otras Transf_Universidades'!$A$3:$AF$56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X25" i="1" l="1"/>
  <c r="X30" i="1"/>
  <c r="X34" i="1"/>
  <c r="X35" i="1"/>
  <c r="X37" i="1"/>
  <c r="X47" i="1"/>
  <c r="Y56" i="1"/>
  <c r="Z56" i="1" l="1"/>
  <c r="X56" i="1"/>
  <c r="T56" i="1"/>
  <c r="S56" i="1"/>
  <c r="R56" i="1"/>
  <c r="M56" i="1" l="1"/>
  <c r="N56" i="1" l="1"/>
  <c r="L56" i="1" l="1"/>
  <c r="K5" i="1" l="1"/>
  <c r="Q5" i="1" s="1"/>
  <c r="W5" i="1" s="1"/>
  <c r="AC5" i="1" s="1"/>
  <c r="K6" i="1"/>
  <c r="Q6" i="1" s="1"/>
  <c r="W6" i="1" s="1"/>
  <c r="AC6" i="1" s="1"/>
  <c r="K7" i="1"/>
  <c r="Q7" i="1" s="1"/>
  <c r="W7" i="1" s="1"/>
  <c r="AC7" i="1" s="1"/>
  <c r="K8" i="1"/>
  <c r="Q8" i="1" s="1"/>
  <c r="W8" i="1" s="1"/>
  <c r="AC8" i="1" s="1"/>
  <c r="K9" i="1"/>
  <c r="Q9" i="1" s="1"/>
  <c r="W9" i="1" s="1"/>
  <c r="AC9" i="1" s="1"/>
  <c r="K10" i="1"/>
  <c r="Q10" i="1" s="1"/>
  <c r="W10" i="1" s="1"/>
  <c r="AC10" i="1" s="1"/>
  <c r="K12" i="1"/>
  <c r="Q12" i="1" s="1"/>
  <c r="W12" i="1" s="1"/>
  <c r="AC12" i="1" s="1"/>
  <c r="K13" i="1"/>
  <c r="Q13" i="1" s="1"/>
  <c r="W13" i="1" s="1"/>
  <c r="AC13" i="1" s="1"/>
  <c r="K14" i="1"/>
  <c r="Q14" i="1" s="1"/>
  <c r="W14" i="1" s="1"/>
  <c r="AC14" i="1" s="1"/>
  <c r="K15" i="1"/>
  <c r="Q15" i="1" s="1"/>
  <c r="W15" i="1" s="1"/>
  <c r="AC15" i="1" s="1"/>
  <c r="K16" i="1"/>
  <c r="Q16" i="1" s="1"/>
  <c r="W16" i="1" s="1"/>
  <c r="AC16" i="1" s="1"/>
  <c r="K17" i="1"/>
  <c r="Q17" i="1" s="1"/>
  <c r="W17" i="1" s="1"/>
  <c r="AC17" i="1" s="1"/>
  <c r="K18" i="1"/>
  <c r="Q18" i="1" s="1"/>
  <c r="W18" i="1" s="1"/>
  <c r="AC18" i="1" s="1"/>
  <c r="K19" i="1"/>
  <c r="Q19" i="1" s="1"/>
  <c r="W19" i="1" s="1"/>
  <c r="AC19" i="1" s="1"/>
  <c r="K20" i="1"/>
  <c r="Q20" i="1" s="1"/>
  <c r="W20" i="1" s="1"/>
  <c r="AC20" i="1" s="1"/>
  <c r="K21" i="1"/>
  <c r="Q21" i="1" s="1"/>
  <c r="W21" i="1" s="1"/>
  <c r="AC21" i="1" s="1"/>
  <c r="K22" i="1"/>
  <c r="Q22" i="1" s="1"/>
  <c r="W22" i="1" s="1"/>
  <c r="AC22" i="1" s="1"/>
  <c r="K23" i="1"/>
  <c r="Q23" i="1" s="1"/>
  <c r="W23" i="1" s="1"/>
  <c r="AC23" i="1" s="1"/>
  <c r="K24" i="1"/>
  <c r="Q24" i="1" s="1"/>
  <c r="W24" i="1" s="1"/>
  <c r="AC24" i="1" s="1"/>
  <c r="K25" i="1"/>
  <c r="Q25" i="1" s="1"/>
  <c r="W25" i="1" s="1"/>
  <c r="AC25" i="1" s="1"/>
  <c r="K26" i="1"/>
  <c r="Q26" i="1" s="1"/>
  <c r="W26" i="1" s="1"/>
  <c r="AC26" i="1" s="1"/>
  <c r="K27" i="1"/>
  <c r="Q27" i="1" s="1"/>
  <c r="W27" i="1" s="1"/>
  <c r="AC27" i="1" s="1"/>
  <c r="K28" i="1"/>
  <c r="Q28" i="1" s="1"/>
  <c r="W28" i="1" s="1"/>
  <c r="AC28" i="1" s="1"/>
  <c r="K29" i="1"/>
  <c r="Q29" i="1" s="1"/>
  <c r="W29" i="1" s="1"/>
  <c r="AC29" i="1" s="1"/>
  <c r="K30" i="1"/>
  <c r="Q30" i="1" s="1"/>
  <c r="W30" i="1" s="1"/>
  <c r="AC30" i="1" s="1"/>
  <c r="K31" i="1"/>
  <c r="Q31" i="1" s="1"/>
  <c r="W31" i="1" s="1"/>
  <c r="AC31" i="1" s="1"/>
  <c r="K32" i="1"/>
  <c r="Q32" i="1" s="1"/>
  <c r="W32" i="1" s="1"/>
  <c r="AC32" i="1" s="1"/>
  <c r="K33" i="1"/>
  <c r="Q33" i="1" s="1"/>
  <c r="W33" i="1" s="1"/>
  <c r="AC33" i="1" s="1"/>
  <c r="K34" i="1"/>
  <c r="Q34" i="1" s="1"/>
  <c r="W34" i="1" s="1"/>
  <c r="AC34" i="1" s="1"/>
  <c r="K35" i="1"/>
  <c r="Q35" i="1" s="1"/>
  <c r="W35" i="1" s="1"/>
  <c r="AC35" i="1" s="1"/>
  <c r="K36" i="1"/>
  <c r="Q36" i="1" s="1"/>
  <c r="W36" i="1" s="1"/>
  <c r="AC36" i="1" s="1"/>
  <c r="K37" i="1"/>
  <c r="Q37" i="1" s="1"/>
  <c r="W37" i="1" s="1"/>
  <c r="AC37" i="1" s="1"/>
  <c r="K38" i="1"/>
  <c r="Q38" i="1" s="1"/>
  <c r="W38" i="1" s="1"/>
  <c r="AC38" i="1" s="1"/>
  <c r="K39" i="1"/>
  <c r="Q39" i="1" s="1"/>
  <c r="W39" i="1" s="1"/>
  <c r="AC39" i="1" s="1"/>
  <c r="K40" i="1"/>
  <c r="Q40" i="1" s="1"/>
  <c r="W40" i="1" s="1"/>
  <c r="AC40" i="1" s="1"/>
  <c r="K41" i="1"/>
  <c r="Q41" i="1" s="1"/>
  <c r="W41" i="1" s="1"/>
  <c r="AC41" i="1" s="1"/>
  <c r="K42" i="1"/>
  <c r="Q42" i="1" s="1"/>
  <c r="W42" i="1" s="1"/>
  <c r="AC42" i="1" s="1"/>
  <c r="K43" i="1"/>
  <c r="Q43" i="1" s="1"/>
  <c r="W43" i="1" s="1"/>
  <c r="AC43" i="1" s="1"/>
  <c r="K44" i="1"/>
  <c r="Q44" i="1" s="1"/>
  <c r="W44" i="1" s="1"/>
  <c r="AC44" i="1" s="1"/>
  <c r="K45" i="1"/>
  <c r="Q45" i="1" s="1"/>
  <c r="W45" i="1" s="1"/>
  <c r="AC45" i="1" s="1"/>
  <c r="K46" i="1"/>
  <c r="Q46" i="1" s="1"/>
  <c r="W46" i="1" s="1"/>
  <c r="AC46" i="1" s="1"/>
  <c r="K47" i="1"/>
  <c r="Q47" i="1" s="1"/>
  <c r="W47" i="1" s="1"/>
  <c r="AC47" i="1" s="1"/>
  <c r="K48" i="1"/>
  <c r="Q48" i="1" s="1"/>
  <c r="W48" i="1" s="1"/>
  <c r="AC48" i="1" s="1"/>
  <c r="K49" i="1"/>
  <c r="Q49" i="1" s="1"/>
  <c r="W49" i="1" s="1"/>
  <c r="AC49" i="1" s="1"/>
  <c r="K50" i="1"/>
  <c r="Q50" i="1" s="1"/>
  <c r="W50" i="1" s="1"/>
  <c r="AC50" i="1" s="1"/>
  <c r="K51" i="1"/>
  <c r="Q51" i="1" s="1"/>
  <c r="W51" i="1" s="1"/>
  <c r="AC51" i="1" s="1"/>
  <c r="K52" i="1"/>
  <c r="Q52" i="1" s="1"/>
  <c r="W52" i="1" s="1"/>
  <c r="AC52" i="1" s="1"/>
  <c r="K53" i="1"/>
  <c r="Q53" i="1" s="1"/>
  <c r="W53" i="1" s="1"/>
  <c r="AC53" i="1" s="1"/>
  <c r="K54" i="1"/>
  <c r="Q54" i="1" s="1"/>
  <c r="W54" i="1" s="1"/>
  <c r="AC54" i="1" s="1"/>
  <c r="K55" i="1"/>
  <c r="Q55" i="1" s="1"/>
  <c r="W55" i="1" s="1"/>
  <c r="AC55" i="1" s="1"/>
  <c r="I25" i="1"/>
  <c r="O25" i="1" s="1"/>
  <c r="U25" i="1" s="1"/>
  <c r="AA25" i="1" s="1"/>
  <c r="I7" i="1"/>
  <c r="O7" i="1" s="1"/>
  <c r="U7" i="1" s="1"/>
  <c r="AA7" i="1" s="1"/>
  <c r="I8" i="1"/>
  <c r="O8" i="1" s="1"/>
  <c r="U8" i="1" s="1"/>
  <c r="AA8" i="1" s="1"/>
  <c r="I9" i="1"/>
  <c r="O9" i="1" s="1"/>
  <c r="U9" i="1" s="1"/>
  <c r="AA9" i="1" s="1"/>
  <c r="I10" i="1"/>
  <c r="O10" i="1" s="1"/>
  <c r="U10" i="1" s="1"/>
  <c r="AA10" i="1" s="1"/>
  <c r="I15" i="1"/>
  <c r="O15" i="1" s="1"/>
  <c r="U15" i="1" s="1"/>
  <c r="AA15" i="1" s="1"/>
  <c r="I16" i="1"/>
  <c r="O16" i="1" s="1"/>
  <c r="U16" i="1" s="1"/>
  <c r="AA16" i="1" s="1"/>
  <c r="I17" i="1"/>
  <c r="O17" i="1" s="1"/>
  <c r="U17" i="1" s="1"/>
  <c r="AA17" i="1" s="1"/>
  <c r="I18" i="1"/>
  <c r="O18" i="1" s="1"/>
  <c r="U18" i="1" s="1"/>
  <c r="AA18" i="1" s="1"/>
  <c r="I23" i="1"/>
  <c r="O23" i="1" s="1"/>
  <c r="U23" i="1" s="1"/>
  <c r="AA23" i="1" s="1"/>
  <c r="I24" i="1"/>
  <c r="O24" i="1" s="1"/>
  <c r="U24" i="1" s="1"/>
  <c r="AA24" i="1" s="1"/>
  <c r="I26" i="1"/>
  <c r="O26" i="1" s="1"/>
  <c r="U26" i="1" s="1"/>
  <c r="AA26" i="1" s="1"/>
  <c r="I30" i="1"/>
  <c r="O30" i="1" s="1"/>
  <c r="U30" i="1" s="1"/>
  <c r="AA30" i="1" s="1"/>
  <c r="I31" i="1"/>
  <c r="O31" i="1" s="1"/>
  <c r="U31" i="1" s="1"/>
  <c r="AA31" i="1" s="1"/>
  <c r="I32" i="1"/>
  <c r="O32" i="1" s="1"/>
  <c r="U32" i="1" s="1"/>
  <c r="AA32" i="1" s="1"/>
  <c r="I33" i="1"/>
  <c r="O33" i="1" s="1"/>
  <c r="U33" i="1" s="1"/>
  <c r="AA33" i="1" s="1"/>
  <c r="I34" i="1"/>
  <c r="O34" i="1" s="1"/>
  <c r="U34" i="1" s="1"/>
  <c r="AA34" i="1" s="1"/>
  <c r="I35" i="1"/>
  <c r="O35" i="1" s="1"/>
  <c r="U35" i="1" s="1"/>
  <c r="AA35" i="1" s="1"/>
  <c r="I37" i="1"/>
  <c r="O37" i="1" s="1"/>
  <c r="U37" i="1" s="1"/>
  <c r="AA37" i="1" s="1"/>
  <c r="I39" i="1"/>
  <c r="O39" i="1" s="1"/>
  <c r="U39" i="1" s="1"/>
  <c r="AA39" i="1" s="1"/>
  <c r="I40" i="1"/>
  <c r="O40" i="1" s="1"/>
  <c r="U40" i="1" s="1"/>
  <c r="AA40" i="1" s="1"/>
  <c r="I41" i="1"/>
  <c r="O41" i="1" s="1"/>
  <c r="U41" i="1" s="1"/>
  <c r="AA41" i="1" s="1"/>
  <c r="I42" i="1"/>
  <c r="O42" i="1" s="1"/>
  <c r="U42" i="1" s="1"/>
  <c r="AA42" i="1" s="1"/>
  <c r="I47" i="1"/>
  <c r="O47" i="1" s="1"/>
  <c r="U47" i="1" s="1"/>
  <c r="AA47" i="1" s="1"/>
  <c r="I48" i="1"/>
  <c r="O48" i="1" s="1"/>
  <c r="U48" i="1" s="1"/>
  <c r="AA48" i="1" s="1"/>
  <c r="I49" i="1"/>
  <c r="O49" i="1" s="1"/>
  <c r="U49" i="1" s="1"/>
  <c r="AA49" i="1" s="1"/>
  <c r="I50" i="1"/>
  <c r="O50" i="1" s="1"/>
  <c r="U50" i="1" s="1"/>
  <c r="AA50" i="1" s="1"/>
  <c r="I55" i="1"/>
  <c r="O55" i="1" s="1"/>
  <c r="U55" i="1" s="1"/>
  <c r="AA55" i="1" s="1"/>
  <c r="I4" i="1"/>
  <c r="O4" i="1" s="1"/>
  <c r="U4" i="1" s="1"/>
  <c r="AA4" i="1" s="1"/>
  <c r="K11" i="1"/>
  <c r="Q11" i="1" s="1"/>
  <c r="W11" i="1" s="1"/>
  <c r="AC11" i="1" s="1"/>
  <c r="J5" i="1"/>
  <c r="P5" i="1" s="1"/>
  <c r="V5" i="1" s="1"/>
  <c r="AB5" i="1" s="1"/>
  <c r="J6" i="1"/>
  <c r="P6" i="1" s="1"/>
  <c r="V6" i="1" s="1"/>
  <c r="AB6" i="1" s="1"/>
  <c r="J7" i="1"/>
  <c r="P7" i="1" s="1"/>
  <c r="V7" i="1" s="1"/>
  <c r="AB7" i="1" s="1"/>
  <c r="J8" i="1"/>
  <c r="P8" i="1" s="1"/>
  <c r="V8" i="1" s="1"/>
  <c r="AB8" i="1" s="1"/>
  <c r="J9" i="1"/>
  <c r="P9" i="1" s="1"/>
  <c r="V9" i="1" s="1"/>
  <c r="AB9" i="1" s="1"/>
  <c r="J10" i="1"/>
  <c r="P10" i="1" s="1"/>
  <c r="V10" i="1" s="1"/>
  <c r="AB10" i="1" s="1"/>
  <c r="J11" i="1"/>
  <c r="P11" i="1" s="1"/>
  <c r="V11" i="1" s="1"/>
  <c r="AB11" i="1" s="1"/>
  <c r="J12" i="1"/>
  <c r="P12" i="1" s="1"/>
  <c r="V12" i="1" s="1"/>
  <c r="AB12" i="1" s="1"/>
  <c r="J13" i="1"/>
  <c r="P13" i="1" s="1"/>
  <c r="V13" i="1" s="1"/>
  <c r="AB13" i="1" s="1"/>
  <c r="J14" i="1"/>
  <c r="P14" i="1" s="1"/>
  <c r="V14" i="1" s="1"/>
  <c r="AB14" i="1" s="1"/>
  <c r="J15" i="1"/>
  <c r="P15" i="1" s="1"/>
  <c r="V15" i="1" s="1"/>
  <c r="AB15" i="1" s="1"/>
  <c r="J16" i="1"/>
  <c r="P16" i="1" s="1"/>
  <c r="V16" i="1" s="1"/>
  <c r="AB16" i="1" s="1"/>
  <c r="J17" i="1"/>
  <c r="P17" i="1" s="1"/>
  <c r="V17" i="1" s="1"/>
  <c r="AB17" i="1" s="1"/>
  <c r="J18" i="1"/>
  <c r="P18" i="1" s="1"/>
  <c r="V18" i="1" s="1"/>
  <c r="AB18" i="1" s="1"/>
  <c r="J19" i="1"/>
  <c r="P19" i="1" s="1"/>
  <c r="V19" i="1" s="1"/>
  <c r="AB19" i="1" s="1"/>
  <c r="J20" i="1"/>
  <c r="P20" i="1" s="1"/>
  <c r="V20" i="1" s="1"/>
  <c r="AB20" i="1" s="1"/>
  <c r="J21" i="1"/>
  <c r="P21" i="1" s="1"/>
  <c r="V21" i="1" s="1"/>
  <c r="AB21" i="1" s="1"/>
  <c r="J22" i="1"/>
  <c r="P22" i="1" s="1"/>
  <c r="V22" i="1" s="1"/>
  <c r="AB22" i="1" s="1"/>
  <c r="J23" i="1"/>
  <c r="P23" i="1" s="1"/>
  <c r="V23" i="1" s="1"/>
  <c r="AB23" i="1" s="1"/>
  <c r="J24" i="1"/>
  <c r="P24" i="1" s="1"/>
  <c r="V24" i="1" s="1"/>
  <c r="AB24" i="1" s="1"/>
  <c r="J25" i="1"/>
  <c r="P25" i="1" s="1"/>
  <c r="V25" i="1" s="1"/>
  <c r="AB25" i="1" s="1"/>
  <c r="J26" i="1"/>
  <c r="P26" i="1" s="1"/>
  <c r="V26" i="1" s="1"/>
  <c r="AB26" i="1" s="1"/>
  <c r="J27" i="1"/>
  <c r="P27" i="1" s="1"/>
  <c r="V27" i="1" s="1"/>
  <c r="AB27" i="1" s="1"/>
  <c r="J28" i="1"/>
  <c r="P28" i="1" s="1"/>
  <c r="V28" i="1" s="1"/>
  <c r="AB28" i="1" s="1"/>
  <c r="J29" i="1"/>
  <c r="P29" i="1" s="1"/>
  <c r="V29" i="1" s="1"/>
  <c r="AB29" i="1" s="1"/>
  <c r="J30" i="1"/>
  <c r="P30" i="1" s="1"/>
  <c r="V30" i="1" s="1"/>
  <c r="AB30" i="1" s="1"/>
  <c r="J31" i="1"/>
  <c r="P31" i="1" s="1"/>
  <c r="V31" i="1" s="1"/>
  <c r="AB31" i="1" s="1"/>
  <c r="J32" i="1"/>
  <c r="P32" i="1" s="1"/>
  <c r="V32" i="1" s="1"/>
  <c r="AB32" i="1" s="1"/>
  <c r="J33" i="1"/>
  <c r="P33" i="1" s="1"/>
  <c r="V33" i="1" s="1"/>
  <c r="AB33" i="1" s="1"/>
  <c r="J34" i="1"/>
  <c r="P34" i="1" s="1"/>
  <c r="V34" i="1" s="1"/>
  <c r="AB34" i="1" s="1"/>
  <c r="J35" i="1"/>
  <c r="P35" i="1" s="1"/>
  <c r="V35" i="1" s="1"/>
  <c r="AB35" i="1" s="1"/>
  <c r="J36" i="1"/>
  <c r="P36" i="1" s="1"/>
  <c r="V36" i="1" s="1"/>
  <c r="AB36" i="1" s="1"/>
  <c r="J37" i="1"/>
  <c r="P37" i="1" s="1"/>
  <c r="V37" i="1" s="1"/>
  <c r="AB37" i="1" s="1"/>
  <c r="J38" i="1"/>
  <c r="P38" i="1" s="1"/>
  <c r="V38" i="1" s="1"/>
  <c r="AB38" i="1" s="1"/>
  <c r="J39" i="1"/>
  <c r="P39" i="1" s="1"/>
  <c r="V39" i="1" s="1"/>
  <c r="AB39" i="1" s="1"/>
  <c r="J40" i="1"/>
  <c r="P40" i="1" s="1"/>
  <c r="V40" i="1" s="1"/>
  <c r="AB40" i="1" s="1"/>
  <c r="J41" i="1"/>
  <c r="P41" i="1" s="1"/>
  <c r="V41" i="1" s="1"/>
  <c r="AB41" i="1" s="1"/>
  <c r="J42" i="1"/>
  <c r="P42" i="1" s="1"/>
  <c r="V42" i="1" s="1"/>
  <c r="AB42" i="1" s="1"/>
  <c r="J43" i="1"/>
  <c r="P43" i="1" s="1"/>
  <c r="V43" i="1" s="1"/>
  <c r="AB43" i="1" s="1"/>
  <c r="J44" i="1"/>
  <c r="P44" i="1" s="1"/>
  <c r="V44" i="1" s="1"/>
  <c r="AB44" i="1" s="1"/>
  <c r="J45" i="1"/>
  <c r="P45" i="1" s="1"/>
  <c r="V45" i="1" s="1"/>
  <c r="AB45" i="1" s="1"/>
  <c r="J46" i="1"/>
  <c r="P46" i="1" s="1"/>
  <c r="V46" i="1" s="1"/>
  <c r="AB46" i="1" s="1"/>
  <c r="J47" i="1"/>
  <c r="P47" i="1" s="1"/>
  <c r="V47" i="1" s="1"/>
  <c r="AB47" i="1" s="1"/>
  <c r="J48" i="1"/>
  <c r="P48" i="1" s="1"/>
  <c r="V48" i="1" s="1"/>
  <c r="AB48" i="1" s="1"/>
  <c r="J49" i="1"/>
  <c r="P49" i="1" s="1"/>
  <c r="V49" i="1" s="1"/>
  <c r="AB49" i="1" s="1"/>
  <c r="J50" i="1"/>
  <c r="P50" i="1" s="1"/>
  <c r="V50" i="1" s="1"/>
  <c r="AB50" i="1" s="1"/>
  <c r="J51" i="1"/>
  <c r="P51" i="1" s="1"/>
  <c r="V51" i="1" s="1"/>
  <c r="AB51" i="1" s="1"/>
  <c r="J52" i="1"/>
  <c r="P52" i="1" s="1"/>
  <c r="V52" i="1" s="1"/>
  <c r="AB52" i="1" s="1"/>
  <c r="J53" i="1"/>
  <c r="P53" i="1" s="1"/>
  <c r="V53" i="1" s="1"/>
  <c r="AB53" i="1" s="1"/>
  <c r="J54" i="1"/>
  <c r="P54" i="1" s="1"/>
  <c r="V54" i="1" s="1"/>
  <c r="AB54" i="1" s="1"/>
  <c r="J55" i="1"/>
  <c r="P55" i="1" s="1"/>
  <c r="V55" i="1" s="1"/>
  <c r="AB55" i="1" s="1"/>
  <c r="J4" i="1"/>
  <c r="P4" i="1" s="1"/>
  <c r="V4" i="1" s="1"/>
  <c r="AB4" i="1" s="1"/>
  <c r="I5" i="1"/>
  <c r="O5" i="1" s="1"/>
  <c r="U5" i="1" s="1"/>
  <c r="AA5" i="1" s="1"/>
  <c r="I6" i="1"/>
  <c r="O6" i="1" s="1"/>
  <c r="U6" i="1" s="1"/>
  <c r="AA6" i="1" s="1"/>
  <c r="I11" i="1"/>
  <c r="O11" i="1" s="1"/>
  <c r="U11" i="1" s="1"/>
  <c r="AA11" i="1" s="1"/>
  <c r="I12" i="1"/>
  <c r="O12" i="1" s="1"/>
  <c r="U12" i="1" s="1"/>
  <c r="AA12" i="1" s="1"/>
  <c r="I13" i="1"/>
  <c r="O13" i="1" s="1"/>
  <c r="U13" i="1" s="1"/>
  <c r="AA13" i="1" s="1"/>
  <c r="I14" i="1"/>
  <c r="O14" i="1" s="1"/>
  <c r="U14" i="1" s="1"/>
  <c r="AA14" i="1" s="1"/>
  <c r="I19" i="1"/>
  <c r="O19" i="1" s="1"/>
  <c r="U19" i="1" s="1"/>
  <c r="AA19" i="1" s="1"/>
  <c r="I20" i="1"/>
  <c r="O20" i="1" s="1"/>
  <c r="U20" i="1" s="1"/>
  <c r="AA20" i="1" s="1"/>
  <c r="I21" i="1"/>
  <c r="O21" i="1" s="1"/>
  <c r="U21" i="1" s="1"/>
  <c r="AA21" i="1" s="1"/>
  <c r="I22" i="1"/>
  <c r="O22" i="1" s="1"/>
  <c r="U22" i="1" s="1"/>
  <c r="AA22" i="1" s="1"/>
  <c r="I27" i="1"/>
  <c r="O27" i="1" s="1"/>
  <c r="U27" i="1" s="1"/>
  <c r="AA27" i="1" s="1"/>
  <c r="I28" i="1"/>
  <c r="O28" i="1" s="1"/>
  <c r="U28" i="1" s="1"/>
  <c r="AA28" i="1" s="1"/>
  <c r="I29" i="1"/>
  <c r="O29" i="1" s="1"/>
  <c r="U29" i="1" s="1"/>
  <c r="AA29" i="1" s="1"/>
  <c r="I36" i="1"/>
  <c r="O36" i="1" s="1"/>
  <c r="U36" i="1" s="1"/>
  <c r="AA36" i="1" s="1"/>
  <c r="I38" i="1"/>
  <c r="O38" i="1" s="1"/>
  <c r="U38" i="1" s="1"/>
  <c r="AA38" i="1" s="1"/>
  <c r="I43" i="1"/>
  <c r="O43" i="1" s="1"/>
  <c r="U43" i="1" s="1"/>
  <c r="AA43" i="1" s="1"/>
  <c r="I44" i="1"/>
  <c r="O44" i="1" s="1"/>
  <c r="U44" i="1" s="1"/>
  <c r="AA44" i="1" s="1"/>
  <c r="I45" i="1"/>
  <c r="O45" i="1" s="1"/>
  <c r="U45" i="1" s="1"/>
  <c r="AA45" i="1" s="1"/>
  <c r="I46" i="1"/>
  <c r="O46" i="1" s="1"/>
  <c r="U46" i="1" s="1"/>
  <c r="AA46" i="1" s="1"/>
  <c r="I51" i="1"/>
  <c r="O51" i="1" s="1"/>
  <c r="U51" i="1" s="1"/>
  <c r="AA51" i="1" s="1"/>
  <c r="I52" i="1"/>
  <c r="O52" i="1" s="1"/>
  <c r="U52" i="1" s="1"/>
  <c r="AA52" i="1" s="1"/>
  <c r="I53" i="1"/>
  <c r="O53" i="1" s="1"/>
  <c r="U53" i="1" s="1"/>
  <c r="AA53" i="1" s="1"/>
  <c r="I54" i="1"/>
  <c r="O54" i="1" s="1"/>
  <c r="U54" i="1" s="1"/>
  <c r="AA54" i="1" s="1"/>
  <c r="G56" i="1"/>
  <c r="AA56" i="1" l="1"/>
  <c r="AB56" i="1"/>
  <c r="U56" i="1"/>
  <c r="V56" i="1"/>
  <c r="P56" i="1"/>
  <c r="O56" i="1"/>
  <c r="J56" i="1"/>
  <c r="I56" i="1"/>
  <c r="H56" i="1"/>
  <c r="K4" i="1"/>
  <c r="Q4" i="1" s="1"/>
  <c r="W4" i="1" s="1"/>
  <c r="AC4" i="1" s="1"/>
  <c r="AC56" i="1" s="1"/>
  <c r="F56" i="1"/>
  <c r="Q56" i="1" l="1"/>
  <c r="W56" i="1"/>
  <c r="K56" i="1"/>
</calcChain>
</file>

<file path=xl/sharedStrings.xml><?xml version="1.0" encoding="utf-8"?>
<sst xmlns="http://schemas.openxmlformats.org/spreadsheetml/2006/main" count="141" uniqueCount="120">
  <si>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</si>
  <si>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</si>
  <si>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</si>
  <si>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</si>
  <si>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</si>
  <si>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</si>
  <si>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</si>
  <si>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</si>
  <si>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</si>
  <si>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</si>
  <si>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</si>
  <si>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</si>
  <si>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</si>
  <si>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</si>
  <si>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</si>
  <si>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</si>
  <si>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</si>
  <si>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</si>
  <si>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</si>
  <si>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</si>
  <si>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</si>
  <si>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</si>
  <si>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</si>
  <si>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</si>
  <si>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</si>
  <si>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</si>
  <si>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</si>
  <si>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</si>
  <si>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</si>
  <si>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</si>
  <si>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</si>
  <si>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</si>
  <si>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</si>
  <si>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</si>
  <si>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</si>
  <si>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</si>
  <si>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</si>
  <si>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</si>
  <si>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</si>
  <si>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</si>
  <si>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</si>
  <si>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</si>
  <si>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</si>
  <si>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</si>
  <si>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</si>
  <si>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</si>
  <si>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</si>
  <si>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</si>
  <si>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</si>
  <si>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</si>
  <si>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</si>
  <si>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</si>
  <si>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</si>
  <si>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</si>
  <si>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</si>
  <si>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</si>
  <si>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</si>
  <si>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</si>
  <si>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</si>
  <si>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</si>
  <si>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</si>
  <si>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</si>
  <si>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</si>
  <si>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</si>
  <si>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</si>
  <si>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</si>
  <si>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</si>
  <si>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</si>
  <si>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</si>
  <si>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</si>
  <si>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</si>
  <si>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</si>
  <si>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</si>
  <si>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</si>
  <si>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</si>
  <si>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</si>
  <si>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</si>
  <si>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</si>
  <si>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</si>
  <si>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</si>
  <si>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</si>
  <si>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</si>
  <si>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</si>
  <si>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</si>
  <si>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</si>
  <si>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</si>
  <si>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</si>
  <si>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</si>
  <si>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</si>
  <si>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</si>
  <si>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</si>
  <si>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</si>
  <si>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</si>
  <si>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</si>
  <si>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</si>
  <si>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</si>
  <si>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</si>
  <si>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</si>
  <si>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</si>
  <si>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</si>
  <si>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</si>
  <si>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</si>
  <si>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</si>
  <si>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</si>
  <si>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</si>
  <si>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</si>
  <si>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</si>
  <si>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</si>
  <si>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31 ENERO DEL 2016</t>
  </si>
  <si>
    <t>contabilidad@guadalajaradebuga-valle.gov.co</t>
  </si>
  <si>
    <t>contabilidad@colboy.edu.co</t>
  </si>
  <si>
    <t>em_zapata@itsa.edu.co</t>
  </si>
  <si>
    <t>MOVIMIENTOS DE FEBRERO</t>
  </si>
  <si>
    <t>SALDOS A 29 DE FEBRERO DEL 2016</t>
  </si>
  <si>
    <t>MOVIMIENTOS DE MARZO</t>
  </si>
  <si>
    <t>SALDOS A 31 DE MARZO DE 2016</t>
  </si>
  <si>
    <t>diana.amado01@uptc.edu.co</t>
  </si>
  <si>
    <t>mmarulan@arhuaco.udea.edu.co</t>
  </si>
  <si>
    <t>MOVIMIENTOS DE ABRIL</t>
  </si>
  <si>
    <t>SALDOS A 30 DE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</si>
</sst>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6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4" fontId="0" fillId="0" borderId="0" xfId="0" applyNumberFormat="1"/>
    <xf numFmtId="0" fontId="1" fillId="4" borderId="4" xfId="2" applyFill="1" applyBorder="1" applyAlignment="1"/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%20UNIVERSIDADES\UNIVERSIDADES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</sheetNames>
    <sheetDataSet>
      <sheetData sheetId="0">
        <row r="4">
          <cell r="B4">
            <v>891900853</v>
          </cell>
        </row>
        <row r="38">
          <cell r="B38">
            <v>899999063</v>
          </cell>
          <cell r="C38" t="str">
            <v>007769998985</v>
          </cell>
          <cell r="D38" t="str">
            <v>CTE-DAVIVIENDA</v>
          </cell>
          <cell r="E38" t="str">
            <v>A-3-5-1-2</v>
          </cell>
          <cell r="F38">
            <v>10</v>
          </cell>
          <cell r="G38">
            <v>13971196591</v>
          </cell>
        </row>
        <row r="39">
          <cell r="B39">
            <v>891500319</v>
          </cell>
          <cell r="C39" t="str">
            <v>290-031848</v>
          </cell>
          <cell r="D39" t="str">
            <v>CTE - POPULAR</v>
          </cell>
          <cell r="E39" t="str">
            <v>A-3-5-1-40</v>
          </cell>
          <cell r="F39">
            <v>10</v>
          </cell>
          <cell r="G39">
            <v>1516078937</v>
          </cell>
        </row>
        <row r="40">
          <cell r="B40">
            <v>890801063</v>
          </cell>
          <cell r="C40" t="str">
            <v>280-040676</v>
          </cell>
          <cell r="D40" t="str">
            <v>CTE-POPULAR</v>
          </cell>
          <cell r="E40" t="str">
            <v>A-3-5-1-41</v>
          </cell>
          <cell r="F40">
            <v>10</v>
          </cell>
          <cell r="G40">
            <v>1447740689</v>
          </cell>
        </row>
        <row r="41">
          <cell r="B41">
            <v>891080031</v>
          </cell>
          <cell r="C41">
            <v>7351006158</v>
          </cell>
          <cell r="D41" t="str">
            <v>CTE-COLPATRIA</v>
          </cell>
          <cell r="E41" t="str">
            <v>A-3-5-1-42</v>
          </cell>
          <cell r="F41">
            <v>10</v>
          </cell>
          <cell r="G41">
            <v>2319903160</v>
          </cell>
        </row>
        <row r="42">
          <cell r="B42">
            <v>891680089</v>
          </cell>
          <cell r="C42" t="str">
            <v>380-00390-5</v>
          </cell>
          <cell r="D42" t="str">
            <v>CTE-POPULAR</v>
          </cell>
          <cell r="E42" t="str">
            <v>A-3-5-1-43</v>
          </cell>
          <cell r="F42">
            <v>10</v>
          </cell>
          <cell r="G42">
            <v>261430567</v>
          </cell>
        </row>
        <row r="43">
          <cell r="B43">
            <v>891480035</v>
          </cell>
          <cell r="C43" t="str">
            <v>07335637520</v>
          </cell>
          <cell r="D43" t="str">
            <v>CTE BAN-COLOMBIA</v>
          </cell>
          <cell r="E43" t="str">
            <v>A-3-5-1-44</v>
          </cell>
          <cell r="F43">
            <v>10</v>
          </cell>
          <cell r="G43">
            <v>104000000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hyperlink" Target="mailto:mmarulan@arhuaco.ude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Relationship Id="rId8" Type="http://schemas.openxmlformats.org/officeDocument/2006/relationships/hyperlink" Target="mailto:finanzas@intep.edu.co;" TargetMode="External"/><Relationship Id="rId3" Type="http://schemas.openxmlformats.org/officeDocument/2006/relationships/hyperlink" Target="mailto:contumng@umng.edu.co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6"/>
  <sheetViews>
    <sheetView tabSelected="1" zoomScaleNormal="100" workbookViewId="0">
      <pane xSplit="4" ySplit="3" topLeftCell="X37" activePane="bottomRight" state="frozen"/>
      <selection pane="topRight" activeCell="E1" sqref="E1"/>
      <selection pane="bottomLeft" activeCell="A4" sqref="A4"/>
      <selection pane="bottomRight" activeCell="Y3" sqref="Y3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53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6.85546875" style="16" customWidth="1"/>
    <col min="10" max="10" width="13.28515625" style="16" customWidth="1"/>
    <col min="11" max="11" width="18.5703125" style="16" bestFit="1" customWidth="1"/>
    <col min="12" max="12" width="17.28515625" style="16" bestFit="1" customWidth="1"/>
    <col min="13" max="13" width="16.42578125" style="16" bestFit="1" customWidth="1"/>
    <col min="14" max="14" width="19.7109375" style="16" bestFit="1" customWidth="1"/>
    <col min="15" max="15" width="18.7109375" style="16" customWidth="1"/>
    <col min="16" max="16" width="17.5703125" style="16" bestFit="1" customWidth="1"/>
    <col min="17" max="17" width="18.5703125" style="16" customWidth="1"/>
    <col min="18" max="20" width="14.85546875" style="16" bestFit="1" customWidth="1"/>
    <col min="21" max="22" width="17.5703125" style="16" bestFit="1" customWidth="1"/>
    <col min="23" max="23" width="18.5703125" style="16" bestFit="1" customWidth="1"/>
    <col min="24" max="24" width="14.85546875" style="16" bestFit="1" customWidth="1"/>
    <col min="25" max="25" width="17.5703125" style="16" bestFit="1" customWidth="1"/>
    <col min="26" max="26" width="14.85546875" style="16" bestFit="1" customWidth="1"/>
    <col min="27" max="27" width="20.42578125" style="16" customWidth="1"/>
    <col min="28" max="28" width="20.28515625" style="16" customWidth="1"/>
    <col min="29" max="29" width="19.28515625" style="16" customWidth="1"/>
    <col min="30" max="16384" width="11.42578125" style="16"/>
  </cols>
  <sheetData>
    <row r="1" spans="1:29" s="5" customFormat="1" ht="30.75" customHeight="1" x14ac:dyDescent="0.3">
      <c r="A1" s="1" t="s">
        <v>66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29" s="7" customFormat="1" ht="22.5" customHeight="1" x14ac:dyDescent="0.25">
      <c r="A2" s="6"/>
      <c r="B2" s="6"/>
      <c r="C2" s="6"/>
      <c r="D2" s="6"/>
      <c r="E2" s="6"/>
      <c r="F2" s="42" t="s">
        <v>0</v>
      </c>
      <c r="G2" s="43"/>
      <c r="H2" s="43"/>
      <c r="I2" s="44" t="s">
        <v>108</v>
      </c>
      <c r="J2" s="45"/>
      <c r="K2" s="45"/>
      <c r="L2" s="42" t="s">
        <v>112</v>
      </c>
      <c r="M2" s="43"/>
      <c r="N2" s="43"/>
      <c r="O2" s="44" t="s">
        <v>113</v>
      </c>
      <c r="P2" s="45"/>
      <c r="Q2" s="45"/>
      <c r="R2" s="42" t="s">
        <v>114</v>
      </c>
      <c r="S2" s="43"/>
      <c r="T2" s="43"/>
      <c r="U2" s="44" t="s">
        <v>115</v>
      </c>
      <c r="V2" s="45"/>
      <c r="W2" s="45"/>
      <c r="X2" s="42" t="s">
        <v>118</v>
      </c>
      <c r="Y2" s="43"/>
      <c r="Z2" s="43"/>
      <c r="AA2" s="44" t="s">
        <v>119</v>
      </c>
      <c r="AB2" s="45"/>
      <c r="AC2" s="45"/>
    </row>
    <row r="3" spans="1:29" s="13" customFormat="1" ht="57.75" customHeight="1" x14ac:dyDescent="0.2">
      <c r="A3" s="8" t="s">
        <v>1</v>
      </c>
      <c r="B3" s="9" t="s">
        <v>67</v>
      </c>
      <c r="C3" s="8" t="s">
        <v>2</v>
      </c>
      <c r="D3" s="8" t="s">
        <v>3</v>
      </c>
      <c r="E3" s="8" t="s">
        <v>4</v>
      </c>
      <c r="F3" s="10" t="s">
        <v>57</v>
      </c>
      <c r="G3" s="11" t="s">
        <v>58</v>
      </c>
      <c r="H3" s="12" t="s">
        <v>59</v>
      </c>
      <c r="I3" s="8" t="s">
        <v>57</v>
      </c>
      <c r="J3" s="8" t="s">
        <v>58</v>
      </c>
      <c r="K3" s="8" t="s">
        <v>59</v>
      </c>
      <c r="L3" s="10" t="s">
        <v>57</v>
      </c>
      <c r="M3" s="11" t="s">
        <v>58</v>
      </c>
      <c r="N3" s="12" t="s">
        <v>59</v>
      </c>
      <c r="O3" s="8" t="s">
        <v>57</v>
      </c>
      <c r="P3" s="8" t="s">
        <v>58</v>
      </c>
      <c r="Q3" s="8" t="s">
        <v>59</v>
      </c>
      <c r="R3" s="10" t="s">
        <v>57</v>
      </c>
      <c r="S3" s="11" t="s">
        <v>58</v>
      </c>
      <c r="T3" s="12" t="s">
        <v>59</v>
      </c>
      <c r="U3" s="8" t="s">
        <v>57</v>
      </c>
      <c r="V3" s="8" t="s">
        <v>58</v>
      </c>
      <c r="W3" s="8" t="s">
        <v>59</v>
      </c>
      <c r="X3" s="10" t="s">
        <v>57</v>
      </c>
      <c r="Y3" s="11" t="s">
        <v>58</v>
      </c>
      <c r="Z3" s="12" t="s">
        <v>59</v>
      </c>
      <c r="AA3" s="8" t="s">
        <v>57</v>
      </c>
      <c r="AB3" s="8" t="s">
        <v>58</v>
      </c>
      <c r="AC3" s="8" t="s">
        <v>59</v>
      </c>
    </row>
    <row r="4" spans="1:29" ht="12.75" x14ac:dyDescent="0.2">
      <c r="A4" s="14">
        <v>8001189541</v>
      </c>
      <c r="B4" s="29">
        <v>800118954</v>
      </c>
      <c r="C4" s="17">
        <v>124552000</v>
      </c>
      <c r="D4" s="18" t="s">
        <v>5</v>
      </c>
      <c r="E4" s="32" t="s">
        <v>6</v>
      </c>
      <c r="F4" s="35">
        <v>0</v>
      </c>
      <c r="G4" s="35"/>
      <c r="H4" s="35">
        <v>3807271774</v>
      </c>
      <c r="I4" s="15">
        <f>+F4</f>
        <v>0</v>
      </c>
      <c r="J4" s="15">
        <f>+G4</f>
        <v>0</v>
      </c>
      <c r="K4" s="15">
        <f>+H4</f>
        <v>3807271774</v>
      </c>
      <c r="L4" s="35">
        <v>0</v>
      </c>
      <c r="M4" s="35">
        <v>0</v>
      </c>
      <c r="N4" s="35">
        <v>7614543548</v>
      </c>
      <c r="O4" s="15">
        <f>+I4+L4</f>
        <v>0</v>
      </c>
      <c r="P4" s="15">
        <f>+J4+M4</f>
        <v>0</v>
      </c>
      <c r="Q4" s="15">
        <f>+K4+N4</f>
        <v>11421815322</v>
      </c>
      <c r="R4" s="35">
        <v>0</v>
      </c>
      <c r="S4" s="35">
        <v>0</v>
      </c>
      <c r="T4" s="35">
        <v>3807271774</v>
      </c>
      <c r="U4" s="15">
        <f>+O4+R4</f>
        <v>0</v>
      </c>
      <c r="V4" s="15">
        <f>+P4+S4</f>
        <v>0</v>
      </c>
      <c r="W4" s="15">
        <f>+Q4+T4</f>
        <v>15229087096</v>
      </c>
      <c r="X4" s="35">
        <v>0</v>
      </c>
      <c r="Y4" s="35">
        <v>0</v>
      </c>
      <c r="Z4" s="35">
        <v>3807271774</v>
      </c>
      <c r="AA4" s="15">
        <f>+U4+X4</f>
        <v>0</v>
      </c>
      <c r="AB4" s="15">
        <f>+V4+Y4</f>
        <v>0</v>
      </c>
      <c r="AC4" s="15">
        <f>+W4+Z4</f>
        <v>19036358870</v>
      </c>
    </row>
    <row r="5" spans="1:29" ht="12.75" x14ac:dyDescent="0.2">
      <c r="A5" s="14">
        <v>8001240234</v>
      </c>
      <c r="B5" s="29">
        <v>800124023</v>
      </c>
      <c r="C5" s="17">
        <v>824276000</v>
      </c>
      <c r="D5" s="18" t="s">
        <v>68</v>
      </c>
      <c r="E5" s="28" t="s">
        <v>60</v>
      </c>
      <c r="F5" s="35">
        <v>0</v>
      </c>
      <c r="G5" s="35"/>
      <c r="H5" s="36">
        <v>196393033</v>
      </c>
      <c r="I5" s="15">
        <f t="shared" ref="I5:I55" si="0">+F5</f>
        <v>0</v>
      </c>
      <c r="J5" s="15">
        <f t="shared" ref="J5:J55" si="1">+G5</f>
        <v>0</v>
      </c>
      <c r="K5" s="15">
        <f t="shared" ref="K5:K55" si="2">+H5</f>
        <v>196393033</v>
      </c>
      <c r="L5" s="35">
        <v>0</v>
      </c>
      <c r="M5" s="35">
        <v>0</v>
      </c>
      <c r="N5" s="35">
        <v>196393033</v>
      </c>
      <c r="O5" s="15">
        <f t="shared" ref="O5:O55" si="3">+I5+L5</f>
        <v>0</v>
      </c>
      <c r="P5" s="15">
        <f t="shared" ref="P5:P55" si="4">+J5+M5</f>
        <v>0</v>
      </c>
      <c r="Q5" s="15">
        <f t="shared" ref="Q5:Q55" si="5">+K5+N5</f>
        <v>392786066</v>
      </c>
      <c r="R5" s="35">
        <v>0</v>
      </c>
      <c r="S5" s="35">
        <v>0</v>
      </c>
      <c r="T5" s="35">
        <v>196393033</v>
      </c>
      <c r="U5" s="15">
        <f t="shared" ref="U5:U55" si="6">+O5+R5</f>
        <v>0</v>
      </c>
      <c r="V5" s="15">
        <f t="shared" ref="V5:V55" si="7">+P5+S5</f>
        <v>0</v>
      </c>
      <c r="W5" s="15">
        <f t="shared" ref="W5:W55" si="8">+Q5+T5</f>
        <v>589179099</v>
      </c>
      <c r="X5" s="35">
        <v>0</v>
      </c>
      <c r="Y5" s="35">
        <v>0</v>
      </c>
      <c r="Z5" s="35">
        <v>196393033</v>
      </c>
      <c r="AA5" s="15">
        <f t="shared" ref="AA5:AA10" si="9">+U5+X5</f>
        <v>0</v>
      </c>
      <c r="AB5" s="15">
        <f t="shared" ref="AB5:AB55" si="10">+V5+Y5</f>
        <v>0</v>
      </c>
      <c r="AC5" s="15">
        <f t="shared" ref="AC5:AC55" si="11">+W5+Z5</f>
        <v>785572132</v>
      </c>
    </row>
    <row r="6" spans="1:29" ht="12.75" x14ac:dyDescent="0.2">
      <c r="A6" s="14">
        <v>8001448299</v>
      </c>
      <c r="B6" s="29">
        <v>800144829</v>
      </c>
      <c r="C6" s="17">
        <v>821400000</v>
      </c>
      <c r="D6" s="18" t="s">
        <v>69</v>
      </c>
      <c r="E6" s="32" t="s">
        <v>65</v>
      </c>
      <c r="F6" s="35">
        <v>0</v>
      </c>
      <c r="G6" s="35"/>
      <c r="H6" s="36">
        <v>1353183400</v>
      </c>
      <c r="I6" s="15">
        <f t="shared" si="0"/>
        <v>0</v>
      </c>
      <c r="J6" s="15">
        <f t="shared" si="1"/>
        <v>0</v>
      </c>
      <c r="K6" s="15">
        <f t="shared" si="2"/>
        <v>1353183400</v>
      </c>
      <c r="L6" s="35">
        <v>0</v>
      </c>
      <c r="M6" s="35">
        <v>985117047</v>
      </c>
      <c r="N6" s="35">
        <v>2706366800</v>
      </c>
      <c r="O6" s="15">
        <f t="shared" si="3"/>
        <v>0</v>
      </c>
      <c r="P6" s="15">
        <f t="shared" si="4"/>
        <v>985117047</v>
      </c>
      <c r="Q6" s="15">
        <f t="shared" si="5"/>
        <v>4059550200</v>
      </c>
      <c r="R6" s="35">
        <v>0</v>
      </c>
      <c r="S6" s="35">
        <v>0</v>
      </c>
      <c r="T6" s="35">
        <v>1353183400</v>
      </c>
      <c r="U6" s="15">
        <f t="shared" si="6"/>
        <v>0</v>
      </c>
      <c r="V6" s="15">
        <f t="shared" si="7"/>
        <v>985117047</v>
      </c>
      <c r="W6" s="15">
        <f t="shared" si="8"/>
        <v>5412733600</v>
      </c>
      <c r="X6" s="35">
        <v>0</v>
      </c>
      <c r="Y6" s="35">
        <v>0</v>
      </c>
      <c r="Z6" s="35">
        <v>1353183400</v>
      </c>
      <c r="AA6" s="15">
        <f t="shared" si="9"/>
        <v>0</v>
      </c>
      <c r="AB6" s="15">
        <f t="shared" si="10"/>
        <v>985117047</v>
      </c>
      <c r="AC6" s="15">
        <f t="shared" si="11"/>
        <v>6765917000</v>
      </c>
    </row>
    <row r="7" spans="1:29" ht="12.75" x14ac:dyDescent="0.2">
      <c r="A7" s="17">
        <v>8001631300</v>
      </c>
      <c r="B7" s="29">
        <v>800163130</v>
      </c>
      <c r="C7" s="17">
        <v>129254000</v>
      </c>
      <c r="D7" s="18" t="s">
        <v>70</v>
      </c>
      <c r="E7" s="32" t="s">
        <v>91</v>
      </c>
      <c r="F7" s="35">
        <v>0</v>
      </c>
      <c r="G7" s="35"/>
      <c r="H7" s="36">
        <v>1129486882</v>
      </c>
      <c r="I7" s="15">
        <f t="shared" si="0"/>
        <v>0</v>
      </c>
      <c r="J7" s="15">
        <f t="shared" si="1"/>
        <v>0</v>
      </c>
      <c r="K7" s="15">
        <f t="shared" si="2"/>
        <v>1129486882</v>
      </c>
      <c r="L7" s="35">
        <v>0</v>
      </c>
      <c r="M7" s="35">
        <v>0</v>
      </c>
      <c r="N7" s="35">
        <v>2258973764</v>
      </c>
      <c r="O7" s="15">
        <f t="shared" si="3"/>
        <v>0</v>
      </c>
      <c r="P7" s="15">
        <f t="shared" si="4"/>
        <v>0</v>
      </c>
      <c r="Q7" s="15">
        <f t="shared" si="5"/>
        <v>3388460646</v>
      </c>
      <c r="R7" s="35">
        <v>0</v>
      </c>
      <c r="S7" s="35">
        <v>0</v>
      </c>
      <c r="T7" s="35">
        <v>1129486882</v>
      </c>
      <c r="U7" s="15">
        <f t="shared" si="6"/>
        <v>0</v>
      </c>
      <c r="V7" s="15">
        <f t="shared" si="7"/>
        <v>0</v>
      </c>
      <c r="W7" s="15">
        <f t="shared" si="8"/>
        <v>4517947528</v>
      </c>
      <c r="X7" s="35">
        <v>0</v>
      </c>
      <c r="Y7" s="35">
        <v>0</v>
      </c>
      <c r="Z7" s="35">
        <v>1129486882</v>
      </c>
      <c r="AA7" s="15">
        <f t="shared" si="9"/>
        <v>0</v>
      </c>
      <c r="AB7" s="15">
        <f t="shared" si="10"/>
        <v>0</v>
      </c>
      <c r="AC7" s="15">
        <f t="shared" si="11"/>
        <v>5647434410</v>
      </c>
    </row>
    <row r="8" spans="1:29" ht="12.75" x14ac:dyDescent="0.2">
      <c r="A8" s="17"/>
      <c r="B8" s="29">
        <v>800173719</v>
      </c>
      <c r="C8" s="17">
        <v>825873000</v>
      </c>
      <c r="D8" s="18" t="s">
        <v>90</v>
      </c>
      <c r="E8" s="32" t="s">
        <v>94</v>
      </c>
      <c r="F8" s="35">
        <v>0</v>
      </c>
      <c r="G8" s="35"/>
      <c r="H8" s="36">
        <v>0</v>
      </c>
      <c r="I8" s="15">
        <f t="shared" si="0"/>
        <v>0</v>
      </c>
      <c r="J8" s="15">
        <f t="shared" si="1"/>
        <v>0</v>
      </c>
      <c r="K8" s="15">
        <f t="shared" si="2"/>
        <v>0</v>
      </c>
      <c r="L8" s="35">
        <v>0</v>
      </c>
      <c r="M8" s="35">
        <v>0</v>
      </c>
      <c r="N8" s="35">
        <v>0</v>
      </c>
      <c r="O8" s="15">
        <f t="shared" si="3"/>
        <v>0</v>
      </c>
      <c r="P8" s="15">
        <f t="shared" si="4"/>
        <v>0</v>
      </c>
      <c r="Q8" s="15">
        <f t="shared" si="5"/>
        <v>0</v>
      </c>
      <c r="R8" s="35">
        <v>0</v>
      </c>
      <c r="S8" s="35">
        <v>0</v>
      </c>
      <c r="T8" s="35">
        <v>0</v>
      </c>
      <c r="U8" s="15">
        <f t="shared" si="6"/>
        <v>0</v>
      </c>
      <c r="V8" s="15">
        <f t="shared" si="7"/>
        <v>0</v>
      </c>
      <c r="W8" s="15">
        <f t="shared" si="8"/>
        <v>0</v>
      </c>
      <c r="X8" s="35">
        <v>0</v>
      </c>
      <c r="Y8" s="35">
        <v>0</v>
      </c>
      <c r="Z8" s="35">
        <v>0</v>
      </c>
      <c r="AA8" s="15">
        <f t="shared" si="9"/>
        <v>0</v>
      </c>
      <c r="AB8" s="15">
        <f t="shared" si="10"/>
        <v>0</v>
      </c>
      <c r="AC8" s="15">
        <f t="shared" si="11"/>
        <v>0</v>
      </c>
    </row>
    <row r="9" spans="1:29" ht="12.75" x14ac:dyDescent="0.2">
      <c r="A9" s="14">
        <v>8002253408</v>
      </c>
      <c r="B9" s="29">
        <v>800225340</v>
      </c>
      <c r="C9" s="17">
        <v>821700000</v>
      </c>
      <c r="D9" s="18" t="s">
        <v>71</v>
      </c>
      <c r="E9" s="32" t="s">
        <v>93</v>
      </c>
      <c r="F9" s="35">
        <v>0</v>
      </c>
      <c r="G9" s="35"/>
      <c r="H9" s="36">
        <v>1055347053</v>
      </c>
      <c r="I9" s="15">
        <f t="shared" si="0"/>
        <v>0</v>
      </c>
      <c r="J9" s="15">
        <f t="shared" si="1"/>
        <v>0</v>
      </c>
      <c r="K9" s="15">
        <f t="shared" si="2"/>
        <v>1055347053</v>
      </c>
      <c r="L9" s="35">
        <v>0</v>
      </c>
      <c r="M9" s="35">
        <v>0</v>
      </c>
      <c r="N9" s="35">
        <v>2110694106</v>
      </c>
      <c r="O9" s="15">
        <f t="shared" si="3"/>
        <v>0</v>
      </c>
      <c r="P9" s="15">
        <f t="shared" si="4"/>
        <v>0</v>
      </c>
      <c r="Q9" s="15">
        <f t="shared" si="5"/>
        <v>3166041159</v>
      </c>
      <c r="R9" s="35">
        <v>0</v>
      </c>
      <c r="S9" s="35">
        <v>0</v>
      </c>
      <c r="T9" s="35">
        <v>1055347053</v>
      </c>
      <c r="U9" s="15">
        <f t="shared" si="6"/>
        <v>0</v>
      </c>
      <c r="V9" s="15">
        <f t="shared" si="7"/>
        <v>0</v>
      </c>
      <c r="W9" s="15">
        <f t="shared" si="8"/>
        <v>4221388212</v>
      </c>
      <c r="X9" s="35">
        <v>0</v>
      </c>
      <c r="Y9" s="35">
        <v>0</v>
      </c>
      <c r="Z9" s="35">
        <v>1055347053</v>
      </c>
      <c r="AA9" s="15">
        <f t="shared" si="9"/>
        <v>0</v>
      </c>
      <c r="AB9" s="15">
        <f t="shared" si="10"/>
        <v>0</v>
      </c>
      <c r="AC9" s="15">
        <f t="shared" si="11"/>
        <v>5276735265</v>
      </c>
    </row>
    <row r="10" spans="1:29" ht="12.75" x14ac:dyDescent="0.2">
      <c r="A10" s="14">
        <v>8002479401</v>
      </c>
      <c r="B10" s="29">
        <v>800247940</v>
      </c>
      <c r="C10" s="17">
        <v>824086000</v>
      </c>
      <c r="D10" s="18" t="s">
        <v>72</v>
      </c>
      <c r="E10" s="28" t="s">
        <v>7</v>
      </c>
      <c r="F10" s="35">
        <v>0</v>
      </c>
      <c r="G10" s="35"/>
      <c r="H10" s="36">
        <v>140509319</v>
      </c>
      <c r="I10" s="15">
        <f t="shared" si="0"/>
        <v>0</v>
      </c>
      <c r="J10" s="15">
        <f t="shared" si="1"/>
        <v>0</v>
      </c>
      <c r="K10" s="15">
        <f t="shared" si="2"/>
        <v>140509319</v>
      </c>
      <c r="L10" s="35">
        <v>0</v>
      </c>
      <c r="M10" s="35">
        <v>0</v>
      </c>
      <c r="N10" s="35">
        <v>140509319</v>
      </c>
      <c r="O10" s="15">
        <f t="shared" si="3"/>
        <v>0</v>
      </c>
      <c r="P10" s="15">
        <f t="shared" si="4"/>
        <v>0</v>
      </c>
      <c r="Q10" s="15">
        <f t="shared" si="5"/>
        <v>281018638</v>
      </c>
      <c r="R10" s="35">
        <v>0</v>
      </c>
      <c r="S10" s="35">
        <v>0</v>
      </c>
      <c r="T10" s="35">
        <v>140509319</v>
      </c>
      <c r="U10" s="15">
        <f t="shared" si="6"/>
        <v>0</v>
      </c>
      <c r="V10" s="15">
        <f t="shared" si="7"/>
        <v>0</v>
      </c>
      <c r="W10" s="15">
        <f t="shared" si="8"/>
        <v>421527957</v>
      </c>
      <c r="X10" s="35">
        <v>0</v>
      </c>
      <c r="Y10" s="35">
        <v>0</v>
      </c>
      <c r="Z10" s="35">
        <v>140509319</v>
      </c>
      <c r="AA10" s="15">
        <f t="shared" si="9"/>
        <v>0</v>
      </c>
      <c r="AB10" s="15">
        <f t="shared" si="10"/>
        <v>0</v>
      </c>
      <c r="AC10" s="15">
        <f t="shared" si="11"/>
        <v>562037276</v>
      </c>
    </row>
    <row r="11" spans="1:29" ht="12.75" x14ac:dyDescent="0.2">
      <c r="A11" s="14"/>
      <c r="B11" s="29">
        <v>800248004</v>
      </c>
      <c r="C11" s="17">
        <v>825717000</v>
      </c>
      <c r="D11" s="18" t="s">
        <v>61</v>
      </c>
      <c r="E11" s="28" t="s">
        <v>97</v>
      </c>
      <c r="F11" s="35">
        <v>0</v>
      </c>
      <c r="G11" s="35"/>
      <c r="H11" s="36">
        <v>0</v>
      </c>
      <c r="I11" s="15">
        <f t="shared" si="0"/>
        <v>0</v>
      </c>
      <c r="J11" s="15">
        <f t="shared" si="1"/>
        <v>0</v>
      </c>
      <c r="K11" s="15">
        <f t="shared" si="2"/>
        <v>0</v>
      </c>
      <c r="L11" s="35">
        <v>0</v>
      </c>
      <c r="M11" s="35">
        <v>0</v>
      </c>
      <c r="N11" s="35">
        <v>0</v>
      </c>
      <c r="O11" s="15">
        <f t="shared" si="3"/>
        <v>0</v>
      </c>
      <c r="P11" s="15">
        <f t="shared" si="4"/>
        <v>0</v>
      </c>
      <c r="Q11" s="15">
        <f t="shared" si="5"/>
        <v>0</v>
      </c>
      <c r="R11" s="35">
        <v>0</v>
      </c>
      <c r="S11" s="35">
        <v>0</v>
      </c>
      <c r="T11" s="35">
        <v>0</v>
      </c>
      <c r="U11" s="15">
        <f>+O11+R11</f>
        <v>0</v>
      </c>
      <c r="V11" s="15">
        <f t="shared" si="7"/>
        <v>0</v>
      </c>
      <c r="W11" s="15">
        <f t="shared" si="8"/>
        <v>0</v>
      </c>
      <c r="X11" s="35">
        <v>0</v>
      </c>
      <c r="Y11" s="35">
        <v>0</v>
      </c>
      <c r="Z11" s="35">
        <v>0</v>
      </c>
      <c r="AA11" s="15">
        <f>+U11+X11</f>
        <v>0</v>
      </c>
      <c r="AB11" s="15">
        <f t="shared" si="10"/>
        <v>0</v>
      </c>
      <c r="AC11" s="15">
        <f t="shared" si="11"/>
        <v>0</v>
      </c>
    </row>
    <row r="12" spans="1:29" ht="12.75" x14ac:dyDescent="0.2">
      <c r="A12" s="14">
        <v>8350003004</v>
      </c>
      <c r="B12" s="30">
        <v>835000300</v>
      </c>
      <c r="C12" s="14">
        <v>826076000</v>
      </c>
      <c r="D12" s="18" t="s">
        <v>8</v>
      </c>
      <c r="E12" s="32" t="s">
        <v>9</v>
      </c>
      <c r="F12" s="35">
        <v>0</v>
      </c>
      <c r="G12" s="35"/>
      <c r="H12" s="36">
        <v>1021120886</v>
      </c>
      <c r="I12" s="15">
        <f t="shared" si="0"/>
        <v>0</v>
      </c>
      <c r="J12" s="15">
        <f t="shared" si="1"/>
        <v>0</v>
      </c>
      <c r="K12" s="15">
        <f t="shared" si="2"/>
        <v>1021120886</v>
      </c>
      <c r="L12" s="35">
        <v>0</v>
      </c>
      <c r="M12" s="35">
        <v>424131279</v>
      </c>
      <c r="N12" s="35">
        <v>2042241772</v>
      </c>
      <c r="O12" s="15">
        <f t="shared" si="3"/>
        <v>0</v>
      </c>
      <c r="P12" s="15">
        <f t="shared" si="4"/>
        <v>424131279</v>
      </c>
      <c r="Q12" s="15">
        <f t="shared" si="5"/>
        <v>3063362658</v>
      </c>
      <c r="R12" s="35">
        <v>0</v>
      </c>
      <c r="S12" s="35">
        <v>0</v>
      </c>
      <c r="T12" s="35">
        <v>1021120886</v>
      </c>
      <c r="U12" s="15">
        <f t="shared" si="6"/>
        <v>0</v>
      </c>
      <c r="V12" s="15">
        <f t="shared" si="7"/>
        <v>424131279</v>
      </c>
      <c r="W12" s="15">
        <f t="shared" si="8"/>
        <v>4084483544</v>
      </c>
      <c r="X12" s="35">
        <v>0</v>
      </c>
      <c r="Y12" s="35">
        <v>0</v>
      </c>
      <c r="Z12" s="35">
        <v>1021120886</v>
      </c>
      <c r="AA12" s="15">
        <f t="shared" ref="AA12:AA55" si="12">+U12+X12</f>
        <v>0</v>
      </c>
      <c r="AB12" s="15">
        <f t="shared" si="10"/>
        <v>424131279</v>
      </c>
      <c r="AC12" s="15">
        <f t="shared" si="11"/>
        <v>5105604430</v>
      </c>
    </row>
    <row r="13" spans="1:29" ht="12.75" x14ac:dyDescent="0.2">
      <c r="A13" s="14">
        <v>8605127804</v>
      </c>
      <c r="B13" s="30">
        <v>860512780</v>
      </c>
      <c r="C13" s="14">
        <v>822000000</v>
      </c>
      <c r="D13" s="18" t="s">
        <v>73</v>
      </c>
      <c r="E13" s="28" t="s">
        <v>63</v>
      </c>
      <c r="F13" s="35">
        <v>0</v>
      </c>
      <c r="G13" s="35"/>
      <c r="H13" s="36">
        <v>2805804298</v>
      </c>
      <c r="I13" s="15">
        <f t="shared" si="0"/>
        <v>0</v>
      </c>
      <c r="J13" s="15">
        <f t="shared" si="1"/>
        <v>0</v>
      </c>
      <c r="K13" s="15">
        <f t="shared" si="2"/>
        <v>2805804298</v>
      </c>
      <c r="L13" s="35">
        <v>0</v>
      </c>
      <c r="M13" s="35">
        <v>2088924837</v>
      </c>
      <c r="N13" s="35">
        <v>5611608596</v>
      </c>
      <c r="O13" s="15">
        <f t="shared" si="3"/>
        <v>0</v>
      </c>
      <c r="P13" s="15">
        <f t="shared" si="4"/>
        <v>2088924837</v>
      </c>
      <c r="Q13" s="15">
        <f t="shared" si="5"/>
        <v>8417412894</v>
      </c>
      <c r="R13" s="35">
        <v>0</v>
      </c>
      <c r="S13" s="35">
        <v>0</v>
      </c>
      <c r="T13" s="35">
        <v>2805804298</v>
      </c>
      <c r="U13" s="15">
        <f t="shared" si="6"/>
        <v>0</v>
      </c>
      <c r="V13" s="15">
        <f t="shared" si="7"/>
        <v>2088924837</v>
      </c>
      <c r="W13" s="15">
        <f t="shared" si="8"/>
        <v>11223217192</v>
      </c>
      <c r="X13" s="35">
        <v>0</v>
      </c>
      <c r="Y13" s="35">
        <v>0</v>
      </c>
      <c r="Z13" s="35">
        <v>2805804298</v>
      </c>
      <c r="AA13" s="15">
        <f t="shared" si="12"/>
        <v>0</v>
      </c>
      <c r="AB13" s="15">
        <f t="shared" si="10"/>
        <v>2088924837</v>
      </c>
      <c r="AC13" s="15">
        <f t="shared" si="11"/>
        <v>14029021490</v>
      </c>
    </row>
    <row r="14" spans="1:29" ht="12.75" x14ac:dyDescent="0.2">
      <c r="A14" s="14"/>
      <c r="B14" s="30">
        <v>860523694</v>
      </c>
      <c r="C14" s="14">
        <v>823600000</v>
      </c>
      <c r="D14" s="18" t="s">
        <v>89</v>
      </c>
      <c r="E14" s="28" t="s">
        <v>95</v>
      </c>
      <c r="F14" s="35">
        <v>0</v>
      </c>
      <c r="G14" s="35"/>
      <c r="H14" s="36">
        <v>0</v>
      </c>
      <c r="I14" s="15">
        <f t="shared" si="0"/>
        <v>0</v>
      </c>
      <c r="J14" s="15">
        <f t="shared" si="1"/>
        <v>0</v>
      </c>
      <c r="K14" s="15">
        <f t="shared" si="2"/>
        <v>0</v>
      </c>
      <c r="L14" s="35">
        <v>0</v>
      </c>
      <c r="M14" s="35">
        <v>0</v>
      </c>
      <c r="N14" s="35">
        <v>0</v>
      </c>
      <c r="O14" s="15">
        <f t="shared" si="3"/>
        <v>0</v>
      </c>
      <c r="P14" s="15">
        <f t="shared" si="4"/>
        <v>0</v>
      </c>
      <c r="Q14" s="15">
        <f t="shared" si="5"/>
        <v>0</v>
      </c>
      <c r="R14" s="35">
        <v>0</v>
      </c>
      <c r="S14" s="35">
        <v>0</v>
      </c>
      <c r="T14" s="35">
        <v>0</v>
      </c>
      <c r="U14" s="15">
        <f t="shared" si="6"/>
        <v>0</v>
      </c>
      <c r="V14" s="15">
        <f t="shared" si="7"/>
        <v>0</v>
      </c>
      <c r="W14" s="15">
        <f t="shared" si="8"/>
        <v>0</v>
      </c>
      <c r="X14" s="35">
        <v>0</v>
      </c>
      <c r="Y14" s="35">
        <v>0</v>
      </c>
      <c r="Z14" s="35">
        <v>0</v>
      </c>
      <c r="AA14" s="15">
        <f t="shared" si="12"/>
        <v>0</v>
      </c>
      <c r="AB14" s="15">
        <f t="shared" si="10"/>
        <v>0</v>
      </c>
      <c r="AC14" s="15">
        <f t="shared" si="11"/>
        <v>0</v>
      </c>
    </row>
    <row r="15" spans="1:29" ht="12.75" x14ac:dyDescent="0.2">
      <c r="A15" s="14">
        <v>8900004328</v>
      </c>
      <c r="B15" s="30">
        <v>890000432</v>
      </c>
      <c r="C15" s="14">
        <v>126663000</v>
      </c>
      <c r="D15" s="18" t="s">
        <v>10</v>
      </c>
      <c r="E15" s="32" t="s">
        <v>11</v>
      </c>
      <c r="F15" s="35">
        <v>0</v>
      </c>
      <c r="G15" s="35"/>
      <c r="H15" s="36">
        <v>3416372715</v>
      </c>
      <c r="I15" s="15">
        <f t="shared" si="0"/>
        <v>0</v>
      </c>
      <c r="J15" s="15">
        <f t="shared" si="1"/>
        <v>0</v>
      </c>
      <c r="K15" s="15">
        <f t="shared" si="2"/>
        <v>3416372715</v>
      </c>
      <c r="L15" s="35">
        <v>0</v>
      </c>
      <c r="M15" s="35">
        <v>0</v>
      </c>
      <c r="N15" s="35">
        <v>6832745430</v>
      </c>
      <c r="O15" s="15">
        <f t="shared" si="3"/>
        <v>0</v>
      </c>
      <c r="P15" s="15">
        <f t="shared" si="4"/>
        <v>0</v>
      </c>
      <c r="Q15" s="15">
        <f t="shared" si="5"/>
        <v>10249118145</v>
      </c>
      <c r="R15" s="35">
        <v>0</v>
      </c>
      <c r="S15" s="35">
        <v>0</v>
      </c>
      <c r="T15" s="35">
        <v>3416372715</v>
      </c>
      <c r="U15" s="15">
        <f t="shared" si="6"/>
        <v>0</v>
      </c>
      <c r="V15" s="15">
        <f t="shared" si="7"/>
        <v>0</v>
      </c>
      <c r="W15" s="15">
        <f t="shared" si="8"/>
        <v>13665490860</v>
      </c>
      <c r="X15" s="35">
        <v>0</v>
      </c>
      <c r="Y15" s="35">
        <v>0</v>
      </c>
      <c r="Z15" s="35">
        <v>3416372715</v>
      </c>
      <c r="AA15" s="15">
        <f t="shared" si="12"/>
        <v>0</v>
      </c>
      <c r="AB15" s="15">
        <f t="shared" si="10"/>
        <v>0</v>
      </c>
      <c r="AC15" s="15">
        <f t="shared" si="11"/>
        <v>17081863575</v>
      </c>
    </row>
    <row r="16" spans="1:29" ht="12.75" x14ac:dyDescent="0.2">
      <c r="A16" s="14">
        <v>8901022573</v>
      </c>
      <c r="B16" s="30">
        <v>890102257</v>
      </c>
      <c r="C16" s="14">
        <v>121708000</v>
      </c>
      <c r="D16" s="18" t="s">
        <v>12</v>
      </c>
      <c r="E16" s="32" t="s">
        <v>13</v>
      </c>
      <c r="F16" s="35">
        <v>0</v>
      </c>
      <c r="G16" s="35"/>
      <c r="H16" s="36">
        <v>6997092871</v>
      </c>
      <c r="I16" s="15">
        <f t="shared" si="0"/>
        <v>0</v>
      </c>
      <c r="J16" s="15">
        <f t="shared" si="1"/>
        <v>0</v>
      </c>
      <c r="K16" s="15">
        <f t="shared" si="2"/>
        <v>6997092871</v>
      </c>
      <c r="L16" s="35">
        <v>0</v>
      </c>
      <c r="M16" s="35">
        <v>0</v>
      </c>
      <c r="N16" s="35">
        <v>13994185742</v>
      </c>
      <c r="O16" s="15">
        <f t="shared" si="3"/>
        <v>0</v>
      </c>
      <c r="P16" s="15">
        <f t="shared" si="4"/>
        <v>0</v>
      </c>
      <c r="Q16" s="15">
        <f t="shared" si="5"/>
        <v>20991278613</v>
      </c>
      <c r="R16" s="35">
        <v>0</v>
      </c>
      <c r="S16" s="35">
        <v>0</v>
      </c>
      <c r="T16" s="35">
        <v>6997092871</v>
      </c>
      <c r="U16" s="15">
        <f t="shared" si="6"/>
        <v>0</v>
      </c>
      <c r="V16" s="15">
        <f t="shared" si="7"/>
        <v>0</v>
      </c>
      <c r="W16" s="15">
        <f t="shared" si="8"/>
        <v>27988371484</v>
      </c>
      <c r="X16" s="35">
        <v>0</v>
      </c>
      <c r="Y16" s="35">
        <v>0</v>
      </c>
      <c r="Z16" s="35">
        <v>6997092871</v>
      </c>
      <c r="AA16" s="15">
        <f t="shared" si="12"/>
        <v>0</v>
      </c>
      <c r="AB16" s="15">
        <f t="shared" si="10"/>
        <v>0</v>
      </c>
      <c r="AC16" s="15">
        <f t="shared" si="11"/>
        <v>34985464355</v>
      </c>
    </row>
    <row r="17" spans="1:29" ht="12.75" x14ac:dyDescent="0.2">
      <c r="A17" s="14">
        <v>8902012134</v>
      </c>
      <c r="B17" s="30">
        <v>890201213</v>
      </c>
      <c r="C17" s="14">
        <v>128868000</v>
      </c>
      <c r="D17" s="18" t="s">
        <v>74</v>
      </c>
      <c r="E17" s="32" t="s">
        <v>14</v>
      </c>
      <c r="F17" s="35">
        <v>0</v>
      </c>
      <c r="G17" s="35"/>
      <c r="H17" s="36">
        <v>7307686207</v>
      </c>
      <c r="I17" s="15">
        <f t="shared" si="0"/>
        <v>0</v>
      </c>
      <c r="J17" s="15">
        <f t="shared" si="1"/>
        <v>0</v>
      </c>
      <c r="K17" s="15">
        <f t="shared" si="2"/>
        <v>7307686207</v>
      </c>
      <c r="L17" s="35">
        <v>0</v>
      </c>
      <c r="M17" s="35">
        <v>0</v>
      </c>
      <c r="N17" s="35">
        <v>14615372414</v>
      </c>
      <c r="O17" s="15">
        <f t="shared" si="3"/>
        <v>0</v>
      </c>
      <c r="P17" s="15">
        <f t="shared" si="4"/>
        <v>0</v>
      </c>
      <c r="Q17" s="15">
        <f t="shared" si="5"/>
        <v>21923058621</v>
      </c>
      <c r="R17" s="35">
        <v>0</v>
      </c>
      <c r="S17" s="35">
        <v>0</v>
      </c>
      <c r="T17" s="35">
        <v>7307686207</v>
      </c>
      <c r="U17" s="15">
        <f t="shared" si="6"/>
        <v>0</v>
      </c>
      <c r="V17" s="15">
        <f t="shared" si="7"/>
        <v>0</v>
      </c>
      <c r="W17" s="15">
        <f t="shared" si="8"/>
        <v>29230744828</v>
      </c>
      <c r="X17" s="35">
        <v>0</v>
      </c>
      <c r="Y17" s="35">
        <v>0</v>
      </c>
      <c r="Z17" s="35">
        <v>7307686207</v>
      </c>
      <c r="AA17" s="15">
        <f t="shared" si="12"/>
        <v>0</v>
      </c>
      <c r="AB17" s="15">
        <f t="shared" si="10"/>
        <v>0</v>
      </c>
      <c r="AC17" s="15">
        <f t="shared" si="11"/>
        <v>36538431035</v>
      </c>
    </row>
    <row r="18" spans="1:29" ht="12.75" x14ac:dyDescent="0.2">
      <c r="A18" s="14">
        <v>8903990106</v>
      </c>
      <c r="B18" s="30">
        <v>890399010</v>
      </c>
      <c r="C18" s="14">
        <v>120676000</v>
      </c>
      <c r="D18" s="18" t="s">
        <v>15</v>
      </c>
      <c r="E18" s="32" t="s">
        <v>102</v>
      </c>
      <c r="F18" s="35">
        <v>0</v>
      </c>
      <c r="G18" s="35"/>
      <c r="H18" s="36">
        <v>13741504111</v>
      </c>
      <c r="I18" s="15">
        <f t="shared" si="0"/>
        <v>0</v>
      </c>
      <c r="J18" s="15">
        <f t="shared" si="1"/>
        <v>0</v>
      </c>
      <c r="K18" s="15">
        <f t="shared" si="2"/>
        <v>13741504111</v>
      </c>
      <c r="L18" s="35">
        <v>0</v>
      </c>
      <c r="M18" s="35">
        <v>0</v>
      </c>
      <c r="N18" s="35">
        <v>27483008222</v>
      </c>
      <c r="O18" s="15">
        <f t="shared" si="3"/>
        <v>0</v>
      </c>
      <c r="P18" s="15">
        <f t="shared" si="4"/>
        <v>0</v>
      </c>
      <c r="Q18" s="15">
        <f t="shared" si="5"/>
        <v>41224512333</v>
      </c>
      <c r="R18" s="35">
        <v>0</v>
      </c>
      <c r="S18" s="35">
        <v>0</v>
      </c>
      <c r="T18" s="35">
        <v>13741504111</v>
      </c>
      <c r="U18" s="15">
        <f t="shared" si="6"/>
        <v>0</v>
      </c>
      <c r="V18" s="15">
        <f t="shared" si="7"/>
        <v>0</v>
      </c>
      <c r="W18" s="15">
        <f t="shared" si="8"/>
        <v>54966016444</v>
      </c>
      <c r="X18" s="35">
        <v>0</v>
      </c>
      <c r="Y18" s="35"/>
      <c r="Z18" s="35">
        <v>13741504111</v>
      </c>
      <c r="AA18" s="15">
        <f t="shared" si="12"/>
        <v>0</v>
      </c>
      <c r="AB18" s="15">
        <f t="shared" si="10"/>
        <v>0</v>
      </c>
      <c r="AC18" s="15">
        <f t="shared" si="11"/>
        <v>68707520555</v>
      </c>
    </row>
    <row r="19" spans="1:29" ht="12.75" x14ac:dyDescent="0.2">
      <c r="A19" s="14">
        <v>8904801235</v>
      </c>
      <c r="B19" s="30">
        <v>890480123</v>
      </c>
      <c r="C19" s="14">
        <v>122613000</v>
      </c>
      <c r="D19" s="18" t="s">
        <v>16</v>
      </c>
      <c r="E19" s="28" t="s">
        <v>85</v>
      </c>
      <c r="F19" s="35">
        <v>0</v>
      </c>
      <c r="G19" s="35"/>
      <c r="H19" s="36">
        <v>4840186148</v>
      </c>
      <c r="I19" s="15">
        <f t="shared" si="0"/>
        <v>0</v>
      </c>
      <c r="J19" s="15">
        <f t="shared" si="1"/>
        <v>0</v>
      </c>
      <c r="K19" s="15">
        <f t="shared" si="2"/>
        <v>4840186148</v>
      </c>
      <c r="L19" s="35">
        <v>0</v>
      </c>
      <c r="M19" s="35">
        <v>0</v>
      </c>
      <c r="N19" s="35">
        <v>9680372296</v>
      </c>
      <c r="O19" s="15">
        <f t="shared" si="3"/>
        <v>0</v>
      </c>
      <c r="P19" s="15">
        <f t="shared" si="4"/>
        <v>0</v>
      </c>
      <c r="Q19" s="15">
        <f t="shared" si="5"/>
        <v>14520558444</v>
      </c>
      <c r="R19" s="35">
        <v>0</v>
      </c>
      <c r="S19" s="35">
        <v>0</v>
      </c>
      <c r="T19" s="35">
        <v>4840186148</v>
      </c>
      <c r="U19" s="15">
        <f t="shared" si="6"/>
        <v>0</v>
      </c>
      <c r="V19" s="15">
        <f t="shared" si="7"/>
        <v>0</v>
      </c>
      <c r="W19" s="15">
        <f t="shared" si="8"/>
        <v>19360744592</v>
      </c>
      <c r="X19" s="35">
        <v>0</v>
      </c>
      <c r="Y19" s="35"/>
      <c r="Z19" s="35">
        <v>4840186148</v>
      </c>
      <c r="AA19" s="15">
        <f t="shared" si="12"/>
        <v>0</v>
      </c>
      <c r="AB19" s="15">
        <f t="shared" si="10"/>
        <v>0</v>
      </c>
      <c r="AC19" s="15">
        <f t="shared" si="11"/>
        <v>24200930740</v>
      </c>
    </row>
    <row r="20" spans="1:29" ht="12.75" x14ac:dyDescent="0.2">
      <c r="A20" s="14">
        <v>8905006226</v>
      </c>
      <c r="B20" s="30">
        <v>890500622</v>
      </c>
      <c r="C20" s="14">
        <v>125354000</v>
      </c>
      <c r="D20" s="18" t="s">
        <v>75</v>
      </c>
      <c r="E20" s="32" t="s">
        <v>17</v>
      </c>
      <c r="F20" s="35">
        <v>0</v>
      </c>
      <c r="G20" s="35"/>
      <c r="H20" s="36">
        <v>2335306808</v>
      </c>
      <c r="I20" s="15">
        <f t="shared" si="0"/>
        <v>0</v>
      </c>
      <c r="J20" s="15">
        <f t="shared" si="1"/>
        <v>0</v>
      </c>
      <c r="K20" s="15">
        <f t="shared" si="2"/>
        <v>2335306808</v>
      </c>
      <c r="L20" s="35">
        <v>0</v>
      </c>
      <c r="M20" s="35">
        <v>0</v>
      </c>
      <c r="N20" s="35">
        <v>4670613616</v>
      </c>
      <c r="O20" s="15">
        <f t="shared" si="3"/>
        <v>0</v>
      </c>
      <c r="P20" s="15">
        <f t="shared" si="4"/>
        <v>0</v>
      </c>
      <c r="Q20" s="15">
        <f t="shared" si="5"/>
        <v>7005920424</v>
      </c>
      <c r="R20" s="35">
        <v>0</v>
      </c>
      <c r="S20" s="35">
        <v>0</v>
      </c>
      <c r="T20" s="35">
        <v>2335306808</v>
      </c>
      <c r="U20" s="15">
        <f t="shared" si="6"/>
        <v>0</v>
      </c>
      <c r="V20" s="15">
        <f t="shared" si="7"/>
        <v>0</v>
      </c>
      <c r="W20" s="15">
        <f t="shared" si="8"/>
        <v>9341227232</v>
      </c>
      <c r="X20" s="35">
        <v>0</v>
      </c>
      <c r="Y20" s="35"/>
      <c r="Z20" s="35">
        <v>2335306808</v>
      </c>
      <c r="AA20" s="15">
        <f t="shared" si="12"/>
        <v>0</v>
      </c>
      <c r="AB20" s="15">
        <f t="shared" si="10"/>
        <v>0</v>
      </c>
      <c r="AC20" s="15">
        <f t="shared" si="11"/>
        <v>11676534040</v>
      </c>
    </row>
    <row r="21" spans="1:29" ht="12.75" x14ac:dyDescent="0.2">
      <c r="A21" s="14">
        <v>8905015104</v>
      </c>
      <c r="B21" s="30">
        <v>890501510</v>
      </c>
      <c r="C21" s="14">
        <v>125454000</v>
      </c>
      <c r="D21" s="18" t="s">
        <v>18</v>
      </c>
      <c r="E21" s="32" t="s">
        <v>105</v>
      </c>
      <c r="F21" s="35">
        <v>0</v>
      </c>
      <c r="G21" s="35"/>
      <c r="H21" s="36">
        <v>2507128761</v>
      </c>
      <c r="I21" s="15">
        <f t="shared" si="0"/>
        <v>0</v>
      </c>
      <c r="J21" s="15">
        <f t="shared" si="1"/>
        <v>0</v>
      </c>
      <c r="K21" s="15">
        <f t="shared" si="2"/>
        <v>2507128761</v>
      </c>
      <c r="L21" s="35">
        <v>0</v>
      </c>
      <c r="M21" s="35">
        <v>0</v>
      </c>
      <c r="N21" s="35">
        <v>5014257522</v>
      </c>
      <c r="O21" s="15">
        <f t="shared" si="3"/>
        <v>0</v>
      </c>
      <c r="P21" s="15">
        <f t="shared" si="4"/>
        <v>0</v>
      </c>
      <c r="Q21" s="15">
        <f t="shared" si="5"/>
        <v>7521386283</v>
      </c>
      <c r="R21" s="35">
        <v>0</v>
      </c>
      <c r="S21" s="35">
        <v>0</v>
      </c>
      <c r="T21" s="35">
        <v>2507128761</v>
      </c>
      <c r="U21" s="15">
        <f t="shared" si="6"/>
        <v>0</v>
      </c>
      <c r="V21" s="15">
        <f t="shared" si="7"/>
        <v>0</v>
      </c>
      <c r="W21" s="15">
        <f t="shared" si="8"/>
        <v>10028515044</v>
      </c>
      <c r="X21" s="35">
        <v>0</v>
      </c>
      <c r="Y21" s="35"/>
      <c r="Z21" s="35">
        <v>2507128761</v>
      </c>
      <c r="AA21" s="15">
        <f t="shared" si="12"/>
        <v>0</v>
      </c>
      <c r="AB21" s="15">
        <f t="shared" si="10"/>
        <v>0</v>
      </c>
      <c r="AC21" s="15">
        <f t="shared" si="11"/>
        <v>12535643805</v>
      </c>
    </row>
    <row r="22" spans="1:29" ht="12.75" x14ac:dyDescent="0.2">
      <c r="A22" s="14">
        <v>8906800622</v>
      </c>
      <c r="B22" s="30">
        <v>890680062</v>
      </c>
      <c r="C22" s="14">
        <v>127625000</v>
      </c>
      <c r="D22" s="18" t="s">
        <v>19</v>
      </c>
      <c r="E22" s="32" t="s">
        <v>20</v>
      </c>
      <c r="F22" s="35">
        <v>0</v>
      </c>
      <c r="G22" s="35"/>
      <c r="H22" s="36">
        <v>1075603948</v>
      </c>
      <c r="I22" s="15">
        <f t="shared" si="0"/>
        <v>0</v>
      </c>
      <c r="J22" s="15">
        <f t="shared" si="1"/>
        <v>0</v>
      </c>
      <c r="K22" s="15">
        <f t="shared" si="2"/>
        <v>1075603948</v>
      </c>
      <c r="L22" s="35">
        <v>0</v>
      </c>
      <c r="M22" s="35">
        <v>0</v>
      </c>
      <c r="N22" s="35">
        <v>2151207896</v>
      </c>
      <c r="O22" s="15">
        <f t="shared" si="3"/>
        <v>0</v>
      </c>
      <c r="P22" s="15">
        <f t="shared" si="4"/>
        <v>0</v>
      </c>
      <c r="Q22" s="15">
        <f t="shared" si="5"/>
        <v>3226811844</v>
      </c>
      <c r="R22" s="35">
        <v>0</v>
      </c>
      <c r="S22" s="35">
        <v>0</v>
      </c>
      <c r="T22" s="35">
        <v>1075603948</v>
      </c>
      <c r="U22" s="15">
        <f t="shared" si="6"/>
        <v>0</v>
      </c>
      <c r="V22" s="15">
        <f t="shared" si="7"/>
        <v>0</v>
      </c>
      <c r="W22" s="15">
        <f t="shared" si="8"/>
        <v>4302415792</v>
      </c>
      <c r="X22" s="35">
        <v>0</v>
      </c>
      <c r="Y22" s="35"/>
      <c r="Z22" s="35">
        <v>1075603948</v>
      </c>
      <c r="AA22" s="15">
        <f t="shared" si="12"/>
        <v>0</v>
      </c>
      <c r="AB22" s="15">
        <f t="shared" si="10"/>
        <v>0</v>
      </c>
      <c r="AC22" s="15">
        <f t="shared" si="11"/>
        <v>5378019740</v>
      </c>
    </row>
    <row r="23" spans="1:29" ht="12.75" x14ac:dyDescent="0.2">
      <c r="A23" s="14">
        <v>8907006407</v>
      </c>
      <c r="B23" s="30">
        <v>890700640</v>
      </c>
      <c r="C23" s="14">
        <v>129373000</v>
      </c>
      <c r="D23" s="18" t="s">
        <v>21</v>
      </c>
      <c r="E23" s="32" t="s">
        <v>103</v>
      </c>
      <c r="F23" s="35">
        <v>0</v>
      </c>
      <c r="G23" s="35"/>
      <c r="H23" s="36">
        <v>2921039046</v>
      </c>
      <c r="I23" s="15">
        <f t="shared" si="0"/>
        <v>0</v>
      </c>
      <c r="J23" s="15">
        <f t="shared" si="1"/>
        <v>0</v>
      </c>
      <c r="K23" s="15">
        <f t="shared" si="2"/>
        <v>2921039046</v>
      </c>
      <c r="L23" s="35">
        <v>0</v>
      </c>
      <c r="M23" s="35">
        <v>0</v>
      </c>
      <c r="N23" s="35">
        <v>5842078092</v>
      </c>
      <c r="O23" s="15">
        <f t="shared" si="3"/>
        <v>0</v>
      </c>
      <c r="P23" s="15">
        <f t="shared" si="4"/>
        <v>0</v>
      </c>
      <c r="Q23" s="15">
        <f t="shared" si="5"/>
        <v>8763117138</v>
      </c>
      <c r="R23" s="35">
        <v>0</v>
      </c>
      <c r="S23" s="35">
        <v>0</v>
      </c>
      <c r="T23" s="35">
        <v>2921039046</v>
      </c>
      <c r="U23" s="15">
        <f t="shared" si="6"/>
        <v>0</v>
      </c>
      <c r="V23" s="15">
        <f t="shared" si="7"/>
        <v>0</v>
      </c>
      <c r="W23" s="15">
        <f t="shared" si="8"/>
        <v>11684156184</v>
      </c>
      <c r="X23" s="35">
        <v>0</v>
      </c>
      <c r="Y23" s="35"/>
      <c r="Z23" s="35">
        <v>2921039046</v>
      </c>
      <c r="AA23" s="15">
        <f t="shared" si="12"/>
        <v>0</v>
      </c>
      <c r="AB23" s="15">
        <f t="shared" si="10"/>
        <v>0</v>
      </c>
      <c r="AC23" s="15">
        <f t="shared" si="11"/>
        <v>14605195230</v>
      </c>
    </row>
    <row r="24" spans="1:29" ht="12.75" x14ac:dyDescent="0.2">
      <c r="A24" s="14">
        <v>8907009060</v>
      </c>
      <c r="B24" s="30">
        <v>890700906</v>
      </c>
      <c r="C24" s="14">
        <v>128873000</v>
      </c>
      <c r="D24" s="18" t="s">
        <v>76</v>
      </c>
      <c r="E24" s="32" t="s">
        <v>22</v>
      </c>
      <c r="F24" s="35">
        <v>0</v>
      </c>
      <c r="G24" s="35"/>
      <c r="H24" s="36">
        <v>93475720</v>
      </c>
      <c r="I24" s="15">
        <f t="shared" si="0"/>
        <v>0</v>
      </c>
      <c r="J24" s="15">
        <f t="shared" si="1"/>
        <v>0</v>
      </c>
      <c r="K24" s="15">
        <f t="shared" si="2"/>
        <v>93475720</v>
      </c>
      <c r="L24" s="35">
        <v>0</v>
      </c>
      <c r="M24" s="35">
        <v>0</v>
      </c>
      <c r="N24" s="35">
        <v>93475720</v>
      </c>
      <c r="O24" s="15">
        <f t="shared" si="3"/>
        <v>0</v>
      </c>
      <c r="P24" s="15">
        <f t="shared" si="4"/>
        <v>0</v>
      </c>
      <c r="Q24" s="15">
        <f t="shared" si="5"/>
        <v>186951440</v>
      </c>
      <c r="R24" s="35">
        <v>0</v>
      </c>
      <c r="S24" s="35">
        <v>0</v>
      </c>
      <c r="T24" s="35">
        <v>93475720</v>
      </c>
      <c r="U24" s="15">
        <f t="shared" si="6"/>
        <v>0</v>
      </c>
      <c r="V24" s="15">
        <f t="shared" si="7"/>
        <v>0</v>
      </c>
      <c r="W24" s="15">
        <f t="shared" si="8"/>
        <v>280427160</v>
      </c>
      <c r="X24" s="35">
        <v>0</v>
      </c>
      <c r="Y24" s="35"/>
      <c r="Z24" s="35">
        <v>93475720</v>
      </c>
      <c r="AA24" s="15">
        <f t="shared" si="12"/>
        <v>0</v>
      </c>
      <c r="AB24" s="15">
        <f t="shared" si="10"/>
        <v>0</v>
      </c>
      <c r="AC24" s="15">
        <f t="shared" si="11"/>
        <v>373902880</v>
      </c>
    </row>
    <row r="25" spans="1:29" ht="12.75" x14ac:dyDescent="0.2">
      <c r="A25" s="14">
        <v>8908010630</v>
      </c>
      <c r="B25" s="30">
        <v>890801063</v>
      </c>
      <c r="C25" s="14">
        <v>27017000</v>
      </c>
      <c r="D25" s="18" t="s">
        <v>23</v>
      </c>
      <c r="E25" s="32" t="s">
        <v>86</v>
      </c>
      <c r="F25" s="35">
        <v>1447740689</v>
      </c>
      <c r="G25" s="35"/>
      <c r="H25" s="36">
        <v>4691475684</v>
      </c>
      <c r="I25" s="15">
        <f t="shared" si="0"/>
        <v>1447740689</v>
      </c>
      <c r="J25" s="15">
        <f t="shared" si="1"/>
        <v>0</v>
      </c>
      <c r="K25" s="15">
        <f t="shared" si="2"/>
        <v>4691475684</v>
      </c>
      <c r="L25" s="35">
        <v>2895481378</v>
      </c>
      <c r="M25" s="35">
        <v>3465971189</v>
      </c>
      <c r="N25" s="35">
        <v>9382951368</v>
      </c>
      <c r="O25" s="15">
        <f t="shared" si="3"/>
        <v>4343222067</v>
      </c>
      <c r="P25" s="15">
        <f t="shared" si="4"/>
        <v>3465971189</v>
      </c>
      <c r="Q25" s="15">
        <f t="shared" si="5"/>
        <v>14074427052</v>
      </c>
      <c r="R25" s="35">
        <v>1447740689</v>
      </c>
      <c r="S25" s="35">
        <v>0</v>
      </c>
      <c r="T25" s="35">
        <v>4691475684</v>
      </c>
      <c r="U25" s="15">
        <f t="shared" si="6"/>
        <v>5790962756</v>
      </c>
      <c r="V25" s="15">
        <f t="shared" si="7"/>
        <v>3465971189</v>
      </c>
      <c r="W25" s="15">
        <f t="shared" si="8"/>
        <v>18765902736</v>
      </c>
      <c r="X25" s="35">
        <f>VLOOKUP(B25,[1]ABRIL!$B$38:$G$43,6,0)</f>
        <v>1447740689</v>
      </c>
      <c r="Y25" s="35"/>
      <c r="Z25" s="35">
        <v>4691475684</v>
      </c>
      <c r="AA25" s="15">
        <f t="shared" si="12"/>
        <v>7238703445</v>
      </c>
      <c r="AB25" s="15">
        <f t="shared" si="10"/>
        <v>3465971189</v>
      </c>
      <c r="AC25" s="15">
        <f t="shared" si="11"/>
        <v>23457378420</v>
      </c>
    </row>
    <row r="26" spans="1:29" ht="12.75" x14ac:dyDescent="0.2">
      <c r="A26" s="14">
        <v>8908026784</v>
      </c>
      <c r="B26" s="30">
        <v>890802678</v>
      </c>
      <c r="C26" s="14">
        <v>825717000</v>
      </c>
      <c r="D26" s="18" t="s">
        <v>77</v>
      </c>
      <c r="E26" s="32" t="s">
        <v>24</v>
      </c>
      <c r="F26" s="35">
        <v>0</v>
      </c>
      <c r="G26" s="35"/>
      <c r="H26" s="36">
        <v>146610123</v>
      </c>
      <c r="I26" s="15">
        <f t="shared" si="0"/>
        <v>0</v>
      </c>
      <c r="J26" s="15">
        <f t="shared" si="1"/>
        <v>0</v>
      </c>
      <c r="K26" s="15">
        <f t="shared" si="2"/>
        <v>146610123</v>
      </c>
      <c r="L26" s="35">
        <v>0</v>
      </c>
      <c r="M26" s="35">
        <v>0</v>
      </c>
      <c r="N26" s="35">
        <v>146610123</v>
      </c>
      <c r="O26" s="15">
        <f t="shared" si="3"/>
        <v>0</v>
      </c>
      <c r="P26" s="15">
        <f t="shared" si="4"/>
        <v>0</v>
      </c>
      <c r="Q26" s="15">
        <f t="shared" si="5"/>
        <v>293220246</v>
      </c>
      <c r="R26" s="35">
        <v>0</v>
      </c>
      <c r="S26" s="35">
        <v>0</v>
      </c>
      <c r="T26" s="35">
        <v>146610123</v>
      </c>
      <c r="U26" s="15">
        <f t="shared" si="6"/>
        <v>0</v>
      </c>
      <c r="V26" s="15">
        <f t="shared" si="7"/>
        <v>0</v>
      </c>
      <c r="W26" s="15">
        <f t="shared" si="8"/>
        <v>439830369</v>
      </c>
      <c r="X26" s="35">
        <v>0</v>
      </c>
      <c r="Y26" s="35"/>
      <c r="Z26" s="35">
        <v>146610123</v>
      </c>
      <c r="AA26" s="15">
        <f t="shared" si="12"/>
        <v>0</v>
      </c>
      <c r="AB26" s="15">
        <f t="shared" si="10"/>
        <v>0</v>
      </c>
      <c r="AC26" s="15">
        <f t="shared" si="11"/>
        <v>586440492</v>
      </c>
    </row>
    <row r="27" spans="1:29" ht="12.75" x14ac:dyDescent="0.2">
      <c r="A27" s="14">
        <v>8909800408</v>
      </c>
      <c r="B27" s="30">
        <v>890980040</v>
      </c>
      <c r="C27" s="14">
        <v>120205000</v>
      </c>
      <c r="D27" s="18" t="s">
        <v>25</v>
      </c>
      <c r="E27" s="32" t="s">
        <v>117</v>
      </c>
      <c r="F27" s="35">
        <v>0</v>
      </c>
      <c r="G27" s="35"/>
      <c r="H27" s="36">
        <v>18429576206</v>
      </c>
      <c r="I27" s="15">
        <f t="shared" si="0"/>
        <v>0</v>
      </c>
      <c r="J27" s="15">
        <f t="shared" si="1"/>
        <v>0</v>
      </c>
      <c r="K27" s="15">
        <f t="shared" si="2"/>
        <v>18429576206</v>
      </c>
      <c r="L27" s="35">
        <v>0</v>
      </c>
      <c r="M27" s="35">
        <v>0</v>
      </c>
      <c r="N27" s="35">
        <v>36859152412</v>
      </c>
      <c r="O27" s="15">
        <f t="shared" si="3"/>
        <v>0</v>
      </c>
      <c r="P27" s="15">
        <f t="shared" si="4"/>
        <v>0</v>
      </c>
      <c r="Q27" s="15">
        <f t="shared" si="5"/>
        <v>55288728618</v>
      </c>
      <c r="R27" s="35">
        <v>0</v>
      </c>
      <c r="S27" s="35">
        <v>0</v>
      </c>
      <c r="T27" s="35">
        <v>18429576206</v>
      </c>
      <c r="U27" s="15">
        <f t="shared" si="6"/>
        <v>0</v>
      </c>
      <c r="V27" s="15">
        <f t="shared" si="7"/>
        <v>0</v>
      </c>
      <c r="W27" s="15">
        <f t="shared" si="8"/>
        <v>73718304824</v>
      </c>
      <c r="X27" s="35">
        <v>0</v>
      </c>
      <c r="Y27" s="35"/>
      <c r="Z27" s="35">
        <v>18429576206</v>
      </c>
      <c r="AA27" s="15">
        <f t="shared" si="12"/>
        <v>0</v>
      </c>
      <c r="AB27" s="15">
        <f t="shared" si="10"/>
        <v>0</v>
      </c>
      <c r="AC27" s="15">
        <f t="shared" si="11"/>
        <v>92147881030</v>
      </c>
    </row>
    <row r="28" spans="1:29" s="39" customFormat="1" ht="12.75" x14ac:dyDescent="0.2">
      <c r="A28" s="17">
        <v>8909801341</v>
      </c>
      <c r="B28" s="29">
        <v>890980134</v>
      </c>
      <c r="C28" s="17">
        <v>824505000</v>
      </c>
      <c r="D28" s="18" t="s">
        <v>26</v>
      </c>
      <c r="E28" s="38" t="s">
        <v>27</v>
      </c>
      <c r="F28" s="35">
        <v>0</v>
      </c>
      <c r="G28" s="35"/>
      <c r="H28" s="36">
        <v>238662329</v>
      </c>
      <c r="I28" s="15">
        <f t="shared" si="0"/>
        <v>0</v>
      </c>
      <c r="J28" s="15">
        <f t="shared" si="1"/>
        <v>0</v>
      </c>
      <c r="K28" s="15">
        <f t="shared" si="2"/>
        <v>238662329</v>
      </c>
      <c r="L28" s="35">
        <v>0</v>
      </c>
      <c r="M28" s="35">
        <v>0</v>
      </c>
      <c r="N28" s="35">
        <v>238662329</v>
      </c>
      <c r="O28" s="15">
        <f t="shared" si="3"/>
        <v>0</v>
      </c>
      <c r="P28" s="15">
        <f t="shared" si="4"/>
        <v>0</v>
      </c>
      <c r="Q28" s="15">
        <f t="shared" si="5"/>
        <v>477324658</v>
      </c>
      <c r="R28" s="35">
        <v>0</v>
      </c>
      <c r="S28" s="35">
        <v>0</v>
      </c>
      <c r="T28" s="35">
        <v>238662329</v>
      </c>
      <c r="U28" s="15">
        <f t="shared" si="6"/>
        <v>0</v>
      </c>
      <c r="V28" s="15">
        <f t="shared" si="7"/>
        <v>0</v>
      </c>
      <c r="W28" s="15">
        <f t="shared" si="8"/>
        <v>715986987</v>
      </c>
      <c r="X28" s="35">
        <v>0</v>
      </c>
      <c r="Y28" s="35"/>
      <c r="Z28" s="35">
        <v>238662329</v>
      </c>
      <c r="AA28" s="15">
        <f t="shared" si="12"/>
        <v>0</v>
      </c>
      <c r="AB28" s="15">
        <f t="shared" si="10"/>
        <v>0</v>
      </c>
      <c r="AC28" s="15">
        <f t="shared" si="11"/>
        <v>954649316</v>
      </c>
    </row>
    <row r="29" spans="1:29" ht="12.75" x14ac:dyDescent="0.2">
      <c r="A29" s="14">
        <v>8909801501</v>
      </c>
      <c r="B29" s="30">
        <v>890980150</v>
      </c>
      <c r="C29" s="14">
        <v>824105000</v>
      </c>
      <c r="D29" s="18" t="s">
        <v>78</v>
      </c>
      <c r="E29" s="32" t="s">
        <v>28</v>
      </c>
      <c r="F29" s="35">
        <v>0</v>
      </c>
      <c r="G29" s="35"/>
      <c r="H29" s="36">
        <v>147562307</v>
      </c>
      <c r="I29" s="15">
        <f t="shared" si="0"/>
        <v>0</v>
      </c>
      <c r="J29" s="15">
        <f t="shared" si="1"/>
        <v>0</v>
      </c>
      <c r="K29" s="15">
        <f t="shared" si="2"/>
        <v>147562307</v>
      </c>
      <c r="L29" s="35">
        <v>0</v>
      </c>
      <c r="M29" s="35">
        <v>0</v>
      </c>
      <c r="N29" s="35">
        <v>147562307</v>
      </c>
      <c r="O29" s="15">
        <f t="shared" si="3"/>
        <v>0</v>
      </c>
      <c r="P29" s="15">
        <f t="shared" si="4"/>
        <v>0</v>
      </c>
      <c r="Q29" s="15">
        <f t="shared" si="5"/>
        <v>295124614</v>
      </c>
      <c r="R29" s="35">
        <v>0</v>
      </c>
      <c r="S29" s="35">
        <v>0</v>
      </c>
      <c r="T29" s="35">
        <v>147562307</v>
      </c>
      <c r="U29" s="15">
        <f t="shared" si="6"/>
        <v>0</v>
      </c>
      <c r="V29" s="15">
        <f t="shared" si="7"/>
        <v>0</v>
      </c>
      <c r="W29" s="15">
        <f t="shared" si="8"/>
        <v>442686921</v>
      </c>
      <c r="X29" s="35">
        <v>0</v>
      </c>
      <c r="Y29" s="35"/>
      <c r="Z29" s="35">
        <v>147562307</v>
      </c>
      <c r="AA29" s="15">
        <f t="shared" si="12"/>
        <v>0</v>
      </c>
      <c r="AB29" s="15">
        <f t="shared" si="10"/>
        <v>0</v>
      </c>
      <c r="AC29" s="15">
        <f t="shared" si="11"/>
        <v>590249228</v>
      </c>
    </row>
    <row r="30" spans="1:29" ht="12.75" x14ac:dyDescent="0.2">
      <c r="A30" s="14">
        <v>8910800313</v>
      </c>
      <c r="B30" s="30">
        <v>891080031</v>
      </c>
      <c r="C30" s="14">
        <v>27123000</v>
      </c>
      <c r="D30" s="18" t="s">
        <v>29</v>
      </c>
      <c r="E30" s="32" t="s">
        <v>88</v>
      </c>
      <c r="F30" s="35">
        <v>2319903160</v>
      </c>
      <c r="G30" s="35"/>
      <c r="H30" s="36">
        <v>4824744936</v>
      </c>
      <c r="I30" s="15">
        <f t="shared" si="0"/>
        <v>2319903160</v>
      </c>
      <c r="J30" s="15">
        <f t="shared" si="1"/>
        <v>0</v>
      </c>
      <c r="K30" s="15">
        <f t="shared" si="2"/>
        <v>4824744936</v>
      </c>
      <c r="L30" s="35">
        <v>4639806320</v>
      </c>
      <c r="M30" s="35">
        <v>1648331796</v>
      </c>
      <c r="N30" s="35">
        <v>9649489872</v>
      </c>
      <c r="O30" s="15">
        <f t="shared" si="3"/>
        <v>6959709480</v>
      </c>
      <c r="P30" s="15">
        <f t="shared" si="4"/>
        <v>1648331796</v>
      </c>
      <c r="Q30" s="15">
        <f t="shared" si="5"/>
        <v>14474234808</v>
      </c>
      <c r="R30" s="35">
        <v>2319903160</v>
      </c>
      <c r="S30" s="35">
        <v>0</v>
      </c>
      <c r="T30" s="35">
        <v>4824744936</v>
      </c>
      <c r="U30" s="15">
        <f t="shared" si="6"/>
        <v>9279612640</v>
      </c>
      <c r="V30" s="15">
        <f t="shared" si="7"/>
        <v>1648331796</v>
      </c>
      <c r="W30" s="15">
        <f t="shared" si="8"/>
        <v>19298979744</v>
      </c>
      <c r="X30" s="35">
        <f>VLOOKUP(B30,[1]ABRIL!$B$38:$G$43,6,0)</f>
        <v>2319903160</v>
      </c>
      <c r="Y30" s="35"/>
      <c r="Z30" s="35">
        <v>4824744936</v>
      </c>
      <c r="AA30" s="15">
        <f t="shared" si="12"/>
        <v>11599515800</v>
      </c>
      <c r="AB30" s="15">
        <f t="shared" si="10"/>
        <v>1648331796</v>
      </c>
      <c r="AC30" s="15">
        <f t="shared" si="11"/>
        <v>24123724680</v>
      </c>
    </row>
    <row r="31" spans="1:29" ht="12.75" x14ac:dyDescent="0.2">
      <c r="A31" s="14">
        <v>8911800842</v>
      </c>
      <c r="B31" s="30">
        <v>891180084</v>
      </c>
      <c r="C31" s="14">
        <v>26141000</v>
      </c>
      <c r="D31" s="18" t="s">
        <v>79</v>
      </c>
      <c r="E31" s="32" t="s">
        <v>30</v>
      </c>
      <c r="F31" s="35">
        <v>0</v>
      </c>
      <c r="G31" s="35"/>
      <c r="H31" s="36">
        <v>3200089374</v>
      </c>
      <c r="I31" s="15">
        <f t="shared" si="0"/>
        <v>0</v>
      </c>
      <c r="J31" s="15">
        <f t="shared" si="1"/>
        <v>0</v>
      </c>
      <c r="K31" s="15">
        <f t="shared" si="2"/>
        <v>3200089374</v>
      </c>
      <c r="L31" s="35">
        <v>0</v>
      </c>
      <c r="M31" s="35">
        <v>2601016897</v>
      </c>
      <c r="N31" s="35">
        <v>6400178748</v>
      </c>
      <c r="O31" s="15">
        <f t="shared" si="3"/>
        <v>0</v>
      </c>
      <c r="P31" s="15">
        <f t="shared" si="4"/>
        <v>2601016897</v>
      </c>
      <c r="Q31" s="15">
        <f t="shared" si="5"/>
        <v>9600268122</v>
      </c>
      <c r="R31" s="35">
        <v>0</v>
      </c>
      <c r="S31" s="35">
        <v>0</v>
      </c>
      <c r="T31" s="35">
        <v>3200089374</v>
      </c>
      <c r="U31" s="15">
        <f t="shared" si="6"/>
        <v>0</v>
      </c>
      <c r="V31" s="15">
        <f t="shared" si="7"/>
        <v>2601016897</v>
      </c>
      <c r="W31" s="15">
        <f t="shared" si="8"/>
        <v>12800357496</v>
      </c>
      <c r="X31" s="35">
        <v>0</v>
      </c>
      <c r="Y31" s="35"/>
      <c r="Z31" s="35">
        <v>3200089374</v>
      </c>
      <c r="AA31" s="15">
        <f t="shared" si="12"/>
        <v>0</v>
      </c>
      <c r="AB31" s="15">
        <f t="shared" si="10"/>
        <v>2601016897</v>
      </c>
      <c r="AC31" s="15">
        <f t="shared" si="11"/>
        <v>16000446870</v>
      </c>
    </row>
    <row r="32" spans="1:29" ht="13.5" thickBot="1" x14ac:dyDescent="0.25">
      <c r="A32" s="14">
        <v>8911903461</v>
      </c>
      <c r="B32" s="30">
        <v>891190346</v>
      </c>
      <c r="C32" s="14">
        <v>26318000</v>
      </c>
      <c r="D32" s="18" t="s">
        <v>31</v>
      </c>
      <c r="E32" s="32" t="s">
        <v>32</v>
      </c>
      <c r="F32" s="35">
        <v>0</v>
      </c>
      <c r="G32" s="35"/>
      <c r="H32" s="36">
        <v>1692946547</v>
      </c>
      <c r="I32" s="15">
        <f t="shared" si="0"/>
        <v>0</v>
      </c>
      <c r="J32" s="15">
        <f t="shared" si="1"/>
        <v>0</v>
      </c>
      <c r="K32" s="15">
        <f t="shared" si="2"/>
        <v>1692946547</v>
      </c>
      <c r="L32" s="35">
        <v>0</v>
      </c>
      <c r="M32" s="35">
        <v>950478890</v>
      </c>
      <c r="N32" s="35">
        <v>3385893094</v>
      </c>
      <c r="O32" s="15">
        <f t="shared" si="3"/>
        <v>0</v>
      </c>
      <c r="P32" s="15">
        <f t="shared" si="4"/>
        <v>950478890</v>
      </c>
      <c r="Q32" s="15">
        <f t="shared" si="5"/>
        <v>5078839641</v>
      </c>
      <c r="R32" s="35">
        <v>0</v>
      </c>
      <c r="S32" s="35">
        <v>0</v>
      </c>
      <c r="T32" s="35">
        <v>1692946547</v>
      </c>
      <c r="U32" s="15">
        <f t="shared" si="6"/>
        <v>0</v>
      </c>
      <c r="V32" s="15">
        <f t="shared" si="7"/>
        <v>950478890</v>
      </c>
      <c r="W32" s="15">
        <f t="shared" si="8"/>
        <v>6771786188</v>
      </c>
      <c r="X32" s="35">
        <v>0</v>
      </c>
      <c r="Y32" s="35"/>
      <c r="Z32" s="35">
        <v>1692946547</v>
      </c>
      <c r="AA32" s="15">
        <f t="shared" si="12"/>
        <v>0</v>
      </c>
      <c r="AB32" s="15">
        <f t="shared" si="10"/>
        <v>950478890</v>
      </c>
      <c r="AC32" s="15">
        <f t="shared" si="11"/>
        <v>8464732735</v>
      </c>
    </row>
    <row r="33" spans="1:29" ht="13.5" thickBot="1" x14ac:dyDescent="0.25">
      <c r="A33" s="14">
        <v>8913800335</v>
      </c>
      <c r="B33" s="30">
        <v>891380033</v>
      </c>
      <c r="C33" s="14">
        <v>211176111</v>
      </c>
      <c r="D33" s="18" t="s">
        <v>33</v>
      </c>
      <c r="E33" s="40" t="s">
        <v>109</v>
      </c>
      <c r="F33" s="35">
        <v>0</v>
      </c>
      <c r="G33" s="35"/>
      <c r="H33" s="36">
        <v>0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35">
        <v>0</v>
      </c>
      <c r="M33" s="35">
        <v>0</v>
      </c>
      <c r="N33" s="35">
        <v>0</v>
      </c>
      <c r="O33" s="15">
        <f t="shared" si="3"/>
        <v>0</v>
      </c>
      <c r="P33" s="15">
        <f t="shared" si="4"/>
        <v>0</v>
      </c>
      <c r="Q33" s="15">
        <f t="shared" si="5"/>
        <v>0</v>
      </c>
      <c r="R33" s="35">
        <v>0</v>
      </c>
      <c r="S33" s="35">
        <v>0</v>
      </c>
      <c r="T33" s="35">
        <v>0</v>
      </c>
      <c r="U33" s="15">
        <f t="shared" si="6"/>
        <v>0</v>
      </c>
      <c r="V33" s="15">
        <f t="shared" si="7"/>
        <v>0</v>
      </c>
      <c r="W33" s="15">
        <f t="shared" si="8"/>
        <v>0</v>
      </c>
      <c r="X33" s="35">
        <v>0</v>
      </c>
      <c r="Y33" s="35"/>
      <c r="Z33" s="35">
        <v>0</v>
      </c>
      <c r="AA33" s="15">
        <f t="shared" si="12"/>
        <v>0</v>
      </c>
      <c r="AB33" s="15">
        <f t="shared" si="10"/>
        <v>0</v>
      </c>
      <c r="AC33" s="15">
        <f t="shared" si="11"/>
        <v>0</v>
      </c>
    </row>
    <row r="34" spans="1:29" ht="12.75" x14ac:dyDescent="0.2">
      <c r="A34" s="14">
        <v>8914800359</v>
      </c>
      <c r="B34" s="30">
        <v>891480035</v>
      </c>
      <c r="C34" s="14">
        <v>24666000</v>
      </c>
      <c r="D34" s="18" t="s">
        <v>80</v>
      </c>
      <c r="E34" s="28" t="s">
        <v>64</v>
      </c>
      <c r="F34" s="35">
        <v>104000000</v>
      </c>
      <c r="G34" s="35"/>
      <c r="H34" s="36">
        <v>5730312068</v>
      </c>
      <c r="I34" s="15">
        <f t="shared" si="0"/>
        <v>104000000</v>
      </c>
      <c r="J34" s="15">
        <f t="shared" si="1"/>
        <v>0</v>
      </c>
      <c r="K34" s="15">
        <f t="shared" si="2"/>
        <v>5730312068</v>
      </c>
      <c r="L34" s="35">
        <v>208000000</v>
      </c>
      <c r="M34" s="35">
        <v>2834841312</v>
      </c>
      <c r="N34" s="35">
        <v>11460624136</v>
      </c>
      <c r="O34" s="15">
        <f t="shared" si="3"/>
        <v>312000000</v>
      </c>
      <c r="P34" s="15">
        <f t="shared" si="4"/>
        <v>2834841312</v>
      </c>
      <c r="Q34" s="15">
        <f t="shared" si="5"/>
        <v>17190936204</v>
      </c>
      <c r="R34" s="35">
        <v>104000000</v>
      </c>
      <c r="S34" s="35">
        <v>0</v>
      </c>
      <c r="T34" s="35">
        <v>5730312068</v>
      </c>
      <c r="U34" s="15">
        <f t="shared" si="6"/>
        <v>416000000</v>
      </c>
      <c r="V34" s="15">
        <f t="shared" si="7"/>
        <v>2834841312</v>
      </c>
      <c r="W34" s="15">
        <f t="shared" si="8"/>
        <v>22921248272</v>
      </c>
      <c r="X34" s="35">
        <f>VLOOKUP(B34,[1]ABRIL!$B$38:$G$43,6,0)</f>
        <v>104000000</v>
      </c>
      <c r="Y34" s="35"/>
      <c r="Z34" s="35">
        <v>5730312068</v>
      </c>
      <c r="AA34" s="15">
        <f t="shared" si="12"/>
        <v>520000000</v>
      </c>
      <c r="AB34" s="15">
        <f t="shared" si="10"/>
        <v>2834841312</v>
      </c>
      <c r="AC34" s="15">
        <f t="shared" si="11"/>
        <v>28651560340</v>
      </c>
    </row>
    <row r="35" spans="1:29" ht="12.75" x14ac:dyDescent="0.2">
      <c r="A35" s="14">
        <v>8915003192</v>
      </c>
      <c r="B35" s="30">
        <v>891500319</v>
      </c>
      <c r="C35" s="14">
        <v>27219000</v>
      </c>
      <c r="D35" s="18" t="s">
        <v>34</v>
      </c>
      <c r="E35" s="33" t="s">
        <v>62</v>
      </c>
      <c r="F35" s="35">
        <v>1516078937</v>
      </c>
      <c r="G35" s="35"/>
      <c r="H35" s="36">
        <v>6110992070</v>
      </c>
      <c r="I35" s="15">
        <f t="shared" si="0"/>
        <v>1516078937</v>
      </c>
      <c r="J35" s="15">
        <f t="shared" si="1"/>
        <v>0</v>
      </c>
      <c r="K35" s="15">
        <f t="shared" si="2"/>
        <v>6110992070</v>
      </c>
      <c r="L35" s="35">
        <v>3032157874</v>
      </c>
      <c r="M35" s="35">
        <v>3200866045</v>
      </c>
      <c r="N35" s="35">
        <v>12221984140</v>
      </c>
      <c r="O35" s="15">
        <f t="shared" si="3"/>
        <v>4548236811</v>
      </c>
      <c r="P35" s="15">
        <f t="shared" si="4"/>
        <v>3200866045</v>
      </c>
      <c r="Q35" s="15">
        <f t="shared" si="5"/>
        <v>18332976210</v>
      </c>
      <c r="R35" s="35">
        <v>1516078937</v>
      </c>
      <c r="S35" s="35">
        <v>0</v>
      </c>
      <c r="T35" s="35">
        <v>6110992070</v>
      </c>
      <c r="U35" s="15">
        <f t="shared" si="6"/>
        <v>6064315748</v>
      </c>
      <c r="V35" s="15">
        <f t="shared" si="7"/>
        <v>3200866045</v>
      </c>
      <c r="W35" s="15">
        <f t="shared" si="8"/>
        <v>24443968280</v>
      </c>
      <c r="X35" s="35">
        <f>VLOOKUP(B35,[1]ABRIL!$B$38:$G$43,6,0)</f>
        <v>1516078937</v>
      </c>
      <c r="Y35" s="35"/>
      <c r="Z35" s="35">
        <v>6110992070</v>
      </c>
      <c r="AA35" s="15">
        <f t="shared" si="12"/>
        <v>7580394685</v>
      </c>
      <c r="AB35" s="15">
        <f t="shared" si="10"/>
        <v>3200866045</v>
      </c>
      <c r="AC35" s="15">
        <f t="shared" si="11"/>
        <v>30554960350</v>
      </c>
    </row>
    <row r="36" spans="1:29" ht="12.75" x14ac:dyDescent="0.2">
      <c r="A36" s="14">
        <v>8915007591</v>
      </c>
      <c r="B36" s="30">
        <v>891500759</v>
      </c>
      <c r="C36" s="14">
        <v>822719000</v>
      </c>
      <c r="D36" s="18" t="s">
        <v>35</v>
      </c>
      <c r="E36" s="32" t="s">
        <v>36</v>
      </c>
      <c r="F36" s="35">
        <v>0</v>
      </c>
      <c r="G36" s="35"/>
      <c r="H36" s="36">
        <v>355254827</v>
      </c>
      <c r="I36" s="15">
        <f t="shared" si="0"/>
        <v>0</v>
      </c>
      <c r="J36" s="15">
        <f t="shared" si="1"/>
        <v>0</v>
      </c>
      <c r="K36" s="15">
        <f t="shared" si="2"/>
        <v>355254827</v>
      </c>
      <c r="L36" s="35">
        <v>0</v>
      </c>
      <c r="M36" s="35">
        <v>0</v>
      </c>
      <c r="N36" s="35">
        <v>355254827</v>
      </c>
      <c r="O36" s="15">
        <f t="shared" si="3"/>
        <v>0</v>
      </c>
      <c r="P36" s="15">
        <f t="shared" si="4"/>
        <v>0</v>
      </c>
      <c r="Q36" s="15">
        <f t="shared" si="5"/>
        <v>710509654</v>
      </c>
      <c r="R36" s="35">
        <v>0</v>
      </c>
      <c r="S36" s="35">
        <v>0</v>
      </c>
      <c r="T36" s="35">
        <v>355254827</v>
      </c>
      <c r="U36" s="15">
        <f t="shared" si="6"/>
        <v>0</v>
      </c>
      <c r="V36" s="15">
        <f t="shared" si="7"/>
        <v>0</v>
      </c>
      <c r="W36" s="15">
        <f t="shared" si="8"/>
        <v>1065764481</v>
      </c>
      <c r="X36" s="35">
        <v>0</v>
      </c>
      <c r="Y36" s="35"/>
      <c r="Z36" s="35">
        <v>355254827</v>
      </c>
      <c r="AA36" s="15">
        <f t="shared" si="12"/>
        <v>0</v>
      </c>
      <c r="AB36" s="15">
        <f t="shared" si="10"/>
        <v>0</v>
      </c>
      <c r="AC36" s="15">
        <f t="shared" si="11"/>
        <v>1421019308</v>
      </c>
    </row>
    <row r="37" spans="1:29" ht="13.5" thickBot="1" x14ac:dyDescent="0.25">
      <c r="A37" s="14">
        <v>8916800894</v>
      </c>
      <c r="B37" s="30">
        <v>891680089</v>
      </c>
      <c r="C37" s="14">
        <v>28327000</v>
      </c>
      <c r="D37" s="18" t="s">
        <v>81</v>
      </c>
      <c r="E37" s="33" t="s">
        <v>100</v>
      </c>
      <c r="F37" s="35">
        <v>261430567</v>
      </c>
      <c r="G37" s="35"/>
      <c r="H37" s="36">
        <v>2782776321</v>
      </c>
      <c r="I37" s="15">
        <f t="shared" si="0"/>
        <v>261430567</v>
      </c>
      <c r="J37" s="15">
        <f t="shared" si="1"/>
        <v>0</v>
      </c>
      <c r="K37" s="15">
        <f t="shared" si="2"/>
        <v>2782776321</v>
      </c>
      <c r="L37" s="35">
        <v>522861134</v>
      </c>
      <c r="M37" s="35">
        <v>749242192</v>
      </c>
      <c r="N37" s="35">
        <v>5565552642</v>
      </c>
      <c r="O37" s="15">
        <f t="shared" si="3"/>
        <v>784291701</v>
      </c>
      <c r="P37" s="15">
        <f t="shared" si="4"/>
        <v>749242192</v>
      </c>
      <c r="Q37" s="15">
        <f t="shared" si="5"/>
        <v>8348328963</v>
      </c>
      <c r="R37" s="35">
        <v>261430567</v>
      </c>
      <c r="S37" s="35">
        <v>0</v>
      </c>
      <c r="T37" s="35">
        <v>2782776321</v>
      </c>
      <c r="U37" s="15">
        <f t="shared" si="6"/>
        <v>1045722268</v>
      </c>
      <c r="V37" s="15">
        <f t="shared" si="7"/>
        <v>749242192</v>
      </c>
      <c r="W37" s="15">
        <f t="shared" si="8"/>
        <v>11131105284</v>
      </c>
      <c r="X37" s="35">
        <f>VLOOKUP(B37,[1]ABRIL!$B$38:$G$43,6,0)</f>
        <v>261430567</v>
      </c>
      <c r="Y37" s="35"/>
      <c r="Z37" s="35">
        <v>2782776321</v>
      </c>
      <c r="AA37" s="15">
        <f t="shared" si="12"/>
        <v>1307152835</v>
      </c>
      <c r="AB37" s="15">
        <f t="shared" si="10"/>
        <v>749242192</v>
      </c>
      <c r="AC37" s="15">
        <f t="shared" si="11"/>
        <v>13913881605</v>
      </c>
    </row>
    <row r="38" spans="1:29" ht="13.5" thickBot="1" x14ac:dyDescent="0.25">
      <c r="A38" s="14">
        <v>8917019320</v>
      </c>
      <c r="B38" s="30">
        <v>891701932</v>
      </c>
      <c r="C38" s="14">
        <v>823847000</v>
      </c>
      <c r="D38" s="18" t="s">
        <v>82</v>
      </c>
      <c r="E38" s="41" t="s">
        <v>37</v>
      </c>
      <c r="F38" s="35">
        <v>0</v>
      </c>
      <c r="G38" s="35"/>
      <c r="H38" s="36">
        <v>182167497</v>
      </c>
      <c r="I38" s="15">
        <f t="shared" si="0"/>
        <v>0</v>
      </c>
      <c r="J38" s="15">
        <f t="shared" si="1"/>
        <v>0</v>
      </c>
      <c r="K38" s="15">
        <f t="shared" si="2"/>
        <v>182167497</v>
      </c>
      <c r="L38" s="35">
        <v>0</v>
      </c>
      <c r="M38" s="35">
        <v>0</v>
      </c>
      <c r="N38" s="35">
        <v>182167497</v>
      </c>
      <c r="O38" s="15">
        <f t="shared" si="3"/>
        <v>0</v>
      </c>
      <c r="P38" s="15">
        <f t="shared" si="4"/>
        <v>0</v>
      </c>
      <c r="Q38" s="15">
        <f t="shared" si="5"/>
        <v>364334994</v>
      </c>
      <c r="R38" s="35">
        <v>0</v>
      </c>
      <c r="S38" s="35">
        <v>0</v>
      </c>
      <c r="T38" s="35">
        <v>182167497</v>
      </c>
      <c r="U38" s="15">
        <f t="shared" si="6"/>
        <v>0</v>
      </c>
      <c r="V38" s="15">
        <f t="shared" si="7"/>
        <v>0</v>
      </c>
      <c r="W38" s="15">
        <f t="shared" si="8"/>
        <v>546502491</v>
      </c>
      <c r="X38" s="35">
        <v>0</v>
      </c>
      <c r="Y38" s="35"/>
      <c r="Z38" s="35">
        <v>182167497</v>
      </c>
      <c r="AA38" s="15">
        <f t="shared" si="12"/>
        <v>0</v>
      </c>
      <c r="AB38" s="15">
        <f t="shared" si="10"/>
        <v>0</v>
      </c>
      <c r="AC38" s="15">
        <f t="shared" si="11"/>
        <v>728669988</v>
      </c>
    </row>
    <row r="39" spans="1:29" s="39" customFormat="1" ht="13.5" thickBot="1" x14ac:dyDescent="0.25">
      <c r="A39" s="17">
        <v>8917801118</v>
      </c>
      <c r="B39" s="29">
        <v>891780111</v>
      </c>
      <c r="C39" s="17">
        <v>121647000</v>
      </c>
      <c r="D39" s="18" t="s">
        <v>83</v>
      </c>
      <c r="E39" s="32" t="s">
        <v>104</v>
      </c>
      <c r="F39" s="35">
        <v>0</v>
      </c>
      <c r="G39" s="35"/>
      <c r="H39" s="36">
        <v>3261838289</v>
      </c>
      <c r="I39" s="15">
        <f t="shared" si="0"/>
        <v>0</v>
      </c>
      <c r="J39" s="15">
        <f t="shared" si="1"/>
        <v>0</v>
      </c>
      <c r="K39" s="15">
        <f t="shared" si="2"/>
        <v>3261838289</v>
      </c>
      <c r="L39" s="35">
        <v>0</v>
      </c>
      <c r="M39" s="35">
        <v>0</v>
      </c>
      <c r="N39" s="35">
        <v>6523676578</v>
      </c>
      <c r="O39" s="15">
        <f t="shared" si="3"/>
        <v>0</v>
      </c>
      <c r="P39" s="15">
        <f t="shared" si="4"/>
        <v>0</v>
      </c>
      <c r="Q39" s="15">
        <f t="shared" si="5"/>
        <v>9785514867</v>
      </c>
      <c r="R39" s="35">
        <v>0</v>
      </c>
      <c r="S39" s="35">
        <v>0</v>
      </c>
      <c r="T39" s="35">
        <v>3261838289</v>
      </c>
      <c r="U39" s="15">
        <f t="shared" si="6"/>
        <v>0</v>
      </c>
      <c r="V39" s="15">
        <f t="shared" si="7"/>
        <v>0</v>
      </c>
      <c r="W39" s="15">
        <f t="shared" si="8"/>
        <v>13047353156</v>
      </c>
      <c r="X39" s="35">
        <v>0</v>
      </c>
      <c r="Y39" s="35"/>
      <c r="Z39" s="35">
        <v>3261838289</v>
      </c>
      <c r="AA39" s="15">
        <f t="shared" si="12"/>
        <v>0</v>
      </c>
      <c r="AB39" s="15">
        <f t="shared" si="10"/>
        <v>0</v>
      </c>
      <c r="AC39" s="15">
        <f t="shared" si="11"/>
        <v>16309191445</v>
      </c>
    </row>
    <row r="40" spans="1:29" ht="13.5" thickBot="1" x14ac:dyDescent="0.25">
      <c r="A40" s="14">
        <v>8918002604</v>
      </c>
      <c r="B40" s="30">
        <v>891800260</v>
      </c>
      <c r="C40" s="14">
        <v>20615000</v>
      </c>
      <c r="D40" s="18" t="s">
        <v>38</v>
      </c>
      <c r="E40" s="41" t="s">
        <v>110</v>
      </c>
      <c r="F40" s="35">
        <v>0</v>
      </c>
      <c r="G40" s="35"/>
      <c r="H40" s="36">
        <v>449762523</v>
      </c>
      <c r="I40" s="15">
        <f t="shared" si="0"/>
        <v>0</v>
      </c>
      <c r="J40" s="15">
        <f t="shared" si="1"/>
        <v>0</v>
      </c>
      <c r="K40" s="15">
        <f t="shared" si="2"/>
        <v>449762523</v>
      </c>
      <c r="L40" s="35">
        <v>0</v>
      </c>
      <c r="M40" s="35">
        <v>0</v>
      </c>
      <c r="N40" s="35">
        <v>449762523</v>
      </c>
      <c r="O40" s="15">
        <f t="shared" si="3"/>
        <v>0</v>
      </c>
      <c r="P40" s="15">
        <f t="shared" si="4"/>
        <v>0</v>
      </c>
      <c r="Q40" s="15">
        <f t="shared" si="5"/>
        <v>899525046</v>
      </c>
      <c r="R40" s="35">
        <v>0</v>
      </c>
      <c r="S40" s="35">
        <v>0</v>
      </c>
      <c r="T40" s="35">
        <v>449762523</v>
      </c>
      <c r="U40" s="15">
        <f t="shared" si="6"/>
        <v>0</v>
      </c>
      <c r="V40" s="15">
        <f t="shared" si="7"/>
        <v>0</v>
      </c>
      <c r="W40" s="15">
        <f t="shared" si="8"/>
        <v>1349287569</v>
      </c>
      <c r="X40" s="35">
        <v>0</v>
      </c>
      <c r="Y40" s="35"/>
      <c r="Z40" s="35">
        <v>449762523</v>
      </c>
      <c r="AA40" s="15">
        <f t="shared" si="12"/>
        <v>0</v>
      </c>
      <c r="AB40" s="15">
        <f t="shared" si="10"/>
        <v>0</v>
      </c>
      <c r="AC40" s="15">
        <f t="shared" si="11"/>
        <v>1799050092</v>
      </c>
    </row>
    <row r="41" spans="1:29" ht="12.75" x14ac:dyDescent="0.2">
      <c r="A41" s="14">
        <v>8918003301</v>
      </c>
      <c r="B41" s="30">
        <v>891800330</v>
      </c>
      <c r="C41" s="14">
        <v>27615000</v>
      </c>
      <c r="D41" s="18" t="s">
        <v>84</v>
      </c>
      <c r="E41" s="32" t="s">
        <v>116</v>
      </c>
      <c r="F41" s="35">
        <v>0</v>
      </c>
      <c r="G41" s="35"/>
      <c r="H41" s="36">
        <v>7377944221</v>
      </c>
      <c r="I41" s="15">
        <f t="shared" si="0"/>
        <v>0</v>
      </c>
      <c r="J41" s="15">
        <f t="shared" si="1"/>
        <v>0</v>
      </c>
      <c r="K41" s="15">
        <f t="shared" si="2"/>
        <v>7377944221</v>
      </c>
      <c r="L41" s="35">
        <v>0</v>
      </c>
      <c r="M41" s="35">
        <v>4421762721</v>
      </c>
      <c r="N41" s="35">
        <v>14755888442</v>
      </c>
      <c r="O41" s="15">
        <f t="shared" si="3"/>
        <v>0</v>
      </c>
      <c r="P41" s="15">
        <f t="shared" si="4"/>
        <v>4421762721</v>
      </c>
      <c r="Q41" s="15">
        <f t="shared" si="5"/>
        <v>22133832663</v>
      </c>
      <c r="R41" s="35">
        <v>0</v>
      </c>
      <c r="S41" s="35">
        <v>0</v>
      </c>
      <c r="T41" s="35">
        <v>7377944221</v>
      </c>
      <c r="U41" s="15">
        <f t="shared" si="6"/>
        <v>0</v>
      </c>
      <c r="V41" s="15">
        <f t="shared" si="7"/>
        <v>4421762721</v>
      </c>
      <c r="W41" s="15">
        <f t="shared" si="8"/>
        <v>29511776884</v>
      </c>
      <c r="X41" s="35">
        <v>0</v>
      </c>
      <c r="Y41" s="35"/>
      <c r="Z41" s="35">
        <v>7377944221</v>
      </c>
      <c r="AA41" s="15">
        <f t="shared" si="12"/>
        <v>0</v>
      </c>
      <c r="AB41" s="15">
        <f t="shared" si="10"/>
        <v>4421762721</v>
      </c>
      <c r="AC41" s="15">
        <f t="shared" si="11"/>
        <v>36889721105</v>
      </c>
    </row>
    <row r="42" spans="1:29" ht="12.75" x14ac:dyDescent="0.2">
      <c r="A42" s="14">
        <v>8919008530</v>
      </c>
      <c r="B42" s="30">
        <v>891900853</v>
      </c>
      <c r="C42" s="14">
        <v>124876000</v>
      </c>
      <c r="D42" s="18" t="s">
        <v>39</v>
      </c>
      <c r="E42" s="28" t="s">
        <v>87</v>
      </c>
      <c r="F42" s="35">
        <v>0</v>
      </c>
      <c r="G42" s="35"/>
      <c r="H42" s="36">
        <v>137703089</v>
      </c>
      <c r="I42" s="15">
        <f t="shared" si="0"/>
        <v>0</v>
      </c>
      <c r="J42" s="15">
        <f t="shared" si="1"/>
        <v>0</v>
      </c>
      <c r="K42" s="15">
        <f t="shared" si="2"/>
        <v>137703089</v>
      </c>
      <c r="L42" s="35">
        <v>0</v>
      </c>
      <c r="M42" s="35">
        <v>0</v>
      </c>
      <c r="N42" s="35">
        <v>275406178</v>
      </c>
      <c r="O42" s="15">
        <f t="shared" si="3"/>
        <v>0</v>
      </c>
      <c r="P42" s="15">
        <f t="shared" si="4"/>
        <v>0</v>
      </c>
      <c r="Q42" s="15">
        <f t="shared" si="5"/>
        <v>413109267</v>
      </c>
      <c r="R42" s="35">
        <v>0</v>
      </c>
      <c r="S42" s="35">
        <v>0</v>
      </c>
      <c r="T42" s="35">
        <v>137703089</v>
      </c>
      <c r="U42" s="15">
        <f t="shared" si="6"/>
        <v>0</v>
      </c>
      <c r="V42" s="15">
        <f t="shared" si="7"/>
        <v>0</v>
      </c>
      <c r="W42" s="15">
        <f t="shared" si="8"/>
        <v>550812356</v>
      </c>
      <c r="X42" s="35">
        <v>0</v>
      </c>
      <c r="Y42" s="35"/>
      <c r="Z42" s="35">
        <v>137703089</v>
      </c>
      <c r="AA42" s="15">
        <f t="shared" si="12"/>
        <v>0</v>
      </c>
      <c r="AB42" s="15">
        <f t="shared" si="10"/>
        <v>0</v>
      </c>
      <c r="AC42" s="15">
        <f t="shared" si="11"/>
        <v>688515445</v>
      </c>
    </row>
    <row r="43" spans="1:29" ht="12.75" x14ac:dyDescent="0.2">
      <c r="A43" s="14">
        <v>8920007573</v>
      </c>
      <c r="B43" s="30">
        <v>892000757</v>
      </c>
      <c r="C43" s="14">
        <v>28450000</v>
      </c>
      <c r="D43" s="18" t="s">
        <v>40</v>
      </c>
      <c r="E43" s="32" t="s">
        <v>41</v>
      </c>
      <c r="F43" s="35">
        <v>0</v>
      </c>
      <c r="G43" s="35"/>
      <c r="H43" s="36">
        <v>1811488146</v>
      </c>
      <c r="I43" s="15">
        <f t="shared" si="0"/>
        <v>0</v>
      </c>
      <c r="J43" s="15">
        <f t="shared" si="1"/>
        <v>0</v>
      </c>
      <c r="K43" s="15">
        <f t="shared" si="2"/>
        <v>1811488146</v>
      </c>
      <c r="L43" s="35">
        <v>0</v>
      </c>
      <c r="M43" s="35">
        <v>1228324941</v>
      </c>
      <c r="N43" s="35">
        <v>3622976292</v>
      </c>
      <c r="O43" s="15">
        <f t="shared" si="3"/>
        <v>0</v>
      </c>
      <c r="P43" s="15">
        <f t="shared" si="4"/>
        <v>1228324941</v>
      </c>
      <c r="Q43" s="15">
        <f t="shared" si="5"/>
        <v>5434464438</v>
      </c>
      <c r="R43" s="35">
        <v>0</v>
      </c>
      <c r="S43" s="35">
        <v>0</v>
      </c>
      <c r="T43" s="35">
        <v>1811488146</v>
      </c>
      <c r="U43" s="15">
        <f t="shared" si="6"/>
        <v>0</v>
      </c>
      <c r="V43" s="15">
        <f t="shared" si="7"/>
        <v>1228324941</v>
      </c>
      <c r="W43" s="15">
        <f t="shared" si="8"/>
        <v>7245952584</v>
      </c>
      <c r="X43" s="35">
        <v>0</v>
      </c>
      <c r="Y43" s="35"/>
      <c r="Z43" s="35">
        <v>1811488146</v>
      </c>
      <c r="AA43" s="15">
        <f t="shared" si="12"/>
        <v>0</v>
      </c>
      <c r="AB43" s="15">
        <f t="shared" si="10"/>
        <v>1228324941</v>
      </c>
      <c r="AC43" s="15">
        <f t="shared" si="11"/>
        <v>9057440730</v>
      </c>
    </row>
    <row r="44" spans="1:29" ht="12.75" x14ac:dyDescent="0.2">
      <c r="A44" s="14">
        <v>8921150294</v>
      </c>
      <c r="B44" s="30">
        <v>892115029</v>
      </c>
      <c r="C44" s="14">
        <v>129444000</v>
      </c>
      <c r="D44" s="18" t="s">
        <v>42</v>
      </c>
      <c r="E44" s="32" t="s">
        <v>43</v>
      </c>
      <c r="F44" s="35">
        <v>0</v>
      </c>
      <c r="G44" s="35"/>
      <c r="H44" s="36">
        <v>1655777957</v>
      </c>
      <c r="I44" s="15">
        <f t="shared" si="0"/>
        <v>0</v>
      </c>
      <c r="J44" s="15">
        <f t="shared" si="1"/>
        <v>0</v>
      </c>
      <c r="K44" s="15">
        <f t="shared" si="2"/>
        <v>1655777957</v>
      </c>
      <c r="L44" s="35">
        <v>0</v>
      </c>
      <c r="M44" s="35">
        <v>0</v>
      </c>
      <c r="N44" s="35">
        <v>3311555914</v>
      </c>
      <c r="O44" s="15">
        <f t="shared" si="3"/>
        <v>0</v>
      </c>
      <c r="P44" s="15">
        <f t="shared" si="4"/>
        <v>0</v>
      </c>
      <c r="Q44" s="15">
        <f t="shared" si="5"/>
        <v>4967333871</v>
      </c>
      <c r="R44" s="35">
        <v>0</v>
      </c>
      <c r="S44" s="35">
        <v>0</v>
      </c>
      <c r="T44" s="35">
        <v>1655777957</v>
      </c>
      <c r="U44" s="15">
        <f t="shared" si="6"/>
        <v>0</v>
      </c>
      <c r="V44" s="15">
        <f t="shared" si="7"/>
        <v>0</v>
      </c>
      <c r="W44" s="15">
        <f t="shared" si="8"/>
        <v>6623111828</v>
      </c>
      <c r="X44" s="35">
        <v>0</v>
      </c>
      <c r="Y44" s="35"/>
      <c r="Z44" s="35">
        <v>1655777957</v>
      </c>
      <c r="AA44" s="15">
        <f t="shared" si="12"/>
        <v>0</v>
      </c>
      <c r="AB44" s="15">
        <f t="shared" si="10"/>
        <v>0</v>
      </c>
      <c r="AC44" s="15">
        <f t="shared" si="11"/>
        <v>8278889785</v>
      </c>
    </row>
    <row r="45" spans="1:29" ht="12.75" x14ac:dyDescent="0.2">
      <c r="A45" s="14">
        <v>8922003239</v>
      </c>
      <c r="B45" s="30">
        <v>892200323</v>
      </c>
      <c r="C45" s="14">
        <v>128870000</v>
      </c>
      <c r="D45" s="18" t="s">
        <v>44</v>
      </c>
      <c r="E45" s="32" t="s">
        <v>45</v>
      </c>
      <c r="F45" s="35">
        <v>0</v>
      </c>
      <c r="G45" s="35"/>
      <c r="H45" s="36">
        <v>1341079643</v>
      </c>
      <c r="I45" s="15">
        <f t="shared" si="0"/>
        <v>0</v>
      </c>
      <c r="J45" s="15">
        <f t="shared" si="1"/>
        <v>0</v>
      </c>
      <c r="K45" s="15">
        <f t="shared" si="2"/>
        <v>1341079643</v>
      </c>
      <c r="L45" s="35">
        <v>0</v>
      </c>
      <c r="M45" s="35">
        <v>0</v>
      </c>
      <c r="N45" s="35">
        <v>2682159286</v>
      </c>
      <c r="O45" s="15">
        <f t="shared" si="3"/>
        <v>0</v>
      </c>
      <c r="P45" s="15">
        <f t="shared" si="4"/>
        <v>0</v>
      </c>
      <c r="Q45" s="15">
        <f t="shared" si="5"/>
        <v>4023238929</v>
      </c>
      <c r="R45" s="35">
        <v>0</v>
      </c>
      <c r="S45" s="35">
        <v>0</v>
      </c>
      <c r="T45" s="35">
        <v>1341079643</v>
      </c>
      <c r="U45" s="15">
        <f t="shared" si="6"/>
        <v>0</v>
      </c>
      <c r="V45" s="15">
        <f t="shared" si="7"/>
        <v>0</v>
      </c>
      <c r="W45" s="15">
        <f t="shared" si="8"/>
        <v>5364318572</v>
      </c>
      <c r="X45" s="35">
        <v>0</v>
      </c>
      <c r="Y45" s="35"/>
      <c r="Z45" s="35">
        <v>1341079643</v>
      </c>
      <c r="AA45" s="15">
        <f t="shared" si="12"/>
        <v>0</v>
      </c>
      <c r="AB45" s="15">
        <f t="shared" si="10"/>
        <v>0</v>
      </c>
      <c r="AC45" s="15">
        <f t="shared" si="11"/>
        <v>6705398215</v>
      </c>
    </row>
    <row r="46" spans="1:29" ht="12.75" x14ac:dyDescent="0.2">
      <c r="A46" s="14">
        <v>8923002856</v>
      </c>
      <c r="B46" s="30">
        <v>892300285</v>
      </c>
      <c r="C46" s="14">
        <v>821920000</v>
      </c>
      <c r="D46" s="18" t="s">
        <v>46</v>
      </c>
      <c r="E46" s="28" t="s">
        <v>98</v>
      </c>
      <c r="F46" s="35">
        <v>0</v>
      </c>
      <c r="G46" s="35"/>
      <c r="H46" s="36">
        <v>1881616638</v>
      </c>
      <c r="I46" s="15">
        <f t="shared" si="0"/>
        <v>0</v>
      </c>
      <c r="J46" s="15">
        <f t="shared" si="1"/>
        <v>0</v>
      </c>
      <c r="K46" s="15">
        <f t="shared" si="2"/>
        <v>1881616638</v>
      </c>
      <c r="L46" s="35">
        <v>0</v>
      </c>
      <c r="M46" s="35">
        <v>872096315</v>
      </c>
      <c r="N46" s="35">
        <v>3763233276</v>
      </c>
      <c r="O46" s="15">
        <f t="shared" si="3"/>
        <v>0</v>
      </c>
      <c r="P46" s="15">
        <f t="shared" si="4"/>
        <v>872096315</v>
      </c>
      <c r="Q46" s="15">
        <f t="shared" si="5"/>
        <v>5644849914</v>
      </c>
      <c r="R46" s="35">
        <v>0</v>
      </c>
      <c r="S46" s="35">
        <v>0</v>
      </c>
      <c r="T46" s="35">
        <v>1881616638</v>
      </c>
      <c r="U46" s="15">
        <f t="shared" si="6"/>
        <v>0</v>
      </c>
      <c r="V46" s="15">
        <f t="shared" si="7"/>
        <v>872096315</v>
      </c>
      <c r="W46" s="15">
        <f t="shared" si="8"/>
        <v>7526466552</v>
      </c>
      <c r="X46" s="35">
        <v>0</v>
      </c>
      <c r="Y46" s="35"/>
      <c r="Z46" s="35">
        <v>1881616638</v>
      </c>
      <c r="AA46" s="15">
        <f t="shared" si="12"/>
        <v>0</v>
      </c>
      <c r="AB46" s="15">
        <f t="shared" si="10"/>
        <v>872096315</v>
      </c>
      <c r="AC46" s="15">
        <f t="shared" si="11"/>
        <v>9408083190</v>
      </c>
    </row>
    <row r="47" spans="1:29" ht="12.75" x14ac:dyDescent="0.2">
      <c r="A47" s="14">
        <v>8999990633</v>
      </c>
      <c r="B47" s="30">
        <v>899999063</v>
      </c>
      <c r="C47" s="14">
        <v>27400000</v>
      </c>
      <c r="D47" s="18" t="s">
        <v>47</v>
      </c>
      <c r="E47" s="28" t="s">
        <v>107</v>
      </c>
      <c r="F47" s="35">
        <v>13971196591</v>
      </c>
      <c r="G47" s="35"/>
      <c r="H47" s="36">
        <v>38697843677</v>
      </c>
      <c r="I47" s="15">
        <f t="shared" si="0"/>
        <v>13971196591</v>
      </c>
      <c r="J47" s="15">
        <f t="shared" si="1"/>
        <v>0</v>
      </c>
      <c r="K47" s="15">
        <f t="shared" si="2"/>
        <v>38697843677</v>
      </c>
      <c r="L47" s="35">
        <v>27942393182</v>
      </c>
      <c r="M47" s="35">
        <v>42836205395</v>
      </c>
      <c r="N47" s="35">
        <v>77395687354</v>
      </c>
      <c r="O47" s="15">
        <f t="shared" si="3"/>
        <v>41913589773</v>
      </c>
      <c r="P47" s="15">
        <f t="shared" si="4"/>
        <v>42836205395</v>
      </c>
      <c r="Q47" s="15">
        <f t="shared" si="5"/>
        <v>116093531031</v>
      </c>
      <c r="R47" s="35">
        <v>13971196591</v>
      </c>
      <c r="S47" s="35">
        <v>0</v>
      </c>
      <c r="T47" s="35">
        <v>38697843677</v>
      </c>
      <c r="U47" s="15">
        <f t="shared" si="6"/>
        <v>55884786364</v>
      </c>
      <c r="V47" s="15">
        <f t="shared" si="7"/>
        <v>42836205395</v>
      </c>
      <c r="W47" s="15">
        <f t="shared" si="8"/>
        <v>154791374708</v>
      </c>
      <c r="X47" s="35">
        <f>VLOOKUP(B47,[1]ABRIL!$B$38:$G$43,6,0)</f>
        <v>13971196591</v>
      </c>
      <c r="Y47" s="35"/>
      <c r="Z47" s="35">
        <v>38697843677</v>
      </c>
      <c r="AA47" s="15">
        <f t="shared" si="12"/>
        <v>69855982955</v>
      </c>
      <c r="AB47" s="15">
        <f t="shared" si="10"/>
        <v>42836205395</v>
      </c>
      <c r="AC47" s="15">
        <f t="shared" si="11"/>
        <v>193489218385</v>
      </c>
    </row>
    <row r="48" spans="1:29" ht="12.75" x14ac:dyDescent="0.2">
      <c r="A48" s="14">
        <v>8999991244</v>
      </c>
      <c r="B48" s="30">
        <v>899999124</v>
      </c>
      <c r="C48" s="14">
        <v>27500000</v>
      </c>
      <c r="D48" s="18" t="s">
        <v>48</v>
      </c>
      <c r="E48" s="28" t="s">
        <v>106</v>
      </c>
      <c r="F48" s="35">
        <v>0</v>
      </c>
      <c r="G48" s="35"/>
      <c r="H48" s="36">
        <v>3860756613</v>
      </c>
      <c r="I48" s="15">
        <f t="shared" si="0"/>
        <v>0</v>
      </c>
      <c r="J48" s="15">
        <f t="shared" si="1"/>
        <v>0</v>
      </c>
      <c r="K48" s="15">
        <f t="shared" si="2"/>
        <v>3860756613</v>
      </c>
      <c r="L48" s="35">
        <v>0</v>
      </c>
      <c r="M48" s="35">
        <v>2169120045</v>
      </c>
      <c r="N48" s="35">
        <v>7721513226</v>
      </c>
      <c r="O48" s="15">
        <f t="shared" si="3"/>
        <v>0</v>
      </c>
      <c r="P48" s="15">
        <f t="shared" si="4"/>
        <v>2169120045</v>
      </c>
      <c r="Q48" s="15">
        <f t="shared" si="5"/>
        <v>11582269839</v>
      </c>
      <c r="R48" s="35">
        <v>0</v>
      </c>
      <c r="S48" s="35">
        <v>0</v>
      </c>
      <c r="T48" s="35">
        <v>3860756613</v>
      </c>
      <c r="U48" s="15">
        <f t="shared" si="6"/>
        <v>0</v>
      </c>
      <c r="V48" s="15">
        <f t="shared" si="7"/>
        <v>2169120045</v>
      </c>
      <c r="W48" s="15">
        <f t="shared" si="8"/>
        <v>15443026452</v>
      </c>
      <c r="X48" s="35">
        <v>0</v>
      </c>
      <c r="Y48" s="35"/>
      <c r="Z48" s="35">
        <v>3860756613</v>
      </c>
      <c r="AA48" s="15">
        <f t="shared" si="12"/>
        <v>0</v>
      </c>
      <c r="AB48" s="15">
        <f t="shared" si="10"/>
        <v>2169120045</v>
      </c>
      <c r="AC48" s="15">
        <f t="shared" si="11"/>
        <v>19303783065</v>
      </c>
    </row>
    <row r="49" spans="1:29" ht="13.5" thickBot="1" x14ac:dyDescent="0.25">
      <c r="A49" s="14">
        <v>8999992307</v>
      </c>
      <c r="B49" s="30">
        <v>899999230</v>
      </c>
      <c r="C49" s="14">
        <v>222711001</v>
      </c>
      <c r="D49" s="18" t="s">
        <v>49</v>
      </c>
      <c r="E49" s="28" t="s">
        <v>101</v>
      </c>
      <c r="F49" s="35">
        <v>0</v>
      </c>
      <c r="G49" s="35"/>
      <c r="H49" s="36">
        <v>1206236428</v>
      </c>
      <c r="I49" s="15">
        <f t="shared" si="0"/>
        <v>0</v>
      </c>
      <c r="J49" s="15">
        <f t="shared" si="1"/>
        <v>0</v>
      </c>
      <c r="K49" s="15">
        <f t="shared" si="2"/>
        <v>1206236428</v>
      </c>
      <c r="L49" s="35">
        <v>0</v>
      </c>
      <c r="M49" s="35">
        <v>0</v>
      </c>
      <c r="N49" s="35">
        <v>2412472856</v>
      </c>
      <c r="O49" s="15">
        <f t="shared" si="3"/>
        <v>0</v>
      </c>
      <c r="P49" s="15">
        <f t="shared" si="4"/>
        <v>0</v>
      </c>
      <c r="Q49" s="15">
        <f t="shared" si="5"/>
        <v>3618709284</v>
      </c>
      <c r="R49" s="35">
        <v>0</v>
      </c>
      <c r="S49" s="35">
        <v>0</v>
      </c>
      <c r="T49" s="35">
        <v>1206236428</v>
      </c>
      <c r="U49" s="15">
        <f t="shared" si="6"/>
        <v>0</v>
      </c>
      <c r="V49" s="15">
        <f t="shared" si="7"/>
        <v>0</v>
      </c>
      <c r="W49" s="15">
        <f t="shared" si="8"/>
        <v>4824945712</v>
      </c>
      <c r="X49" s="35">
        <v>0</v>
      </c>
      <c r="Y49" s="35"/>
      <c r="Z49" s="35">
        <v>1206236428</v>
      </c>
      <c r="AA49" s="15">
        <f t="shared" si="12"/>
        <v>0</v>
      </c>
      <c r="AB49" s="15">
        <f t="shared" si="10"/>
        <v>0</v>
      </c>
      <c r="AC49" s="15">
        <f t="shared" si="11"/>
        <v>6031182140</v>
      </c>
    </row>
    <row r="50" spans="1:29" ht="13.5" thickBot="1" x14ac:dyDescent="0.25">
      <c r="A50" s="14">
        <v>8020110655</v>
      </c>
      <c r="B50" s="30">
        <v>802011065</v>
      </c>
      <c r="C50" s="14">
        <v>64500000</v>
      </c>
      <c r="D50" s="18" t="s">
        <v>50</v>
      </c>
      <c r="E50" s="41" t="s">
        <v>111</v>
      </c>
      <c r="F50" s="35">
        <v>0</v>
      </c>
      <c r="G50" s="35"/>
      <c r="H50" s="36">
        <v>257489701</v>
      </c>
      <c r="I50" s="15">
        <f t="shared" si="0"/>
        <v>0</v>
      </c>
      <c r="J50" s="15">
        <f t="shared" si="1"/>
        <v>0</v>
      </c>
      <c r="K50" s="15">
        <f t="shared" si="2"/>
        <v>257489701</v>
      </c>
      <c r="L50" s="35">
        <v>0</v>
      </c>
      <c r="M50" s="35">
        <v>0</v>
      </c>
      <c r="N50" s="35">
        <v>257489701</v>
      </c>
      <c r="O50" s="15">
        <f t="shared" si="3"/>
        <v>0</v>
      </c>
      <c r="P50" s="15">
        <f t="shared" si="4"/>
        <v>0</v>
      </c>
      <c r="Q50" s="15">
        <f t="shared" si="5"/>
        <v>514979402</v>
      </c>
      <c r="R50" s="35">
        <v>0</v>
      </c>
      <c r="S50" s="35">
        <v>0</v>
      </c>
      <c r="T50" s="35">
        <v>257489701</v>
      </c>
      <c r="U50" s="15">
        <f t="shared" si="6"/>
        <v>0</v>
      </c>
      <c r="V50" s="15">
        <f t="shared" si="7"/>
        <v>0</v>
      </c>
      <c r="W50" s="15">
        <f t="shared" si="8"/>
        <v>772469103</v>
      </c>
      <c r="X50" s="35">
        <v>0</v>
      </c>
      <c r="Y50" s="35"/>
      <c r="Z50" s="35">
        <v>257489701</v>
      </c>
      <c r="AA50" s="15">
        <f t="shared" si="12"/>
        <v>0</v>
      </c>
      <c r="AB50" s="15">
        <f t="shared" si="10"/>
        <v>0</v>
      </c>
      <c r="AC50" s="15">
        <f t="shared" si="11"/>
        <v>1029958804</v>
      </c>
    </row>
    <row r="51" spans="1:29" ht="13.5" thickBot="1" x14ac:dyDescent="0.25">
      <c r="A51" s="14">
        <v>8904800545</v>
      </c>
      <c r="B51" s="30">
        <v>890480054</v>
      </c>
      <c r="C51" s="14">
        <v>824613000</v>
      </c>
      <c r="D51" s="18" t="s">
        <v>51</v>
      </c>
      <c r="E51" s="41" t="s">
        <v>52</v>
      </c>
      <c r="F51" s="35">
        <v>0</v>
      </c>
      <c r="G51" s="35"/>
      <c r="H51" s="36">
        <v>237554874</v>
      </c>
      <c r="I51" s="15">
        <f t="shared" si="0"/>
        <v>0</v>
      </c>
      <c r="J51" s="15">
        <f t="shared" si="1"/>
        <v>0</v>
      </c>
      <c r="K51" s="15">
        <f t="shared" si="2"/>
        <v>237554874</v>
      </c>
      <c r="L51" s="35">
        <v>0</v>
      </c>
      <c r="M51" s="35">
        <v>0</v>
      </c>
      <c r="N51" s="35">
        <v>237554874</v>
      </c>
      <c r="O51" s="15">
        <f t="shared" si="3"/>
        <v>0</v>
      </c>
      <c r="P51" s="15">
        <f t="shared" si="4"/>
        <v>0</v>
      </c>
      <c r="Q51" s="15">
        <f t="shared" si="5"/>
        <v>475109748</v>
      </c>
      <c r="R51" s="35">
        <v>0</v>
      </c>
      <c r="S51" s="35">
        <v>0</v>
      </c>
      <c r="T51" s="35">
        <v>237554874</v>
      </c>
      <c r="U51" s="15">
        <f t="shared" si="6"/>
        <v>0</v>
      </c>
      <c r="V51" s="15">
        <f t="shared" si="7"/>
        <v>0</v>
      </c>
      <c r="W51" s="15">
        <f t="shared" si="8"/>
        <v>712664622</v>
      </c>
      <c r="X51" s="35">
        <v>0</v>
      </c>
      <c r="Y51" s="35"/>
      <c r="Z51" s="35">
        <v>237554874</v>
      </c>
      <c r="AA51" s="15">
        <f t="shared" si="12"/>
        <v>0</v>
      </c>
      <c r="AB51" s="15">
        <f t="shared" si="10"/>
        <v>0</v>
      </c>
      <c r="AC51" s="15">
        <f t="shared" si="11"/>
        <v>950219496</v>
      </c>
    </row>
    <row r="52" spans="1:29" ht="12.75" x14ac:dyDescent="0.2">
      <c r="A52" s="14">
        <v>8909801531</v>
      </c>
      <c r="B52" s="30">
        <v>890980153</v>
      </c>
      <c r="C52" s="14">
        <v>821505000</v>
      </c>
      <c r="D52" s="18" t="s">
        <v>53</v>
      </c>
      <c r="E52" s="28" t="s">
        <v>54</v>
      </c>
      <c r="F52" s="35">
        <v>0</v>
      </c>
      <c r="G52" s="35"/>
      <c r="H52" s="36">
        <v>656896535</v>
      </c>
      <c r="I52" s="15">
        <f t="shared" si="0"/>
        <v>0</v>
      </c>
      <c r="J52" s="15">
        <f t="shared" si="1"/>
        <v>0</v>
      </c>
      <c r="K52" s="15">
        <f t="shared" si="2"/>
        <v>656896535</v>
      </c>
      <c r="L52" s="35">
        <v>0</v>
      </c>
      <c r="M52" s="35">
        <v>0</v>
      </c>
      <c r="N52" s="35">
        <v>656896535</v>
      </c>
      <c r="O52" s="15">
        <f t="shared" si="3"/>
        <v>0</v>
      </c>
      <c r="P52" s="15">
        <f t="shared" si="4"/>
        <v>0</v>
      </c>
      <c r="Q52" s="15">
        <f t="shared" si="5"/>
        <v>1313793070</v>
      </c>
      <c r="R52" s="35">
        <v>0</v>
      </c>
      <c r="S52" s="35">
        <v>0</v>
      </c>
      <c r="T52" s="35">
        <v>656896535</v>
      </c>
      <c r="U52" s="15">
        <f t="shared" si="6"/>
        <v>0</v>
      </c>
      <c r="V52" s="15">
        <f t="shared" si="7"/>
        <v>0</v>
      </c>
      <c r="W52" s="15">
        <f t="shared" si="8"/>
        <v>1970689605</v>
      </c>
      <c r="X52" s="35">
        <v>0</v>
      </c>
      <c r="Y52" s="35"/>
      <c r="Z52" s="35">
        <v>656896535</v>
      </c>
      <c r="AA52" s="15">
        <f t="shared" si="12"/>
        <v>0</v>
      </c>
      <c r="AB52" s="15">
        <f t="shared" si="10"/>
        <v>0</v>
      </c>
      <c r="AC52" s="15">
        <f t="shared" si="11"/>
        <v>2627586140</v>
      </c>
    </row>
    <row r="53" spans="1:29" ht="12.75" x14ac:dyDescent="0.2">
      <c r="A53" s="14">
        <v>8905015784</v>
      </c>
      <c r="B53" s="30">
        <v>890501578</v>
      </c>
      <c r="C53" s="14">
        <v>824454000</v>
      </c>
      <c r="D53" s="18" t="s">
        <v>92</v>
      </c>
      <c r="E53" s="28" t="s">
        <v>96</v>
      </c>
      <c r="F53" s="35">
        <v>0</v>
      </c>
      <c r="G53" s="35"/>
      <c r="H53" s="36">
        <v>272223336</v>
      </c>
      <c r="I53" s="15">
        <f t="shared" si="0"/>
        <v>0</v>
      </c>
      <c r="J53" s="15">
        <f t="shared" si="1"/>
        <v>0</v>
      </c>
      <c r="K53" s="15">
        <f t="shared" si="2"/>
        <v>272223336</v>
      </c>
      <c r="L53" s="35">
        <v>0</v>
      </c>
      <c r="M53" s="35">
        <v>0</v>
      </c>
      <c r="N53" s="35">
        <v>272223336</v>
      </c>
      <c r="O53" s="15">
        <f t="shared" si="3"/>
        <v>0</v>
      </c>
      <c r="P53" s="15">
        <f t="shared" si="4"/>
        <v>0</v>
      </c>
      <c r="Q53" s="15">
        <f t="shared" si="5"/>
        <v>544446672</v>
      </c>
      <c r="R53" s="35">
        <v>0</v>
      </c>
      <c r="S53" s="35">
        <v>0</v>
      </c>
      <c r="T53" s="35">
        <v>272223336</v>
      </c>
      <c r="U53" s="15">
        <f t="shared" si="6"/>
        <v>0</v>
      </c>
      <c r="V53" s="15">
        <f t="shared" si="7"/>
        <v>0</v>
      </c>
      <c r="W53" s="15">
        <f t="shared" si="8"/>
        <v>816670008</v>
      </c>
      <c r="X53" s="35">
        <v>0</v>
      </c>
      <c r="Y53" s="35"/>
      <c r="Z53" s="35">
        <v>272223336</v>
      </c>
      <c r="AA53" s="15">
        <f t="shared" si="12"/>
        <v>0</v>
      </c>
      <c r="AB53" s="15">
        <f t="shared" si="10"/>
        <v>0</v>
      </c>
      <c r="AC53" s="15">
        <f t="shared" si="11"/>
        <v>1088893344</v>
      </c>
    </row>
    <row r="54" spans="1:29" ht="12.75" x14ac:dyDescent="0.2">
      <c r="A54" s="14">
        <v>8919028110</v>
      </c>
      <c r="B54" s="30">
        <v>891902811</v>
      </c>
      <c r="C54" s="14">
        <v>824376000</v>
      </c>
      <c r="D54" s="18" t="s">
        <v>55</v>
      </c>
      <c r="E54" s="28" t="s">
        <v>99</v>
      </c>
      <c r="F54" s="35">
        <v>0</v>
      </c>
      <c r="G54" s="35"/>
      <c r="H54" s="36">
        <v>268928766</v>
      </c>
      <c r="I54" s="15">
        <f t="shared" si="0"/>
        <v>0</v>
      </c>
      <c r="J54" s="15">
        <f t="shared" si="1"/>
        <v>0</v>
      </c>
      <c r="K54" s="15">
        <f t="shared" si="2"/>
        <v>268928766</v>
      </c>
      <c r="L54" s="35">
        <v>0</v>
      </c>
      <c r="M54" s="35">
        <v>0</v>
      </c>
      <c r="N54" s="35">
        <v>268928766</v>
      </c>
      <c r="O54" s="15">
        <f t="shared" si="3"/>
        <v>0</v>
      </c>
      <c r="P54" s="15">
        <f t="shared" si="4"/>
        <v>0</v>
      </c>
      <c r="Q54" s="15">
        <f t="shared" si="5"/>
        <v>537857532</v>
      </c>
      <c r="R54" s="35">
        <v>0</v>
      </c>
      <c r="S54" s="35">
        <v>0</v>
      </c>
      <c r="T54" s="35">
        <v>268928766</v>
      </c>
      <c r="U54" s="15">
        <f t="shared" si="6"/>
        <v>0</v>
      </c>
      <c r="V54" s="15">
        <f t="shared" si="7"/>
        <v>0</v>
      </c>
      <c r="W54" s="15">
        <f t="shared" si="8"/>
        <v>806786298</v>
      </c>
      <c r="X54" s="35">
        <v>0</v>
      </c>
      <c r="Y54" s="35"/>
      <c r="Z54" s="35">
        <v>268928766</v>
      </c>
      <c r="AA54" s="15">
        <f t="shared" si="12"/>
        <v>0</v>
      </c>
      <c r="AB54" s="15">
        <f t="shared" si="10"/>
        <v>0</v>
      </c>
      <c r="AC54" s="15">
        <f t="shared" si="11"/>
        <v>1075715064</v>
      </c>
    </row>
    <row r="55" spans="1:29" ht="12.75" x14ac:dyDescent="0.2">
      <c r="A55" s="14"/>
      <c r="B55" s="30"/>
      <c r="C55" s="14"/>
      <c r="D55" s="18"/>
      <c r="E55" s="28"/>
      <c r="F55" s="35">
        <v>0</v>
      </c>
      <c r="G55" s="35"/>
      <c r="H55" s="36">
        <v>0</v>
      </c>
      <c r="I55" s="15">
        <f t="shared" si="0"/>
        <v>0</v>
      </c>
      <c r="J55" s="15">
        <f t="shared" si="1"/>
        <v>0</v>
      </c>
      <c r="K55" s="15">
        <f t="shared" si="2"/>
        <v>0</v>
      </c>
      <c r="L55" s="35">
        <v>0</v>
      </c>
      <c r="M55" s="35">
        <v>0</v>
      </c>
      <c r="N55" s="35">
        <v>0</v>
      </c>
      <c r="O55" s="15">
        <f t="shared" si="3"/>
        <v>0</v>
      </c>
      <c r="P55" s="15">
        <f t="shared" si="4"/>
        <v>0</v>
      </c>
      <c r="Q55" s="15">
        <f t="shared" si="5"/>
        <v>0</v>
      </c>
      <c r="R55" s="35">
        <v>0</v>
      </c>
      <c r="S55" s="35">
        <v>0</v>
      </c>
      <c r="T55" s="35">
        <v>0</v>
      </c>
      <c r="U55" s="15">
        <f t="shared" si="6"/>
        <v>0</v>
      </c>
      <c r="V55" s="15">
        <f t="shared" si="7"/>
        <v>0</v>
      </c>
      <c r="W55" s="15">
        <f t="shared" si="8"/>
        <v>0</v>
      </c>
      <c r="X55" s="35">
        <v>0</v>
      </c>
      <c r="Y55" s="35"/>
      <c r="Z55" s="35">
        <v>0</v>
      </c>
      <c r="AA55" s="15">
        <f t="shared" si="12"/>
        <v>0</v>
      </c>
      <c r="AB55" s="15">
        <f t="shared" si="10"/>
        <v>0</v>
      </c>
      <c r="AC55" s="15">
        <f t="shared" si="11"/>
        <v>0</v>
      </c>
    </row>
    <row r="56" spans="1:29" ht="24" customHeight="1" x14ac:dyDescent="0.2">
      <c r="A56" s="19" t="s">
        <v>56</v>
      </c>
      <c r="B56" s="31"/>
      <c r="C56" s="20"/>
      <c r="D56" s="21"/>
      <c r="E56" s="22"/>
      <c r="F56" s="23">
        <f>SUM(F4:F55)</f>
        <v>19620349944</v>
      </c>
      <c r="G56" s="23">
        <f t="shared" ref="G56:H56" si="13">SUM(G4:G55)</f>
        <v>0</v>
      </c>
      <c r="H56" s="23">
        <f t="shared" si="13"/>
        <v>168652823705</v>
      </c>
      <c r="I56" s="23">
        <f t="shared" ref="I56" si="14">SUM(I4:I55)</f>
        <v>19620349944</v>
      </c>
      <c r="J56" s="23">
        <f t="shared" ref="J56" si="15">SUM(J4:J55)</f>
        <v>0</v>
      </c>
      <c r="K56" s="23">
        <f t="shared" ref="K56" si="16">SUM(K4:K55)</f>
        <v>168652823705</v>
      </c>
      <c r="L56" s="23">
        <f>SUM(L4:L55)</f>
        <v>39240699888</v>
      </c>
      <c r="M56" s="23">
        <f t="shared" ref="M56:P56" si="17">SUM(M4:M55)</f>
        <v>70476430901</v>
      </c>
      <c r="N56" s="23">
        <f>SUM(N4:N55)</f>
        <v>333662156520</v>
      </c>
      <c r="O56" s="23">
        <f t="shared" si="17"/>
        <v>58861049832</v>
      </c>
      <c r="P56" s="23">
        <f t="shared" si="17"/>
        <v>70476430901</v>
      </c>
      <c r="Q56" s="23">
        <f>SUM(Q4:Q55)</f>
        <v>502314980225</v>
      </c>
      <c r="R56" s="23">
        <f>SUM(R4:R55)</f>
        <v>19620349944</v>
      </c>
      <c r="S56" s="23">
        <f t="shared" ref="S56" si="18">SUM(S4:S55)</f>
        <v>0</v>
      </c>
      <c r="T56" s="23">
        <f>SUM(T4:T55)</f>
        <v>168652823705</v>
      </c>
      <c r="U56" s="23">
        <f t="shared" ref="U56:V56" si="19">SUM(U4:U55)</f>
        <v>78481399776</v>
      </c>
      <c r="V56" s="23">
        <f t="shared" si="19"/>
        <v>70476430901</v>
      </c>
      <c r="W56" s="23">
        <f>SUM(W4:W55)</f>
        <v>670967803930</v>
      </c>
      <c r="X56" s="23">
        <f>SUM(X4:X55)</f>
        <v>19620349944</v>
      </c>
      <c r="Y56" s="23">
        <f t="shared" ref="Y56" si="20">SUM(Y4:Y55)</f>
        <v>0</v>
      </c>
      <c r="Z56" s="23">
        <f>SUM(Z4:Z55)</f>
        <v>168652823705</v>
      </c>
      <c r="AA56" s="23">
        <f t="shared" ref="AA56:AB56" si="21">SUM(AA4:AA55)</f>
        <v>98101749720</v>
      </c>
      <c r="AB56" s="23">
        <f t="shared" si="21"/>
        <v>70476430901</v>
      </c>
      <c r="AC56" s="23">
        <f>SUM(AC4:AC55)</f>
        <v>839620627635</v>
      </c>
    </row>
    <row r="57" spans="1:29" x14ac:dyDescent="0.25">
      <c r="H57" s="25"/>
      <c r="I57" s="24"/>
      <c r="J57" s="24"/>
      <c r="K57" s="24"/>
    </row>
    <row r="58" spans="1:29" s="34" customFormat="1" ht="12.75" x14ac:dyDescent="0.2"/>
    <row r="59" spans="1:29" s="27" customFormat="1" ht="12.75" x14ac:dyDescent="0.2"/>
    <row r="60" spans="1:29" s="27" customFormat="1" ht="12" customHeight="1" x14ac:dyDescent="0.2"/>
    <row r="61" spans="1:29" s="27" customFormat="1" ht="12.75" x14ac:dyDescent="0.2"/>
    <row r="62" spans="1:29" s="27" customFormat="1" ht="12.75" x14ac:dyDescent="0.2"/>
    <row r="63" spans="1:29" s="27" customFormat="1" ht="12.75" x14ac:dyDescent="0.2"/>
    <row r="64" spans="1:29" s="27" customFormat="1" ht="12.75" x14ac:dyDescent="0.2"/>
    <row r="65" spans="2:8" s="27" customFormat="1" ht="12.75" x14ac:dyDescent="0.2"/>
    <row r="66" spans="2:8" s="27" customFormat="1" ht="12.75" x14ac:dyDescent="0.2"/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  <row r="105" spans="2:8" ht="12.75" x14ac:dyDescent="0.2">
      <c r="B105" s="16"/>
      <c r="D105" s="16"/>
      <c r="F105" s="16"/>
      <c r="H105" s="16"/>
    </row>
    <row r="106" spans="2:8" ht="12.75" x14ac:dyDescent="0.2">
      <c r="B106" s="16"/>
      <c r="D106" s="16"/>
      <c r="F106" s="16"/>
      <c r="H106" s="16"/>
    </row>
    <row r="107" spans="2:8" ht="12.75" x14ac:dyDescent="0.2">
      <c r="B107" s="16"/>
      <c r="D107" s="16"/>
      <c r="F107" s="16"/>
      <c r="H107" s="16"/>
    </row>
    <row r="108" spans="2:8" ht="12.75" x14ac:dyDescent="0.2">
      <c r="B108" s="16"/>
      <c r="D108" s="16"/>
      <c r="F108" s="16"/>
      <c r="H108" s="16"/>
    </row>
    <row r="109" spans="2:8" ht="12.75" x14ac:dyDescent="0.2">
      <c r="B109" s="16"/>
      <c r="D109" s="16"/>
      <c r="F109" s="16"/>
      <c r="H109" s="16"/>
    </row>
    <row r="110" spans="2:8" ht="12.75" x14ac:dyDescent="0.2">
      <c r="B110" s="16"/>
      <c r="D110" s="16"/>
      <c r="F110" s="16"/>
      <c r="H110" s="16"/>
    </row>
    <row r="111" spans="2:8" ht="12.75" x14ac:dyDescent="0.2">
      <c r="B111" s="16"/>
      <c r="D111" s="16"/>
      <c r="F111" s="16"/>
      <c r="H111" s="16"/>
    </row>
    <row r="112" spans="2:8" ht="12.75" x14ac:dyDescent="0.2">
      <c r="B112" s="16"/>
      <c r="D112" s="16"/>
      <c r="F112" s="16"/>
      <c r="H112" s="16"/>
    </row>
    <row r="113" spans="2:8" ht="12.75" x14ac:dyDescent="0.2">
      <c r="B113" s="16"/>
      <c r="D113" s="16"/>
      <c r="F113" s="16"/>
      <c r="H113" s="16"/>
    </row>
    <row r="114" spans="2:8" ht="12.75" x14ac:dyDescent="0.2">
      <c r="B114" s="16"/>
      <c r="D114" s="16"/>
      <c r="F114" s="16"/>
      <c r="H114" s="16"/>
    </row>
    <row r="115" spans="2:8" ht="12.75" x14ac:dyDescent="0.2">
      <c r="B115" s="16"/>
      <c r="D115" s="16"/>
      <c r="F115" s="16"/>
      <c r="H115" s="16"/>
    </row>
    <row r="116" spans="2:8" ht="12.75" x14ac:dyDescent="0.2">
      <c r="B116" s="16"/>
      <c r="D116" s="16"/>
      <c r="F116" s="16"/>
      <c r="H116" s="16"/>
    </row>
  </sheetData>
  <mergeCells count="8">
    <mergeCell ref="X2:Z2"/>
    <mergeCell ref="AA2:AC2"/>
    <mergeCell ref="U2:W2"/>
    <mergeCell ref="F2:H2"/>
    <mergeCell ref="I2:K2"/>
    <mergeCell ref="L2:N2"/>
    <mergeCell ref="O2:Q2"/>
    <mergeCell ref="R2:T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  <hyperlink ref="E27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E8" sqref="E8"/>
    </sheetView>
  </sheetViews>
  <sheetFormatPr baseColWidth="10" defaultRowHeight="15" x14ac:dyDescent="0.25"/>
  <cols>
    <col min="2" max="2" width="20" style="37" customWidth="1"/>
  </cols>
  <sheetData>
    <row r="1" spans="1:2" x14ac:dyDescent="0.25">
      <c r="A1" s="29">
        <v>800118954</v>
      </c>
      <c r="B1" s="15">
        <v>58959551235.599998</v>
      </c>
    </row>
    <row r="2" spans="1:2" x14ac:dyDescent="0.25">
      <c r="A2" s="29">
        <v>800124023</v>
      </c>
      <c r="B2" s="15">
        <v>2251645428</v>
      </c>
    </row>
    <row r="3" spans="1:2" x14ac:dyDescent="0.25">
      <c r="A3" s="29">
        <v>800144829</v>
      </c>
      <c r="B3" s="15">
        <v>21959272815</v>
      </c>
    </row>
    <row r="4" spans="1:2" x14ac:dyDescent="0.25">
      <c r="A4" s="29">
        <v>800163130</v>
      </c>
      <c r="B4" s="15">
        <v>18428967401.799999</v>
      </c>
    </row>
    <row r="5" spans="1:2" x14ac:dyDescent="0.25">
      <c r="A5" s="29">
        <v>800173719</v>
      </c>
      <c r="B5" s="15">
        <v>0</v>
      </c>
    </row>
    <row r="6" spans="1:2" x14ac:dyDescent="0.25">
      <c r="A6" s="29">
        <v>800225340</v>
      </c>
      <c r="B6" s="15">
        <v>21305012986.399998</v>
      </c>
    </row>
    <row r="7" spans="1:2" x14ac:dyDescent="0.25">
      <c r="A7" s="29">
        <v>800247940</v>
      </c>
      <c r="B7" s="15">
        <v>1610938854.6666665</v>
      </c>
    </row>
    <row r="8" spans="1:2" x14ac:dyDescent="0.25">
      <c r="A8" s="29">
        <v>800248004</v>
      </c>
      <c r="B8" s="15">
        <v>0</v>
      </c>
    </row>
    <row r="9" spans="1:2" x14ac:dyDescent="0.25">
      <c r="A9" s="30">
        <v>835000300</v>
      </c>
      <c r="B9" s="15">
        <v>16502327260.199999</v>
      </c>
    </row>
    <row r="10" spans="1:2" x14ac:dyDescent="0.25">
      <c r="A10" s="30">
        <v>860512780</v>
      </c>
      <c r="B10" s="15">
        <v>49327202498.199997</v>
      </c>
    </row>
    <row r="11" spans="1:2" x14ac:dyDescent="0.25">
      <c r="A11" s="30">
        <v>860523694</v>
      </c>
      <c r="B11" s="15">
        <v>0</v>
      </c>
    </row>
    <row r="12" spans="1:2" x14ac:dyDescent="0.25">
      <c r="A12" s="30">
        <v>890000432</v>
      </c>
      <c r="B12" s="15">
        <v>54096396411</v>
      </c>
    </row>
    <row r="13" spans="1:2" x14ac:dyDescent="0.25">
      <c r="A13" s="30">
        <v>890102257</v>
      </c>
      <c r="B13" s="15">
        <v>106282941530.8</v>
      </c>
    </row>
    <row r="14" spans="1:2" x14ac:dyDescent="0.25">
      <c r="A14" s="30">
        <v>890201213</v>
      </c>
      <c r="B14" s="15">
        <v>112684303380.2</v>
      </c>
    </row>
    <row r="15" spans="1:2" x14ac:dyDescent="0.25">
      <c r="A15" s="30">
        <v>890399010</v>
      </c>
      <c r="B15" s="15">
        <v>210233492372.60001</v>
      </c>
    </row>
    <row r="16" spans="1:2" x14ac:dyDescent="0.25">
      <c r="A16" s="30">
        <v>890480123</v>
      </c>
      <c r="B16" s="15">
        <v>75315996071.199997</v>
      </c>
    </row>
    <row r="17" spans="1:2" x14ac:dyDescent="0.25">
      <c r="A17" s="30">
        <v>890500622</v>
      </c>
      <c r="B17" s="15">
        <v>37066903822</v>
      </c>
    </row>
    <row r="18" spans="1:2" x14ac:dyDescent="0.25">
      <c r="A18" s="30">
        <v>890501510</v>
      </c>
      <c r="B18" s="15">
        <v>39707311225.400002</v>
      </c>
    </row>
    <row r="19" spans="1:2" x14ac:dyDescent="0.25">
      <c r="A19" s="30">
        <v>890680062</v>
      </c>
      <c r="B19" s="15">
        <v>17917614799.200001</v>
      </c>
    </row>
    <row r="20" spans="1:2" x14ac:dyDescent="0.25">
      <c r="A20" s="30">
        <v>890700640</v>
      </c>
      <c r="B20" s="15">
        <v>46885380284</v>
      </c>
    </row>
    <row r="21" spans="1:2" x14ac:dyDescent="0.25">
      <c r="A21" s="30">
        <v>890700906</v>
      </c>
      <c r="B21" s="15">
        <v>1019735114</v>
      </c>
    </row>
    <row r="22" spans="1:2" x14ac:dyDescent="0.25">
      <c r="A22" s="30">
        <v>890801063</v>
      </c>
      <c r="B22" s="15">
        <v>73413411540.199997</v>
      </c>
    </row>
    <row r="23" spans="1:2" x14ac:dyDescent="0.25">
      <c r="A23" s="30">
        <v>890802678</v>
      </c>
      <c r="B23" s="15">
        <v>1680884535.6666665</v>
      </c>
    </row>
    <row r="24" spans="1:2" x14ac:dyDescent="0.25">
      <c r="A24" s="30">
        <v>890980040</v>
      </c>
      <c r="B24" s="15">
        <v>282334169967.80005</v>
      </c>
    </row>
    <row r="25" spans="1:2" x14ac:dyDescent="0.25">
      <c r="A25" s="30">
        <v>890980134</v>
      </c>
      <c r="B25" s="15">
        <v>2736382070</v>
      </c>
    </row>
    <row r="26" spans="1:2" x14ac:dyDescent="0.25">
      <c r="A26" s="30">
        <v>890980150</v>
      </c>
      <c r="B26" s="15">
        <v>1691801334.6666665</v>
      </c>
    </row>
    <row r="27" spans="1:2" x14ac:dyDescent="0.25">
      <c r="A27" s="30">
        <v>891080031</v>
      </c>
      <c r="B27" s="15">
        <v>74527866785.200012</v>
      </c>
    </row>
    <row r="28" spans="1:2" x14ac:dyDescent="0.25">
      <c r="A28" s="30">
        <v>891180084</v>
      </c>
      <c r="B28" s="15">
        <v>50027932852.400002</v>
      </c>
    </row>
    <row r="29" spans="1:2" x14ac:dyDescent="0.25">
      <c r="A29" s="30">
        <v>891190346</v>
      </c>
      <c r="B29" s="15">
        <v>27143899147.200001</v>
      </c>
    </row>
    <row r="30" spans="1:2" x14ac:dyDescent="0.25">
      <c r="A30" s="30">
        <v>891380033</v>
      </c>
      <c r="B30" s="15">
        <v>0</v>
      </c>
    </row>
    <row r="31" spans="1:2" x14ac:dyDescent="0.25">
      <c r="A31" s="30">
        <v>891480035</v>
      </c>
      <c r="B31" s="15">
        <v>90556166158.199997</v>
      </c>
    </row>
    <row r="32" spans="1:2" x14ac:dyDescent="0.25">
      <c r="A32" s="30">
        <v>891500319</v>
      </c>
      <c r="B32" s="15">
        <v>94525529951</v>
      </c>
    </row>
    <row r="33" spans="1:2" x14ac:dyDescent="0.25">
      <c r="A33" s="30">
        <v>891500759</v>
      </c>
      <c r="B33" s="15">
        <v>4072995344.666667</v>
      </c>
    </row>
    <row r="34" spans="1:2" x14ac:dyDescent="0.25">
      <c r="A34" s="30">
        <v>891680089</v>
      </c>
      <c r="B34" s="15">
        <v>43597447458.800003</v>
      </c>
    </row>
    <row r="35" spans="1:2" x14ac:dyDescent="0.25">
      <c r="A35" s="30">
        <v>891701932</v>
      </c>
      <c r="B35" s="15">
        <v>2088549708</v>
      </c>
    </row>
    <row r="36" spans="1:2" x14ac:dyDescent="0.25">
      <c r="A36" s="30">
        <v>891780111</v>
      </c>
      <c r="B36" s="15">
        <v>51273748700.000008</v>
      </c>
    </row>
    <row r="37" spans="1:2" x14ac:dyDescent="0.25">
      <c r="A37" s="30">
        <v>891800260</v>
      </c>
      <c r="B37" s="15">
        <v>5156525754.666666</v>
      </c>
    </row>
    <row r="38" spans="1:2" x14ac:dyDescent="0.25">
      <c r="A38" s="30">
        <v>891800330</v>
      </c>
      <c r="B38" s="15">
        <v>115363517697.59999</v>
      </c>
    </row>
    <row r="39" spans="1:2" x14ac:dyDescent="0.25">
      <c r="A39" s="30">
        <v>891900853</v>
      </c>
      <c r="B39" s="15">
        <v>2084779993.6000004</v>
      </c>
    </row>
    <row r="40" spans="1:2" x14ac:dyDescent="0.25">
      <c r="A40" s="30">
        <v>892000757</v>
      </c>
      <c r="B40" s="15">
        <v>28789537537.799999</v>
      </c>
    </row>
    <row r="41" spans="1:2" x14ac:dyDescent="0.25">
      <c r="A41" s="30">
        <v>892115029</v>
      </c>
      <c r="B41" s="15">
        <v>26629803246.600002</v>
      </c>
    </row>
    <row r="42" spans="1:2" x14ac:dyDescent="0.25">
      <c r="A42" s="30">
        <v>892200323</v>
      </c>
      <c r="B42" s="15">
        <v>21842411624.800003</v>
      </c>
    </row>
    <row r="43" spans="1:2" x14ac:dyDescent="0.25">
      <c r="A43" s="30">
        <v>892300285</v>
      </c>
      <c r="B43" s="15">
        <v>29938045213.600002</v>
      </c>
    </row>
    <row r="44" spans="1:2" x14ac:dyDescent="0.25">
      <c r="A44" s="30">
        <v>899999063</v>
      </c>
      <c r="B44" s="15">
        <v>593162767105.19995</v>
      </c>
    </row>
    <row r="45" spans="1:2" x14ac:dyDescent="0.25">
      <c r="A45" s="30">
        <v>899999124</v>
      </c>
      <c r="B45" s="15">
        <v>60152519879.200005</v>
      </c>
    </row>
    <row r="46" spans="1:2" x14ac:dyDescent="0.25">
      <c r="A46" s="30">
        <v>899999230</v>
      </c>
      <c r="B46" s="15">
        <v>20072957065.800003</v>
      </c>
    </row>
    <row r="47" spans="1:2" x14ac:dyDescent="0.25">
      <c r="A47" s="30">
        <v>802011065</v>
      </c>
      <c r="B47" s="15">
        <v>2952118520.333333</v>
      </c>
    </row>
    <row r="48" spans="1:2" x14ac:dyDescent="0.25">
      <c r="A48" s="30">
        <v>890480054</v>
      </c>
      <c r="B48" s="15">
        <v>2723565793.666667</v>
      </c>
    </row>
    <row r="49" spans="1:2" x14ac:dyDescent="0.25">
      <c r="A49" s="30">
        <v>890980153</v>
      </c>
      <c r="B49" s="15">
        <v>7534499960.666666</v>
      </c>
    </row>
    <row r="50" spans="1:2" x14ac:dyDescent="0.25">
      <c r="A50" s="30">
        <v>890501578</v>
      </c>
      <c r="B50" s="15">
        <v>2834414678</v>
      </c>
    </row>
    <row r="51" spans="1:2" x14ac:dyDescent="0.25">
      <c r="A51" s="30">
        <v>891902811</v>
      </c>
      <c r="B51" s="15">
        <v>3083267364</v>
      </c>
    </row>
  </sheetData>
  <pageMargins left="0.7" right="0.7" top="0.75" bottom="0.75" header="0.3" footer="0.3"/>
  <pageSetup paperSiz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Transf_Universidades</vt:lpstr>
      <vt:lpstr>Hoja1</vt:lpstr>
    </vt:vector>
  </TitlesOfParts>
  <Company>Ministerio de Educación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Elizabeth Cortes Gordillo</cp:lastModifiedBy>
  <cp:lastPrinted>2015-07-03T19:32:04Z</cp:lastPrinted>
  <dcterms:created xsi:type="dcterms:W3CDTF">2012-01-13T14:38:35Z</dcterms:created>
  <dcterms:modified xsi:type="dcterms:W3CDTF">2016-09-29T16:48:57Z</dcterms:modified>
</cp:coreProperties>
</file>