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0"/>
  </bookViews>
  <sheets>
    <sheet name="dptos-distritos" sheetId="1" r:id="rId1"/>
    <sheet name="Municipioscertf" sheetId="2" r:id="rId2"/>
    <sheet name="Resumen" sheetId="3" r:id="rId3"/>
  </sheets>
  <definedNames>
    <definedName name="_xlnm.Print_Area" localSheetId="0">'dptos-distritos'!$B$11:$E$49</definedName>
    <definedName name="_xlnm.Print_Area" localSheetId="1">'Municipioscertf'!$B$1:$F$54</definedName>
    <definedName name="_xlnm.Print_Area" localSheetId="2">'Resumen'!$A$1:$E$13</definedName>
    <definedName name="_xlnm.Print_Titles" localSheetId="0">'dptos-distritos'!$1:$9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<sst xmlns="http://schemas.openxmlformats.org/spreadsheetml/2006/main" count="211" uniqueCount="159">
  <si>
    <t>Código</t>
  </si>
  <si>
    <t>Departamento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</si>
  <si>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</si>
  <si>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</si>
  <si>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</si>
  <si>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</si>
  <si>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</si>
  <si>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</si>
  <si>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</si>
  <si>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</si>
  <si>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</si>
  <si>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</si>
  <si>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</si>
  <si>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</si>
  <si>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</si>
  <si>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</si>
  <si>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</si>
  <si>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</si>
  <si>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</si>
  <si>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</si>
  <si>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</si>
  <si>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</si>
  <si>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</si>
  <si>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</si>
  <si>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</si>
  <si>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</si>
  <si>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</si>
  <si>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</si>
  <si>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</si>
  <si>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</si>
  <si>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</si>
  <si>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</si>
  <si>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</si>
  <si>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</si>
  <si>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</si>
  <si>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</si>
  <si>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</si>
  <si>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</si>
  <si>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</si>
  <si>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</si>
  <si>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</si>
  <si>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</si>
  <si>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</si>
  <si>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</si>
  <si>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</si>
  <si>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</si>
  <si>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</si>
  <si>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</si>
  <si>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</si>
  <si>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</si>
  <si>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</si>
  <si>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</si>
  <si>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</si>
  <si>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</si>
  <si>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</si>
  <si>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</si>
  <si>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</si>
  <si>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</si>
  <si>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</si>
  <si>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</si>
  <si>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</si>
  <si>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</si>
  <si>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</si>
  <si>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Municipio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</si>
  <si>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</si>
  <si>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</si>
  <si>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</si>
  <si>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</si>
  <si>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</si>
  <si>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</si>
  <si>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</si>
  <si>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</si>
  <si>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</si>
  <si>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</si>
  <si>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</si>
  <si>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</si>
  <si>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</si>
  <si>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</si>
  <si>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</si>
  <si>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</si>
  <si>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</si>
  <si>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</si>
  <si>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</si>
  <si>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</si>
  <si>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</si>
  <si>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</si>
  <si>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</si>
  <si>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</si>
  <si>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</si>
  <si>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</si>
  <si>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</si>
  <si>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</si>
  <si>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</si>
  <si>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</si>
  <si>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</si>
  <si>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</si>
  <si>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</si>
  <si>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</si>
  <si>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</si>
  <si>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</si>
  <si>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</si>
  <si>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</si>
  <si>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</si>
  <si>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</si>
  <si>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</si>
  <si>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</si>
  <si>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</si>
  <si>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</si>
  <si>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</si>
  <si>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</si>
  <si>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</si>
  <si>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</si>
  <si>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</si>
  <si>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</si>
  <si>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</si>
  <si>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</si>
  <si>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</si>
  <si>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</si>
  <si>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</si>
  <si>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</si>
  <si>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</si>
  <si>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</si>
  <si>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</si>
  <si>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</si>
  <si>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</si>
  <si>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entidad territorial</t>
  </si>
  <si>
    <t>Total giro prestación de servicios</t>
  </si>
  <si>
    <t>(1)</t>
  </si>
  <si>
    <t>(2)</t>
  </si>
  <si>
    <t xml:space="preserve">Prestación de servicio 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</si>
  <si>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</si>
  <si>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</si>
  <si>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</si>
  <si>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</si>
  <si>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</si>
  <si>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</si>
  <si>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</si>
  <si>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</si>
  <si>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</si>
  <si>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</si>
  <si>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</si>
  <si>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</si>
  <si>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</si>
  <si>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</si>
  <si>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</si>
  <si>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</si>
  <si>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</si>
  <si>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</si>
  <si>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</si>
  <si>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</si>
  <si>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</si>
  <si>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</si>
  <si>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(5) = (1)+(2)+(3)+(4)</t>
  </si>
  <si>
    <t>Total giro prestación de servicios 
1/</t>
  </si>
  <si>
    <t>Artículo 68 Ley 998/05</t>
  </si>
  <si>
    <t>MUNICIPIOS CERTIFICADOS - PAC ADICIONAL OCTUBRE 2006</t>
  </si>
  <si>
    <t>DEPARTAMENTOS Y DISTRITOS - PAC ADICIONAL OCTUBRE 2006</t>
  </si>
  <si>
    <t>ADICIONAL OCTUBRE 2006</t>
  </si>
  <si>
    <t>Artículo 64 Ley 998/05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</si>
</sst>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3" formatCode="_ * #,##0_ ;_ * \-#,##0_ ;_ * &quot;-&quot;??_ ;_ @_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173" fontId="4" fillId="2" borderId="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4" xfId="17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1" xfId="0" applyNumberFormat="1" applyFill="1" applyBorder="1" applyAlignment="1">
      <alignment/>
    </xf>
    <xf numFmtId="0" fontId="4" fillId="0" borderId="5" xfId="0" applyFont="1" applyBorder="1" applyAlignment="1">
      <alignment/>
    </xf>
    <xf numFmtId="173" fontId="4" fillId="0" borderId="6" xfId="17" applyNumberFormat="1" applyFont="1" applyBorder="1" applyAlignment="1">
      <alignment/>
    </xf>
    <xf numFmtId="173" fontId="4" fillId="2" borderId="11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3" fontId="0" fillId="0" borderId="9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4" xfId="0" applyNumberForma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173" fontId="0" fillId="0" borderId="12" xfId="17" applyNumberFormat="1" applyFill="1" applyBorder="1" applyAlignment="1">
      <alignment/>
    </xf>
    <xf numFmtId="173" fontId="0" fillId="0" borderId="10" xfId="17" applyNumberFormat="1" applyFill="1" applyBorder="1" applyAlignment="1">
      <alignment/>
    </xf>
    <xf numFmtId="173" fontId="0" fillId="0" borderId="16" xfId="17" applyNumberFormat="1" applyFill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8" xfId="0" applyNumberFormat="1" applyBorder="1" applyAlignment="1">
      <alignment/>
    </xf>
    <xf numFmtId="173" fontId="0" fillId="0" borderId="9" xfId="17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3" xfId="0" applyNumberFormat="1" applyBorder="1" applyAlignment="1">
      <alignment/>
    </xf>
    <xf numFmtId="173" fontId="0" fillId="0" borderId="4" xfId="17" applyNumberFormat="1" applyBorder="1" applyAlignment="1">
      <alignment/>
    </xf>
    <xf numFmtId="49" fontId="5" fillId="0" borderId="2" xfId="17" applyNumberFormat="1" applyFont="1" applyFill="1" applyBorder="1" applyAlignment="1">
      <alignment horizontal="left"/>
    </xf>
    <xf numFmtId="0" fontId="0" fillId="4" borderId="1" xfId="0" applyFill="1" applyBorder="1" applyAlignment="1">
      <alignment/>
    </xf>
    <xf numFmtId="173" fontId="4" fillId="0" borderId="14" xfId="1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4" fillId="0" borderId="18" xfId="17" applyNumberFormat="1" applyFont="1" applyBorder="1" applyAlignment="1">
      <alignment/>
    </xf>
    <xf numFmtId="173" fontId="0" fillId="0" borderId="12" xfId="17" applyNumberFormat="1" applyBorder="1" applyAlignment="1">
      <alignment/>
    </xf>
    <xf numFmtId="173" fontId="0" fillId="0" borderId="10" xfId="17" applyNumberFormat="1" applyBorder="1" applyAlignment="1">
      <alignment/>
    </xf>
    <xf numFmtId="173" fontId="0" fillId="0" borderId="16" xfId="17" applyNumberFormat="1" applyBorder="1" applyAlignment="1">
      <alignment/>
    </xf>
    <xf numFmtId="0" fontId="0" fillId="0" borderId="0" xfId="0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3" fontId="7" fillId="5" borderId="22" xfId="17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73" fontId="7" fillId="2" borderId="24" xfId="17" applyNumberFormat="1" applyFont="1" applyFill="1" applyBorder="1" applyAlignment="1">
      <alignment horizontal="center"/>
    </xf>
    <xf numFmtId="173" fontId="7" fillId="2" borderId="25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7" fillId="2" borderId="26" xfId="17" applyNumberFormat="1" applyFont="1" applyFill="1" applyBorder="1" applyAlignment="1">
      <alignment horizontal="center" vertical="center" wrapText="1"/>
    </xf>
    <xf numFmtId="173" fontId="7" fillId="2" borderId="27" xfId="17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173" fontId="7" fillId="5" borderId="12" xfId="1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5" width="23.7109375" style="0" customWidth="1"/>
    <col min="6" max="16384" width="8.7109375" style="0" customWidth="1"/>
  </cols>
  <sheetData>
    <row r="1" spans="1:5" ht="15.75">
      <c r="A1" s="11" t="s">
        <v>116</v>
      </c>
      <c r="B1" s="7"/>
      <c r="C1" s="7"/>
      <c r="D1" s="7"/>
      <c r="E1" s="7"/>
    </row>
    <row r="2" spans="1:5" ht="15.75">
      <c r="A2" s="11" t="s">
        <v>134</v>
      </c>
      <c r="B2" s="7"/>
      <c r="C2" s="7"/>
      <c r="D2" s="7"/>
      <c r="E2" s="7"/>
    </row>
    <row r="3" spans="1:5" ht="15.75">
      <c r="A3" s="10"/>
      <c r="B3" s="7"/>
      <c r="C3" s="7"/>
      <c r="D3" s="7"/>
      <c r="E3" s="7"/>
    </row>
    <row r="4" spans="1:5" ht="15.75" customHeight="1">
      <c r="A4" s="66" t="s">
        <v>117</v>
      </c>
      <c r="B4" s="66"/>
      <c r="C4" s="66"/>
      <c r="D4" s="66"/>
      <c r="E4" s="66"/>
    </row>
    <row r="5" spans="1:5" ht="15">
      <c r="A5" s="66" t="s">
        <v>156</v>
      </c>
      <c r="B5" s="66"/>
      <c r="C5" s="66"/>
      <c r="D5" s="66"/>
      <c r="E5" s="66"/>
    </row>
    <row r="6" spans="2:5" ht="16.5" thickBot="1">
      <c r="B6" s="1"/>
      <c r="C6" s="1"/>
      <c r="D6" s="1"/>
      <c r="E6" s="1"/>
    </row>
    <row r="7" spans="1:5" ht="15.75" customHeight="1" thickBot="1">
      <c r="A7" s="67" t="s">
        <v>0</v>
      </c>
      <c r="B7" s="67" t="s">
        <v>100</v>
      </c>
      <c r="C7" s="59" t="s">
        <v>110</v>
      </c>
      <c r="D7" s="60"/>
      <c r="E7" s="61"/>
    </row>
    <row r="8" spans="1:5" ht="15.75" customHeight="1" thickBot="1">
      <c r="A8" s="68"/>
      <c r="B8" s="68"/>
      <c r="C8" s="64" t="s">
        <v>125</v>
      </c>
      <c r="D8" s="65"/>
      <c r="E8" s="62" t="s">
        <v>153</v>
      </c>
    </row>
    <row r="9" spans="1:5" ht="42.75" customHeight="1" thickBot="1">
      <c r="A9" s="69"/>
      <c r="B9" s="69"/>
      <c r="C9" s="26" t="s">
        <v>111</v>
      </c>
      <c r="D9" s="13" t="s">
        <v>154</v>
      </c>
      <c r="E9" s="63"/>
    </row>
    <row r="10" spans="1:5" ht="26.25" customHeight="1" thickBot="1">
      <c r="A10" s="12"/>
      <c r="B10" s="12"/>
      <c r="C10" s="21" t="s">
        <v>127</v>
      </c>
      <c r="D10" s="21" t="s">
        <v>128</v>
      </c>
      <c r="E10" s="21" t="s">
        <v>152</v>
      </c>
    </row>
    <row r="11" spans="1:5" ht="12.75">
      <c r="A11" s="32" t="s">
        <v>54</v>
      </c>
      <c r="B11" s="33" t="s">
        <v>55</v>
      </c>
      <c r="C11" s="34">
        <v>0</v>
      </c>
      <c r="D11" s="34">
        <v>0</v>
      </c>
      <c r="E11" s="39">
        <f>SUM(C11:D11)</f>
        <v>0</v>
      </c>
    </row>
    <row r="12" spans="1:5" ht="12.75">
      <c r="A12" s="6" t="s">
        <v>3</v>
      </c>
      <c r="B12" s="4" t="s">
        <v>4</v>
      </c>
      <c r="C12" s="23">
        <v>22371934491</v>
      </c>
      <c r="D12" s="23">
        <v>0</v>
      </c>
      <c r="E12" s="40">
        <f aca="true" t="shared" si="0" ref="E12:E46">SUM(C12:D12)</f>
        <v>22371934491</v>
      </c>
    </row>
    <row r="13" spans="1:5" ht="12.75">
      <c r="A13" s="6" t="s">
        <v>47</v>
      </c>
      <c r="B13" s="4" t="s">
        <v>48</v>
      </c>
      <c r="C13" s="23">
        <v>454034907</v>
      </c>
      <c r="D13" s="23">
        <v>0</v>
      </c>
      <c r="E13" s="40">
        <f t="shared" si="0"/>
        <v>454034907</v>
      </c>
    </row>
    <row r="14" spans="1:5" ht="12.75">
      <c r="A14" s="6" t="s">
        <v>5</v>
      </c>
      <c r="B14" s="8" t="s">
        <v>118</v>
      </c>
      <c r="C14" s="23">
        <v>619824009</v>
      </c>
      <c r="D14" s="23">
        <v>0</v>
      </c>
      <c r="E14" s="40">
        <f t="shared" si="0"/>
        <v>619824009</v>
      </c>
    </row>
    <row r="15" spans="1:5" ht="12.75">
      <c r="A15" s="6" t="s">
        <v>7</v>
      </c>
      <c r="B15" s="4" t="s">
        <v>151</v>
      </c>
      <c r="C15" s="23">
        <v>3237158241</v>
      </c>
      <c r="D15" s="23">
        <v>0</v>
      </c>
      <c r="E15" s="40">
        <f t="shared" si="0"/>
        <v>3237158241</v>
      </c>
    </row>
    <row r="16" spans="1:5" ht="12.75">
      <c r="A16" s="6" t="s">
        <v>9</v>
      </c>
      <c r="B16" s="4" t="s">
        <v>119</v>
      </c>
      <c r="C16" s="23">
        <v>12326645412</v>
      </c>
      <c r="D16" s="23">
        <v>0</v>
      </c>
      <c r="E16" s="40">
        <f t="shared" si="0"/>
        <v>12326645412</v>
      </c>
    </row>
    <row r="17" spans="1:5" ht="12.75">
      <c r="A17" s="6" t="s">
        <v>11</v>
      </c>
      <c r="B17" s="4" t="s">
        <v>12</v>
      </c>
      <c r="C17" s="23">
        <v>7557024576</v>
      </c>
      <c r="D17" s="23">
        <v>0</v>
      </c>
      <c r="E17" s="40">
        <f t="shared" si="0"/>
        <v>7557024576</v>
      </c>
    </row>
    <row r="18" spans="1:5" ht="12.75">
      <c r="A18" s="6" t="s">
        <v>13</v>
      </c>
      <c r="B18" s="4" t="s">
        <v>120</v>
      </c>
      <c r="C18" s="23">
        <v>3442390473</v>
      </c>
      <c r="D18" s="23">
        <v>0</v>
      </c>
      <c r="E18" s="40">
        <f t="shared" si="0"/>
        <v>3442390473</v>
      </c>
    </row>
    <row r="19" spans="1:5" ht="12.75">
      <c r="A19" s="6" t="s">
        <v>49</v>
      </c>
      <c r="B19" s="4" t="s">
        <v>50</v>
      </c>
      <c r="C19" s="23">
        <v>4081636248</v>
      </c>
      <c r="D19" s="23">
        <v>0</v>
      </c>
      <c r="E19" s="40">
        <f t="shared" si="0"/>
        <v>4081636248</v>
      </c>
    </row>
    <row r="20" spans="1:5" ht="12.75">
      <c r="A20" s="6" t="s">
        <v>15</v>
      </c>
      <c r="B20" s="4" t="s">
        <v>16</v>
      </c>
      <c r="C20" s="23">
        <v>2885880681</v>
      </c>
      <c r="D20" s="23">
        <v>0</v>
      </c>
      <c r="E20" s="40">
        <f t="shared" si="0"/>
        <v>2885880681</v>
      </c>
    </row>
    <row r="21" spans="1:5" ht="12.75">
      <c r="A21" s="6" t="s">
        <v>17</v>
      </c>
      <c r="B21" s="4" t="s">
        <v>18</v>
      </c>
      <c r="C21" s="23">
        <v>3713756259</v>
      </c>
      <c r="D21" s="23">
        <v>10743000000</v>
      </c>
      <c r="E21" s="40">
        <f t="shared" si="0"/>
        <v>14456756259</v>
      </c>
    </row>
    <row r="22" spans="1:5" ht="12.75">
      <c r="A22" s="6" t="s">
        <v>23</v>
      </c>
      <c r="B22" s="4" t="s">
        <v>122</v>
      </c>
      <c r="C22" s="23">
        <v>11214316767</v>
      </c>
      <c r="D22" s="23">
        <v>0</v>
      </c>
      <c r="E22" s="40">
        <f t="shared" si="0"/>
        <v>11214316767</v>
      </c>
    </row>
    <row r="23" spans="1:5" ht="12.75">
      <c r="A23" s="6" t="s">
        <v>19</v>
      </c>
      <c r="B23" s="4" t="s">
        <v>121</v>
      </c>
      <c r="C23" s="23">
        <v>3224463750</v>
      </c>
      <c r="D23" s="23">
        <v>0</v>
      </c>
      <c r="E23" s="40">
        <f t="shared" si="0"/>
        <v>3224463750</v>
      </c>
    </row>
    <row r="24" spans="1:5" ht="12.75">
      <c r="A24" s="6" t="s">
        <v>21</v>
      </c>
      <c r="B24" s="4" t="s">
        <v>22</v>
      </c>
      <c r="C24" s="23">
        <v>3263914008</v>
      </c>
      <c r="D24" s="23">
        <v>0</v>
      </c>
      <c r="E24" s="40">
        <f t="shared" si="0"/>
        <v>3263914008</v>
      </c>
    </row>
    <row r="25" spans="1:5" ht="12.75">
      <c r="A25" s="6" t="s">
        <v>56</v>
      </c>
      <c r="B25" s="4" t="s">
        <v>149</v>
      </c>
      <c r="C25" s="23">
        <v>105600000</v>
      </c>
      <c r="D25" s="23">
        <v>2734673000</v>
      </c>
      <c r="E25" s="40">
        <f t="shared" si="0"/>
        <v>2840273000</v>
      </c>
    </row>
    <row r="26" spans="1:5" ht="12.75">
      <c r="A26" s="6" t="s">
        <v>57</v>
      </c>
      <c r="B26" s="4" t="s">
        <v>58</v>
      </c>
      <c r="C26" s="23">
        <v>1065000000</v>
      </c>
      <c r="D26" s="23">
        <v>0</v>
      </c>
      <c r="E26" s="40">
        <f t="shared" si="0"/>
        <v>1065000000</v>
      </c>
    </row>
    <row r="27" spans="1:5" ht="12.75">
      <c r="A27" s="6" t="s">
        <v>24</v>
      </c>
      <c r="B27" s="4" t="s">
        <v>25</v>
      </c>
      <c r="C27" s="23">
        <v>964428750</v>
      </c>
      <c r="D27" s="23">
        <v>0</v>
      </c>
      <c r="E27" s="40">
        <f t="shared" si="0"/>
        <v>964428750</v>
      </c>
    </row>
    <row r="28" spans="1:5" ht="12.75">
      <c r="A28" s="6" t="s">
        <v>26</v>
      </c>
      <c r="B28" s="4" t="s">
        <v>123</v>
      </c>
      <c r="C28" s="23">
        <v>20158025946</v>
      </c>
      <c r="D28" s="23">
        <v>25240340711</v>
      </c>
      <c r="E28" s="40">
        <f t="shared" si="0"/>
        <v>45398366657</v>
      </c>
    </row>
    <row r="29" spans="1:5" ht="12.75">
      <c r="A29" s="6" t="s">
        <v>28</v>
      </c>
      <c r="B29" s="4" t="s">
        <v>29</v>
      </c>
      <c r="C29" s="23">
        <v>7720721250</v>
      </c>
      <c r="D29" s="23">
        <v>0</v>
      </c>
      <c r="E29" s="40">
        <f t="shared" si="0"/>
        <v>7720721250</v>
      </c>
    </row>
    <row r="30" spans="1:5" ht="12.75">
      <c r="A30" s="6" t="s">
        <v>30</v>
      </c>
      <c r="B30" s="4" t="s">
        <v>31</v>
      </c>
      <c r="C30" s="23">
        <v>1498115988</v>
      </c>
      <c r="D30" s="23">
        <v>0</v>
      </c>
      <c r="E30" s="40">
        <f t="shared" si="0"/>
        <v>1498115988</v>
      </c>
    </row>
    <row r="31" spans="1:5" ht="12.75">
      <c r="A31" s="6" t="s">
        <v>32</v>
      </c>
      <c r="B31" s="4" t="s">
        <v>33</v>
      </c>
      <c r="C31" s="23">
        <v>8191204332</v>
      </c>
      <c r="D31" s="23">
        <v>16233744000</v>
      </c>
      <c r="E31" s="40">
        <f t="shared" si="0"/>
        <v>24424948332</v>
      </c>
    </row>
    <row r="32" spans="1:5" ht="12.75">
      <c r="A32" s="6" t="s">
        <v>34</v>
      </c>
      <c r="B32" s="4" t="s">
        <v>35</v>
      </c>
      <c r="C32" s="23">
        <v>22393524831</v>
      </c>
      <c r="D32" s="23">
        <v>0</v>
      </c>
      <c r="E32" s="40">
        <f t="shared" si="0"/>
        <v>22393524831</v>
      </c>
    </row>
    <row r="33" spans="1:5" ht="12.75">
      <c r="A33" s="6" t="s">
        <v>51</v>
      </c>
      <c r="B33" s="8" t="s">
        <v>52</v>
      </c>
      <c r="C33" s="23">
        <v>2447587509</v>
      </c>
      <c r="D33" s="23">
        <v>0</v>
      </c>
      <c r="E33" s="40">
        <f t="shared" si="0"/>
        <v>2447587509</v>
      </c>
    </row>
    <row r="34" spans="1:5" ht="12.75">
      <c r="A34" s="6" t="s">
        <v>36</v>
      </c>
      <c r="B34" s="8" t="s">
        <v>124</v>
      </c>
      <c r="C34" s="23">
        <v>1841170662</v>
      </c>
      <c r="D34" s="23">
        <v>0</v>
      </c>
      <c r="E34" s="40">
        <f t="shared" si="0"/>
        <v>1841170662</v>
      </c>
    </row>
    <row r="35" spans="1:5" ht="12.75">
      <c r="A35" s="6" t="s">
        <v>38</v>
      </c>
      <c r="B35" s="8" t="s">
        <v>39</v>
      </c>
      <c r="C35" s="23">
        <v>0</v>
      </c>
      <c r="D35" s="23">
        <v>5816319000</v>
      </c>
      <c r="E35" s="40">
        <f t="shared" si="0"/>
        <v>5816319000</v>
      </c>
    </row>
    <row r="36" spans="1:5" ht="12.75">
      <c r="A36" s="6" t="s">
        <v>53</v>
      </c>
      <c r="B36" s="8" t="s">
        <v>147</v>
      </c>
      <c r="C36" s="23">
        <v>2788793559</v>
      </c>
      <c r="D36" s="23">
        <v>0</v>
      </c>
      <c r="E36" s="40">
        <f t="shared" si="0"/>
        <v>2788793559</v>
      </c>
    </row>
    <row r="37" spans="1:5" ht="12.75">
      <c r="A37" s="6" t="s">
        <v>40</v>
      </c>
      <c r="B37" s="4" t="s">
        <v>41</v>
      </c>
      <c r="C37" s="23">
        <v>5564252082</v>
      </c>
      <c r="D37" s="23">
        <v>9477924000</v>
      </c>
      <c r="E37" s="40">
        <f t="shared" si="0"/>
        <v>15042176082</v>
      </c>
    </row>
    <row r="38" spans="1:5" ht="12.75">
      <c r="A38" s="6" t="s">
        <v>42</v>
      </c>
      <c r="B38" s="4" t="s">
        <v>43</v>
      </c>
      <c r="C38" s="23">
        <v>0</v>
      </c>
      <c r="D38" s="23">
        <v>2145000000</v>
      </c>
      <c r="E38" s="40">
        <f t="shared" si="0"/>
        <v>2145000000</v>
      </c>
    </row>
    <row r="39" spans="1:5" ht="12.75">
      <c r="A39" s="6" t="s">
        <v>44</v>
      </c>
      <c r="B39" s="4" t="s">
        <v>45</v>
      </c>
      <c r="C39" s="23">
        <v>1753941636</v>
      </c>
      <c r="D39" s="23">
        <v>0</v>
      </c>
      <c r="E39" s="40">
        <f t="shared" si="0"/>
        <v>1753941636</v>
      </c>
    </row>
    <row r="40" spans="1:5" ht="12.75">
      <c r="A40" s="6" t="s">
        <v>46</v>
      </c>
      <c r="B40" s="4" t="s">
        <v>95</v>
      </c>
      <c r="C40" s="23">
        <v>5530398570</v>
      </c>
      <c r="D40" s="23">
        <v>0</v>
      </c>
      <c r="E40" s="40">
        <f t="shared" si="0"/>
        <v>5530398570</v>
      </c>
    </row>
    <row r="41" spans="1:5" ht="12.75">
      <c r="A41" s="6" t="s">
        <v>59</v>
      </c>
      <c r="B41" s="4" t="s">
        <v>148</v>
      </c>
      <c r="C41" s="23">
        <v>130575003</v>
      </c>
      <c r="D41" s="23">
        <v>0</v>
      </c>
      <c r="E41" s="40">
        <f t="shared" si="0"/>
        <v>130575003</v>
      </c>
    </row>
    <row r="42" spans="1:5" ht="12.75">
      <c r="A42" s="6" t="s">
        <v>60</v>
      </c>
      <c r="B42" s="4" t="s">
        <v>61</v>
      </c>
      <c r="C42" s="23">
        <v>1528124988</v>
      </c>
      <c r="D42" s="23">
        <v>0</v>
      </c>
      <c r="E42" s="40">
        <f t="shared" si="0"/>
        <v>1528124988</v>
      </c>
    </row>
    <row r="43" spans="1:5" ht="12.75">
      <c r="A43" s="6" t="s">
        <v>109</v>
      </c>
      <c r="B43" s="4" t="s">
        <v>115</v>
      </c>
      <c r="C43" s="23">
        <v>44149750080</v>
      </c>
      <c r="D43" s="23">
        <v>0</v>
      </c>
      <c r="E43" s="40">
        <f t="shared" si="0"/>
        <v>44149750080</v>
      </c>
    </row>
    <row r="44" spans="1:5" ht="12.75">
      <c r="A44" s="6" t="s">
        <v>101</v>
      </c>
      <c r="B44" s="4" t="s">
        <v>112</v>
      </c>
      <c r="C44" s="23">
        <v>551916000</v>
      </c>
      <c r="D44" s="23">
        <v>0</v>
      </c>
      <c r="E44" s="40">
        <f t="shared" si="0"/>
        <v>551916000</v>
      </c>
    </row>
    <row r="45" spans="1:5" ht="12.75">
      <c r="A45" s="6" t="s">
        <v>102</v>
      </c>
      <c r="B45" s="4" t="s">
        <v>113</v>
      </c>
      <c r="C45" s="23">
        <v>0</v>
      </c>
      <c r="D45" s="23">
        <v>0</v>
      </c>
      <c r="E45" s="40">
        <f t="shared" si="0"/>
        <v>0</v>
      </c>
    </row>
    <row r="46" spans="1:5" ht="13.5" thickBot="1">
      <c r="A46" s="35" t="s">
        <v>103</v>
      </c>
      <c r="B46" s="36" t="s">
        <v>114</v>
      </c>
      <c r="C46" s="37">
        <v>3634992714</v>
      </c>
      <c r="D46" s="37">
        <v>0</v>
      </c>
      <c r="E46" s="41">
        <f t="shared" si="0"/>
        <v>3634992714</v>
      </c>
    </row>
    <row r="47" ht="13.5" thickBot="1"/>
    <row r="48" spans="2:5" ht="13.5" thickBot="1">
      <c r="B48" s="24" t="s">
        <v>62</v>
      </c>
      <c r="C48" s="25">
        <f>SUM(C11:C47)</f>
        <v>210411103722</v>
      </c>
      <c r="D48" s="25">
        <f>SUM(D11:D47)</f>
        <v>72391000711</v>
      </c>
      <c r="E48" s="25">
        <f>SUM(E12:E46)</f>
        <v>282802104433</v>
      </c>
    </row>
    <row r="49" spans="2:5" ht="12.75">
      <c r="B49" s="58"/>
      <c r="C49" s="58"/>
      <c r="D49" s="58"/>
      <c r="E49" s="58"/>
    </row>
    <row r="50" spans="3:5" ht="12.75">
      <c r="C50" s="3"/>
      <c r="D50" s="3"/>
      <c r="E50" s="3"/>
    </row>
    <row r="51" spans="1:5" ht="12.75">
      <c r="A51" s="27"/>
      <c r="C51" s="3"/>
      <c r="D51" s="3"/>
      <c r="E51" s="3"/>
    </row>
    <row r="52" spans="4:5" ht="12.75">
      <c r="D52" s="3"/>
      <c r="E52" s="3"/>
    </row>
    <row r="53" spans="4:5" ht="12.75">
      <c r="D53" s="3"/>
      <c r="E53" s="3"/>
    </row>
    <row r="54" spans="4:5" ht="12.75">
      <c r="D54" s="3"/>
      <c r="E54" s="3"/>
    </row>
    <row r="55" spans="3:5" ht="12.75">
      <c r="C55" s="22"/>
      <c r="D55" s="3"/>
      <c r="E55" s="3"/>
    </row>
    <row r="56" spans="4:5" ht="12.75">
      <c r="D56" s="3"/>
      <c r="E56" s="3"/>
    </row>
    <row r="57" spans="3:5" ht="12.75">
      <c r="C57" s="22"/>
      <c r="D57" s="3"/>
      <c r="E57" s="3"/>
    </row>
    <row r="58" spans="4:5" ht="12.75">
      <c r="D58" s="3"/>
      <c r="E58" s="3"/>
    </row>
    <row r="59" ht="12.75">
      <c r="D59" s="3"/>
    </row>
    <row r="60" ht="12.75">
      <c r="D60" s="3"/>
    </row>
  </sheetData>
  <mergeCells count="8">
    <mergeCell ref="A4:E4"/>
    <mergeCell ref="A5:E5"/>
    <mergeCell ref="A7:A9"/>
    <mergeCell ref="B7:B9"/>
    <mergeCell ref="B49:E49"/>
    <mergeCell ref="C7:E7"/>
    <mergeCell ref="E8:E9"/>
    <mergeCell ref="C8:D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75" zoomScaleNormal="75" workbookViewId="0" topLeftCell="A1">
      <pane xSplit="3" ySplit="9" topLeftCell="D1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12" sqref="F12"/>
    </sheetView>
  </sheetViews>
  <sheetFormatPr defaultColWidth="11.421875" defaultRowHeight="12.75"/>
  <cols>
    <col min="1" max="1" width="10.140625" style="2" customWidth="1"/>
    <col min="2" max="2" width="23.57421875" style="0" customWidth="1"/>
    <col min="3" max="3" width="20.8515625" style="0" bestFit="1" customWidth="1"/>
    <col min="4" max="6" width="23.421875" style="0" customWidth="1"/>
    <col min="7" max="7" width="18.8515625" style="0" customWidth="1"/>
    <col min="8" max="16384" width="8.421875" style="0" customWidth="1"/>
  </cols>
  <sheetData>
    <row r="1" spans="1:6" ht="15.75">
      <c r="A1" s="11" t="s">
        <v>116</v>
      </c>
      <c r="B1" s="7"/>
      <c r="C1" s="7"/>
      <c r="D1" s="7"/>
      <c r="E1" s="7"/>
      <c r="F1" s="7"/>
    </row>
    <row r="2" spans="1:6" ht="15.75">
      <c r="A2" s="11" t="s">
        <v>134</v>
      </c>
      <c r="B2" s="7"/>
      <c r="C2" s="7"/>
      <c r="D2" s="7"/>
      <c r="E2" s="7"/>
      <c r="F2" s="7"/>
    </row>
    <row r="3" spans="1:6" ht="15.75">
      <c r="A3" s="10"/>
      <c r="B3" s="7"/>
      <c r="C3" s="7"/>
      <c r="D3" s="7"/>
      <c r="E3" s="7"/>
      <c r="F3" s="7"/>
    </row>
    <row r="4" spans="1:6" ht="15">
      <c r="A4" s="66" t="s">
        <v>117</v>
      </c>
      <c r="B4" s="66"/>
      <c r="C4" s="66"/>
      <c r="D4" s="66"/>
      <c r="E4" s="66"/>
      <c r="F4" s="66"/>
    </row>
    <row r="5" spans="1:6" ht="15">
      <c r="A5" s="66" t="s">
        <v>155</v>
      </c>
      <c r="B5" s="66"/>
      <c r="C5" s="66"/>
      <c r="D5" s="66"/>
      <c r="E5" s="66"/>
      <c r="F5" s="66"/>
    </row>
    <row r="6" spans="2:6" ht="16.5" thickBot="1">
      <c r="B6" s="1"/>
      <c r="C6" s="1"/>
      <c r="D6" s="1"/>
      <c r="E6" s="1"/>
      <c r="F6" s="1"/>
    </row>
    <row r="7" spans="1:6" ht="15.75" customHeight="1" thickBot="1">
      <c r="A7" s="79" t="s">
        <v>0</v>
      </c>
      <c r="B7" s="82" t="s">
        <v>1</v>
      </c>
      <c r="C7" s="85" t="s">
        <v>63</v>
      </c>
      <c r="D7" s="76" t="s">
        <v>110</v>
      </c>
      <c r="E7" s="77"/>
      <c r="F7" s="78"/>
    </row>
    <row r="8" spans="1:6" ht="30" customHeight="1">
      <c r="A8" s="80"/>
      <c r="B8" s="83"/>
      <c r="C8" s="86"/>
      <c r="D8" s="70" t="s">
        <v>125</v>
      </c>
      <c r="E8" s="71"/>
      <c r="F8" s="74" t="s">
        <v>126</v>
      </c>
    </row>
    <row r="9" spans="1:6" ht="45" customHeight="1" thickBot="1">
      <c r="A9" s="81"/>
      <c r="B9" s="84"/>
      <c r="C9" s="87"/>
      <c r="D9" s="9" t="s">
        <v>111</v>
      </c>
      <c r="E9" s="13" t="s">
        <v>154</v>
      </c>
      <c r="F9" s="75"/>
    </row>
    <row r="10" spans="1:6" ht="23.25" customHeight="1" thickBot="1">
      <c r="A10" s="38"/>
      <c r="B10" s="12"/>
      <c r="C10" s="12"/>
      <c r="D10" s="21" t="s">
        <v>127</v>
      </c>
      <c r="E10" s="21" t="s">
        <v>128</v>
      </c>
      <c r="F10" s="21" t="s">
        <v>152</v>
      </c>
    </row>
    <row r="11" spans="1:6" ht="12.75">
      <c r="A11" s="43" t="s">
        <v>108</v>
      </c>
      <c r="B11" s="33" t="s">
        <v>37</v>
      </c>
      <c r="C11" s="33" t="s">
        <v>88</v>
      </c>
      <c r="D11" s="44">
        <v>4235730273</v>
      </c>
      <c r="E11" s="44">
        <v>0</v>
      </c>
      <c r="F11" s="55">
        <f>SUM(D11:E11)</f>
        <v>4235730273</v>
      </c>
    </row>
    <row r="12" spans="1:6" ht="12.75">
      <c r="A12" s="45">
        <v>68081</v>
      </c>
      <c r="B12" s="4" t="s">
        <v>41</v>
      </c>
      <c r="C12" s="4" t="s">
        <v>92</v>
      </c>
      <c r="D12" s="5">
        <v>3477747444</v>
      </c>
      <c r="E12" s="5">
        <v>0</v>
      </c>
      <c r="F12" s="56">
        <f aca="true" t="shared" si="0" ref="F12:F53">SUM(D12:E12)</f>
        <v>3477747444</v>
      </c>
    </row>
    <row r="13" spans="1:6" ht="12.75">
      <c r="A13" s="46" t="s">
        <v>65</v>
      </c>
      <c r="B13" s="4" t="s">
        <v>4</v>
      </c>
      <c r="C13" s="4" t="s">
        <v>66</v>
      </c>
      <c r="D13" s="5">
        <v>0</v>
      </c>
      <c r="E13" s="5">
        <v>477160000</v>
      </c>
      <c r="F13" s="56">
        <f t="shared" si="0"/>
        <v>477160000</v>
      </c>
    </row>
    <row r="14" spans="1:6" ht="12.75">
      <c r="A14" s="45">
        <v>68001</v>
      </c>
      <c r="B14" s="4" t="s">
        <v>41</v>
      </c>
      <c r="C14" s="4" t="s">
        <v>91</v>
      </c>
      <c r="D14" s="5">
        <v>1555982289</v>
      </c>
      <c r="E14" s="5">
        <v>0</v>
      </c>
      <c r="F14" s="56">
        <f t="shared" si="0"/>
        <v>1555982289</v>
      </c>
    </row>
    <row r="15" spans="1:6" ht="12.75">
      <c r="A15" s="45">
        <v>76109</v>
      </c>
      <c r="B15" s="4" t="s">
        <v>95</v>
      </c>
      <c r="C15" s="4" t="s">
        <v>96</v>
      </c>
      <c r="D15" s="5">
        <v>3919800000</v>
      </c>
      <c r="E15" s="5">
        <v>0</v>
      </c>
      <c r="F15" s="56">
        <f t="shared" si="0"/>
        <v>3919800000</v>
      </c>
    </row>
    <row r="16" spans="1:6" ht="12.75">
      <c r="A16" s="45">
        <v>76111</v>
      </c>
      <c r="B16" s="4" t="s">
        <v>95</v>
      </c>
      <c r="C16" s="4" t="s">
        <v>97</v>
      </c>
      <c r="D16" s="5">
        <v>1315183788</v>
      </c>
      <c r="E16" s="5">
        <v>0</v>
      </c>
      <c r="F16" s="56">
        <f t="shared" si="0"/>
        <v>1315183788</v>
      </c>
    </row>
    <row r="17" spans="1:6" ht="12.75">
      <c r="A17" s="45">
        <v>76001</v>
      </c>
      <c r="B17" s="4" t="s">
        <v>95</v>
      </c>
      <c r="C17" s="4" t="s">
        <v>150</v>
      </c>
      <c r="D17" s="5">
        <v>0</v>
      </c>
      <c r="E17" s="5">
        <v>0</v>
      </c>
      <c r="F17" s="56">
        <f t="shared" si="0"/>
        <v>0</v>
      </c>
    </row>
    <row r="18" spans="1:6" ht="12.75">
      <c r="A18" s="45">
        <v>76147</v>
      </c>
      <c r="B18" s="4" t="s">
        <v>95</v>
      </c>
      <c r="C18" s="4" t="s">
        <v>98</v>
      </c>
      <c r="D18" s="5">
        <v>932978358</v>
      </c>
      <c r="E18" s="5">
        <v>0</v>
      </c>
      <c r="F18" s="56">
        <f t="shared" si="0"/>
        <v>932978358</v>
      </c>
    </row>
    <row r="19" spans="1:7" ht="12.75">
      <c r="A19" s="45">
        <v>47189</v>
      </c>
      <c r="B19" s="4" t="s">
        <v>29</v>
      </c>
      <c r="C19" s="4" t="s">
        <v>135</v>
      </c>
      <c r="D19" s="5">
        <v>0</v>
      </c>
      <c r="E19" s="5">
        <v>0</v>
      </c>
      <c r="F19" s="56">
        <f t="shared" si="0"/>
        <v>0</v>
      </c>
      <c r="G19" s="3"/>
    </row>
    <row r="20" spans="1:7" ht="12.75">
      <c r="A20" s="45">
        <v>54001</v>
      </c>
      <c r="B20" s="4" t="s">
        <v>35</v>
      </c>
      <c r="C20" s="4" t="s">
        <v>136</v>
      </c>
      <c r="D20" s="5">
        <v>7201209930</v>
      </c>
      <c r="E20" s="5">
        <v>0</v>
      </c>
      <c r="F20" s="56">
        <f t="shared" si="0"/>
        <v>7201209930</v>
      </c>
      <c r="G20" s="3"/>
    </row>
    <row r="21" spans="1:6" ht="12.75">
      <c r="A21" s="45">
        <v>66170</v>
      </c>
      <c r="B21" s="4" t="s">
        <v>39</v>
      </c>
      <c r="C21" s="4" t="s">
        <v>90</v>
      </c>
      <c r="D21" s="5">
        <v>16125000</v>
      </c>
      <c r="E21" s="5">
        <v>0</v>
      </c>
      <c r="F21" s="56">
        <f t="shared" si="0"/>
        <v>16125000</v>
      </c>
    </row>
    <row r="22" spans="1:6" ht="12.75">
      <c r="A22" s="50" t="s">
        <v>105</v>
      </c>
      <c r="B22" s="4" t="s">
        <v>10</v>
      </c>
      <c r="C22" s="4" t="s">
        <v>75</v>
      </c>
      <c r="D22" s="5">
        <v>865832886</v>
      </c>
      <c r="E22" s="5">
        <v>0</v>
      </c>
      <c r="F22" s="56">
        <f t="shared" si="0"/>
        <v>865832886</v>
      </c>
    </row>
    <row r="23" spans="1:6" ht="12.75">
      <c r="A23" s="46" t="s">
        <v>67</v>
      </c>
      <c r="B23" s="4" t="s">
        <v>4</v>
      </c>
      <c r="C23" s="4" t="s">
        <v>68</v>
      </c>
      <c r="D23" s="5">
        <v>95400000</v>
      </c>
      <c r="E23" s="5">
        <v>0</v>
      </c>
      <c r="F23" s="56">
        <f t="shared" si="0"/>
        <v>95400000</v>
      </c>
    </row>
    <row r="24" spans="1:6" ht="12.75">
      <c r="A24" s="47" t="s">
        <v>106</v>
      </c>
      <c r="B24" s="4" t="s">
        <v>14</v>
      </c>
      <c r="C24" s="51" t="s">
        <v>78</v>
      </c>
      <c r="D24" s="5">
        <v>2972200166</v>
      </c>
      <c r="E24" s="5">
        <v>0</v>
      </c>
      <c r="F24" s="56">
        <f t="shared" si="0"/>
        <v>2972200166</v>
      </c>
    </row>
    <row r="25" spans="1:6" ht="12.75">
      <c r="A25" s="45">
        <v>68276</v>
      </c>
      <c r="B25" s="4" t="s">
        <v>41</v>
      </c>
      <c r="C25" s="4" t="s">
        <v>93</v>
      </c>
      <c r="D25" s="5">
        <v>0</v>
      </c>
      <c r="E25" s="5">
        <v>0</v>
      </c>
      <c r="F25" s="56">
        <f t="shared" si="0"/>
        <v>0</v>
      </c>
    </row>
    <row r="26" spans="1:6" ht="12.75">
      <c r="A26" s="45">
        <v>25290</v>
      </c>
      <c r="B26" s="4" t="s">
        <v>22</v>
      </c>
      <c r="C26" s="4" t="s">
        <v>137</v>
      </c>
      <c r="D26" s="5">
        <v>1172545818</v>
      </c>
      <c r="E26" s="5">
        <v>0</v>
      </c>
      <c r="F26" s="56">
        <f t="shared" si="0"/>
        <v>1172545818</v>
      </c>
    </row>
    <row r="27" spans="1:6" ht="12.75">
      <c r="A27" s="45">
        <v>25307</v>
      </c>
      <c r="B27" s="4" t="s">
        <v>22</v>
      </c>
      <c r="C27" s="4" t="s">
        <v>81</v>
      </c>
      <c r="D27" s="5">
        <v>766017657</v>
      </c>
      <c r="E27" s="5">
        <v>0</v>
      </c>
      <c r="F27" s="56">
        <f t="shared" si="0"/>
        <v>766017657</v>
      </c>
    </row>
    <row r="28" spans="1:6" ht="12.75" customHeight="1">
      <c r="A28" s="45">
        <v>68307</v>
      </c>
      <c r="B28" s="4" t="s">
        <v>41</v>
      </c>
      <c r="C28" s="8" t="s">
        <v>138</v>
      </c>
      <c r="D28" s="5">
        <v>1717458395</v>
      </c>
      <c r="E28" s="5">
        <v>0</v>
      </c>
      <c r="F28" s="56">
        <f t="shared" si="0"/>
        <v>1717458395</v>
      </c>
    </row>
    <row r="29" spans="1:6" ht="12" customHeight="1">
      <c r="A29" s="45">
        <v>73001</v>
      </c>
      <c r="B29" s="4" t="s">
        <v>45</v>
      </c>
      <c r="C29" s="4" t="s">
        <v>139</v>
      </c>
      <c r="D29" s="5">
        <v>4655350089</v>
      </c>
      <c r="E29" s="5">
        <v>0</v>
      </c>
      <c r="F29" s="56">
        <f t="shared" si="0"/>
        <v>4655350089</v>
      </c>
    </row>
    <row r="30" spans="1:6" ht="12.75">
      <c r="A30" s="46" t="s">
        <v>69</v>
      </c>
      <c r="B30" s="4" t="s">
        <v>4</v>
      </c>
      <c r="C30" s="4" t="s">
        <v>140</v>
      </c>
      <c r="D30" s="5">
        <v>0</v>
      </c>
      <c r="E30" s="5">
        <v>0</v>
      </c>
      <c r="F30" s="56">
        <f t="shared" si="0"/>
        <v>0</v>
      </c>
    </row>
    <row r="31" spans="1:6" ht="12.75">
      <c r="A31" s="47">
        <v>23417</v>
      </c>
      <c r="B31" s="4" t="s">
        <v>20</v>
      </c>
      <c r="C31" s="4" t="s">
        <v>80</v>
      </c>
      <c r="D31" s="5">
        <v>1122074817</v>
      </c>
      <c r="E31" s="5">
        <v>0</v>
      </c>
      <c r="F31" s="56">
        <f t="shared" si="0"/>
        <v>1122074817</v>
      </c>
    </row>
    <row r="32" spans="1:6" ht="12.75">
      <c r="A32" s="45">
        <v>13430</v>
      </c>
      <c r="B32" s="4" t="s">
        <v>8</v>
      </c>
      <c r="C32" s="4" t="s">
        <v>141</v>
      </c>
      <c r="D32" s="5">
        <v>689999991</v>
      </c>
      <c r="E32" s="5">
        <v>0</v>
      </c>
      <c r="F32" s="56">
        <f t="shared" si="0"/>
        <v>689999991</v>
      </c>
    </row>
    <row r="33" spans="1:6" ht="12.75">
      <c r="A33" s="45">
        <v>44430</v>
      </c>
      <c r="B33" s="4" t="s">
        <v>27</v>
      </c>
      <c r="C33" s="4" t="s">
        <v>84</v>
      </c>
      <c r="D33" s="5">
        <v>1955898000</v>
      </c>
      <c r="E33" s="5">
        <v>0</v>
      </c>
      <c r="F33" s="56">
        <f t="shared" si="0"/>
        <v>1955898000</v>
      </c>
    </row>
    <row r="34" spans="1:6" ht="12.75">
      <c r="A34" s="47">
        <v>17001</v>
      </c>
      <c r="B34" s="4" t="s">
        <v>12</v>
      </c>
      <c r="C34" s="4" t="s">
        <v>77</v>
      </c>
      <c r="D34" s="5">
        <v>5325900381</v>
      </c>
      <c r="E34" s="5">
        <v>0</v>
      </c>
      <c r="F34" s="56">
        <f t="shared" si="0"/>
        <v>5325900381</v>
      </c>
    </row>
    <row r="35" spans="1:6" ht="12.75">
      <c r="A35" s="46" t="s">
        <v>64</v>
      </c>
      <c r="B35" s="4" t="s">
        <v>4</v>
      </c>
      <c r="C35" s="4" t="s">
        <v>142</v>
      </c>
      <c r="D35" s="5">
        <v>7040803500</v>
      </c>
      <c r="E35" s="5">
        <v>0</v>
      </c>
      <c r="F35" s="56">
        <f t="shared" si="0"/>
        <v>7040803500</v>
      </c>
    </row>
    <row r="36" spans="1:6" ht="12.75">
      <c r="A36" s="47">
        <v>23001</v>
      </c>
      <c r="B36" s="4" t="s">
        <v>20</v>
      </c>
      <c r="C36" s="4" t="s">
        <v>143</v>
      </c>
      <c r="D36" s="5">
        <v>5124527064</v>
      </c>
      <c r="E36" s="5">
        <v>0</v>
      </c>
      <c r="F36" s="56">
        <f t="shared" si="0"/>
        <v>5124527064</v>
      </c>
    </row>
    <row r="37" spans="1:6" ht="12.75">
      <c r="A37" s="45">
        <v>41001</v>
      </c>
      <c r="B37" s="4" t="s">
        <v>25</v>
      </c>
      <c r="C37" s="4" t="s">
        <v>83</v>
      </c>
      <c r="D37" s="5">
        <v>2487456789</v>
      </c>
      <c r="E37" s="5">
        <v>0</v>
      </c>
      <c r="F37" s="56">
        <f t="shared" si="0"/>
        <v>2487456789</v>
      </c>
    </row>
    <row r="38" spans="1:6" ht="12.75">
      <c r="A38" s="45">
        <v>76520</v>
      </c>
      <c r="B38" s="4" t="s">
        <v>95</v>
      </c>
      <c r="C38" s="4" t="s">
        <v>99</v>
      </c>
      <c r="D38" s="5">
        <v>0</v>
      </c>
      <c r="E38" s="5">
        <v>0</v>
      </c>
      <c r="F38" s="56">
        <f t="shared" si="0"/>
        <v>0</v>
      </c>
    </row>
    <row r="39" spans="1:6" ht="12.75">
      <c r="A39" s="46" t="s">
        <v>107</v>
      </c>
      <c r="B39" s="4" t="s">
        <v>33</v>
      </c>
      <c r="C39" s="4" t="s">
        <v>86</v>
      </c>
      <c r="D39" s="5">
        <v>5320020168</v>
      </c>
      <c r="E39" s="5">
        <v>0</v>
      </c>
      <c r="F39" s="56">
        <f t="shared" si="0"/>
        <v>5320020168</v>
      </c>
    </row>
    <row r="40" spans="1:6" ht="12.75">
      <c r="A40" s="45">
        <v>66001</v>
      </c>
      <c r="B40" s="4" t="s">
        <v>39</v>
      </c>
      <c r="C40" s="4" t="s">
        <v>89</v>
      </c>
      <c r="D40" s="5">
        <v>1958309733</v>
      </c>
      <c r="E40" s="5">
        <v>0</v>
      </c>
      <c r="F40" s="56">
        <f t="shared" si="0"/>
        <v>1958309733</v>
      </c>
    </row>
    <row r="41" spans="1:6" ht="12.75">
      <c r="A41" s="47">
        <v>19001</v>
      </c>
      <c r="B41" s="4" t="s">
        <v>16</v>
      </c>
      <c r="C41" s="4" t="s">
        <v>144</v>
      </c>
      <c r="D41" s="5">
        <v>2948353047</v>
      </c>
      <c r="E41" s="5">
        <v>0</v>
      </c>
      <c r="F41" s="56">
        <f t="shared" si="0"/>
        <v>2948353047</v>
      </c>
    </row>
    <row r="42" spans="1:6" ht="12.75">
      <c r="A42" s="45">
        <v>23660</v>
      </c>
      <c r="B42" s="4" t="s">
        <v>20</v>
      </c>
      <c r="C42" s="4" t="s">
        <v>145</v>
      </c>
      <c r="D42" s="5">
        <v>1378153044</v>
      </c>
      <c r="E42" s="5">
        <v>0</v>
      </c>
      <c r="F42" s="56">
        <f t="shared" si="0"/>
        <v>1378153044</v>
      </c>
    </row>
    <row r="43" spans="1:6" ht="12.75">
      <c r="A43" s="45">
        <v>70001</v>
      </c>
      <c r="B43" s="4" t="s">
        <v>43</v>
      </c>
      <c r="C43" s="4" t="s">
        <v>94</v>
      </c>
      <c r="D43" s="5">
        <v>4002903684</v>
      </c>
      <c r="E43" s="5">
        <v>0</v>
      </c>
      <c r="F43" s="56">
        <f t="shared" si="0"/>
        <v>4002903684</v>
      </c>
    </row>
    <row r="44" spans="1:6" ht="12.75">
      <c r="A44" s="45">
        <v>25754</v>
      </c>
      <c r="B44" s="4" t="s">
        <v>22</v>
      </c>
      <c r="C44" s="4" t="s">
        <v>82</v>
      </c>
      <c r="D44" s="5">
        <v>0</v>
      </c>
      <c r="E44" s="5">
        <v>0</v>
      </c>
      <c r="F44" s="56">
        <f t="shared" si="0"/>
        <v>0</v>
      </c>
    </row>
    <row r="45" spans="1:6" ht="12.75">
      <c r="A45" s="47">
        <v>15759</v>
      </c>
      <c r="B45" s="4" t="s">
        <v>10</v>
      </c>
      <c r="C45" s="4" t="s">
        <v>76</v>
      </c>
      <c r="D45" s="5">
        <v>736185903</v>
      </c>
      <c r="E45" s="5">
        <v>0</v>
      </c>
      <c r="F45" s="56">
        <f t="shared" si="0"/>
        <v>736185903</v>
      </c>
    </row>
    <row r="46" spans="1:6" ht="12.75">
      <c r="A46" s="46" t="s">
        <v>72</v>
      </c>
      <c r="B46" s="4" t="s">
        <v>6</v>
      </c>
      <c r="C46" s="4" t="s">
        <v>73</v>
      </c>
      <c r="D46" s="5">
        <v>0</v>
      </c>
      <c r="E46" s="5">
        <v>0</v>
      </c>
      <c r="F46" s="56">
        <f t="shared" si="0"/>
        <v>0</v>
      </c>
    </row>
    <row r="47" spans="1:6" ht="12.75">
      <c r="A47" s="45">
        <v>76834</v>
      </c>
      <c r="B47" s="4" t="s">
        <v>95</v>
      </c>
      <c r="C47" s="4" t="s">
        <v>146</v>
      </c>
      <c r="D47" s="5">
        <v>625329000</v>
      </c>
      <c r="E47" s="5">
        <v>0</v>
      </c>
      <c r="F47" s="56">
        <f t="shared" si="0"/>
        <v>625329000</v>
      </c>
    </row>
    <row r="48" spans="1:6" ht="12.75">
      <c r="A48" s="45">
        <v>52835</v>
      </c>
      <c r="B48" s="4" t="s">
        <v>33</v>
      </c>
      <c r="C48" s="4" t="s">
        <v>87</v>
      </c>
      <c r="D48" s="5">
        <v>0</v>
      </c>
      <c r="E48" s="5">
        <v>0</v>
      </c>
      <c r="F48" s="56">
        <f t="shared" si="0"/>
        <v>0</v>
      </c>
    </row>
    <row r="49" spans="1:6" ht="12.75">
      <c r="A49" s="47" t="s">
        <v>104</v>
      </c>
      <c r="B49" s="4" t="s">
        <v>10</v>
      </c>
      <c r="C49" s="4" t="s">
        <v>74</v>
      </c>
      <c r="D49" s="5">
        <v>904289261</v>
      </c>
      <c r="E49" s="5">
        <v>0</v>
      </c>
      <c r="F49" s="56">
        <f t="shared" si="0"/>
        <v>904289261</v>
      </c>
    </row>
    <row r="50" spans="1:6" ht="12.75">
      <c r="A50" s="46" t="s">
        <v>70</v>
      </c>
      <c r="B50" s="4" t="s">
        <v>4</v>
      </c>
      <c r="C50" s="4" t="s">
        <v>71</v>
      </c>
      <c r="D50" s="5">
        <v>0</v>
      </c>
      <c r="E50" s="5">
        <v>0</v>
      </c>
      <c r="F50" s="56">
        <f t="shared" si="0"/>
        <v>0</v>
      </c>
    </row>
    <row r="51" spans="1:6" ht="12.75">
      <c r="A51" s="47">
        <v>20001</v>
      </c>
      <c r="B51" s="4" t="s">
        <v>18</v>
      </c>
      <c r="C51" s="4" t="s">
        <v>79</v>
      </c>
      <c r="D51" s="5">
        <v>4551192030</v>
      </c>
      <c r="E51" s="5">
        <v>0</v>
      </c>
      <c r="F51" s="56">
        <f t="shared" si="0"/>
        <v>4551192030</v>
      </c>
    </row>
    <row r="52" spans="1:6" ht="13.5" thickBot="1">
      <c r="A52" s="48">
        <v>50001</v>
      </c>
      <c r="B52" s="36" t="s">
        <v>31</v>
      </c>
      <c r="C52" s="36" t="s">
        <v>85</v>
      </c>
      <c r="D52" s="49">
        <v>2170855476</v>
      </c>
      <c r="E52" s="49">
        <v>0</v>
      </c>
      <c r="F52" s="57">
        <f t="shared" si="0"/>
        <v>2170855476</v>
      </c>
    </row>
    <row r="53" spans="1:6" ht="18" customHeight="1" thickBot="1">
      <c r="A53" s="42"/>
      <c r="B53" s="72" t="s">
        <v>62</v>
      </c>
      <c r="C53" s="73"/>
      <c r="D53" s="52">
        <f>SUM(D11:D52)</f>
        <v>83241813981</v>
      </c>
      <c r="E53" s="52">
        <f>SUM(E11:E52)</f>
        <v>477160000</v>
      </c>
      <c r="F53" s="54">
        <f t="shared" si="0"/>
        <v>83718973981</v>
      </c>
    </row>
    <row r="54" spans="2:6" ht="12.75">
      <c r="B54" s="3"/>
      <c r="C54" s="3"/>
      <c r="D54" s="3"/>
      <c r="E54" s="3"/>
      <c r="F54" s="3"/>
    </row>
    <row r="55" spans="4:5" ht="12.75">
      <c r="D55" s="53"/>
      <c r="E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ht="12.75">
      <c r="E61" s="3"/>
    </row>
    <row r="62" ht="12.75">
      <c r="E62" s="3"/>
    </row>
    <row r="63" ht="12.75">
      <c r="E63" s="3"/>
    </row>
  </sheetData>
  <mergeCells count="9">
    <mergeCell ref="D8:E8"/>
    <mergeCell ref="B53:C53"/>
    <mergeCell ref="A4:F4"/>
    <mergeCell ref="A5:F5"/>
    <mergeCell ref="F8:F9"/>
    <mergeCell ref="D7:F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4" sqref="E14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1" t="s">
        <v>116</v>
      </c>
      <c r="B1" s="7"/>
      <c r="C1" s="7"/>
      <c r="D1" s="7"/>
      <c r="E1" s="7"/>
      <c r="F1" s="7"/>
    </row>
    <row r="2" spans="1:6" ht="15.75">
      <c r="A2" s="11" t="s">
        <v>134</v>
      </c>
      <c r="B2" s="7"/>
      <c r="C2" s="7"/>
      <c r="D2" s="7"/>
      <c r="E2" s="7"/>
      <c r="F2" s="7"/>
    </row>
    <row r="3" spans="1:6" ht="15.75">
      <c r="A3" s="10"/>
      <c r="B3" s="7"/>
      <c r="C3" s="7"/>
      <c r="D3" s="7"/>
      <c r="E3" s="7"/>
      <c r="F3" s="7"/>
    </row>
    <row r="4" spans="1:6" ht="15">
      <c r="A4" s="66" t="s">
        <v>117</v>
      </c>
      <c r="B4" s="66"/>
      <c r="C4" s="66"/>
      <c r="D4" s="66"/>
      <c r="E4" s="66"/>
      <c r="F4" s="66"/>
    </row>
    <row r="5" spans="1:6" ht="15">
      <c r="A5" s="88" t="s">
        <v>157</v>
      </c>
      <c r="B5" s="88"/>
      <c r="C5" s="88"/>
      <c r="D5" s="88"/>
      <c r="E5" s="88"/>
      <c r="F5" s="88"/>
    </row>
    <row r="6" ht="13.5" thickBot="1"/>
    <row r="7" spans="1:5" ht="29.25" thickBot="1">
      <c r="A7" s="15" t="s">
        <v>132</v>
      </c>
      <c r="B7" s="16" t="s">
        <v>133</v>
      </c>
      <c r="C7" s="16" t="s">
        <v>130</v>
      </c>
      <c r="D7" s="16" t="s">
        <v>131</v>
      </c>
      <c r="E7" s="17" t="s">
        <v>2</v>
      </c>
    </row>
    <row r="8" ht="13.5" thickBot="1"/>
    <row r="9" spans="1:7" ht="14.25">
      <c r="A9" s="18" t="s">
        <v>129</v>
      </c>
      <c r="B9" s="19">
        <f>+B10</f>
        <v>210411103722</v>
      </c>
      <c r="C9" s="19">
        <f>+C10</f>
        <v>83241813981</v>
      </c>
      <c r="D9" s="19">
        <f>+D10</f>
        <v>0</v>
      </c>
      <c r="E9" s="28">
        <f>SUM(B9:D9)</f>
        <v>293652917703</v>
      </c>
      <c r="F9" s="22"/>
      <c r="G9" s="22"/>
    </row>
    <row r="10" spans="1:7" ht="12.75">
      <c r="A10" s="6" t="s">
        <v>111</v>
      </c>
      <c r="B10" s="14">
        <f>+'dptos-distritos'!C48</f>
        <v>210411103722</v>
      </c>
      <c r="C10" s="14">
        <f>+Municipioscertf!D53</f>
        <v>83241813981</v>
      </c>
      <c r="D10" s="14"/>
      <c r="E10" s="20">
        <f>SUM(B10:D10)</f>
        <v>293652917703</v>
      </c>
      <c r="F10" s="22"/>
      <c r="G10" s="22"/>
    </row>
    <row r="11" spans="1:7" ht="12.75">
      <c r="A11" s="6" t="s">
        <v>158</v>
      </c>
      <c r="B11" s="14">
        <f>+'dptos-distritos'!D48</f>
        <v>72391000711</v>
      </c>
      <c r="C11" s="14">
        <f>+Municipioscertf!E53</f>
        <v>477160000</v>
      </c>
      <c r="D11" s="14"/>
      <c r="E11" s="20">
        <f>SUM(B11:D11)</f>
        <v>72868160711</v>
      </c>
      <c r="F11" s="22"/>
      <c r="G11" s="22"/>
    </row>
    <row r="12" spans="1:5" ht="15" thickBot="1">
      <c r="A12" s="30" t="s">
        <v>2</v>
      </c>
      <c r="B12" s="31">
        <f>SUM(B11+B9)</f>
        <v>282802104433</v>
      </c>
      <c r="C12" s="31">
        <f>SUM(C11+C9)</f>
        <v>83718973981</v>
      </c>
      <c r="D12" s="31">
        <f>SUM(D11+D9)</f>
        <v>0</v>
      </c>
      <c r="E12" s="31">
        <f>SUM(E11+E9)</f>
        <v>366521078414</v>
      </c>
    </row>
    <row r="14" spans="2:5" ht="12.75">
      <c r="B14" s="22"/>
      <c r="C14" s="22"/>
      <c r="E14" s="22"/>
    </row>
    <row r="15" spans="2:5" ht="15.75">
      <c r="B15" s="22"/>
      <c r="C15" s="22"/>
      <c r="D15" s="22"/>
      <c r="E15" s="29"/>
    </row>
    <row r="16" spans="2:5" ht="12.75">
      <c r="B16" s="22"/>
      <c r="C16" s="22"/>
      <c r="D16" s="22"/>
      <c r="E16" s="22"/>
    </row>
    <row r="17" spans="2:5" ht="12.75">
      <c r="B17" s="22"/>
      <c r="C17" s="22"/>
      <c r="D17" s="22"/>
      <c r="E17" s="22"/>
    </row>
    <row r="18" ht="12.75">
      <c r="E18" s="22"/>
    </row>
    <row r="19" ht="12.75">
      <c r="E19" s="22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2006-10-18T19:10:33Z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1650974384</vt:i4>
  </property>
  <property fmtid="{D5CDD505-2E9C-101B-9397-08002B2CF9AE}" pid="3" name="_EmailSubject">
    <vt:lpwstr>PAC adicional octubre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