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755" windowHeight="7935" activeTab="0"/>
  </bookViews>
  <sheets>
    <sheet name="Hoja2" sheetId="1" r:id="rId1"/>
    <sheet name="Hoja3" sheetId="2" r:id="rId2"/>
  </sheets>
  <definedNames>
    <definedName name="_xlnm._FilterDatabase" localSheetId="0" hidden="1">'Hoja2'!$A$1:$S$41</definedName>
  </definedNames>
  <calcPr fullCalcOnLoad="1"/>
</workbook>
</file>

<file path=xl/comments1.xml><?xml version="1.0" encoding="utf-8"?>
<comments xmlns="http://schemas.openxmlformats.org/spreadsheetml/2006/main">
  <authors>
    <author>Luis Giovanny Garzon Gil</author>
  </authors>
  <commentList>
    <comment ref="D19" authorId="0">
      <text>
        <r>
          <rPr>
            <b/>
            <sz val="9"/>
            <rFont val="Tahoma"/>
            <family val="2"/>
          </rPr>
          <t>Luis Giovanny Garzon Gil:</t>
        </r>
        <r>
          <rPr>
            <sz val="9"/>
            <rFont val="Tahoma"/>
            <family val="2"/>
          </rPr>
          <t xml:space="preserve">
soporte de envio del dia 08
</t>
        </r>
      </text>
    </comment>
    <comment ref="D20" authorId="0">
      <text>
        <r>
          <rPr>
            <b/>
            <sz val="9"/>
            <rFont val="Tahoma"/>
            <family val="2"/>
          </rPr>
          <t>Luis Giovanny Garzon Gil:</t>
        </r>
        <r>
          <rPr>
            <sz val="9"/>
            <rFont val="Tahoma"/>
            <family val="2"/>
          </rPr>
          <t xml:space="preserve">
soporte de envio del dia 8
</t>
        </r>
      </text>
    </comment>
    <comment ref="D21" authorId="0">
      <text>
        <r>
          <rPr>
            <b/>
            <sz val="9"/>
            <rFont val="Tahoma"/>
            <family val="2"/>
          </rPr>
          <t>Luis Giovanny Garzon Gil:</t>
        </r>
        <r>
          <rPr>
            <sz val="9"/>
            <rFont val="Tahoma"/>
            <family val="2"/>
          </rPr>
          <t xml:space="preserve">
soporte de envio el dia 09</t>
        </r>
      </text>
    </comment>
    <comment ref="D22" authorId="0">
      <text>
        <r>
          <rPr>
            <b/>
            <sz val="9"/>
            <rFont val="Tahoma"/>
            <family val="2"/>
          </rPr>
          <t>Luis Giovanny Garzon Gil:</t>
        </r>
        <r>
          <rPr>
            <sz val="9"/>
            <rFont val="Tahoma"/>
            <family val="2"/>
          </rPr>
          <t xml:space="preserve">
Soporte de envio el dia 9</t>
        </r>
      </text>
    </comment>
    <comment ref="D23" authorId="0">
      <text>
        <r>
          <rPr>
            <b/>
            <sz val="9"/>
            <rFont val="Tahoma"/>
            <family val="2"/>
          </rPr>
          <t>Luis Giovanny Garzon Gil:</t>
        </r>
        <r>
          <rPr>
            <sz val="9"/>
            <rFont val="Tahoma"/>
            <family val="2"/>
          </rPr>
          <t xml:space="preserve">
soporte de envio el dia 9</t>
        </r>
      </text>
    </comment>
    <comment ref="D24" authorId="0">
      <text>
        <r>
          <rPr>
            <b/>
            <sz val="9"/>
            <rFont val="Tahoma"/>
            <family val="2"/>
          </rPr>
          <t>Luis Giovanny Garzon Gil:</t>
        </r>
        <r>
          <rPr>
            <sz val="9"/>
            <rFont val="Tahoma"/>
            <family val="2"/>
          </rPr>
          <t xml:space="preserve">
soporte de envio el dia 9</t>
        </r>
      </text>
    </comment>
    <comment ref="D25" authorId="0">
      <text>
        <r>
          <rPr>
            <b/>
            <sz val="9"/>
            <rFont val="Tahoma"/>
            <family val="2"/>
          </rPr>
          <t>Luis Giovanny Garzon Gil:</t>
        </r>
        <r>
          <rPr>
            <sz val="9"/>
            <rFont val="Tahoma"/>
            <family val="2"/>
          </rPr>
          <t xml:space="preserve">
soporte de envio del dia 9</t>
        </r>
      </text>
    </comment>
    <comment ref="D26" authorId="0">
      <text>
        <r>
          <rPr>
            <b/>
            <sz val="9"/>
            <rFont val="Tahoma"/>
            <family val="2"/>
          </rPr>
          <t>Luis Giovanny Garzon Gil:</t>
        </r>
        <r>
          <rPr>
            <sz val="9"/>
            <rFont val="Tahoma"/>
            <family val="2"/>
          </rPr>
          <t xml:space="preserve">
soporte de envio del dia 9
</t>
        </r>
      </text>
    </comment>
    <comment ref="D41" authorId="0">
      <text>
        <r>
          <rPr>
            <b/>
            <sz val="9"/>
            <rFont val="Tahoma"/>
            <family val="2"/>
          </rPr>
          <t>Luis Giovanny Garzon Gil:</t>
        </r>
        <r>
          <rPr>
            <sz val="9"/>
            <rFont val="Tahoma"/>
            <family val="2"/>
          </rPr>
          <t xml:space="preserve">
tiene soporte de envio del dia 9</t>
        </r>
      </text>
    </comment>
    <comment ref="D27" authorId="0">
      <text>
        <r>
          <rPr>
            <b/>
            <sz val="9"/>
            <rFont val="Tahoma"/>
            <family val="2"/>
          </rPr>
          <t>Luis Giovanny Garzon Gil:</t>
        </r>
        <r>
          <rPr>
            <sz val="9"/>
            <rFont val="Tahoma"/>
            <family val="2"/>
          </rPr>
          <t xml:space="preserve">
soporte de envio con fecha 09</t>
        </r>
      </text>
    </comment>
    <comment ref="R34" authorId="0">
      <text>
        <r>
          <rPr>
            <b/>
            <sz val="9"/>
            <rFont val="Tahoma"/>
            <family val="0"/>
          </rPr>
          <t>Luis Giovanny Garzon Gil:</t>
        </r>
        <r>
          <rPr>
            <sz val="9"/>
            <rFont val="Tahoma"/>
            <family val="0"/>
          </rPr>
          <t xml:space="preserve">
la propuesta posee muchos campos no diligenciados,</t>
        </r>
      </text>
    </comment>
    <comment ref="D37" authorId="0">
      <text>
        <r>
          <rPr>
            <b/>
            <sz val="9"/>
            <rFont val="Tahoma"/>
            <family val="2"/>
          </rPr>
          <t>Luis Giovanny Garzon Gil:</t>
        </r>
        <r>
          <rPr>
            <sz val="9"/>
            <rFont val="Tahoma"/>
            <family val="2"/>
          </rPr>
          <t xml:space="preserve">
soporte de envio el 10</t>
        </r>
      </text>
    </comment>
    <comment ref="D32" authorId="0">
      <text>
        <r>
          <rPr>
            <b/>
            <sz val="9"/>
            <rFont val="Tahoma"/>
            <family val="2"/>
          </rPr>
          <t>Luis Giovanny Garzon Gil:</t>
        </r>
        <r>
          <rPr>
            <sz val="9"/>
            <rFont val="Tahoma"/>
            <family val="2"/>
          </rPr>
          <t xml:space="preserve">
Soporte de envio el dia 9</t>
        </r>
      </text>
    </comment>
    <comment ref="D38" authorId="0">
      <text>
        <r>
          <rPr>
            <b/>
            <sz val="9"/>
            <rFont val="Tahoma"/>
            <family val="2"/>
          </rPr>
          <t>Luis Giovanny Garzon Gil:</t>
        </r>
        <r>
          <rPr>
            <sz val="9"/>
            <rFont val="Tahoma"/>
            <family val="2"/>
          </rPr>
          <t xml:space="preserve">
soporte de envio del dia 9</t>
        </r>
      </text>
    </comment>
    <comment ref="D39" authorId="0">
      <text>
        <r>
          <rPr>
            <b/>
            <sz val="9"/>
            <rFont val="Tahoma"/>
            <family val="2"/>
          </rPr>
          <t>Luis Giovanny Garzon Gil:</t>
        </r>
        <r>
          <rPr>
            <sz val="9"/>
            <rFont val="Tahoma"/>
            <family val="2"/>
          </rPr>
          <t xml:space="preserve">
soporte envio con fecha 09</t>
        </r>
      </text>
    </comment>
  </commentList>
</comments>
</file>

<file path=xl/sharedStrings.xml><?xml version="1.0" encoding="utf-8"?>
<sst xmlns="http://schemas.openxmlformats.org/spreadsheetml/2006/main" count="369" uniqueCount="190">
  <si>
    <t>No.</t>
  </si>
  <si>
    <t>CORDIS</t>
  </si>
  <si>
    <t>FECHA</t>
  </si>
  <si>
    <t>HORA</t>
  </si>
  <si>
    <t>PROPONENTE</t>
  </si>
  <si>
    <t>IES OFICIAL</t>
  </si>
  <si>
    <t>IES PRIVADA</t>
  </si>
  <si>
    <t>SEDE</t>
  </si>
  <si>
    <t>ALIANZA</t>
  </si>
  <si>
    <t>LÍNEA FINAN</t>
  </si>
  <si>
    <t>TITULO</t>
  </si>
  <si>
    <t>TEMA</t>
  </si>
  <si>
    <t>NIVEL</t>
  </si>
  <si>
    <t>VALOR TOTAL</t>
  </si>
  <si>
    <t>CONTRAPARTIDA</t>
  </si>
  <si>
    <t>%</t>
  </si>
  <si>
    <t>RECUSOS MEN</t>
  </si>
  <si>
    <t>Elegible</t>
  </si>
  <si>
    <t>Observaciones</t>
  </si>
  <si>
    <t>Universidad de Córdoba</t>
  </si>
  <si>
    <t>X</t>
  </si>
  <si>
    <t>Monteria Córdoba</t>
  </si>
  <si>
    <t>Asociacion sindical de profesores universitarios seccional Córdoba, Sindicato de trabajadores y empleados universitarios de Colombia monteria, Asociacion de jubilados de la Universidad de Córdoba, Unidad de Victimas</t>
  </si>
  <si>
    <t>Creación de la catedra de derechos humanos Alberto Álzate Patiño en la Universidad de Córdoba</t>
  </si>
  <si>
    <t>Reparacion de victimas</t>
  </si>
  <si>
    <t>Pregrado</t>
  </si>
  <si>
    <t>SI</t>
  </si>
  <si>
    <t>Los actores que son parte de la alianza no aportan</t>
  </si>
  <si>
    <t>Corporación Universitaria Minuto de Dios</t>
  </si>
  <si>
    <t>Bogotá D.C.</t>
  </si>
  <si>
    <t>Fundación para la Reconciliación</t>
  </si>
  <si>
    <t>"Educación para la Paz", Generar estrategias que desde los ámbitos académicos y administrativos, faciliten el acceso y la inclusión de la poblacion victima, desmovilizados y desvinculados</t>
  </si>
  <si>
    <t>Reparacion de victimas, desmovilizados y desvinculados</t>
  </si>
  <si>
    <t>Corporación Unificada Nacional de Educación Superior CUN</t>
  </si>
  <si>
    <t xml:space="preserve">Opcionlegal </t>
  </si>
  <si>
    <t>Modificar los programas de Administración Pública y Administración Turistica y Hotelera con relación, a los principios establecidos para las politicas de inclusión en Colombia</t>
  </si>
  <si>
    <t>Población vulnerable</t>
  </si>
  <si>
    <t>NO</t>
  </si>
  <si>
    <t>Escuela Superior Tecnológica de Artes Débora Arango</t>
  </si>
  <si>
    <t>Envigado Antioquia</t>
  </si>
  <si>
    <t xml:space="preserve">Alcaldia de Envigado </t>
  </si>
  <si>
    <t>1 y 2</t>
  </si>
  <si>
    <t>Arte e inclusionm educacion para todos</t>
  </si>
  <si>
    <t>Discapacidad</t>
  </si>
  <si>
    <t>Corporación tecnologica de Bogotá</t>
  </si>
  <si>
    <t>Fundación para la investigación e innovación educativa de colombia</t>
  </si>
  <si>
    <t>Diseñar e implementar un programa de extension, que fortalezca la capacidad institucional, hacia un enfoque de educacion inclusiva y que permita ajustar acciones con una nueva dimension en su plande desarrollo institucional</t>
  </si>
  <si>
    <t>Todas las poblaciones</t>
  </si>
  <si>
    <t>Fundación Universitaria Claretiana - FUCLA</t>
  </si>
  <si>
    <t>Quibdo Choco</t>
  </si>
  <si>
    <t>Red departamental de mujures chocuanas, ASOREWA, COCOMACIA, Pastoral social, FUNDALEO</t>
  </si>
  <si>
    <t>Educacion con equidad</t>
  </si>
  <si>
    <t>Universidad Nacional Abierta y a Distancia UNAD</t>
  </si>
  <si>
    <t>CETICIS</t>
  </si>
  <si>
    <t>Reestructuracion academica y tecnologica de tres licenciaturas y una especializacion de la escuela de ciencias de la educacion</t>
  </si>
  <si>
    <t>Pregrado y Postgrado</t>
  </si>
  <si>
    <t>Universidad Tecnologica de Pereira</t>
  </si>
  <si>
    <t>Pereira</t>
  </si>
  <si>
    <t>Fundación Ludes</t>
  </si>
  <si>
    <t>Modificacion del programa academico de la maestria</t>
  </si>
  <si>
    <t>Postgrado</t>
  </si>
  <si>
    <t>continuacion propuesta 2012</t>
  </si>
  <si>
    <t>Institucion universitaria CESMAG</t>
  </si>
  <si>
    <t>Pasto Nariño</t>
  </si>
  <si>
    <t>Universidad de Antioquia, Grupo asociativo nueva luz, Juvensor</t>
  </si>
  <si>
    <t>Por la inclusion y permanencia estudiantil</t>
  </si>
  <si>
    <t>Pontificia Universidad Javeriana</t>
  </si>
  <si>
    <t>Cali Valle</t>
  </si>
  <si>
    <t>Fe y alegria Regional Valle, Colegio Berchmans</t>
  </si>
  <si>
    <t>Fortalecer los procesos acadademicos y administrativos desde un enfoque de educacion inclusiva</t>
  </si>
  <si>
    <t>Universidad Catolica de Oriente</t>
  </si>
  <si>
    <t>Rionegro Antioquia</t>
  </si>
  <si>
    <t>Fundación Tecnologica Rural COREDI, Corporación mente al dia</t>
  </si>
  <si>
    <t>implementar politicas de educacion inclusiva</t>
  </si>
  <si>
    <t xml:space="preserve">Corporación Universitaria Minuto de Dios Uniminuto </t>
  </si>
  <si>
    <t>Bello Antioquia</t>
  </si>
  <si>
    <t>Fundación Universitaria de Popayan, Resguardo indigena Municipio de San Sebastian Cauca, Resguardo indigena Caquiano Municipio de Almaguer Cauca</t>
  </si>
  <si>
    <t>Modificacion de los programas tecnicos y tecnologicos ofertados</t>
  </si>
  <si>
    <t>Indigenas</t>
  </si>
  <si>
    <t>Instituto Tecnologico de Soledad Atlantico ITSA</t>
  </si>
  <si>
    <t>Soledad Atlantico</t>
  </si>
  <si>
    <t>Kusuto, Berusca, Cabildo local de Baranoa</t>
  </si>
  <si>
    <t>Grupos etnicos</t>
  </si>
  <si>
    <t>Universidad de Ibagué</t>
  </si>
  <si>
    <t>Ibague Tolima</t>
  </si>
  <si>
    <t>Asociacion de cabildos indigenas del Tolima  ACIT</t>
  </si>
  <si>
    <t xml:space="preserve">Fortalecer los procesos acadademicos y administrativos desde un enfoque de educacion inclusiva con el diseño de un curso </t>
  </si>
  <si>
    <t>Indigenas pijao</t>
  </si>
  <si>
    <r>
      <t xml:space="preserve">El valor total del proyecto en el cuadro de </t>
    </r>
    <r>
      <rPr>
        <b/>
        <sz val="11"/>
        <color indexed="8"/>
        <rFont val="Calibri"/>
        <family val="2"/>
      </rPr>
      <t>Apoyo económicio</t>
    </r>
    <r>
      <rPr>
        <sz val="11"/>
        <color theme="1"/>
        <rFont val="Calibri"/>
        <family val="2"/>
      </rPr>
      <t xml:space="preserve"> presenta error</t>
    </r>
  </si>
  <si>
    <t>Fundación Universitaria del Área Andina</t>
  </si>
  <si>
    <t xml:space="preserve">Corporación observatorio para la paz, </t>
  </si>
  <si>
    <t>alianza para le fomento de ambientes de ciudadania y paz</t>
  </si>
  <si>
    <t xml:space="preserve"> poblacion victima y reinsertados</t>
  </si>
  <si>
    <t>Fundación derecho a la desventaja FUNDALDE</t>
  </si>
  <si>
    <t>1 y 3</t>
  </si>
  <si>
    <t>incorporar principios de educacion inclusiva en la PUJ y ademas creacion de maestria en esa linea</t>
  </si>
  <si>
    <t>Insituto Superior de Educacion Rural ISER</t>
  </si>
  <si>
    <t>Pamplona Santander</t>
  </si>
  <si>
    <t xml:space="preserve">ISER </t>
  </si>
  <si>
    <t>NO INDICA</t>
  </si>
  <si>
    <t>Favorecer por medio de programas tecnicos y tecnologicos oportunidades educativas a la poblacion de Pamplona</t>
  </si>
  <si>
    <t>Escuela de Carreras Industriales ECCI</t>
  </si>
  <si>
    <t>Federación de Sordos de Colombia FENASCOL</t>
  </si>
  <si>
    <t>Fortalecer procesos academicos acceso a poblacion sorda</t>
  </si>
  <si>
    <t xml:space="preserve">Discapacidad </t>
  </si>
  <si>
    <t>Fundación Esucuela Colombiana de Rahabilitación</t>
  </si>
  <si>
    <t>Instituto Nacional para Ciegos INCI</t>
  </si>
  <si>
    <t xml:space="preserve">Diseño de estrategias curriculares y metodologicas para la enseñanza y aprendizaje </t>
  </si>
  <si>
    <t>pregrado</t>
  </si>
  <si>
    <t>La alianza no está establecida con una organización social. El INCI solo puede participar como entidad asesora.</t>
  </si>
  <si>
    <t>Fundacion artes sin fronteras</t>
  </si>
  <si>
    <t>Diseñar e implementar un portafolio de programas de educacion inclusiva dirigido a las IES</t>
  </si>
  <si>
    <t>Academia de artes guerrero</t>
  </si>
  <si>
    <t>Comprender e interpretar las practicas pedagogicas y metodologicas relacionadas con la inclusion PCD cognitiva</t>
  </si>
  <si>
    <t xml:space="preserve">La alianza no está establecida con una organización social. </t>
  </si>
  <si>
    <t>Universidad Catolica de Manizales</t>
  </si>
  <si>
    <t>Manizales caldas</t>
  </si>
  <si>
    <t>Secretaria de Educación de Manizales y Asociacion de personas sordas de Caldas ASORCAL</t>
  </si>
  <si>
    <t>inclusion de población diversa</t>
  </si>
  <si>
    <t>pregado</t>
  </si>
  <si>
    <t>Universidad de los llanos</t>
  </si>
  <si>
    <t>Villavicencio</t>
  </si>
  <si>
    <t>CORPLANTTA</t>
  </si>
  <si>
    <t>Crear un programa organizativo a las IES de la Orinoquia con orientacion etnica</t>
  </si>
  <si>
    <t>Institucion Universitaria de la Paz UNIPAZ</t>
  </si>
  <si>
    <t>Barrancabermeja</t>
  </si>
  <si>
    <t>fundacion colombia vive, fundación Cyathea ambiental, Asociacion de pescadores y agricultores del magdalena medio ASOPESAMM, Asociacion del magdalena medio para la discapacidad AMDIS</t>
  </si>
  <si>
    <t xml:space="preserve">Creacion de la especializacion en educacion de las artes </t>
  </si>
  <si>
    <t>Institucion de Educacion Superior ITFIP</t>
  </si>
  <si>
    <t>Espinal Tolima</t>
  </si>
  <si>
    <t>Alcaldia, FUNDES, Fundación Horizontes del mañana</t>
  </si>
  <si>
    <t>Propuesta educativa que favorezca el acceso y permanencia de los estudiantes en condicion de vulnerabilidad</t>
  </si>
  <si>
    <t>Unidades Tecnologicas de Santander</t>
  </si>
  <si>
    <t>Bucaramanga Santander</t>
  </si>
  <si>
    <t>Corporacion mundial de la juventud</t>
  </si>
  <si>
    <t>Formar a los estudiantes de acuerdo al contexto nacional</t>
  </si>
  <si>
    <t>discapacidad</t>
  </si>
  <si>
    <t>Universidad de Antioquia</t>
  </si>
  <si>
    <t>Antioquia</t>
  </si>
  <si>
    <t>Asanso, IE Francisco Luis Hernandez Betancurt, IE Barrio Blanco</t>
  </si>
  <si>
    <t>contribuir en la calidad de vida de las personas sordas mediante la formacion de intérpretes</t>
  </si>
  <si>
    <t>Universidad de Santander UDES Valledupar</t>
  </si>
  <si>
    <t>Barranquilla</t>
  </si>
  <si>
    <t>Univerisidad del Atlantico Santander sede Valledupar, FIDESOR, IDREEC</t>
  </si>
  <si>
    <t>Por un caribe diverso e inclusivo</t>
  </si>
  <si>
    <t>Corporacion universitaria de Sucre CORPOSUCRE</t>
  </si>
  <si>
    <t>Sucre</t>
  </si>
  <si>
    <t>Secretaria departamental de educacion, secretaria municipal de educacion, FUNAP</t>
  </si>
  <si>
    <t>Diversidad para todos</t>
  </si>
  <si>
    <t>Fundacion Dime Colombia, Corporacion encuentro</t>
  </si>
  <si>
    <t>Modificacion del plan de estudios de la licenciatura en pedagogia infantil</t>
  </si>
  <si>
    <t>Universidad de Medellin</t>
  </si>
  <si>
    <t>Medellin</t>
  </si>
  <si>
    <t>CORPIDI, VISION MUNDIAL</t>
  </si>
  <si>
    <t>Consolidar una linea de investigación que permita reflexionar sobre la diversidad y educacion inclusiva</t>
  </si>
  <si>
    <t>Universidad Surcolombiana</t>
  </si>
  <si>
    <t>Neiva Huila</t>
  </si>
  <si>
    <t>Fundación Sindrome de Down Huila</t>
  </si>
  <si>
    <t xml:space="preserve">Crear un instituto de la discapacidad </t>
  </si>
  <si>
    <t>Universidad de Nariño</t>
  </si>
  <si>
    <t>Corporacion para el desarrollo regional Alliñawi</t>
  </si>
  <si>
    <t xml:space="preserve">Establecer politica institucional </t>
  </si>
  <si>
    <t>Politecnico Colombiano Jaime Isaza Cadavid</t>
  </si>
  <si>
    <t>Universidad de Alcala (españa), Catolica del Norte fundacion Universitaria, Red de graduados</t>
  </si>
  <si>
    <t>Establecer politica institucional y apoyo en la inclusion laboral de los estudiantes</t>
  </si>
  <si>
    <t>Corporacion retoños</t>
  </si>
  <si>
    <t>Fortalecer el carácter inclusivo</t>
  </si>
  <si>
    <t>Profesores universitarios de la facultad de educacion de cordoba, Equipo de diseño de materiales informaticos y multimedias, Grupo editorial y comunicación, Equipo de apoyo Institucion Educativa Santa Rosa de Lima</t>
  </si>
  <si>
    <t>Diseñar e implementar la catedra "educación sin exclusion"</t>
  </si>
  <si>
    <t>Universidad industrial de Santander</t>
  </si>
  <si>
    <t>CORPRODINCO</t>
  </si>
  <si>
    <t>diseñar un programa de maestria en Educacion Inclusiva</t>
  </si>
  <si>
    <t>diseñar un diplomado en estrategias de inclusion educativa dirigido a docentes y directivos</t>
  </si>
  <si>
    <t>Universidad de Valle sede Palmira</t>
  </si>
  <si>
    <t>Palmira Valle</t>
  </si>
  <si>
    <t>Parque del Azucar, fundacion infantil rotaria-palmira, Club activo 2030 palmira</t>
  </si>
  <si>
    <t>Desarrollar programas academicos tecnologicos y profesionales por ciclos propedeuticos como cursos de educacion continuada que favorezcan la educacion inclusiva</t>
  </si>
  <si>
    <t>Discapacidad y Adulto mayor</t>
  </si>
  <si>
    <t>Los documentos de la alianza no estan en el paquete, llega en otro cordis el documento de la alianza sin firmas</t>
  </si>
  <si>
    <r>
      <t>La alianza no está establecida con una organización social. 
El valor total del proyecto en el cuadro de</t>
    </r>
    <r>
      <rPr>
        <b/>
        <sz val="11"/>
        <color indexed="8"/>
        <rFont val="Calibri"/>
        <family val="2"/>
      </rPr>
      <t xml:space="preserve"> Apoyo económico</t>
    </r>
    <r>
      <rPr>
        <sz val="11"/>
        <color theme="1"/>
        <rFont val="Calibri"/>
        <family val="2"/>
      </rPr>
      <t xml:space="preserve"> presenta error</t>
    </r>
  </si>
  <si>
    <r>
      <t>La carta de intencion es de un solo actor de la alianza, los demas no estan soportados.
El valor total del proyecto en el cuadro de</t>
    </r>
    <r>
      <rPr>
        <b/>
        <sz val="11"/>
        <color indexed="8"/>
        <rFont val="Calibri"/>
        <family val="2"/>
      </rPr>
      <t xml:space="preserve"> Apoyo económico</t>
    </r>
    <r>
      <rPr>
        <sz val="11"/>
        <color theme="1"/>
        <rFont val="Calibri"/>
        <family val="2"/>
      </rPr>
      <t xml:space="preserve"> presenta error</t>
    </r>
  </si>
  <si>
    <t>Propuesta copia del radicado No. 2013ER107418</t>
  </si>
  <si>
    <t>Soporte de envío del día 08/08/2013</t>
  </si>
  <si>
    <t>Soporte de envío del día 09/08/2013</t>
  </si>
  <si>
    <t>Soporte de envío del día 09/08/2013.
El presupuesto se encuentra en el archivo magnético.</t>
  </si>
  <si>
    <r>
      <t xml:space="preserve">Soporte de envío del día 09/08/2013.
El valor total del proyecto en el cuadro de </t>
    </r>
    <r>
      <rPr>
        <b/>
        <sz val="11"/>
        <color indexed="8"/>
        <rFont val="Calibri"/>
        <family val="2"/>
      </rPr>
      <t>Apoyo económicio</t>
    </r>
    <r>
      <rPr>
        <sz val="11"/>
        <color theme="1"/>
        <rFont val="Calibri"/>
        <family val="2"/>
      </rPr>
      <t xml:space="preserve"> presenta error</t>
    </r>
  </si>
  <si>
    <t>Soporte de envío del día 09/08/2013.
Enviaron copia de la propuesta radicada con número de cordis 2013ER107421</t>
  </si>
  <si>
    <t>Soporte de envío del día 09/08/2013.
La carta de intencion de la alianza no esta en fisico pero si en magnetico</t>
  </si>
  <si>
    <t>Fuera de tiempo. La propuesta fue enviada el 10 de agosto. Presupuesto no está ajustado.</t>
  </si>
  <si>
    <r>
      <t xml:space="preserve">El valor total del proyecto en el cuadro de </t>
    </r>
    <r>
      <rPr>
        <b/>
        <sz val="11"/>
        <color indexed="8"/>
        <rFont val="Calibri"/>
        <family val="2"/>
      </rPr>
      <t>Apoyo económico</t>
    </r>
    <r>
      <rPr>
        <sz val="11"/>
        <color theme="1"/>
        <rFont val="Calibri"/>
        <family val="2"/>
      </rPr>
      <t xml:space="preserve"> presenta error.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</si>
</sst>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240A]hh:mm:ss\ AM/PM;@"/>
    <numFmt numFmtId="173" formatCode="&quot;$&quot;\ #,##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justify" vertical="center" wrapText="1"/>
    </xf>
    <xf numFmtId="14" fontId="0" fillId="0" borderId="10" xfId="0" applyNumberFormat="1" applyFill="1" applyBorder="1" applyAlignment="1">
      <alignment horizontal="justify" vertical="center" wrapText="1"/>
    </xf>
    <xf numFmtId="172" fontId="0" fillId="0" borderId="10" xfId="0" applyNumberFormat="1" applyFill="1" applyBorder="1" applyAlignment="1">
      <alignment horizontal="justify" vertical="center" wrapText="1"/>
    </xf>
    <xf numFmtId="173" fontId="0" fillId="0" borderId="10" xfId="0" applyNumberFormat="1" applyFill="1" applyBorder="1" applyAlignment="1">
      <alignment horizontal="justify" vertical="center" wrapText="1"/>
    </xf>
    <xf numFmtId="17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0" fontId="36" fillId="0" borderId="0" xfId="0" applyFont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6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4" borderId="0" xfId="0" applyFill="1" applyAlignment="1">
      <alignment horizontal="justify" vertical="center" wrapText="1"/>
    </xf>
    <xf numFmtId="0" fontId="36" fillId="0" borderId="0" xfId="0" applyFont="1" applyAlignment="1">
      <alignment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0" fontId="0" fillId="0" borderId="13" xfId="0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13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4.140625" style="12" bestFit="1" customWidth="1"/>
    <col min="2" max="2" width="7.57421875" style="12" customWidth="1"/>
    <col min="3" max="3" width="10.8515625" style="12" bestFit="1" customWidth="1"/>
    <col min="4" max="4" width="12.57421875" style="12" bestFit="1" customWidth="1"/>
    <col min="5" max="5" width="28.57421875" style="12" customWidth="1"/>
    <col min="6" max="6" width="7.8515625" style="12" customWidth="1"/>
    <col min="7" max="7" width="9.00390625" style="12" customWidth="1"/>
    <col min="8" max="8" width="9.140625" style="12" customWidth="1"/>
    <col min="9" max="9" width="24.28125" style="12" bestFit="1" customWidth="1"/>
    <col min="10" max="10" width="6.7109375" style="12" customWidth="1"/>
    <col min="11" max="11" width="26.00390625" style="12" customWidth="1"/>
    <col min="12" max="12" width="17.140625" style="12" customWidth="1"/>
    <col min="13" max="13" width="9.8515625" style="12" customWidth="1"/>
    <col min="14" max="14" width="15.421875" style="12" customWidth="1"/>
    <col min="15" max="15" width="16.28125" style="12" customWidth="1"/>
    <col min="16" max="16" width="4.57421875" style="12" customWidth="1"/>
    <col min="17" max="17" width="14.421875" style="12" customWidth="1"/>
    <col min="18" max="18" width="10.421875" style="17" bestFit="1" customWidth="1"/>
    <col min="19" max="19" width="25.8515625" style="12" customWidth="1"/>
    <col min="20" max="16384" width="11.421875" style="12" customWidth="1"/>
  </cols>
  <sheetData>
    <row r="1" spans="1:19" s="9" customFormat="1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3" t="s">
        <v>17</v>
      </c>
      <c r="S1" s="1" t="s">
        <v>18</v>
      </c>
    </row>
    <row r="2" spans="1:19" s="8" customFormat="1" ht="210">
      <c r="A2" s="2">
        <v>1</v>
      </c>
      <c r="B2" s="3">
        <v>103029</v>
      </c>
      <c r="C2" s="4">
        <v>41488</v>
      </c>
      <c r="D2" s="5">
        <v>0.4773032407407407</v>
      </c>
      <c r="E2" s="3" t="s">
        <v>19</v>
      </c>
      <c r="F2" s="2" t="s">
        <v>20</v>
      </c>
      <c r="G2" s="3"/>
      <c r="H2" s="3" t="s">
        <v>21</v>
      </c>
      <c r="I2" s="3" t="s">
        <v>22</v>
      </c>
      <c r="J2" s="2">
        <v>1</v>
      </c>
      <c r="K2" s="3" t="s">
        <v>23</v>
      </c>
      <c r="L2" s="3" t="s">
        <v>24</v>
      </c>
      <c r="M2" s="3" t="s">
        <v>25</v>
      </c>
      <c r="N2" s="6">
        <v>307400000</v>
      </c>
      <c r="O2" s="6">
        <v>96000000</v>
      </c>
      <c r="P2" s="7">
        <f aca="true" t="shared" si="0" ref="P2:P28">(O2*100)/N2</f>
        <v>31.229668184775537</v>
      </c>
      <c r="Q2" s="6">
        <v>211400000</v>
      </c>
      <c r="R2" s="14" t="s">
        <v>26</v>
      </c>
      <c r="S2" s="3" t="s">
        <v>27</v>
      </c>
    </row>
    <row r="3" spans="1:19" s="8" customFormat="1" ht="150">
      <c r="A3" s="2">
        <v>2</v>
      </c>
      <c r="B3" s="3">
        <v>104239</v>
      </c>
      <c r="C3" s="4">
        <v>41491</v>
      </c>
      <c r="D3" s="5">
        <v>0.6376736111111111</v>
      </c>
      <c r="E3" s="3" t="s">
        <v>28</v>
      </c>
      <c r="F3" s="3"/>
      <c r="G3" s="2" t="s">
        <v>20</v>
      </c>
      <c r="H3" s="3" t="s">
        <v>29</v>
      </c>
      <c r="I3" s="3" t="s">
        <v>30</v>
      </c>
      <c r="J3" s="2">
        <v>1</v>
      </c>
      <c r="K3" s="3" t="s">
        <v>31</v>
      </c>
      <c r="L3" s="3" t="s">
        <v>32</v>
      </c>
      <c r="M3" s="3" t="s">
        <v>25</v>
      </c>
      <c r="N3" s="6">
        <v>29842000</v>
      </c>
      <c r="O3" s="6">
        <v>11212000</v>
      </c>
      <c r="P3" s="7">
        <f t="shared" si="0"/>
        <v>37.57120836405067</v>
      </c>
      <c r="Q3" s="6">
        <v>18630000</v>
      </c>
      <c r="R3" s="14" t="s">
        <v>26</v>
      </c>
      <c r="S3" s="3"/>
    </row>
    <row r="4" spans="1:19" s="8" customFormat="1" ht="135">
      <c r="A4" s="2">
        <v>3</v>
      </c>
      <c r="B4" s="3">
        <v>104969</v>
      </c>
      <c r="C4" s="4">
        <v>41492</v>
      </c>
      <c r="D4" s="5">
        <v>0.5569791666666667</v>
      </c>
      <c r="E4" s="3" t="s">
        <v>33</v>
      </c>
      <c r="F4" s="3"/>
      <c r="G4" s="2" t="s">
        <v>20</v>
      </c>
      <c r="H4" s="3" t="s">
        <v>29</v>
      </c>
      <c r="I4" s="3" t="s">
        <v>34</v>
      </c>
      <c r="J4" s="2">
        <v>2</v>
      </c>
      <c r="K4" s="3" t="s">
        <v>35</v>
      </c>
      <c r="L4" s="3" t="s">
        <v>36</v>
      </c>
      <c r="M4" s="3" t="s">
        <v>25</v>
      </c>
      <c r="N4" s="6">
        <v>257960000</v>
      </c>
      <c r="O4" s="6">
        <v>94700000</v>
      </c>
      <c r="P4" s="7">
        <f t="shared" si="0"/>
        <v>36.71111800279113</v>
      </c>
      <c r="Q4" s="6">
        <v>181260000</v>
      </c>
      <c r="R4" s="14" t="s">
        <v>26</v>
      </c>
      <c r="S4" s="3"/>
    </row>
    <row r="5" spans="1:19" s="8" customFormat="1" ht="165">
      <c r="A5" s="2">
        <v>4</v>
      </c>
      <c r="B5" s="3">
        <v>106068</v>
      </c>
      <c r="C5" s="4">
        <v>41495</v>
      </c>
      <c r="D5" s="5">
        <v>0.3584143518518519</v>
      </c>
      <c r="E5" s="3" t="s">
        <v>44</v>
      </c>
      <c r="F5" s="2"/>
      <c r="G5" s="2" t="s">
        <v>20</v>
      </c>
      <c r="H5" s="3" t="s">
        <v>29</v>
      </c>
      <c r="I5" s="3" t="s">
        <v>45</v>
      </c>
      <c r="J5" s="2">
        <v>1</v>
      </c>
      <c r="K5" s="3" t="s">
        <v>46</v>
      </c>
      <c r="L5" s="3" t="s">
        <v>47</v>
      </c>
      <c r="M5" s="3" t="s">
        <v>25</v>
      </c>
      <c r="N5" s="6">
        <v>441389650</v>
      </c>
      <c r="O5" s="6">
        <v>135315860</v>
      </c>
      <c r="P5" s="7">
        <f t="shared" si="0"/>
        <v>30.656781372195745</v>
      </c>
      <c r="Q5" s="6">
        <v>306073790</v>
      </c>
      <c r="R5" s="14" t="s">
        <v>26</v>
      </c>
      <c r="S5" s="3"/>
    </row>
    <row r="6" spans="1:19" s="8" customFormat="1" ht="90">
      <c r="A6" s="2">
        <v>5</v>
      </c>
      <c r="B6" s="3">
        <v>105980</v>
      </c>
      <c r="C6" s="4">
        <v>41494</v>
      </c>
      <c r="D6" s="5">
        <v>0.7405671296296297</v>
      </c>
      <c r="E6" s="3" t="s">
        <v>48</v>
      </c>
      <c r="F6" s="2"/>
      <c r="G6" s="2" t="s">
        <v>20</v>
      </c>
      <c r="H6" s="3" t="s">
        <v>49</v>
      </c>
      <c r="I6" s="3" t="s">
        <v>50</v>
      </c>
      <c r="J6" s="2">
        <v>1</v>
      </c>
      <c r="K6" s="3" t="s">
        <v>51</v>
      </c>
      <c r="L6" s="3" t="s">
        <v>47</v>
      </c>
      <c r="M6" s="3" t="s">
        <v>25</v>
      </c>
      <c r="N6" s="6">
        <v>370415000</v>
      </c>
      <c r="O6" s="6">
        <v>121100000</v>
      </c>
      <c r="P6" s="7">
        <f t="shared" si="0"/>
        <v>32.69306048621141</v>
      </c>
      <c r="Q6" s="6">
        <v>249315000</v>
      </c>
      <c r="R6" s="14" t="s">
        <v>26</v>
      </c>
      <c r="S6" s="3"/>
    </row>
    <row r="7" spans="1:19" s="8" customFormat="1" ht="105">
      <c r="A7" s="2">
        <v>6</v>
      </c>
      <c r="B7" s="3">
        <v>106428</v>
      </c>
      <c r="C7" s="4">
        <v>41495</v>
      </c>
      <c r="D7" s="5">
        <v>0.570462962962963</v>
      </c>
      <c r="E7" s="3" t="s">
        <v>52</v>
      </c>
      <c r="F7" s="2" t="s">
        <v>20</v>
      </c>
      <c r="G7" s="2"/>
      <c r="H7" s="3" t="s">
        <v>29</v>
      </c>
      <c r="I7" s="3" t="s">
        <v>53</v>
      </c>
      <c r="J7" s="2">
        <v>2</v>
      </c>
      <c r="K7" s="3" t="s">
        <v>54</v>
      </c>
      <c r="L7" s="3" t="s">
        <v>47</v>
      </c>
      <c r="M7" s="3" t="s">
        <v>55</v>
      </c>
      <c r="N7" s="6">
        <v>3000000000</v>
      </c>
      <c r="O7" s="6">
        <v>900000000</v>
      </c>
      <c r="P7" s="7">
        <f t="shared" si="0"/>
        <v>30</v>
      </c>
      <c r="Q7" s="6">
        <v>2100000000</v>
      </c>
      <c r="R7" s="14" t="s">
        <v>26</v>
      </c>
      <c r="S7" s="3"/>
    </row>
    <row r="8" spans="1:19" s="8" customFormat="1" ht="45">
      <c r="A8" s="2">
        <v>7</v>
      </c>
      <c r="B8" s="3">
        <v>106469</v>
      </c>
      <c r="C8" s="4">
        <v>41495</v>
      </c>
      <c r="D8" s="5">
        <v>0.5849421296296297</v>
      </c>
      <c r="E8" s="3" t="s">
        <v>56</v>
      </c>
      <c r="F8" s="2" t="s">
        <v>20</v>
      </c>
      <c r="G8" s="2"/>
      <c r="H8" s="3" t="s">
        <v>57</v>
      </c>
      <c r="I8" s="3" t="s">
        <v>58</v>
      </c>
      <c r="J8" s="2">
        <v>2</v>
      </c>
      <c r="K8" s="3" t="s">
        <v>59</v>
      </c>
      <c r="L8" s="3" t="s">
        <v>47</v>
      </c>
      <c r="M8" s="3" t="s">
        <v>60</v>
      </c>
      <c r="N8" s="6">
        <v>202500000</v>
      </c>
      <c r="O8" s="6">
        <v>92500000</v>
      </c>
      <c r="P8" s="7">
        <f t="shared" si="0"/>
        <v>45.67901234567901</v>
      </c>
      <c r="Q8" s="6">
        <v>110000000</v>
      </c>
      <c r="R8" s="14" t="s">
        <v>26</v>
      </c>
      <c r="S8" s="3" t="s">
        <v>61</v>
      </c>
    </row>
    <row r="9" spans="1:19" s="8" customFormat="1" ht="60">
      <c r="A9" s="2">
        <v>8</v>
      </c>
      <c r="B9" s="3">
        <v>106475</v>
      </c>
      <c r="C9" s="4">
        <v>41495</v>
      </c>
      <c r="D9" s="5">
        <v>0.5875</v>
      </c>
      <c r="E9" s="3" t="s">
        <v>62</v>
      </c>
      <c r="F9" s="2"/>
      <c r="G9" s="2" t="s">
        <v>20</v>
      </c>
      <c r="H9" s="3" t="s">
        <v>63</v>
      </c>
      <c r="I9" s="3" t="s">
        <v>64</v>
      </c>
      <c r="J9" s="2">
        <v>1</v>
      </c>
      <c r="K9" s="3" t="s">
        <v>65</v>
      </c>
      <c r="L9" s="3" t="s">
        <v>43</v>
      </c>
      <c r="M9" s="3" t="s">
        <v>25</v>
      </c>
      <c r="N9" s="6">
        <v>94680457</v>
      </c>
      <c r="O9" s="6">
        <v>32540914</v>
      </c>
      <c r="P9" s="7">
        <f t="shared" si="0"/>
        <v>34.36919828133065</v>
      </c>
      <c r="Q9" s="6">
        <v>62139543</v>
      </c>
      <c r="R9" s="14" t="s">
        <v>26</v>
      </c>
      <c r="S9" s="3"/>
    </row>
    <row r="10" spans="1:19" s="8" customFormat="1" ht="75">
      <c r="A10" s="2">
        <v>9</v>
      </c>
      <c r="B10" s="3">
        <v>106541</v>
      </c>
      <c r="C10" s="4">
        <v>41495</v>
      </c>
      <c r="D10" s="5">
        <v>0.6447337962962963</v>
      </c>
      <c r="E10" s="3" t="s">
        <v>66</v>
      </c>
      <c r="F10" s="2"/>
      <c r="G10" s="2" t="s">
        <v>20</v>
      </c>
      <c r="H10" s="3" t="s">
        <v>67</v>
      </c>
      <c r="I10" s="3" t="s">
        <v>68</v>
      </c>
      <c r="J10" s="2">
        <v>1</v>
      </c>
      <c r="K10" s="3" t="s">
        <v>69</v>
      </c>
      <c r="L10" s="3" t="s">
        <v>47</v>
      </c>
      <c r="M10" s="3" t="s">
        <v>25</v>
      </c>
      <c r="N10" s="6">
        <v>208579000</v>
      </c>
      <c r="O10" s="6">
        <v>70164000</v>
      </c>
      <c r="P10" s="7">
        <f t="shared" si="0"/>
        <v>33.639052828904155</v>
      </c>
      <c r="Q10" s="6">
        <v>138415000</v>
      </c>
      <c r="R10" s="14" t="s">
        <v>26</v>
      </c>
      <c r="S10" s="3"/>
    </row>
    <row r="11" spans="1:19" s="8" customFormat="1" ht="90">
      <c r="A11" s="2">
        <v>10</v>
      </c>
      <c r="B11" s="3">
        <v>106243</v>
      </c>
      <c r="C11" s="4">
        <v>41495</v>
      </c>
      <c r="D11" s="5">
        <v>0.4776157407407407</v>
      </c>
      <c r="E11" s="3" t="s">
        <v>83</v>
      </c>
      <c r="F11" s="2"/>
      <c r="G11" s="2" t="s">
        <v>20</v>
      </c>
      <c r="H11" s="3" t="s">
        <v>84</v>
      </c>
      <c r="I11" s="3" t="s">
        <v>85</v>
      </c>
      <c r="J11" s="2">
        <v>1</v>
      </c>
      <c r="K11" s="3" t="s">
        <v>86</v>
      </c>
      <c r="L11" s="3" t="s">
        <v>87</v>
      </c>
      <c r="M11" s="3" t="s">
        <v>25</v>
      </c>
      <c r="N11" s="6">
        <f>O11+Q11</f>
        <v>121200000</v>
      </c>
      <c r="O11" s="6">
        <v>38700000</v>
      </c>
      <c r="P11" s="7">
        <f t="shared" si="0"/>
        <v>31.93069306930693</v>
      </c>
      <c r="Q11" s="6">
        <v>82500000</v>
      </c>
      <c r="R11" s="14" t="s">
        <v>26</v>
      </c>
      <c r="S11" s="3" t="s">
        <v>88</v>
      </c>
    </row>
    <row r="12" spans="1:19" s="8" customFormat="1" ht="45">
      <c r="A12" s="2">
        <v>11</v>
      </c>
      <c r="B12" s="3">
        <v>106517</v>
      </c>
      <c r="C12" s="4">
        <v>41495</v>
      </c>
      <c r="D12" s="5">
        <v>0.6298263888888889</v>
      </c>
      <c r="E12" s="3" t="s">
        <v>89</v>
      </c>
      <c r="F12" s="2"/>
      <c r="G12" s="2" t="s">
        <v>20</v>
      </c>
      <c r="H12" s="3" t="s">
        <v>29</v>
      </c>
      <c r="I12" s="3" t="s">
        <v>90</v>
      </c>
      <c r="J12" s="2">
        <v>1</v>
      </c>
      <c r="K12" s="3" t="s">
        <v>91</v>
      </c>
      <c r="L12" s="3" t="s">
        <v>92</v>
      </c>
      <c r="M12" s="3"/>
      <c r="N12" s="6">
        <v>606140000</v>
      </c>
      <c r="O12" s="6">
        <v>381670000</v>
      </c>
      <c r="P12" s="7">
        <f t="shared" si="0"/>
        <v>62.96730128353186</v>
      </c>
      <c r="Q12" s="6">
        <v>224470000</v>
      </c>
      <c r="R12" s="14" t="s">
        <v>26</v>
      </c>
      <c r="S12" s="3"/>
    </row>
    <row r="13" spans="1:19" s="8" customFormat="1" ht="75">
      <c r="A13" s="2">
        <v>12</v>
      </c>
      <c r="B13" s="3">
        <v>106511</v>
      </c>
      <c r="C13" s="4">
        <v>41495</v>
      </c>
      <c r="D13" s="5">
        <v>0.6257638888888889</v>
      </c>
      <c r="E13" s="3" t="s">
        <v>66</v>
      </c>
      <c r="F13" s="2"/>
      <c r="G13" s="2" t="s">
        <v>20</v>
      </c>
      <c r="H13" s="3" t="s">
        <v>29</v>
      </c>
      <c r="I13" s="3" t="s">
        <v>93</v>
      </c>
      <c r="J13" s="2" t="s">
        <v>94</v>
      </c>
      <c r="K13" s="3" t="s">
        <v>95</v>
      </c>
      <c r="L13" s="3" t="s">
        <v>43</v>
      </c>
      <c r="M13" s="3" t="s">
        <v>55</v>
      </c>
      <c r="N13" s="6">
        <v>622662276</v>
      </c>
      <c r="O13" s="6">
        <v>189123276</v>
      </c>
      <c r="P13" s="7">
        <f t="shared" si="0"/>
        <v>30.3733313048822</v>
      </c>
      <c r="Q13" s="6">
        <v>433539000</v>
      </c>
      <c r="R13" s="14" t="s">
        <v>26</v>
      </c>
      <c r="S13" s="3"/>
    </row>
    <row r="14" spans="1:19" s="8" customFormat="1" ht="45">
      <c r="A14" s="2">
        <v>13</v>
      </c>
      <c r="B14" s="3">
        <v>106686</v>
      </c>
      <c r="C14" s="4">
        <v>41495</v>
      </c>
      <c r="D14" s="5">
        <v>0.7036805555555555</v>
      </c>
      <c r="E14" s="3" t="s">
        <v>101</v>
      </c>
      <c r="F14" s="2"/>
      <c r="G14" s="2" t="s">
        <v>20</v>
      </c>
      <c r="H14" s="3" t="s">
        <v>29</v>
      </c>
      <c r="I14" s="3" t="s">
        <v>102</v>
      </c>
      <c r="J14" s="2" t="s">
        <v>41</v>
      </c>
      <c r="K14" s="3" t="s">
        <v>103</v>
      </c>
      <c r="L14" s="3" t="s">
        <v>104</v>
      </c>
      <c r="M14" s="3" t="s">
        <v>25</v>
      </c>
      <c r="N14" s="6">
        <v>272200000</v>
      </c>
      <c r="O14" s="6">
        <v>86100000</v>
      </c>
      <c r="P14" s="7">
        <f t="shared" si="0"/>
        <v>31.631153563556207</v>
      </c>
      <c r="Q14" s="6">
        <v>186100000</v>
      </c>
      <c r="R14" s="14" t="s">
        <v>26</v>
      </c>
      <c r="S14" s="3"/>
    </row>
    <row r="15" spans="1:19" s="8" customFormat="1" ht="75">
      <c r="A15" s="2">
        <v>14</v>
      </c>
      <c r="B15" s="3">
        <v>106636</v>
      </c>
      <c r="C15" s="4">
        <v>41495</v>
      </c>
      <c r="D15" s="5">
        <v>0.6856944444444445</v>
      </c>
      <c r="E15" s="3" t="s">
        <v>105</v>
      </c>
      <c r="F15" s="2"/>
      <c r="G15" s="2" t="s">
        <v>20</v>
      </c>
      <c r="H15" s="3" t="s">
        <v>29</v>
      </c>
      <c r="I15" s="3" t="s">
        <v>110</v>
      </c>
      <c r="J15" s="2">
        <v>1</v>
      </c>
      <c r="K15" s="3" t="s">
        <v>111</v>
      </c>
      <c r="L15" s="3" t="s">
        <v>47</v>
      </c>
      <c r="M15" s="3" t="s">
        <v>108</v>
      </c>
      <c r="N15" s="6">
        <v>213500000</v>
      </c>
      <c r="O15" s="6">
        <v>78500000</v>
      </c>
      <c r="P15" s="7">
        <f t="shared" si="0"/>
        <v>36.768149882903984</v>
      </c>
      <c r="Q15" s="6">
        <v>135000000</v>
      </c>
      <c r="R15" s="14" t="s">
        <v>26</v>
      </c>
      <c r="S15" s="3"/>
    </row>
    <row r="16" spans="1:19" s="8" customFormat="1" ht="90">
      <c r="A16" s="2">
        <v>15</v>
      </c>
      <c r="B16" s="3">
        <v>106621</v>
      </c>
      <c r="C16" s="4">
        <v>41495</v>
      </c>
      <c r="D16" s="5">
        <v>0.1791435185185185</v>
      </c>
      <c r="E16" s="3" t="s">
        <v>115</v>
      </c>
      <c r="F16" s="2"/>
      <c r="G16" s="2" t="s">
        <v>20</v>
      </c>
      <c r="H16" s="3" t="s">
        <v>116</v>
      </c>
      <c r="I16" s="3" t="s">
        <v>117</v>
      </c>
      <c r="J16" s="2">
        <v>1</v>
      </c>
      <c r="K16" s="3" t="s">
        <v>118</v>
      </c>
      <c r="L16" s="3" t="s">
        <v>43</v>
      </c>
      <c r="M16" s="3" t="s">
        <v>119</v>
      </c>
      <c r="N16" s="6">
        <v>116000000</v>
      </c>
      <c r="O16" s="6">
        <v>48000000</v>
      </c>
      <c r="P16" s="7">
        <f t="shared" si="0"/>
        <v>41.37931034482759</v>
      </c>
      <c r="Q16" s="6">
        <v>68000000</v>
      </c>
      <c r="R16" s="14" t="s">
        <v>26</v>
      </c>
      <c r="S16" s="3"/>
    </row>
    <row r="17" spans="1:19" s="8" customFormat="1" ht="60">
      <c r="A17" s="2">
        <v>16</v>
      </c>
      <c r="B17" s="3">
        <v>106617</v>
      </c>
      <c r="C17" s="4">
        <v>41495</v>
      </c>
      <c r="D17" s="5">
        <v>0.6773263888888889</v>
      </c>
      <c r="E17" s="3" t="s">
        <v>120</v>
      </c>
      <c r="F17" s="2" t="s">
        <v>20</v>
      </c>
      <c r="G17" s="2"/>
      <c r="H17" s="3" t="s">
        <v>121</v>
      </c>
      <c r="I17" s="3" t="s">
        <v>122</v>
      </c>
      <c r="J17" s="2">
        <v>1</v>
      </c>
      <c r="K17" s="3" t="s">
        <v>123</v>
      </c>
      <c r="L17" s="3" t="s">
        <v>82</v>
      </c>
      <c r="M17" s="3" t="s">
        <v>25</v>
      </c>
      <c r="N17" s="6">
        <f>O17+Q17</f>
        <v>134300000</v>
      </c>
      <c r="O17" s="6">
        <v>50750000</v>
      </c>
      <c r="P17" s="7">
        <f t="shared" si="0"/>
        <v>37.7885331347729</v>
      </c>
      <c r="Q17" s="6">
        <v>83550000</v>
      </c>
      <c r="R17" s="14" t="s">
        <v>26</v>
      </c>
      <c r="S17" s="3" t="s">
        <v>88</v>
      </c>
    </row>
    <row r="18" spans="1:19" s="8" customFormat="1" ht="180">
      <c r="A18" s="2">
        <v>17</v>
      </c>
      <c r="B18" s="3">
        <v>106569</v>
      </c>
      <c r="C18" s="4">
        <v>41495</v>
      </c>
      <c r="D18" s="5">
        <v>0.6540162037037037</v>
      </c>
      <c r="E18" s="3" t="s">
        <v>124</v>
      </c>
      <c r="F18" s="2" t="s">
        <v>20</v>
      </c>
      <c r="G18" s="2"/>
      <c r="H18" s="3" t="s">
        <v>125</v>
      </c>
      <c r="I18" s="3" t="s">
        <v>126</v>
      </c>
      <c r="J18" s="2">
        <v>3</v>
      </c>
      <c r="K18" s="3" t="s">
        <v>127</v>
      </c>
      <c r="L18" s="3" t="s">
        <v>47</v>
      </c>
      <c r="M18" s="3" t="s">
        <v>60</v>
      </c>
      <c r="N18" s="6">
        <v>766177946</v>
      </c>
      <c r="O18" s="6">
        <v>249306731</v>
      </c>
      <c r="P18" s="7">
        <f t="shared" si="0"/>
        <v>32.53901163581652</v>
      </c>
      <c r="Q18" s="6">
        <v>516871215</v>
      </c>
      <c r="R18" s="14" t="s">
        <v>26</v>
      </c>
      <c r="S18" s="3"/>
    </row>
    <row r="19" spans="1:19" s="8" customFormat="1" ht="90">
      <c r="A19" s="2">
        <v>18</v>
      </c>
      <c r="B19" s="3">
        <v>106938</v>
      </c>
      <c r="C19" s="4">
        <v>41498</v>
      </c>
      <c r="D19" s="5">
        <v>0.4022337962962963</v>
      </c>
      <c r="E19" s="3" t="s">
        <v>128</v>
      </c>
      <c r="F19" s="2" t="s">
        <v>20</v>
      </c>
      <c r="G19" s="2"/>
      <c r="H19" s="3" t="s">
        <v>129</v>
      </c>
      <c r="I19" s="3" t="s">
        <v>130</v>
      </c>
      <c r="J19" s="2">
        <v>1</v>
      </c>
      <c r="K19" s="3" t="s">
        <v>131</v>
      </c>
      <c r="L19" s="3" t="s">
        <v>47</v>
      </c>
      <c r="M19" s="3" t="s">
        <v>108</v>
      </c>
      <c r="N19" s="6">
        <v>136000000</v>
      </c>
      <c r="O19" s="6">
        <v>57000000</v>
      </c>
      <c r="P19" s="7">
        <f t="shared" si="0"/>
        <v>41.911764705882355</v>
      </c>
      <c r="Q19" s="6">
        <v>79000000</v>
      </c>
      <c r="R19" s="14" t="s">
        <v>26</v>
      </c>
      <c r="S19" s="3" t="s">
        <v>182</v>
      </c>
    </row>
    <row r="20" spans="1:19" s="8" customFormat="1" ht="60">
      <c r="A20" s="2">
        <v>19</v>
      </c>
      <c r="B20" s="3">
        <v>106904</v>
      </c>
      <c r="C20" s="4">
        <v>41498</v>
      </c>
      <c r="D20" s="5">
        <v>0.37479166666666663</v>
      </c>
      <c r="E20" s="3" t="s">
        <v>132</v>
      </c>
      <c r="F20" s="2" t="s">
        <v>20</v>
      </c>
      <c r="G20" s="2"/>
      <c r="H20" s="3" t="s">
        <v>133</v>
      </c>
      <c r="I20" s="3" t="s">
        <v>134</v>
      </c>
      <c r="J20" s="2">
        <v>1</v>
      </c>
      <c r="K20" s="3" t="s">
        <v>135</v>
      </c>
      <c r="L20" s="3" t="s">
        <v>136</v>
      </c>
      <c r="M20" s="3" t="s">
        <v>25</v>
      </c>
      <c r="N20" s="6">
        <v>120000000</v>
      </c>
      <c r="O20" s="6">
        <f>20000000+20000000</f>
        <v>40000000</v>
      </c>
      <c r="P20" s="7">
        <f t="shared" si="0"/>
        <v>33.333333333333336</v>
      </c>
      <c r="Q20" s="6">
        <v>80000000</v>
      </c>
      <c r="R20" s="14" t="s">
        <v>26</v>
      </c>
      <c r="S20" s="3" t="s">
        <v>182</v>
      </c>
    </row>
    <row r="21" spans="1:19" s="8" customFormat="1" ht="60">
      <c r="A21" s="2">
        <v>20</v>
      </c>
      <c r="B21" s="3">
        <v>106897</v>
      </c>
      <c r="C21" s="4">
        <v>41498</v>
      </c>
      <c r="D21" s="5">
        <v>0.3711111111111111</v>
      </c>
      <c r="E21" s="3" t="s">
        <v>141</v>
      </c>
      <c r="F21" s="2"/>
      <c r="G21" s="2" t="s">
        <v>20</v>
      </c>
      <c r="H21" s="3" t="s">
        <v>142</v>
      </c>
      <c r="I21" s="3" t="s">
        <v>143</v>
      </c>
      <c r="J21" s="2">
        <v>1</v>
      </c>
      <c r="K21" s="3" t="s">
        <v>144</v>
      </c>
      <c r="L21" s="3" t="s">
        <v>43</v>
      </c>
      <c r="M21" s="3" t="s">
        <v>25</v>
      </c>
      <c r="N21" s="6">
        <v>467600000</v>
      </c>
      <c r="O21" s="6">
        <v>141000000</v>
      </c>
      <c r="P21" s="7">
        <f t="shared" si="0"/>
        <v>30.15397775876818</v>
      </c>
      <c r="Q21" s="6">
        <v>326600000</v>
      </c>
      <c r="R21" s="14" t="s">
        <v>26</v>
      </c>
      <c r="S21" s="3" t="s">
        <v>183</v>
      </c>
    </row>
    <row r="22" spans="1:19" s="8" customFormat="1" ht="75">
      <c r="A22" s="2">
        <v>21</v>
      </c>
      <c r="B22" s="3">
        <v>107603</v>
      </c>
      <c r="C22" s="4">
        <v>41498</v>
      </c>
      <c r="D22" s="5">
        <v>0.7556250000000001</v>
      </c>
      <c r="E22" s="3" t="s">
        <v>120</v>
      </c>
      <c r="F22" s="2" t="s">
        <v>20</v>
      </c>
      <c r="G22" s="2"/>
      <c r="H22" s="3" t="s">
        <v>121</v>
      </c>
      <c r="I22" s="3" t="s">
        <v>149</v>
      </c>
      <c r="J22" s="2">
        <v>2</v>
      </c>
      <c r="K22" s="3" t="s">
        <v>150</v>
      </c>
      <c r="L22" s="3" t="s">
        <v>47</v>
      </c>
      <c r="M22" s="3" t="s">
        <v>25</v>
      </c>
      <c r="N22" s="6">
        <v>105091700</v>
      </c>
      <c r="O22" s="6">
        <v>31875700</v>
      </c>
      <c r="P22" s="7">
        <f t="shared" si="0"/>
        <v>30.331320170860305</v>
      </c>
      <c r="Q22" s="6">
        <v>73216000</v>
      </c>
      <c r="R22" s="14" t="s">
        <v>26</v>
      </c>
      <c r="S22" s="3" t="s">
        <v>184</v>
      </c>
    </row>
    <row r="23" spans="1:19" s="8" customFormat="1" ht="75">
      <c r="A23" s="2">
        <v>22</v>
      </c>
      <c r="B23" s="3">
        <v>107141</v>
      </c>
      <c r="C23" s="4">
        <v>12</v>
      </c>
      <c r="D23" s="5">
        <v>0.5298032407407408</v>
      </c>
      <c r="E23" s="3" t="s">
        <v>151</v>
      </c>
      <c r="F23" s="3"/>
      <c r="G23" s="2" t="s">
        <v>20</v>
      </c>
      <c r="H23" s="3" t="s">
        <v>152</v>
      </c>
      <c r="I23" s="3" t="s">
        <v>153</v>
      </c>
      <c r="J23" s="2">
        <v>2</v>
      </c>
      <c r="K23" s="3" t="s">
        <v>154</v>
      </c>
      <c r="L23" s="3" t="s">
        <v>47</v>
      </c>
      <c r="M23" s="3" t="s">
        <v>60</v>
      </c>
      <c r="N23" s="6">
        <v>115643600</v>
      </c>
      <c r="O23" s="6">
        <v>46693600</v>
      </c>
      <c r="P23" s="7">
        <f t="shared" si="0"/>
        <v>40.377158787862015</v>
      </c>
      <c r="Q23" s="6">
        <v>68950000</v>
      </c>
      <c r="R23" s="14" t="s">
        <v>26</v>
      </c>
      <c r="S23" s="3" t="s">
        <v>183</v>
      </c>
    </row>
    <row r="24" spans="1:19" s="8" customFormat="1" ht="90">
      <c r="A24" s="2">
        <v>23</v>
      </c>
      <c r="B24" s="3">
        <v>107545</v>
      </c>
      <c r="C24" s="4">
        <v>41498</v>
      </c>
      <c r="D24" s="5">
        <v>0.7265277777777778</v>
      </c>
      <c r="E24" s="3" t="s">
        <v>155</v>
      </c>
      <c r="F24" s="2" t="s">
        <v>20</v>
      </c>
      <c r="G24" s="2"/>
      <c r="H24" s="3" t="s">
        <v>156</v>
      </c>
      <c r="I24" s="3" t="s">
        <v>157</v>
      </c>
      <c r="J24" s="2">
        <v>1</v>
      </c>
      <c r="K24" s="3" t="s">
        <v>158</v>
      </c>
      <c r="L24" s="3" t="s">
        <v>43</v>
      </c>
      <c r="M24" s="3" t="s">
        <v>25</v>
      </c>
      <c r="N24" s="6">
        <f>O24+Q24</f>
        <v>292100000</v>
      </c>
      <c r="O24" s="6">
        <v>90000000</v>
      </c>
      <c r="P24" s="7">
        <f t="shared" si="0"/>
        <v>30.81136597055803</v>
      </c>
      <c r="Q24" s="6">
        <v>202100000</v>
      </c>
      <c r="R24" s="14" t="s">
        <v>26</v>
      </c>
      <c r="S24" s="3" t="s">
        <v>185</v>
      </c>
    </row>
    <row r="25" spans="1:19" s="8" customFormat="1" ht="45">
      <c r="A25" s="2">
        <v>24</v>
      </c>
      <c r="B25" s="3">
        <v>107535</v>
      </c>
      <c r="C25" s="4">
        <v>41498</v>
      </c>
      <c r="D25" s="5">
        <v>0.7240046296296296</v>
      </c>
      <c r="E25" s="3" t="s">
        <v>159</v>
      </c>
      <c r="F25" s="2" t="s">
        <v>20</v>
      </c>
      <c r="G25" s="2"/>
      <c r="H25" s="3" t="s">
        <v>63</v>
      </c>
      <c r="I25" s="3" t="s">
        <v>160</v>
      </c>
      <c r="J25" s="2" t="s">
        <v>94</v>
      </c>
      <c r="K25" s="3" t="s">
        <v>161</v>
      </c>
      <c r="L25" s="3" t="s">
        <v>47</v>
      </c>
      <c r="M25" s="3" t="s">
        <v>108</v>
      </c>
      <c r="N25" s="6">
        <v>289400000</v>
      </c>
      <c r="O25" s="6">
        <v>110000000</v>
      </c>
      <c r="P25" s="7">
        <f t="shared" si="0"/>
        <v>38.00967519004838</v>
      </c>
      <c r="Q25" s="6">
        <v>179400000</v>
      </c>
      <c r="R25" s="14" t="s">
        <v>26</v>
      </c>
      <c r="S25" s="3" t="s">
        <v>183</v>
      </c>
    </row>
    <row r="26" spans="1:19" s="8" customFormat="1" ht="90">
      <c r="A26" s="2">
        <v>25</v>
      </c>
      <c r="B26" s="3">
        <v>107418</v>
      </c>
      <c r="C26" s="4">
        <v>41498</v>
      </c>
      <c r="D26" s="5">
        <v>0.679525462962963</v>
      </c>
      <c r="E26" s="3" t="s">
        <v>28</v>
      </c>
      <c r="F26" s="2"/>
      <c r="G26" s="2" t="s">
        <v>20</v>
      </c>
      <c r="H26" s="3" t="s">
        <v>121</v>
      </c>
      <c r="I26" s="3" t="s">
        <v>165</v>
      </c>
      <c r="J26" s="2">
        <v>1</v>
      </c>
      <c r="K26" s="3" t="s">
        <v>166</v>
      </c>
      <c r="L26" s="3" t="s">
        <v>47</v>
      </c>
      <c r="M26" s="3" t="s">
        <v>25</v>
      </c>
      <c r="N26" s="6">
        <v>136950000</v>
      </c>
      <c r="O26" s="6">
        <v>41950000</v>
      </c>
      <c r="P26" s="7">
        <f t="shared" si="0"/>
        <v>30.63161737860533</v>
      </c>
      <c r="Q26" s="6">
        <v>95000000</v>
      </c>
      <c r="R26" s="14" t="s">
        <v>26</v>
      </c>
      <c r="S26" s="3" t="s">
        <v>186</v>
      </c>
    </row>
    <row r="27" spans="1:19" s="8" customFormat="1" ht="90">
      <c r="A27" s="2">
        <v>26</v>
      </c>
      <c r="B27" s="3">
        <v>107138</v>
      </c>
      <c r="C27" s="4">
        <v>41498</v>
      </c>
      <c r="D27" s="5">
        <v>0.5269675925925926</v>
      </c>
      <c r="E27" s="3" t="s">
        <v>169</v>
      </c>
      <c r="F27" s="2" t="s">
        <v>20</v>
      </c>
      <c r="G27" s="2"/>
      <c r="H27" s="3" t="s">
        <v>133</v>
      </c>
      <c r="I27" s="3" t="s">
        <v>170</v>
      </c>
      <c r="J27" s="2">
        <v>3</v>
      </c>
      <c r="K27" s="3" t="s">
        <v>171</v>
      </c>
      <c r="L27" s="3" t="s">
        <v>47</v>
      </c>
      <c r="M27" s="3" t="s">
        <v>60</v>
      </c>
      <c r="N27" s="6">
        <v>366360000</v>
      </c>
      <c r="O27" s="6">
        <v>112360000</v>
      </c>
      <c r="P27" s="7">
        <f t="shared" si="0"/>
        <v>30.669287040069875</v>
      </c>
      <c r="Q27" s="6">
        <v>254000000</v>
      </c>
      <c r="R27" s="14" t="s">
        <v>26</v>
      </c>
      <c r="S27" s="3" t="s">
        <v>187</v>
      </c>
    </row>
    <row r="28" spans="1:19" s="8" customFormat="1" ht="90">
      <c r="A28" s="2">
        <v>27</v>
      </c>
      <c r="B28" s="3">
        <v>107163</v>
      </c>
      <c r="C28" s="4">
        <v>41498</v>
      </c>
      <c r="D28" s="5">
        <v>0.5503587962962962</v>
      </c>
      <c r="E28" s="3" t="s">
        <v>169</v>
      </c>
      <c r="F28" s="2" t="s">
        <v>20</v>
      </c>
      <c r="G28" s="2"/>
      <c r="H28" s="3" t="s">
        <v>133</v>
      </c>
      <c r="I28" s="3" t="s">
        <v>170</v>
      </c>
      <c r="J28" s="2">
        <v>1</v>
      </c>
      <c r="K28" s="3" t="s">
        <v>172</v>
      </c>
      <c r="L28" s="3" t="s">
        <v>47</v>
      </c>
      <c r="M28" s="3" t="s">
        <v>108</v>
      </c>
      <c r="N28" s="6">
        <v>237860000</v>
      </c>
      <c r="O28" s="6">
        <v>76460000</v>
      </c>
      <c r="P28" s="7">
        <f t="shared" si="0"/>
        <v>32.14495921970907</v>
      </c>
      <c r="Q28" s="6">
        <v>161400000</v>
      </c>
      <c r="R28" s="14" t="s">
        <v>26</v>
      </c>
      <c r="S28" s="3" t="s">
        <v>187</v>
      </c>
    </row>
    <row r="29" spans="1:251" s="18" customFormat="1" ht="60">
      <c r="A29" s="2">
        <v>29</v>
      </c>
      <c r="B29" s="3">
        <v>106407</v>
      </c>
      <c r="C29" s="4">
        <v>41495</v>
      </c>
      <c r="D29" s="5">
        <v>0.5583912037037037</v>
      </c>
      <c r="E29" s="3" t="s">
        <v>70</v>
      </c>
      <c r="F29" s="22"/>
      <c r="G29" s="21" t="s">
        <v>20</v>
      </c>
      <c r="H29" s="2" t="s">
        <v>71</v>
      </c>
      <c r="I29" s="3" t="s">
        <v>72</v>
      </c>
      <c r="J29" s="3">
        <v>1</v>
      </c>
      <c r="K29" s="3" t="s">
        <v>73</v>
      </c>
      <c r="L29" s="14" t="s">
        <v>47</v>
      </c>
      <c r="M29" s="14" t="s">
        <v>25</v>
      </c>
      <c r="N29" s="3">
        <v>132360000</v>
      </c>
      <c r="O29" s="3">
        <v>30560000</v>
      </c>
      <c r="P29" s="3">
        <f>O29/Q29*100</f>
        <v>30.019646365422396</v>
      </c>
      <c r="Q29" s="3">
        <v>101800000</v>
      </c>
      <c r="R29" s="3" t="s">
        <v>26</v>
      </c>
      <c r="S29" s="3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2"/>
      <c r="IN29" s="3"/>
      <c r="IO29" s="4"/>
      <c r="IP29" s="5"/>
      <c r="IQ29" s="3"/>
    </row>
    <row r="30" spans="1:251" s="18" customFormat="1" ht="120">
      <c r="A30" s="2">
        <v>30</v>
      </c>
      <c r="B30" s="3">
        <v>106362</v>
      </c>
      <c r="C30" s="4">
        <v>41495</v>
      </c>
      <c r="D30" s="5">
        <v>0.5367129629629629</v>
      </c>
      <c r="E30" s="3" t="s">
        <v>74</v>
      </c>
      <c r="F30" s="23"/>
      <c r="G30" s="21" t="s">
        <v>20</v>
      </c>
      <c r="H30" s="3" t="s">
        <v>75</v>
      </c>
      <c r="I30" s="3" t="s">
        <v>76</v>
      </c>
      <c r="J30" s="14">
        <v>2</v>
      </c>
      <c r="K30" s="14" t="s">
        <v>77</v>
      </c>
      <c r="L30" s="3" t="s">
        <v>78</v>
      </c>
      <c r="M30" s="3" t="s">
        <v>25</v>
      </c>
      <c r="N30" s="3">
        <v>682400000</v>
      </c>
      <c r="O30" s="3">
        <v>178400000</v>
      </c>
      <c r="P30" s="3">
        <f>O30/Q30*100</f>
        <v>35.3968253968254</v>
      </c>
      <c r="Q30" s="3">
        <v>504000000</v>
      </c>
      <c r="R30" s="3" t="s">
        <v>26</v>
      </c>
      <c r="S30" s="3" t="s">
        <v>189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2"/>
      <c r="IF30" s="3"/>
      <c r="IG30" s="4"/>
      <c r="IH30" s="5"/>
      <c r="II30" s="3"/>
      <c r="IM30" s="2"/>
      <c r="IN30" s="3"/>
      <c r="IO30" s="4"/>
      <c r="IP30" s="5"/>
      <c r="IQ30" s="3"/>
    </row>
    <row r="31" spans="1:251" s="18" customFormat="1" ht="75">
      <c r="A31" s="2">
        <v>31</v>
      </c>
      <c r="B31" s="3">
        <v>106262</v>
      </c>
      <c r="C31" s="4">
        <v>41495</v>
      </c>
      <c r="D31" s="5">
        <v>0.4866550925925926</v>
      </c>
      <c r="E31" s="3" t="s">
        <v>79</v>
      </c>
      <c r="F31" s="23" t="s">
        <v>20</v>
      </c>
      <c r="G31" s="21"/>
      <c r="H31" s="3" t="s">
        <v>80</v>
      </c>
      <c r="I31" s="3" t="s">
        <v>81</v>
      </c>
      <c r="J31" s="14">
        <v>1</v>
      </c>
      <c r="K31" s="14" t="s">
        <v>69</v>
      </c>
      <c r="L31" s="3" t="s">
        <v>82</v>
      </c>
      <c r="M31" s="3" t="s">
        <v>25</v>
      </c>
      <c r="N31" s="3">
        <v>154050000</v>
      </c>
      <c r="O31" s="3">
        <v>36000000</v>
      </c>
      <c r="P31" s="3">
        <f>O31/Q31*100</f>
        <v>30.495552731893266</v>
      </c>
      <c r="Q31" s="3">
        <v>118050000</v>
      </c>
      <c r="R31" s="3" t="s">
        <v>26</v>
      </c>
      <c r="S31" s="3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2"/>
      <c r="IF31" s="3"/>
      <c r="IG31" s="4"/>
      <c r="IH31" s="5"/>
      <c r="II31" s="3"/>
      <c r="IM31" s="2"/>
      <c r="IN31" s="3"/>
      <c r="IO31" s="4"/>
      <c r="IP31" s="5"/>
      <c r="IQ31" s="3"/>
    </row>
    <row r="32" spans="1:251" s="18" customFormat="1" ht="75">
      <c r="A32" s="2">
        <v>36</v>
      </c>
      <c r="B32" s="3">
        <v>106896</v>
      </c>
      <c r="C32" s="4">
        <v>41498</v>
      </c>
      <c r="D32" s="5">
        <v>0.3709375</v>
      </c>
      <c r="E32" s="3" t="s">
        <v>145</v>
      </c>
      <c r="F32" s="3"/>
      <c r="G32" s="3" t="s">
        <v>20</v>
      </c>
      <c r="H32" s="2" t="s">
        <v>146</v>
      </c>
      <c r="I32" s="3" t="s">
        <v>147</v>
      </c>
      <c r="J32" s="3">
        <v>2</v>
      </c>
      <c r="K32" s="3" t="s">
        <v>148</v>
      </c>
      <c r="L32" s="14" t="s">
        <v>43</v>
      </c>
      <c r="M32" s="14" t="s">
        <v>25</v>
      </c>
      <c r="N32" s="3">
        <v>384320000</v>
      </c>
      <c r="O32" s="3">
        <v>75400000</v>
      </c>
      <c r="P32" s="3">
        <f>O32/Q32*100</f>
        <v>46.566205533596836</v>
      </c>
      <c r="Q32" s="3">
        <v>161920000</v>
      </c>
      <c r="R32" s="3" t="s">
        <v>26</v>
      </c>
      <c r="S32" s="3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2"/>
      <c r="IN32" s="3"/>
      <c r="IO32" s="4"/>
      <c r="IP32" s="5"/>
      <c r="IQ32" s="3"/>
    </row>
    <row r="33" spans="1:19" s="8" customFormat="1" ht="105">
      <c r="A33" s="2">
        <v>28</v>
      </c>
      <c r="B33" s="3">
        <v>105308</v>
      </c>
      <c r="C33" s="4">
        <v>41494</v>
      </c>
      <c r="D33" s="5">
        <v>0.3620949074074074</v>
      </c>
      <c r="E33" s="3" t="s">
        <v>38</v>
      </c>
      <c r="F33" s="2" t="s">
        <v>20</v>
      </c>
      <c r="G33" s="2"/>
      <c r="H33" s="3" t="s">
        <v>39</v>
      </c>
      <c r="I33" s="3" t="s">
        <v>40</v>
      </c>
      <c r="J33" s="2" t="s">
        <v>41</v>
      </c>
      <c r="K33" s="3" t="s">
        <v>42</v>
      </c>
      <c r="L33" s="3" t="s">
        <v>43</v>
      </c>
      <c r="M33" s="3" t="s">
        <v>25</v>
      </c>
      <c r="N33" s="6">
        <v>140787968</v>
      </c>
      <c r="O33" s="6">
        <v>54640000</v>
      </c>
      <c r="P33" s="7">
        <v>38.81013468423665</v>
      </c>
      <c r="Q33" s="6">
        <v>86147968</v>
      </c>
      <c r="R33" s="20" t="s">
        <v>37</v>
      </c>
      <c r="S33" s="3" t="s">
        <v>179</v>
      </c>
    </row>
    <row r="34" spans="1:19" s="8" customFormat="1" ht="90">
      <c r="A34" s="2">
        <v>32</v>
      </c>
      <c r="B34" s="3">
        <v>106543</v>
      </c>
      <c r="C34" s="4">
        <v>41495</v>
      </c>
      <c r="D34" s="5">
        <v>0.6460763888888889</v>
      </c>
      <c r="E34" s="3" t="s">
        <v>96</v>
      </c>
      <c r="F34" s="2"/>
      <c r="G34" s="2" t="s">
        <v>20</v>
      </c>
      <c r="H34" s="3" t="s">
        <v>97</v>
      </c>
      <c r="I34" s="3" t="s">
        <v>98</v>
      </c>
      <c r="J34" s="2" t="s">
        <v>99</v>
      </c>
      <c r="K34" s="3" t="s">
        <v>100</v>
      </c>
      <c r="L34" s="3" t="s">
        <v>43</v>
      </c>
      <c r="M34" s="3" t="s">
        <v>25</v>
      </c>
      <c r="N34" s="6">
        <v>160000000</v>
      </c>
      <c r="O34" s="6">
        <v>45000000</v>
      </c>
      <c r="P34" s="7">
        <v>28.125</v>
      </c>
      <c r="Q34" s="6">
        <v>115000000</v>
      </c>
      <c r="R34" s="14" t="s">
        <v>37</v>
      </c>
      <c r="S34" s="3" t="s">
        <v>114</v>
      </c>
    </row>
    <row r="35" spans="1:19" s="8" customFormat="1" ht="90">
      <c r="A35" s="2">
        <v>33</v>
      </c>
      <c r="B35" s="3">
        <v>106640</v>
      </c>
      <c r="C35" s="4">
        <v>41495</v>
      </c>
      <c r="D35" s="5">
        <v>0.6875</v>
      </c>
      <c r="E35" s="3" t="s">
        <v>105</v>
      </c>
      <c r="F35" s="2"/>
      <c r="G35" s="2" t="s">
        <v>20</v>
      </c>
      <c r="H35" s="3" t="s">
        <v>29</v>
      </c>
      <c r="I35" s="3" t="s">
        <v>106</v>
      </c>
      <c r="J35" s="2">
        <v>2</v>
      </c>
      <c r="K35" s="3" t="s">
        <v>107</v>
      </c>
      <c r="L35" s="3" t="s">
        <v>104</v>
      </c>
      <c r="M35" s="3" t="s">
        <v>108</v>
      </c>
      <c r="N35" s="6">
        <v>342984000</v>
      </c>
      <c r="O35" s="6">
        <v>129884000</v>
      </c>
      <c r="P35" s="7">
        <v>37.868821869241714</v>
      </c>
      <c r="Q35" s="6">
        <v>213100000</v>
      </c>
      <c r="R35" s="14" t="s">
        <v>37</v>
      </c>
      <c r="S35" s="3" t="s">
        <v>109</v>
      </c>
    </row>
    <row r="36" spans="1:19" s="8" customFormat="1" ht="90">
      <c r="A36" s="2">
        <v>34</v>
      </c>
      <c r="B36" s="3">
        <v>106631</v>
      </c>
      <c r="C36" s="4">
        <v>41495</v>
      </c>
      <c r="D36" s="5">
        <v>0.6837037037037037</v>
      </c>
      <c r="E36" s="3" t="s">
        <v>105</v>
      </c>
      <c r="F36" s="2"/>
      <c r="G36" s="2" t="s">
        <v>20</v>
      </c>
      <c r="H36" s="3" t="s">
        <v>29</v>
      </c>
      <c r="I36" s="3" t="s">
        <v>112</v>
      </c>
      <c r="J36" s="2">
        <v>1</v>
      </c>
      <c r="K36" s="3" t="s">
        <v>113</v>
      </c>
      <c r="L36" s="3" t="s">
        <v>43</v>
      </c>
      <c r="M36" s="3" t="s">
        <v>108</v>
      </c>
      <c r="N36" s="6">
        <v>160550000</v>
      </c>
      <c r="O36" s="6">
        <v>49300000</v>
      </c>
      <c r="P36" s="7">
        <v>30.706944876985364</v>
      </c>
      <c r="Q36" s="6">
        <v>111250000</v>
      </c>
      <c r="R36" s="14" t="s">
        <v>37</v>
      </c>
      <c r="S36" s="3" t="s">
        <v>114</v>
      </c>
    </row>
    <row r="37" spans="1:19" s="8" customFormat="1" ht="75">
      <c r="A37" s="2">
        <v>35</v>
      </c>
      <c r="B37" s="3">
        <v>106898</v>
      </c>
      <c r="C37" s="4">
        <v>41498</v>
      </c>
      <c r="D37" s="5">
        <v>0.3727199074074074</v>
      </c>
      <c r="E37" s="3" t="s">
        <v>137</v>
      </c>
      <c r="F37" s="2" t="s">
        <v>20</v>
      </c>
      <c r="G37" s="2"/>
      <c r="H37" s="3" t="s">
        <v>138</v>
      </c>
      <c r="I37" s="3" t="s">
        <v>139</v>
      </c>
      <c r="J37" s="2">
        <v>3</v>
      </c>
      <c r="K37" s="3" t="s">
        <v>140</v>
      </c>
      <c r="L37" s="3" t="s">
        <v>43</v>
      </c>
      <c r="M37" s="3" t="s">
        <v>25</v>
      </c>
      <c r="N37" s="6">
        <v>241026457</v>
      </c>
      <c r="O37" s="6">
        <v>90000000</v>
      </c>
      <c r="P37" s="7">
        <v>37.340299119112885</v>
      </c>
      <c r="Q37" s="6">
        <v>152026457</v>
      </c>
      <c r="R37" s="14" t="s">
        <v>37</v>
      </c>
      <c r="S37" s="3" t="s">
        <v>188</v>
      </c>
    </row>
    <row r="38" spans="1:19" s="8" customFormat="1" ht="120">
      <c r="A38" s="2">
        <v>37</v>
      </c>
      <c r="B38" s="3">
        <v>107521</v>
      </c>
      <c r="C38" s="4">
        <v>41498</v>
      </c>
      <c r="D38" s="5">
        <v>0.7173148148148148</v>
      </c>
      <c r="E38" s="3" t="s">
        <v>162</v>
      </c>
      <c r="F38" s="2"/>
      <c r="G38" s="2" t="s">
        <v>20</v>
      </c>
      <c r="H38" s="3" t="s">
        <v>152</v>
      </c>
      <c r="I38" s="3" t="s">
        <v>163</v>
      </c>
      <c r="J38" s="2" t="s">
        <v>94</v>
      </c>
      <c r="K38" s="3" t="s">
        <v>164</v>
      </c>
      <c r="L38" s="3" t="s">
        <v>47</v>
      </c>
      <c r="M38" s="3" t="s">
        <v>25</v>
      </c>
      <c r="N38" s="6">
        <v>389481000</v>
      </c>
      <c r="O38" s="6">
        <v>162481000</v>
      </c>
      <c r="P38" s="7">
        <v>41.717310985645</v>
      </c>
      <c r="Q38" s="6">
        <v>227000000</v>
      </c>
      <c r="R38" s="14" t="s">
        <v>37</v>
      </c>
      <c r="S38" s="3" t="s">
        <v>180</v>
      </c>
    </row>
    <row r="39" spans="1:19" s="8" customFormat="1" ht="195">
      <c r="A39" s="2">
        <v>38</v>
      </c>
      <c r="B39" s="3">
        <v>107214</v>
      </c>
      <c r="C39" s="4">
        <v>41498</v>
      </c>
      <c r="D39" s="5">
        <v>0.5776273148148149</v>
      </c>
      <c r="E39" s="3" t="s">
        <v>19</v>
      </c>
      <c r="F39" s="2" t="s">
        <v>20</v>
      </c>
      <c r="G39" s="2"/>
      <c r="H39" s="3" t="s">
        <v>21</v>
      </c>
      <c r="I39" s="3" t="s">
        <v>167</v>
      </c>
      <c r="J39" s="2">
        <v>1</v>
      </c>
      <c r="K39" s="3" t="s">
        <v>168</v>
      </c>
      <c r="L39" s="3" t="s">
        <v>47</v>
      </c>
      <c r="M39" s="3" t="s">
        <v>25</v>
      </c>
      <c r="N39" s="6">
        <v>292400000</v>
      </c>
      <c r="O39" s="6">
        <v>96000000</v>
      </c>
      <c r="P39" s="7">
        <v>32.83173734610123</v>
      </c>
      <c r="Q39" s="6">
        <v>196400000</v>
      </c>
      <c r="R39" s="14" t="s">
        <v>37</v>
      </c>
      <c r="S39" s="3" t="s">
        <v>114</v>
      </c>
    </row>
    <row r="40" spans="1:19" s="8" customFormat="1" ht="135">
      <c r="A40" s="2">
        <v>39</v>
      </c>
      <c r="B40" s="3">
        <v>107355</v>
      </c>
      <c r="C40" s="4">
        <v>41498</v>
      </c>
      <c r="D40" s="5">
        <v>0.6485995370370371</v>
      </c>
      <c r="E40" s="3" t="s">
        <v>173</v>
      </c>
      <c r="F40" s="2" t="s">
        <v>20</v>
      </c>
      <c r="G40" s="2"/>
      <c r="H40" s="3" t="s">
        <v>174</v>
      </c>
      <c r="I40" s="3" t="s">
        <v>175</v>
      </c>
      <c r="J40" s="2" t="s">
        <v>94</v>
      </c>
      <c r="K40" s="3" t="s">
        <v>176</v>
      </c>
      <c r="L40" s="3" t="s">
        <v>177</v>
      </c>
      <c r="M40" s="3" t="s">
        <v>25</v>
      </c>
      <c r="N40" s="6">
        <v>222500000</v>
      </c>
      <c r="O40" s="6">
        <v>87500000</v>
      </c>
      <c r="P40" s="7">
        <v>39.325842696629216</v>
      </c>
      <c r="Q40" s="6">
        <v>135000000</v>
      </c>
      <c r="R40" s="14" t="s">
        <v>37</v>
      </c>
      <c r="S40" s="3" t="s">
        <v>178</v>
      </c>
    </row>
    <row r="41" spans="1:19" s="8" customFormat="1" ht="45">
      <c r="A41" s="2">
        <v>40</v>
      </c>
      <c r="B41" s="3">
        <v>107421</v>
      </c>
      <c r="C41" s="4">
        <v>41498</v>
      </c>
      <c r="D41" s="5">
        <v>0.6810300925925926</v>
      </c>
      <c r="E41" s="3" t="s">
        <v>28</v>
      </c>
      <c r="F41" s="2"/>
      <c r="G41" s="2" t="s">
        <v>20</v>
      </c>
      <c r="H41" s="3" t="s">
        <v>121</v>
      </c>
      <c r="I41" s="3" t="s">
        <v>165</v>
      </c>
      <c r="J41" s="2">
        <v>1</v>
      </c>
      <c r="K41" s="3" t="s">
        <v>166</v>
      </c>
      <c r="L41" s="3" t="s">
        <v>47</v>
      </c>
      <c r="M41" s="3" t="s">
        <v>25</v>
      </c>
      <c r="N41" s="6">
        <v>136950000</v>
      </c>
      <c r="O41" s="6">
        <v>41950000</v>
      </c>
      <c r="P41" s="7">
        <f>(O41*100)/N41</f>
        <v>30.63161737860533</v>
      </c>
      <c r="Q41" s="6">
        <v>95000000</v>
      </c>
      <c r="R41" s="14" t="s">
        <v>37</v>
      </c>
      <c r="S41" s="3" t="s">
        <v>181</v>
      </c>
    </row>
    <row r="42" spans="1:19" s="8" customFormat="1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5"/>
      <c r="S42" s="10"/>
    </row>
    <row r="43" spans="1:19" s="8" customFormat="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5"/>
      <c r="S43" s="10"/>
    </row>
    <row r="44" spans="1:19" s="8" customFormat="1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5"/>
      <c r="S44" s="10"/>
    </row>
    <row r="45" spans="1:19" s="8" customFormat="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5"/>
      <c r="S45" s="10"/>
    </row>
    <row r="46" spans="1:19" s="8" customFormat="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5"/>
      <c r="S46" s="10"/>
    </row>
    <row r="47" spans="1:19" s="8" customFormat="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5"/>
      <c r="S47" s="10"/>
    </row>
    <row r="48" spans="1:19" s="8" customFormat="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5"/>
      <c r="S48" s="10"/>
    </row>
    <row r="49" spans="1:19" s="8" customFormat="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5"/>
      <c r="S49" s="10"/>
    </row>
    <row r="50" spans="1:19" s="8" customFormat="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5"/>
      <c r="S50" s="10"/>
    </row>
    <row r="51" spans="1:19" s="8" customFormat="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5"/>
      <c r="S51" s="10"/>
    </row>
    <row r="52" spans="1:19" s="8" customFormat="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5"/>
      <c r="S52" s="10"/>
    </row>
    <row r="53" spans="1:19" s="8" customFormat="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5"/>
      <c r="S53" s="10"/>
    </row>
    <row r="54" spans="1:19" s="8" customFormat="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5"/>
      <c r="S54" s="10"/>
    </row>
    <row r="55" spans="1:19" s="8" customFormat="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5"/>
      <c r="S55" s="10"/>
    </row>
    <row r="56" spans="1:19" s="8" customFormat="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5"/>
      <c r="S56" s="10"/>
    </row>
    <row r="57" spans="1:19" s="8" customFormat="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5"/>
      <c r="S57" s="10"/>
    </row>
    <row r="58" spans="1:19" s="8" customFormat="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5"/>
      <c r="S58" s="10"/>
    </row>
    <row r="59" spans="1:19" s="8" customFormat="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5"/>
      <c r="S59" s="10"/>
    </row>
    <row r="60" spans="1:19" s="8" customFormat="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5"/>
      <c r="S60" s="10"/>
    </row>
    <row r="61" spans="1:19" s="8" customFormat="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5"/>
      <c r="S61" s="10"/>
    </row>
    <row r="62" spans="1:19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6"/>
      <c r="S62" s="11"/>
    </row>
    <row r="63" spans="1:19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6"/>
      <c r="S63" s="11"/>
    </row>
    <row r="64" spans="1:19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6"/>
      <c r="S64" s="11"/>
    </row>
    <row r="65" spans="1:19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6"/>
      <c r="S65" s="11"/>
    </row>
    <row r="66" spans="1:19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6"/>
      <c r="S66" s="11"/>
    </row>
    <row r="67" spans="1:19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6"/>
      <c r="S67" s="11"/>
    </row>
    <row r="68" spans="1:19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6"/>
      <c r="S68" s="11"/>
    </row>
    <row r="69" spans="1:19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6"/>
      <c r="S69" s="11"/>
    </row>
    <row r="70" spans="1:19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6"/>
      <c r="S70" s="11"/>
    </row>
    <row r="71" spans="1:19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6"/>
      <c r="S71" s="11"/>
    </row>
    <row r="72" spans="1:19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6"/>
      <c r="S72" s="11"/>
    </row>
    <row r="73" spans="1:19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6"/>
      <c r="S73" s="11"/>
    </row>
    <row r="74" spans="1:19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6"/>
      <c r="S74" s="11"/>
    </row>
    <row r="75" spans="1:19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6"/>
      <c r="S75" s="11"/>
    </row>
    <row r="76" spans="1:19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6"/>
      <c r="S76" s="11"/>
    </row>
    <row r="77" spans="1:19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6"/>
      <c r="S77" s="11"/>
    </row>
    <row r="78" spans="1:19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6"/>
      <c r="S78" s="11"/>
    </row>
    <row r="79" spans="1:19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6"/>
      <c r="S79" s="11"/>
    </row>
    <row r="80" spans="1:19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6"/>
      <c r="S80" s="11"/>
    </row>
    <row r="81" spans="1:19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6"/>
      <c r="S81" s="11"/>
    </row>
    <row r="82" spans="1:19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6"/>
      <c r="S82" s="11"/>
    </row>
    <row r="83" spans="1:19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6"/>
      <c r="S83" s="11"/>
    </row>
    <row r="84" spans="1:19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6"/>
      <c r="S84" s="11"/>
    </row>
    <row r="85" spans="1:19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6"/>
      <c r="S85" s="11"/>
    </row>
    <row r="86" spans="1:19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6"/>
      <c r="S86" s="11"/>
    </row>
    <row r="87" spans="1:19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6"/>
      <c r="S87" s="11"/>
    </row>
    <row r="88" spans="1:19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6"/>
      <c r="S88" s="11"/>
    </row>
    <row r="89" spans="1:19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6"/>
      <c r="S89" s="11"/>
    </row>
    <row r="90" spans="1:19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6"/>
      <c r="S90" s="11"/>
    </row>
    <row r="91" spans="1:19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6"/>
      <c r="S91" s="11"/>
    </row>
    <row r="92" spans="1:19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6"/>
      <c r="S92" s="11"/>
    </row>
    <row r="93" spans="1:19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6"/>
      <c r="S93" s="11"/>
    </row>
    <row r="94" spans="1:19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6"/>
      <c r="S94" s="11"/>
    </row>
    <row r="95" spans="1:19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6"/>
      <c r="S95" s="11"/>
    </row>
    <row r="96" spans="1:19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6"/>
      <c r="S96" s="11"/>
    </row>
    <row r="97" spans="1:19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6"/>
      <c r="S97" s="11"/>
    </row>
    <row r="98" spans="1:19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6"/>
      <c r="S98" s="11"/>
    </row>
    <row r="99" spans="1:19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6"/>
      <c r="S99" s="11"/>
    </row>
    <row r="100" spans="1:19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6"/>
      <c r="S100" s="11"/>
    </row>
    <row r="101" spans="1:19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6"/>
      <c r="S101" s="11"/>
    </row>
    <row r="102" spans="1:19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6"/>
      <c r="S102" s="11"/>
    </row>
    <row r="103" spans="1:19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6"/>
      <c r="S103" s="11"/>
    </row>
    <row r="104" spans="1:19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6"/>
      <c r="S104" s="11"/>
    </row>
    <row r="105" spans="1:19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6"/>
      <c r="S105" s="11"/>
    </row>
    <row r="106" spans="1:19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6"/>
      <c r="S106" s="11"/>
    </row>
    <row r="107" spans="1:19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6"/>
      <c r="S107" s="11"/>
    </row>
    <row r="108" spans="1:19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6"/>
      <c r="S108" s="11"/>
    </row>
    <row r="109" spans="1:19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6"/>
      <c r="S109" s="11"/>
    </row>
    <row r="110" spans="1:19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6"/>
      <c r="S110" s="11"/>
    </row>
    <row r="111" spans="1:19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6"/>
      <c r="S111" s="11"/>
    </row>
    <row r="112" spans="1:19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6"/>
      <c r="S112" s="11"/>
    </row>
    <row r="113" spans="1:19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6"/>
      <c r="S113" s="11"/>
    </row>
    <row r="114" spans="1:19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6"/>
      <c r="S114" s="11"/>
    </row>
    <row r="115" spans="1:19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6"/>
      <c r="S115" s="11"/>
    </row>
    <row r="116" spans="1:19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6"/>
      <c r="S116" s="11"/>
    </row>
    <row r="117" spans="1:19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6"/>
      <c r="S117" s="11"/>
    </row>
    <row r="118" spans="1:19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6"/>
      <c r="S118" s="11"/>
    </row>
    <row r="119" spans="1:19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6"/>
      <c r="S119" s="11"/>
    </row>
    <row r="120" spans="1:19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6"/>
      <c r="S120" s="11"/>
    </row>
    <row r="121" spans="1:19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6"/>
      <c r="S121" s="11"/>
    </row>
    <row r="122" spans="1:19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6"/>
      <c r="S122" s="11"/>
    </row>
    <row r="123" spans="1:19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6"/>
      <c r="S123" s="11"/>
    </row>
    <row r="124" spans="1:19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6"/>
      <c r="S124" s="11"/>
    </row>
    <row r="125" spans="1:19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6"/>
      <c r="S125" s="11"/>
    </row>
    <row r="126" spans="1:19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6"/>
      <c r="S126" s="11"/>
    </row>
    <row r="127" spans="1:19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6"/>
      <c r="S127" s="11"/>
    </row>
    <row r="128" spans="1:19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6"/>
      <c r="S128" s="11"/>
    </row>
    <row r="129" spans="1:19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6"/>
      <c r="S129" s="11"/>
    </row>
    <row r="130" spans="1:19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6"/>
      <c r="S130" s="11"/>
    </row>
    <row r="131" spans="1:19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6"/>
      <c r="S131" s="11"/>
    </row>
    <row r="132" spans="1:19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6"/>
      <c r="S132" s="11"/>
    </row>
    <row r="133" spans="1:19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6"/>
      <c r="S133" s="11"/>
    </row>
    <row r="134" spans="1:19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6"/>
      <c r="S134" s="11"/>
    </row>
    <row r="135" spans="1:19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6"/>
      <c r="S135" s="11"/>
    </row>
    <row r="136" spans="1:19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6"/>
      <c r="S136" s="11"/>
    </row>
    <row r="137" spans="1:19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6"/>
      <c r="S137" s="11"/>
    </row>
    <row r="138" spans="1:19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6"/>
      <c r="S138" s="11"/>
    </row>
    <row r="139" spans="1:19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6"/>
      <c r="S139" s="11"/>
    </row>
    <row r="140" spans="1:19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6"/>
      <c r="S140" s="11"/>
    </row>
    <row r="141" spans="1:19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6"/>
      <c r="S141" s="11"/>
    </row>
    <row r="142" spans="1:19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6"/>
      <c r="S142" s="11"/>
    </row>
    <row r="143" spans="1:19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6"/>
      <c r="S143" s="11"/>
    </row>
    <row r="144" spans="1:19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6"/>
      <c r="S144" s="11"/>
    </row>
    <row r="145" spans="1:19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6"/>
      <c r="S145" s="11"/>
    </row>
    <row r="146" spans="1:19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6"/>
      <c r="S146" s="11"/>
    </row>
    <row r="147" spans="1:19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6"/>
      <c r="S147" s="11"/>
    </row>
    <row r="148" spans="1:19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6"/>
      <c r="S148" s="11"/>
    </row>
    <row r="149" spans="1:19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6"/>
      <c r="S149" s="11"/>
    </row>
    <row r="150" spans="1:19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6"/>
      <c r="S150" s="11"/>
    </row>
    <row r="151" spans="1:19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6"/>
      <c r="S151" s="11"/>
    </row>
    <row r="152" spans="1:19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6"/>
      <c r="S152" s="11"/>
    </row>
    <row r="153" spans="1:19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6"/>
      <c r="S153" s="11"/>
    </row>
    <row r="154" spans="1:19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6"/>
      <c r="S154" s="11"/>
    </row>
    <row r="155" spans="1:19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6"/>
      <c r="S155" s="11"/>
    </row>
    <row r="156" spans="1:19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6"/>
      <c r="S156" s="11"/>
    </row>
    <row r="157" spans="1:19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6"/>
      <c r="S157" s="11"/>
    </row>
    <row r="158" spans="1:19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6"/>
      <c r="S158" s="11"/>
    </row>
    <row r="159" spans="1:19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6"/>
      <c r="S159" s="11"/>
    </row>
    <row r="160" spans="1:19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6"/>
      <c r="S160" s="11"/>
    </row>
    <row r="161" spans="1:19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6"/>
      <c r="S161" s="11"/>
    </row>
    <row r="162" spans="1:19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6"/>
      <c r="S162" s="11"/>
    </row>
    <row r="163" spans="1:19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6"/>
      <c r="S163" s="11"/>
    </row>
    <row r="164" spans="1:19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6"/>
      <c r="S164" s="11"/>
    </row>
    <row r="165" spans="1:19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6"/>
      <c r="S165" s="11"/>
    </row>
    <row r="166" spans="1:19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6"/>
      <c r="S166" s="11"/>
    </row>
    <row r="167" spans="1:19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6"/>
      <c r="S167" s="11"/>
    </row>
    <row r="168" spans="1:19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6"/>
      <c r="S168" s="11"/>
    </row>
    <row r="169" spans="1:19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6"/>
      <c r="S169" s="11"/>
    </row>
    <row r="170" spans="1:19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6"/>
      <c r="S170" s="11"/>
    </row>
    <row r="171" spans="1:19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6"/>
      <c r="S171" s="11"/>
    </row>
    <row r="172" spans="1:19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6"/>
      <c r="S172" s="11"/>
    </row>
    <row r="173" spans="1:19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6"/>
      <c r="S173" s="11"/>
    </row>
    <row r="174" spans="1:19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6"/>
      <c r="S174" s="11"/>
    </row>
    <row r="175" spans="1:19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6"/>
      <c r="S175" s="11"/>
    </row>
    <row r="176" spans="1:19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6"/>
      <c r="S176" s="11"/>
    </row>
    <row r="177" spans="1:19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6"/>
      <c r="S177" s="11"/>
    </row>
    <row r="178" spans="1:19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6"/>
      <c r="S178" s="11"/>
    </row>
    <row r="179" spans="1:19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6"/>
      <c r="S179" s="11"/>
    </row>
    <row r="180" spans="1:19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6"/>
      <c r="S180" s="11"/>
    </row>
    <row r="181" spans="1:19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6"/>
      <c r="S181" s="11"/>
    </row>
    <row r="182" spans="1:19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6"/>
      <c r="S182" s="11"/>
    </row>
    <row r="183" spans="1:19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6"/>
      <c r="S183" s="11"/>
    </row>
    <row r="184" spans="1:19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6"/>
      <c r="S184" s="11"/>
    </row>
    <row r="185" spans="1:19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6"/>
      <c r="S185" s="11"/>
    </row>
    <row r="186" spans="1:19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6"/>
      <c r="S186" s="11"/>
    </row>
    <row r="187" spans="1:19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6"/>
      <c r="S187" s="11"/>
    </row>
    <row r="188" spans="1:19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6"/>
      <c r="S188" s="11"/>
    </row>
    <row r="189" spans="1:19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6"/>
      <c r="S189" s="11"/>
    </row>
    <row r="190" spans="1:19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6"/>
      <c r="S190" s="11"/>
    </row>
    <row r="191" spans="1:19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6"/>
      <c r="S191" s="11"/>
    </row>
    <row r="192" spans="1:19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6"/>
      <c r="S192" s="11"/>
    </row>
    <row r="193" spans="1:19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6"/>
      <c r="S193" s="11"/>
    </row>
    <row r="194" spans="1:19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6"/>
      <c r="S194" s="11"/>
    </row>
    <row r="195" spans="1:19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6"/>
      <c r="S195" s="11"/>
    </row>
    <row r="196" spans="1:19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6"/>
      <c r="S196" s="11"/>
    </row>
    <row r="197" spans="1:19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6"/>
      <c r="S197" s="11"/>
    </row>
    <row r="198" spans="1:19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6"/>
      <c r="S198" s="11"/>
    </row>
    <row r="199" spans="1:19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6"/>
      <c r="S199" s="11"/>
    </row>
    <row r="200" spans="1:19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6"/>
      <c r="S200" s="11"/>
    </row>
    <row r="201" spans="1:19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6"/>
      <c r="S201" s="11"/>
    </row>
    <row r="202" spans="1:19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6"/>
      <c r="S202" s="11"/>
    </row>
    <row r="203" spans="1:19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6"/>
      <c r="S203" s="11"/>
    </row>
    <row r="204" spans="1:19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6"/>
      <c r="S204" s="11"/>
    </row>
    <row r="205" spans="1:19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6"/>
      <c r="S205" s="11"/>
    </row>
    <row r="206" spans="1:19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6"/>
      <c r="S206" s="11"/>
    </row>
    <row r="207" spans="1:19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6"/>
      <c r="S207" s="11"/>
    </row>
    <row r="208" spans="1:19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6"/>
      <c r="S208" s="11"/>
    </row>
    <row r="209" spans="1:19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6"/>
      <c r="S209" s="11"/>
    </row>
    <row r="210" spans="1:19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6"/>
      <c r="S210" s="11"/>
    </row>
    <row r="211" spans="1:19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6"/>
      <c r="S211" s="11"/>
    </row>
    <row r="212" spans="1:19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6"/>
      <c r="S212" s="11"/>
    </row>
    <row r="213" spans="1:19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6"/>
      <c r="S213" s="11"/>
    </row>
    <row r="214" spans="1:19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6"/>
      <c r="S214" s="11"/>
    </row>
    <row r="215" spans="1:19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6"/>
      <c r="S215" s="11"/>
    </row>
    <row r="216" spans="1:19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6"/>
      <c r="S216" s="11"/>
    </row>
    <row r="217" spans="1:19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6"/>
      <c r="S217" s="11"/>
    </row>
    <row r="218" spans="1:19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6"/>
      <c r="S218" s="11"/>
    </row>
    <row r="219" spans="1:19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6"/>
      <c r="S219" s="11"/>
    </row>
    <row r="220" spans="1:19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6"/>
      <c r="S220" s="11"/>
    </row>
    <row r="221" spans="1:19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6"/>
      <c r="S221" s="11"/>
    </row>
    <row r="222" spans="1:19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6"/>
      <c r="S222" s="11"/>
    </row>
    <row r="223" spans="1:19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6"/>
      <c r="S223" s="11"/>
    </row>
    <row r="224" spans="1:19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6"/>
      <c r="S224" s="11"/>
    </row>
    <row r="225" spans="1:19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6"/>
      <c r="S225" s="11"/>
    </row>
    <row r="226" spans="1:19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6"/>
      <c r="S226" s="11"/>
    </row>
    <row r="227" spans="1:19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6"/>
      <c r="S227" s="11"/>
    </row>
    <row r="228" spans="1:19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6"/>
      <c r="S228" s="11"/>
    </row>
    <row r="229" spans="1:19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6"/>
      <c r="S229" s="11"/>
    </row>
    <row r="230" spans="1:19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6"/>
      <c r="S230" s="11"/>
    </row>
    <row r="231" spans="1:19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6"/>
      <c r="S231" s="11"/>
    </row>
    <row r="232" spans="1:19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6"/>
      <c r="S232" s="11"/>
    </row>
    <row r="233" spans="1:19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6"/>
      <c r="S233" s="11"/>
    </row>
    <row r="234" spans="1:19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6"/>
      <c r="S234" s="11"/>
    </row>
    <row r="235" spans="1:19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6"/>
      <c r="S235" s="11"/>
    </row>
    <row r="236" spans="1:19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6"/>
      <c r="S236" s="11"/>
    </row>
    <row r="237" spans="1:19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6"/>
      <c r="S237" s="11"/>
    </row>
    <row r="238" spans="1:19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6"/>
      <c r="S238" s="11"/>
    </row>
    <row r="239" spans="1:19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6"/>
      <c r="S239" s="11"/>
    </row>
    <row r="240" spans="1:19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6"/>
      <c r="S240" s="11"/>
    </row>
    <row r="241" spans="1:19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6"/>
      <c r="S241" s="11"/>
    </row>
    <row r="242" spans="1:19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6"/>
      <c r="S242" s="11"/>
    </row>
    <row r="243" spans="1:19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6"/>
      <c r="S243" s="11"/>
    </row>
    <row r="244" spans="1:19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6"/>
      <c r="S244" s="11"/>
    </row>
    <row r="245" spans="1:19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6"/>
      <c r="S245" s="11"/>
    </row>
    <row r="246" spans="1:19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6"/>
      <c r="S246" s="11"/>
    </row>
    <row r="247" spans="1:19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6"/>
      <c r="S247" s="11"/>
    </row>
    <row r="248" spans="1:19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6"/>
      <c r="S248" s="11"/>
    </row>
    <row r="249" spans="1:19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6"/>
      <c r="S249" s="11"/>
    </row>
    <row r="250" spans="1:19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6"/>
      <c r="S250" s="11"/>
    </row>
    <row r="251" spans="1:19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6"/>
      <c r="S251" s="11"/>
    </row>
    <row r="252" spans="1:19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6"/>
      <c r="S252" s="11"/>
    </row>
    <row r="253" spans="1:19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6"/>
      <c r="S253" s="11"/>
    </row>
    <row r="254" spans="1:19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6"/>
      <c r="S254" s="11"/>
    </row>
    <row r="255" spans="1:19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6"/>
      <c r="S255" s="11"/>
    </row>
    <row r="256" spans="1:19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6"/>
      <c r="S256" s="11"/>
    </row>
    <row r="257" spans="1:19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6"/>
      <c r="S257" s="11"/>
    </row>
    <row r="258" spans="1:19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6"/>
      <c r="S258" s="11"/>
    </row>
    <row r="259" spans="1:19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6"/>
      <c r="S259" s="11"/>
    </row>
    <row r="260" spans="1:19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6"/>
      <c r="S260" s="11"/>
    </row>
    <row r="261" spans="1:19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6"/>
      <c r="S261" s="11"/>
    </row>
    <row r="262" spans="1:19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6"/>
      <c r="S262" s="11"/>
    </row>
    <row r="263" spans="1:19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6"/>
      <c r="S263" s="11"/>
    </row>
    <row r="264" spans="1:19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6"/>
      <c r="S264" s="11"/>
    </row>
    <row r="265" spans="1:19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6"/>
      <c r="S265" s="11"/>
    </row>
    <row r="266" spans="1:19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6"/>
      <c r="S266" s="11"/>
    </row>
    <row r="267" spans="1:19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6"/>
      <c r="S267" s="11"/>
    </row>
    <row r="268" spans="1:19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6"/>
      <c r="S268" s="11"/>
    </row>
    <row r="269" spans="1:19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6"/>
      <c r="S269" s="11"/>
    </row>
    <row r="270" spans="1:19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6"/>
      <c r="S270" s="11"/>
    </row>
    <row r="271" spans="1:19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6"/>
      <c r="S271" s="11"/>
    </row>
    <row r="272" spans="1:19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6"/>
      <c r="S272" s="11"/>
    </row>
    <row r="273" spans="1:19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6"/>
      <c r="S273" s="11"/>
    </row>
    <row r="274" spans="1:19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6"/>
      <c r="S274" s="11"/>
    </row>
    <row r="275" spans="1:19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6"/>
      <c r="S275" s="11"/>
    </row>
    <row r="276" spans="1:19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6"/>
      <c r="S276" s="11"/>
    </row>
    <row r="277" spans="1:19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6"/>
      <c r="S277" s="11"/>
    </row>
    <row r="278" spans="1:19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6"/>
      <c r="S278" s="11"/>
    </row>
    <row r="279" spans="1:19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6"/>
      <c r="S279" s="11"/>
    </row>
    <row r="280" spans="1:19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6"/>
      <c r="S280" s="11"/>
    </row>
    <row r="281" spans="1:19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6"/>
      <c r="S281" s="11"/>
    </row>
    <row r="282" spans="1:19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6"/>
      <c r="S282" s="11"/>
    </row>
    <row r="283" spans="1:19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6"/>
      <c r="S283" s="11"/>
    </row>
    <row r="284" spans="1:19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6"/>
      <c r="S284" s="11"/>
    </row>
    <row r="285" spans="1:19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6"/>
      <c r="S285" s="11"/>
    </row>
    <row r="286" spans="1:19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6"/>
      <c r="S286" s="11"/>
    </row>
    <row r="287" spans="1:19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6"/>
      <c r="S287" s="11"/>
    </row>
    <row r="288" spans="1:19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6"/>
      <c r="S288" s="11"/>
    </row>
    <row r="289" spans="1:19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6"/>
      <c r="S289" s="11"/>
    </row>
    <row r="290" spans="1:19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6"/>
      <c r="S290" s="11"/>
    </row>
    <row r="291" spans="1:19" ht="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6"/>
      <c r="S291" s="11"/>
    </row>
    <row r="292" spans="1:19" ht="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6"/>
      <c r="S292" s="11"/>
    </row>
    <row r="293" spans="1:19" ht="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6"/>
      <c r="S293" s="11"/>
    </row>
    <row r="294" spans="1:19" ht="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6"/>
      <c r="S294" s="11"/>
    </row>
    <row r="295" spans="1:19" ht="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6"/>
      <c r="S295" s="11"/>
    </row>
    <row r="296" spans="1:19" ht="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6"/>
      <c r="S296" s="11"/>
    </row>
    <row r="297" spans="1:19" ht="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6"/>
      <c r="S297" s="11"/>
    </row>
    <row r="298" spans="1:19" ht="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6"/>
      <c r="S298" s="11"/>
    </row>
    <row r="299" spans="1:19" ht="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6"/>
      <c r="S299" s="11"/>
    </row>
    <row r="300" spans="1:19" ht="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6"/>
      <c r="S300" s="11"/>
    </row>
    <row r="301" spans="1:19" ht="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6"/>
      <c r="S301" s="11"/>
    </row>
    <row r="302" spans="1:19" ht="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6"/>
      <c r="S302" s="11"/>
    </row>
    <row r="303" spans="1:19" ht="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6"/>
      <c r="S303" s="11"/>
    </row>
    <row r="304" spans="1:19" ht="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6"/>
      <c r="S304" s="11"/>
    </row>
    <row r="305" spans="1:19" ht="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6"/>
      <c r="S305" s="11"/>
    </row>
    <row r="306" spans="1:19" ht="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6"/>
      <c r="S306" s="11"/>
    </row>
    <row r="307" spans="1:19" ht="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6"/>
      <c r="S307" s="11"/>
    </row>
    <row r="308" spans="1:19" ht="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6"/>
      <c r="S308" s="11"/>
    </row>
    <row r="309" spans="1:19" ht="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6"/>
      <c r="S309" s="11"/>
    </row>
    <row r="310" spans="1:19" ht="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6"/>
      <c r="S310" s="11"/>
    </row>
    <row r="311" spans="1:19" ht="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6"/>
      <c r="S311" s="11"/>
    </row>
    <row r="312" spans="1:19" ht="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6"/>
      <c r="S312" s="11"/>
    </row>
    <row r="313" spans="1:19" ht="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6"/>
      <c r="S313" s="11"/>
    </row>
    <row r="314" spans="1:19" ht="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6"/>
      <c r="S314" s="11"/>
    </row>
    <row r="315" spans="1:19" ht="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6"/>
      <c r="S315" s="11"/>
    </row>
    <row r="316" spans="1:19" ht="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6"/>
      <c r="S316" s="11"/>
    </row>
    <row r="317" spans="1:19" ht="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6"/>
      <c r="S317" s="11"/>
    </row>
    <row r="318" spans="1:19" ht="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6"/>
      <c r="S318" s="11"/>
    </row>
    <row r="319" spans="1:19" ht="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6"/>
      <c r="S319" s="11"/>
    </row>
    <row r="320" spans="1:19" ht="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6"/>
      <c r="S320" s="11"/>
    </row>
    <row r="321" spans="1:19" ht="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6"/>
      <c r="S321" s="11"/>
    </row>
    <row r="322" spans="1:19" ht="1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6"/>
      <c r="S322" s="11"/>
    </row>
    <row r="323" spans="1:19" ht="1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6"/>
      <c r="S323" s="11"/>
    </row>
    <row r="324" spans="1:19" ht="1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6"/>
      <c r="S324" s="11"/>
    </row>
    <row r="325" spans="1:19" ht="1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6"/>
      <c r="S325" s="11"/>
    </row>
    <row r="326" spans="1:19" ht="1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6"/>
      <c r="S326" s="11"/>
    </row>
    <row r="327" spans="1:19" ht="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6"/>
      <c r="S327" s="11"/>
    </row>
    <row r="328" spans="1:19" ht="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6"/>
      <c r="S328" s="11"/>
    </row>
    <row r="329" spans="1:19" ht="1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6"/>
      <c r="S329" s="11"/>
    </row>
    <row r="330" spans="1:19" ht="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6"/>
      <c r="S330" s="11"/>
    </row>
    <row r="331" spans="1:19" ht="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6"/>
      <c r="S331" s="11"/>
    </row>
    <row r="332" spans="1:19" ht="1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6"/>
      <c r="S332" s="11"/>
    </row>
    <row r="333" spans="1:19" ht="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6"/>
      <c r="S333" s="11"/>
    </row>
    <row r="334" spans="1:19" ht="1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6"/>
      <c r="S334" s="11"/>
    </row>
    <row r="335" spans="1:19" ht="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6"/>
      <c r="S335" s="11"/>
    </row>
    <row r="336" spans="1:19" ht="1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6"/>
      <c r="S336" s="11"/>
    </row>
    <row r="337" spans="1:19" ht="1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6"/>
      <c r="S337" s="11"/>
    </row>
    <row r="338" spans="1:19" ht="1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6"/>
      <c r="S338" s="11"/>
    </row>
    <row r="339" spans="1:19" ht="1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6"/>
      <c r="S339" s="11"/>
    </row>
    <row r="340" spans="1:19" ht="1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6"/>
      <c r="S340" s="11"/>
    </row>
    <row r="341" spans="1:19" ht="1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6"/>
      <c r="S341" s="11"/>
    </row>
    <row r="342" spans="1:19" ht="1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6"/>
      <c r="S342" s="11"/>
    </row>
    <row r="343" spans="1:19" ht="1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6"/>
      <c r="S343" s="11"/>
    </row>
    <row r="344" spans="1:19" ht="1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6"/>
      <c r="S344" s="11"/>
    </row>
    <row r="345" spans="1:19" ht="1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6"/>
      <c r="S345" s="11"/>
    </row>
    <row r="346" spans="1:19" ht="1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6"/>
      <c r="S346" s="11"/>
    </row>
    <row r="347" spans="1:19" ht="1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6"/>
      <c r="S347" s="11"/>
    </row>
    <row r="348" spans="1:19" ht="1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6"/>
      <c r="S348" s="11"/>
    </row>
    <row r="349" spans="1:19" ht="1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6"/>
      <c r="S349" s="11"/>
    </row>
    <row r="350" spans="1:19" ht="1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6"/>
      <c r="S350" s="11"/>
    </row>
    <row r="351" spans="1:19" ht="1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6"/>
      <c r="S351" s="11"/>
    </row>
    <row r="352" spans="1:19" ht="1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6"/>
      <c r="S352" s="11"/>
    </row>
    <row r="353" spans="1:19" ht="1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6"/>
      <c r="S353" s="11"/>
    </row>
    <row r="354" spans="1:19" ht="1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6"/>
      <c r="S354" s="11"/>
    </row>
    <row r="355" spans="1:19" ht="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6"/>
      <c r="S355" s="11"/>
    </row>
    <row r="356" spans="1:19" ht="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6"/>
      <c r="S356" s="11"/>
    </row>
    <row r="357" spans="1:19" ht="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6"/>
      <c r="S357" s="11"/>
    </row>
    <row r="358" spans="1:19" ht="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6"/>
      <c r="S358" s="11"/>
    </row>
    <row r="359" spans="1:19" ht="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6"/>
      <c r="S359" s="11"/>
    </row>
    <row r="360" spans="1:19" ht="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6"/>
      <c r="S360" s="11"/>
    </row>
    <row r="361" spans="1:19" ht="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6"/>
      <c r="S361" s="11"/>
    </row>
    <row r="362" spans="1:19" ht="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6"/>
      <c r="S362" s="11"/>
    </row>
    <row r="363" spans="1:19" ht="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6"/>
      <c r="S363" s="11"/>
    </row>
    <row r="364" spans="1:19" ht="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6"/>
      <c r="S364" s="11"/>
    </row>
    <row r="365" spans="1:19" ht="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6"/>
      <c r="S365" s="11"/>
    </row>
    <row r="366" spans="1:19" ht="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6"/>
      <c r="S366" s="11"/>
    </row>
    <row r="367" spans="1:19" ht="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6"/>
      <c r="S367" s="11"/>
    </row>
    <row r="368" spans="1:19" ht="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6"/>
      <c r="S368" s="11"/>
    </row>
    <row r="369" spans="1:19" ht="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6"/>
      <c r="S369" s="11"/>
    </row>
    <row r="370" spans="1:19" ht="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6"/>
      <c r="S370" s="11"/>
    </row>
    <row r="371" spans="1:19" ht="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6"/>
      <c r="S371" s="11"/>
    </row>
    <row r="372" spans="1:19" ht="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6"/>
      <c r="S372" s="11"/>
    </row>
    <row r="373" spans="1:19" ht="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6"/>
      <c r="S373" s="11"/>
    </row>
    <row r="374" spans="1:19" ht="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6"/>
      <c r="S374" s="11"/>
    </row>
    <row r="375" spans="1:19" ht="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6"/>
      <c r="S375" s="11"/>
    </row>
    <row r="376" spans="1:19" ht="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6"/>
      <c r="S376" s="11"/>
    </row>
    <row r="377" spans="1:19" ht="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6"/>
      <c r="S377" s="11"/>
    </row>
    <row r="378" spans="1:19" ht="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6"/>
      <c r="S378" s="11"/>
    </row>
    <row r="379" spans="1:19" ht="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6"/>
      <c r="S379" s="11"/>
    </row>
    <row r="380" spans="1:19" ht="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6"/>
      <c r="S380" s="11"/>
    </row>
    <row r="381" spans="1:19" ht="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6"/>
      <c r="S381" s="11"/>
    </row>
    <row r="382" spans="1:19" ht="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6"/>
      <c r="S382" s="11"/>
    </row>
    <row r="383" spans="1:19" ht="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6"/>
      <c r="S383" s="11"/>
    </row>
    <row r="384" spans="1:19" ht="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6"/>
      <c r="S384" s="11"/>
    </row>
    <row r="385" spans="1:19" ht="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6"/>
      <c r="S385" s="11"/>
    </row>
    <row r="386" spans="1:19" ht="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6"/>
      <c r="S386" s="11"/>
    </row>
    <row r="387" spans="1:19" ht="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6"/>
      <c r="S387" s="11"/>
    </row>
    <row r="388" spans="1:19" ht="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6"/>
      <c r="S388" s="11"/>
    </row>
    <row r="389" spans="1:19" ht="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6"/>
      <c r="S389" s="11"/>
    </row>
    <row r="390" spans="1:19" ht="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6"/>
      <c r="S390" s="11"/>
    </row>
    <row r="391" spans="1:19" ht="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6"/>
      <c r="S391" s="11"/>
    </row>
    <row r="392" spans="1:19" ht="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6"/>
      <c r="S392" s="11"/>
    </row>
    <row r="393" spans="1:19" ht="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6"/>
      <c r="S393" s="11"/>
    </row>
    <row r="394" spans="1:19" ht="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6"/>
      <c r="S394" s="11"/>
    </row>
    <row r="395" spans="1:19" ht="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6"/>
      <c r="S395" s="11"/>
    </row>
    <row r="396" spans="1:19" ht="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6"/>
      <c r="S396" s="11"/>
    </row>
    <row r="397" spans="1:19" ht="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6"/>
      <c r="S397" s="11"/>
    </row>
    <row r="398" spans="1:19" ht="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6"/>
      <c r="S398" s="11"/>
    </row>
    <row r="399" spans="1:19" ht="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6"/>
      <c r="S399" s="11"/>
    </row>
    <row r="400" spans="1:19" ht="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6"/>
      <c r="S400" s="11"/>
    </row>
    <row r="401" spans="1:19" ht="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6"/>
      <c r="S401" s="11"/>
    </row>
    <row r="402" spans="1:19" ht="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6"/>
      <c r="S402" s="11"/>
    </row>
    <row r="403" spans="1:19" ht="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6"/>
      <c r="S403" s="11"/>
    </row>
    <row r="404" spans="1:19" ht="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6"/>
      <c r="S404" s="11"/>
    </row>
    <row r="405" spans="1:19" ht="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6"/>
      <c r="S405" s="11"/>
    </row>
    <row r="406" spans="1:19" ht="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6"/>
      <c r="S406" s="11"/>
    </row>
    <row r="407" spans="1:19" ht="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6"/>
      <c r="S407" s="11"/>
    </row>
    <row r="408" spans="1:19" ht="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6"/>
      <c r="S408" s="11"/>
    </row>
    <row r="409" spans="1:19" ht="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6"/>
      <c r="S409" s="11"/>
    </row>
    <row r="410" spans="1:19" ht="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6"/>
      <c r="S410" s="11"/>
    </row>
    <row r="411" spans="1:19" ht="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6"/>
      <c r="S411" s="11"/>
    </row>
    <row r="412" spans="1:19" ht="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6"/>
      <c r="S412" s="11"/>
    </row>
    <row r="413" spans="1:19" ht="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6"/>
      <c r="S413" s="11"/>
    </row>
  </sheetData>
  <sheetProtection/>
  <autoFilter ref="A1:S41"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5" sqref="F5"/>
    </sheetView>
  </sheetViews>
  <sheetFormatPr defaultColWidth="11.421875" defaultRowHeight="15"/>
  <sheetData>
    <row r="1" spans="1:6" ht="15">
      <c r="A1">
        <v>50000</v>
      </c>
      <c r="B1">
        <v>40000</v>
      </c>
      <c r="C1">
        <v>20000</v>
      </c>
      <c r="D1">
        <v>20000</v>
      </c>
      <c r="F1">
        <v>16200</v>
      </c>
    </row>
    <row r="2" spans="1:6" ht="15">
      <c r="A2">
        <v>9200</v>
      </c>
      <c r="F2">
        <v>16200</v>
      </c>
    </row>
    <row r="3" spans="1:6" ht="15">
      <c r="A3">
        <v>9200</v>
      </c>
      <c r="F3">
        <v>12250</v>
      </c>
    </row>
    <row r="4" spans="1:6" ht="15">
      <c r="A4">
        <v>20000</v>
      </c>
      <c r="F4">
        <v>30750</v>
      </c>
    </row>
    <row r="5" spans="1:6" ht="15">
      <c r="A5">
        <v>30000</v>
      </c>
      <c r="F5">
        <f>SUM(F1:F4)</f>
        <v>75400</v>
      </c>
    </row>
    <row r="6" spans="1:5" ht="15">
      <c r="A6" s="19">
        <f>SUM(A1:A5)</f>
        <v>118400</v>
      </c>
      <c r="B6" s="19">
        <f>SUM(B1:B5)</f>
        <v>40000</v>
      </c>
      <c r="C6" s="19">
        <f>SUM(C1:C5)</f>
        <v>20000</v>
      </c>
      <c r="D6" s="19">
        <f>SUM(D1:D5)</f>
        <v>20000</v>
      </c>
      <c r="E6" s="19">
        <f>SUM(A6:D6)</f>
        <v>198400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Biviana Liset Trujillo Ramírez</dc:creator>
  <cp:keywords/>
  <dc:description/>
  <cp:lastModifiedBy>Carolina María Hormaza Caro</cp:lastModifiedBy>
  <dcterms:created xsi:type="dcterms:W3CDTF">2013-08-20T13:31:48Z</dcterms:created>
  <dcterms:modified xsi:type="dcterms:W3CDTF">2013-08-26T20:17:40Z</dcterms:modified>
  <cp:category/>
  <cp:version/>
  <cp:contentType/>
  <cp:contentStatus/>
</cp:coreProperties>
</file>