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935" activeTab="0"/>
  </bookViews>
  <sheets>
    <sheet name="CTROL RUBROS Y FLUJO DE CAJA " sheetId="1" r:id="rId1"/>
    <sheet name="INSTRUCTIVO FLUJO DE CAJA " sheetId="2" r:id="rId2"/>
    <sheet name="EJEMPLO DE DILIGENCIAMIENTO" sheetId="3" r:id="rId3"/>
    <sheet name="CRONOGRAMA" sheetId="4" r:id="rId4"/>
  </sheets>
  <definedNames/>
  <calcPr fullCalcOnLoad="1"/>
</workbook>
</file>

<file path=xl/sharedStrings.xml><?xml version="1.0" encoding="utf-8"?>
<sst xmlns="http://schemas.openxmlformats.org/spreadsheetml/2006/main" count="179" uniqueCount="89">
  <si>
    <t>COMPONENTE</t>
  </si>
  <si>
    <t>ASISTENCIA TÉCNICA</t>
  </si>
  <si>
    <t>FORMACIÓN</t>
  </si>
  <si>
    <t>MOVILIZACIÓN SOCIAL</t>
  </si>
  <si>
    <t>GESTIÓN INTERSECTORIAL</t>
  </si>
  <si>
    <t>MONITOREO Y EVALUACIÓN</t>
  </si>
  <si>
    <t>MES 1</t>
  </si>
  <si>
    <t>MES 2</t>
  </si>
  <si>
    <t>MES 3</t>
  </si>
  <si>
    <t>MES 4</t>
  </si>
  <si>
    <t>MES 5</t>
  </si>
  <si>
    <t>MES 6</t>
  </si>
  <si>
    <t>MES 17</t>
  </si>
  <si>
    <t>MES 8</t>
  </si>
  <si>
    <t>MES 9</t>
  </si>
  <si>
    <t>MES 10</t>
  </si>
  <si>
    <t>MES 11</t>
  </si>
  <si>
    <t>MES 12</t>
  </si>
  <si>
    <t>MES 13</t>
  </si>
  <si>
    <t>MES 14</t>
  </si>
  <si>
    <t>MES 15</t>
  </si>
  <si>
    <t>MES 16</t>
  </si>
  <si>
    <t>MES 18</t>
  </si>
  <si>
    <t>MES 7</t>
  </si>
  <si>
    <t>ENTIDAD:</t>
  </si>
  <si>
    <t>NOMBRE DEL PROYECTO:</t>
  </si>
  <si>
    <t>NOMBRE RESPONSABLE DEL PROYECTO:</t>
  </si>
  <si>
    <t>Documento de identidad:</t>
  </si>
  <si>
    <t>Correo electrónico:</t>
  </si>
  <si>
    <t>SEGUNDO 2013</t>
  </si>
  <si>
    <t>PRIMER SEMESTRE 2014</t>
  </si>
  <si>
    <t>SEGUNDO SEMESTRE 2014</t>
  </si>
  <si>
    <t>CONSTRUYENDO UNA SOCIEDAD DEMOCRÁTICA, PARTICIPATIVA Y PLURALISTA</t>
  </si>
  <si>
    <t>ALEJANDRO FERNÁNDEZ YEPES</t>
  </si>
  <si>
    <t>Teléfono:</t>
  </si>
  <si>
    <t xml:space="preserve">almafery@gmail.com </t>
  </si>
  <si>
    <t>317 423 24 03</t>
  </si>
  <si>
    <t>SECRETARÍA DE EDUCACIÓN DE SOLEDAD</t>
  </si>
  <si>
    <t xml:space="preserve">ACTIVIDAD </t>
  </si>
  <si>
    <t xml:space="preserve">OBJETIVOS ESPECÍFICOS  </t>
  </si>
  <si>
    <t xml:space="preserve">MATRIZ DE CRONOGRAMA DE EJECUCIÓN DE PROYECTOS RELACIONADOS CON EL DESARROLLO DE COMPETENCIAS CIUDADANAS Y EL EJERCICIO DE LOS DERECHOS HUMANOS DE SE Y ENS </t>
  </si>
  <si>
    <t>CARGO:</t>
  </si>
  <si>
    <t>ACTIVIDAD  \   RUBRO</t>
  </si>
  <si>
    <t>RECURSOS FONDO CONCURSABLE MEN --- CRÉDITO PRÉSTAMO BID</t>
  </si>
  <si>
    <r>
      <t xml:space="preserve">EVENTOS DE CAPACITACIÓN A AGENTES EDUCATIVOS, ESTUDIANTES O FAMILIA  </t>
    </r>
    <r>
      <rPr>
        <sz val="18"/>
        <color indexed="8"/>
        <rFont val="Calibri"/>
        <family val="2"/>
      </rPr>
      <t>15%</t>
    </r>
  </si>
  <si>
    <r>
      <t xml:space="preserve">FORMACIÓN DE DOCENTES, DOCENTES ORIENTADORES O DIRECTIVOS 
</t>
    </r>
    <r>
      <rPr>
        <sz val="18"/>
        <color indexed="8"/>
        <rFont val="Calibri"/>
        <family val="2"/>
      </rPr>
      <t>25 %</t>
    </r>
  </si>
  <si>
    <r>
      <t xml:space="preserve">MATERIALES Y PAPELERÍA 
</t>
    </r>
    <r>
      <rPr>
        <sz val="18"/>
        <color indexed="8"/>
        <rFont val="Calibri"/>
        <family val="2"/>
      </rPr>
      <t>25 %</t>
    </r>
  </si>
  <si>
    <r>
      <t xml:space="preserve">ASESORÍAS O CONSULTORÍAS
</t>
    </r>
    <r>
      <rPr>
        <sz val="18"/>
        <color indexed="8"/>
        <rFont val="Calibri"/>
        <family val="2"/>
      </rPr>
      <t>35%</t>
    </r>
  </si>
  <si>
    <t>SUBTOTAL</t>
  </si>
  <si>
    <t>REC. CONTRAPARTIDA</t>
  </si>
  <si>
    <t>REC. FONDO</t>
  </si>
  <si>
    <t>TOTAL RECURSOS</t>
  </si>
  <si>
    <t>LOS RECURSOS DEL FONDO A UTILIZAR EN EL PRIMER SEMESTRE SON DEL 40%</t>
  </si>
  <si>
    <t>LOS RECURSOS DEL FONDO A UTILIZAR EN EL SEGUNDO SEMESTRE SON DEL 40%</t>
  </si>
  <si>
    <t>LOS RECURSOS DEL FONDO A UTILIZAR EN EL TERCERSEMESTRE SON DEL 20%</t>
  </si>
  <si>
    <t>DISTRIBUCIÓN DE RECURSOS DEL FONDO EN LOS CUATRO RUBROS ESTABLECIDOS EN LOS TÉRMINOS DE REFERENCIA DE LA  CONVOCATORIA</t>
  </si>
  <si>
    <t xml:space="preserve">INSTRUCTIVO PARA EL DILIGENCIAMENTO DEL FORMATO DE RECURSOS Y FLUJO LUJO DE CAJA PARA LA IMPLEMENTACIÓN DE PROYECTOS RELACIONADOS CON  EL DESARROLLO DE COMPETENCIAS CIUDADANAS Y EL EJERCICIO DE LOS DERECHOS HUMANOS DE SE Y ENS </t>
  </si>
  <si>
    <t>OBJETIVO DE INSTRUCTIVO:</t>
  </si>
  <si>
    <t>Conocer el proceso para registrar la información requeridad en el formato de Recursos Y Flujo Lujo De Caja para la mplementación de proyectos relacionados con  el desarrollo de Competencias Ciudadanas Y el Ejercicio de los Derechos Humanos</t>
  </si>
  <si>
    <t>RESPONSABLES DEL DILIGENCIAMIENTO:</t>
  </si>
  <si>
    <t>SECRETARIAS DE EDUCACIÓN Y ESCUELAS NORMALES SUPERIORES SELECCIONADAS</t>
  </si>
  <si>
    <t>RECOMENDACIONES GENERALES:</t>
  </si>
  <si>
    <t>Reconozca el formato de Recursos Y Flujo de Caja con una mirada general de este.
Lea primero todo el instructivo y luego diligencie el formato.
Utilice el formato de Recursos Y Flujo de Caja para informar al Ministerio de Educación Nacional los pagos que tiene planeados realizar durante la ejecución del proyecto
En caso de no tener las filas suficientes para el registro de las actividades, inserte las que necesiten sin introducir ningún cambio al formato.
Las cifras deben ser registradas en pesos
No utilice zonas sombreadas.</t>
  </si>
  <si>
    <t>INSTRUCCINES PARA DILIGENCIAR LA INFORMACIÓN GENERAL:</t>
  </si>
  <si>
    <t>3. Frente a cada actividad, registrar el costo establecido para su desarrollo según el porcentaje de cada rubro establecidos en los Terminos de Referencia del Fondo Concursable. Aparecerá automáticamente en la fila 23 los valores  del subtotal de cada rubro establecido en los TDR.
Nota: Para el registro de estos costos, mire el ejemplo de matriz diligenciada que aparece en la siguiente pestaña de este archivo.</t>
  </si>
  <si>
    <t>4. Verifique que los valores que aparecen en la fila 23, seán coherentes e iguales a los que están registrados en la fila 30. De lo contrario existirá un ERROR y se debe revisar y ajustar hasta que seán iguales.</t>
  </si>
  <si>
    <t>5. registrar los valores en la columna de recursos de contrapartida de la Entidad (SE o ENS) en la columna H, a partir de la fila 9 y según la actividad a desarrollar. 
Luego de registrar estos valores, aparecerá automáticamente los SUBTOTALES Y TOTALES  de la ejecución de las actividades del proyecto en las 26, 27 y 28. Así como en la fila 28 aparecerá los porcentajes que se deberán tener en cuenta para la elaboración del flujo de caja por cada semestre.</t>
  </si>
  <si>
    <t>6. Con base en los valores totales que aparecen en la columna H, registrar en las columnas siguientes los valores de los recursos que se tiene planeados ejecutar durante el segundo semestre del 2013 por cada una de las actividades.
Nota: Primero registrar los valores a ejecutar de los recursos del Fondo del MEN. Para el registro de estos costos, mire el ejemplo de matriz diligenciada que aparece en la siguiente pestaña de este archivo.</t>
  </si>
  <si>
    <t>7. verificar que la sumatoria de los recursos  del fondo del MEN a ejecutar en el segundo semestre de 2013 corresponden al 40 % de los recursos asignados por el Fondo del MEN (primer desembolso). Para ello, revisar que el valor que aparece en la columna O, fila 29, sea cercano (por debajo) o igual al valor que aprece en la columna O, fila 28. De lo contrario existirá un ERROR y se debe revisar y ajustar hasta que se cumpla con estas condiciones.</t>
  </si>
  <si>
    <t>8. Con base en los valores totales que aparecen en la columna H, registrar en las columnas siguientes los valores de los recursos que se tiene planeados ejecutar durante el primer semestre del 2014 por cada una de las actividades.
Nota: Primero registrar los valores a ejecutar de los recursos del Fondo del MEN. Para el registro de estos costos, mire el ejemplo de matriz diligenciada que aparece en la siguiente pestaña de este archivo.</t>
  </si>
  <si>
    <t>9. verificar que la sumatoria de los recursos  del fondo del MEN a ejecutar en el primer semestre de 2014 corresponden al 40 % de los recursos asignados por el Fondo del MEN (segundo desembolso). Para ello, revisar que el valor que aparece en la columna U, fila 29, sea cercano (por debajo) o igual al valor que aprece en la columna U, fila 28. De lo contrario existirá un ERROR y se debe revisar y ajustar hasta que se cumpla con estas condiciones.</t>
  </si>
  <si>
    <t>10. Con base en los valores totales que aparecen en la columna H, registrar en las columnas siguientes los valores de los recursos que se tiene planeados ejecutar durante el segundo semestre del 2014 por cada una de las actividades.
Nota: Primero registrar los valores a ejecutar de los recursos del Fondo del MEN. Para el registro de estos costos, mire el ejemplo de matriz diligenciada que aparece en la siguiente pestaña de este archivo.</t>
  </si>
  <si>
    <t>9. verificar que la sumatoria de los recursos  del fondo del MEN a ejecutar en el segundo semestre de 2014 corresponden al 20 % de los recursos asignados por el Fondo del MEN (tercer desembolso). Para ello, revisar que el valor que aparece en la columna U, fila 29, sea cercano (por debajo) o igual al valor que aprece en la columna AA, fila 28. De lo contrario existirá un ERROR y se debe revisar y ajustar hasta que se cumpla con estas condiciones.</t>
  </si>
  <si>
    <t>Mesas de trabajo institucional</t>
  </si>
  <si>
    <t>Acompañamiento a las instituciones</t>
  </si>
  <si>
    <t>Talleres de prácticas pedagógicas (6)</t>
  </si>
  <si>
    <t>Jornadas de sensibilización a la comunidad educativa</t>
  </si>
  <si>
    <t>Talleres de arte y cultura para la formación ciudadana</t>
  </si>
  <si>
    <t>Encuentro ciudadano estudiantil (académico-cultural)</t>
  </si>
  <si>
    <t>Reunión de formalización de alianzas</t>
  </si>
  <si>
    <t>Conversatoriao de la articulación de actividades</t>
  </si>
  <si>
    <t>Aplicación de riesgos</t>
  </si>
  <si>
    <t>CONTRATO PRÉSTAMO BID 2709-OC/CO CONTROL DE RUBROS FINANCIABLES PARA LA IMPLEMENTACIÓN DE PROYECTOS RELACIONADOS CON EL DESARROLLO DE COMPETENCIAS CIUDADANAS Y EL EJERCICIO DE LOS DERECHOS HUMANOS DE SECRETARIAS DE EDUCACIÓN</t>
  </si>
  <si>
    <t>CONTRATO PRÉSTAMO BID 2709-OC/CO FLUJO DE CAJA PARA LA IMPLEMENTACIÓN DE PROYECTOS RELACIONADOS CON EL DESARROLLO DE COMPETENCIAS CIUDADANAS Y EL EJERCICIO DE LOS DERECHOS HUMANOS DE SECRETARIAS DE EDUCACIÓN</t>
  </si>
  <si>
    <r>
      <t xml:space="preserve">
</t>
    </r>
    <r>
      <rPr>
        <sz val="18"/>
        <color indexed="8"/>
        <rFont val="Calibri"/>
        <family val="2"/>
      </rPr>
      <t xml:space="preserve">SUBTOTAL
</t>
    </r>
    <r>
      <rPr>
        <sz val="14"/>
        <color indexed="8"/>
        <rFont val="Calibri"/>
        <family val="2"/>
      </rPr>
      <t>MEN- BID</t>
    </r>
  </si>
  <si>
    <t>RECURSOS DE CONTRAPARTIDA DE LA SE</t>
  </si>
  <si>
    <r>
      <t xml:space="preserve">TOTAL
</t>
    </r>
    <r>
      <rPr>
        <b/>
        <sz val="12"/>
        <color indexed="8"/>
        <rFont val="Calibri"/>
        <family val="2"/>
      </rPr>
      <t>MEN-BID-SE</t>
    </r>
  </si>
  <si>
    <t>1. Registrar en la columna B, fila 30 el valor asignado por el fondo concursable del MEN para la ejecución del proyecto.
En las columnas siguientes de la fila 30 aparecerán los valores de recursos a ejecutar según los rubros establecidos en los Terminos de Referencia TDR del Fondo Concursable.</t>
  </si>
  <si>
    <t>2. Registrar las actividades a Realizar por cada componente en la columna B, a partir de la fila 9.
La información que se registre en las celdas de actividades por componente aparecerá automáticamente en el formato de cronograma.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</si>
</sst>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77" formatCode="General"/>
  </numFmts>
  <fonts count="55">
    <font>
      <sz val="11"/>
      <color theme="1"/>
      <name val="Calibri"/>
      <family val="2"/>
    </font>
    <font>
      <sz val="11"/>
      <color indexed="8"/>
      <name val="Calibri"/>
      <family val="2"/>
    </font>
    <font>
      <sz val="11"/>
      <color indexed="10"/>
      <name val="Calibri"/>
      <family val="2"/>
    </font>
    <font>
      <b/>
      <sz val="11"/>
      <color indexed="8"/>
      <name val="Calibri"/>
      <family val="2"/>
    </font>
    <font>
      <sz val="14"/>
      <color indexed="8"/>
      <name val="Calibri"/>
      <family val="2"/>
    </font>
    <font>
      <b/>
      <sz val="14"/>
      <color indexed="8"/>
      <name val="Calibri"/>
      <family val="2"/>
    </font>
    <font>
      <b/>
      <sz val="11"/>
      <color indexed="9"/>
      <name val="Calibri"/>
      <family val="2"/>
    </font>
    <font>
      <sz val="8"/>
      <color indexed="10"/>
      <name val="Calibri"/>
      <family val="2"/>
    </font>
    <font>
      <u val="single"/>
      <sz val="11"/>
      <color indexed="12"/>
      <name val="Calibri"/>
      <family val="2"/>
    </font>
    <font>
      <sz val="11"/>
      <name val="Calibri"/>
      <family val="2"/>
    </font>
    <font>
      <b/>
      <sz val="20"/>
      <name val="Calibri"/>
      <family val="2"/>
    </font>
    <font>
      <sz val="18"/>
      <color indexed="8"/>
      <name val="Calibri"/>
      <family val="2"/>
    </font>
    <font>
      <sz val="11"/>
      <color indexed="21"/>
      <name val="Calibri"/>
      <family val="2"/>
    </font>
    <font>
      <sz val="8"/>
      <color indexed="8"/>
      <name val="Calibri"/>
      <family val="2"/>
    </font>
    <font>
      <sz val="8"/>
      <color indexed="21"/>
      <name val="Calibri"/>
      <family val="2"/>
    </font>
    <font>
      <b/>
      <sz val="14"/>
      <name val="Calibri"/>
      <family val="2"/>
    </font>
    <font>
      <b/>
      <sz val="18"/>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Calibri"/>
      <family val="2"/>
    </font>
    <font>
      <sz val="11"/>
      <color theme="8" tint="-0.4999699890613556"/>
      <name val="Calibri"/>
      <family val="2"/>
    </font>
    <font>
      <sz val="8"/>
      <color theme="1"/>
      <name val="Calibri"/>
      <family val="2"/>
    </font>
    <font>
      <sz val="8"/>
      <color theme="8" tint="-0.4999699890613556"/>
      <name val="Calibri"/>
      <family val="2"/>
    </font>
    <font>
      <sz val="14"/>
      <color theme="1"/>
      <name val="Calibri"/>
      <family val="2"/>
    </font>
    <font>
      <b/>
      <sz val="14"/>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style="thin"/>
      <bottom style="medium"/>
    </border>
    <border>
      <left style="medium"/>
      <right style="thin"/>
      <top style="medium"/>
      <bottom style="thin"/>
    </border>
    <border>
      <left/>
      <right style="medium"/>
      <top/>
      <bottom/>
    </border>
    <border>
      <left style="thin"/>
      <right style="medium"/>
      <top style="thin"/>
      <bottom style="thin"/>
    </border>
    <border>
      <left style="medium"/>
      <right style="thin"/>
      <top/>
      <bottom style="thin"/>
    </border>
    <border>
      <left style="thin"/>
      <right style="medium"/>
      <top style="thin"/>
      <bottom style="medium"/>
    </border>
    <border>
      <left style="thin"/>
      <right style="thin"/>
      <top style="medium"/>
      <bottom style="thin"/>
    </border>
    <border>
      <left style="thin"/>
      <right/>
      <top/>
      <bottom style="thin"/>
    </border>
    <border>
      <left style="medium"/>
      <right/>
      <top/>
      <bottom/>
    </border>
    <border>
      <left/>
      <right style="thin"/>
      <top style="medium"/>
      <bottom style="medium"/>
    </border>
    <border>
      <left style="thin"/>
      <right style="thin"/>
      <top style="medium"/>
      <bottom style="medium"/>
    </border>
    <border>
      <left style="thin"/>
      <right/>
      <top style="medium"/>
      <bottom style="medium"/>
    </border>
    <border>
      <left style="thin"/>
      <right/>
      <top style="thin"/>
      <bottom style="thin"/>
    </border>
    <border>
      <left style="medium"/>
      <right/>
      <top style="medium"/>
      <bottom style="thin"/>
    </border>
    <border>
      <left style="medium"/>
      <right style="medium"/>
      <top style="medium"/>
      <bottom style="medium"/>
    </border>
    <border>
      <left style="medium"/>
      <right style="thin"/>
      <top style="thin"/>
      <bottom style="thin"/>
    </border>
    <border>
      <left style="medium"/>
      <right/>
      <top style="thin"/>
      <bottom style="medium"/>
    </border>
    <border>
      <left style="thin"/>
      <right style="medium"/>
      <top/>
      <bottom style="thin"/>
    </border>
    <border>
      <left/>
      <right/>
      <top style="medium"/>
      <bottom/>
    </border>
    <border>
      <left style="thin"/>
      <right style="thin"/>
      <top/>
      <bottom/>
    </border>
    <border>
      <left/>
      <right/>
      <top style="thin"/>
      <bottom/>
    </border>
    <border>
      <left/>
      <right style="thin"/>
      <top style="thin"/>
      <bottom/>
    </border>
    <border>
      <left/>
      <right/>
      <top/>
      <bottom style="medium"/>
    </border>
    <border>
      <left/>
      <right style="thin"/>
      <top/>
      <bottom style="medium"/>
    </border>
    <border>
      <left/>
      <right style="thin"/>
      <top style="thin"/>
      <bottom style="medium"/>
    </border>
    <border>
      <left style="medium"/>
      <right style="thin"/>
      <top/>
      <bottom/>
    </border>
    <border>
      <left style="medium"/>
      <right style="thin"/>
      <top/>
      <bottom style="medium"/>
    </border>
    <border>
      <left/>
      <right style="medium"/>
      <top style="medium"/>
      <bottom/>
    </border>
    <border>
      <left style="medium"/>
      <right/>
      <top style="thin"/>
      <bottom style="thin"/>
    </border>
    <border>
      <left style="medium"/>
      <right style="thin"/>
      <top style="thin"/>
      <bottom/>
    </border>
    <border>
      <left style="medium"/>
      <right/>
      <top/>
      <bottom style="medium"/>
    </border>
    <border>
      <left style="medium"/>
      <right style="medium"/>
      <top style="medium"/>
      <bottom style="thin"/>
    </border>
    <border>
      <left style="medium"/>
      <right style="medium"/>
      <top style="thin"/>
      <bottom style="thin"/>
    </border>
    <border>
      <left style="medium"/>
      <right style="medium"/>
      <top style="medium"/>
      <bottom/>
    </border>
    <border>
      <left style="medium"/>
      <right/>
      <top style="medium"/>
      <bottom/>
    </border>
    <border>
      <left/>
      <right style="medium"/>
      <top style="thin"/>
      <bottom style="medium"/>
    </border>
    <border>
      <left style="medium"/>
      <right style="thin"/>
      <top style="medium"/>
      <bottom/>
    </border>
    <border>
      <left style="thin"/>
      <right style="medium"/>
      <top style="medium"/>
      <bottom style="thin"/>
    </border>
    <border>
      <left/>
      <right/>
      <top style="medium"/>
      <bottom style="thin"/>
    </border>
    <border>
      <left style="medium"/>
      <right/>
      <top style="medium"/>
      <bottom style="medium"/>
    </border>
    <border>
      <left/>
      <right/>
      <top style="medium"/>
      <bottom style="medium"/>
    </border>
    <border>
      <left style="thin"/>
      <right/>
      <top style="thin"/>
      <bottom style="medium"/>
    </border>
    <border>
      <left/>
      <right style="thin"/>
      <top style="medium"/>
      <bottom style="thin"/>
    </border>
    <border>
      <left/>
      <right/>
      <top style="thin"/>
      <bottom style="thin"/>
    </border>
    <border>
      <left style="medium"/>
      <right style="thin"/>
      <top style="thin"/>
      <bottom style="medium"/>
    </border>
    <border>
      <left/>
      <right/>
      <top style="thin"/>
      <bottom style="medium"/>
    </border>
    <border>
      <left/>
      <right style="medium"/>
      <top style="medium"/>
      <bottom style="thin"/>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44">
    <xf numFmtId="0" fontId="0" fillId="0" borderId="0" xfId="0" applyFont="1" applyAlignment="1">
      <alignment/>
    </xf>
    <xf numFmtId="0" fontId="0" fillId="0" borderId="0" xfId="0" applyAlignment="1">
      <alignment horizontal="left" vertical="center" wrapText="1"/>
    </xf>
    <xf numFmtId="44" fontId="0" fillId="0" borderId="0" xfId="0" applyNumberFormat="1" applyAlignment="1">
      <alignment/>
    </xf>
    <xf numFmtId="0" fontId="0" fillId="3" borderId="10" xfId="0" applyFill="1" applyBorder="1" applyAlignment="1">
      <alignment horizontal="center" vertical="center" wrapText="1"/>
    </xf>
    <xf numFmtId="44" fontId="42" fillId="0" borderId="10" xfId="49" applyFont="1" applyBorder="1" applyAlignment="1">
      <alignment vertical="center"/>
    </xf>
    <xf numFmtId="44" fontId="42" fillId="0" borderId="11" xfId="49" applyFont="1" applyBorder="1" applyAlignment="1">
      <alignment vertical="center"/>
    </xf>
    <xf numFmtId="0" fontId="42" fillId="0" borderId="12"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0" fillId="3" borderId="13" xfId="0" applyFill="1" applyBorder="1" applyAlignment="1">
      <alignment horizontal="center" vertical="center" wrapText="1"/>
    </xf>
    <xf numFmtId="44" fontId="48" fillId="0" borderId="10" xfId="49" applyFont="1" applyBorder="1" applyAlignment="1">
      <alignment vertical="center"/>
    </xf>
    <xf numFmtId="0" fontId="0" fillId="0" borderId="14" xfId="0" applyBorder="1" applyAlignment="1">
      <alignment/>
    </xf>
    <xf numFmtId="0" fontId="34" fillId="33" borderId="15" xfId="0" applyFont="1" applyFill="1" applyBorder="1" applyAlignment="1">
      <alignment horizontal="center"/>
    </xf>
    <xf numFmtId="44" fontId="48" fillId="0" borderId="12" xfId="49" applyFont="1" applyBorder="1" applyAlignment="1">
      <alignment vertical="center"/>
    </xf>
    <xf numFmtId="0" fontId="0" fillId="0" borderId="0" xfId="0" applyBorder="1" applyAlignment="1">
      <alignment/>
    </xf>
    <xf numFmtId="0" fontId="0" fillId="0" borderId="16" xfId="0" applyBorder="1" applyAlignment="1">
      <alignment/>
    </xf>
    <xf numFmtId="0" fontId="0" fillId="3" borderId="17" xfId="0" applyFill="1" applyBorder="1" applyAlignment="1">
      <alignment horizontal="center" vertical="center" wrapText="1"/>
    </xf>
    <xf numFmtId="44" fontId="48" fillId="0" borderId="17" xfId="49" applyFont="1" applyBorder="1" applyAlignment="1">
      <alignment vertical="center"/>
    </xf>
    <xf numFmtId="0" fontId="47" fillId="15" borderId="18" xfId="0" applyFont="1" applyFill="1" applyBorder="1" applyAlignment="1">
      <alignment vertical="center" wrapText="1"/>
    </xf>
    <xf numFmtId="0" fontId="38" fillId="0" borderId="14" xfId="45" applyBorder="1" applyAlignment="1">
      <alignment/>
    </xf>
    <xf numFmtId="0" fontId="0" fillId="0" borderId="14" xfId="0" applyBorder="1" applyAlignment="1">
      <alignment/>
    </xf>
    <xf numFmtId="0" fontId="0" fillId="0" borderId="19" xfId="0" applyBorder="1" applyAlignment="1">
      <alignment/>
    </xf>
    <xf numFmtId="0" fontId="42" fillId="0" borderId="14" xfId="0" applyFont="1" applyFill="1" applyBorder="1" applyAlignment="1">
      <alignment horizontal="left" vertical="center" wrapText="1"/>
    </xf>
    <xf numFmtId="0" fontId="34" fillId="33" borderId="20" xfId="0" applyFont="1" applyFill="1" applyBorder="1" applyAlignment="1">
      <alignment/>
    </xf>
    <xf numFmtId="0" fontId="9" fillId="0" borderId="19" xfId="45" applyFont="1" applyBorder="1" applyAlignment="1">
      <alignment horizontal="center"/>
    </xf>
    <xf numFmtId="44" fontId="49" fillId="0" borderId="12" xfId="49" applyFont="1" applyBorder="1" applyAlignment="1">
      <alignment vertical="center"/>
    </xf>
    <xf numFmtId="44" fontId="42" fillId="0" borderId="21" xfId="49" applyFont="1" applyBorder="1" applyAlignment="1">
      <alignment vertical="center"/>
    </xf>
    <xf numFmtId="0" fontId="0" fillId="0" borderId="22" xfId="0" applyBorder="1" applyAlignment="1">
      <alignment/>
    </xf>
    <xf numFmtId="0" fontId="0" fillId="3" borderId="10" xfId="0" applyFill="1" applyBorder="1" applyAlignment="1">
      <alignment horizontal="right" vertical="center" wrapText="1"/>
    </xf>
    <xf numFmtId="44" fontId="0" fillId="9" borderId="23" xfId="0" applyNumberFormat="1" applyFill="1" applyBorder="1" applyAlignment="1">
      <alignment/>
    </xf>
    <xf numFmtId="44" fontId="0" fillId="9" borderId="24" xfId="0" applyNumberFormat="1" applyFill="1" applyBorder="1" applyAlignment="1">
      <alignment/>
    </xf>
    <xf numFmtId="44" fontId="0" fillId="9" borderId="25" xfId="0" applyNumberFormat="1" applyFill="1" applyBorder="1" applyAlignment="1">
      <alignment/>
    </xf>
    <xf numFmtId="44" fontId="0" fillId="0" borderId="26" xfId="0" applyNumberFormat="1" applyBorder="1" applyAlignment="1">
      <alignment/>
    </xf>
    <xf numFmtId="44" fontId="50" fillId="0" borderId="0" xfId="0" applyNumberFormat="1" applyFont="1" applyFill="1" applyBorder="1" applyAlignment="1">
      <alignment/>
    </xf>
    <xf numFmtId="44" fontId="50" fillId="0" borderId="16" xfId="0" applyNumberFormat="1" applyFont="1" applyFill="1" applyBorder="1" applyAlignment="1">
      <alignment/>
    </xf>
    <xf numFmtId="44" fontId="0" fillId="0" borderId="0" xfId="0" applyNumberFormat="1" applyFill="1" applyAlignment="1">
      <alignment/>
    </xf>
    <xf numFmtId="0" fontId="0" fillId="0" borderId="0" xfId="0" applyFill="1" applyAlignment="1">
      <alignment/>
    </xf>
    <xf numFmtId="0" fontId="0" fillId="3" borderId="27" xfId="0" applyFill="1" applyBorder="1" applyAlignment="1">
      <alignment horizontal="left" vertical="center" wrapText="1"/>
    </xf>
    <xf numFmtId="44" fontId="49" fillId="12" borderId="28" xfId="0" applyNumberFormat="1" applyFont="1" applyFill="1" applyBorder="1" applyAlignment="1">
      <alignment/>
    </xf>
    <xf numFmtId="44" fontId="51" fillId="12" borderId="10" xfId="49" applyFont="1" applyFill="1" applyBorder="1" applyAlignment="1">
      <alignment vertical="center"/>
    </xf>
    <xf numFmtId="44" fontId="51" fillId="12" borderId="17" xfId="49" applyFont="1" applyFill="1" applyBorder="1" applyAlignment="1">
      <alignment vertical="center"/>
    </xf>
    <xf numFmtId="0" fontId="0" fillId="3" borderId="29" xfId="0" applyFill="1" applyBorder="1" applyAlignment="1">
      <alignment horizontal="left" vertical="center" wrapText="1"/>
    </xf>
    <xf numFmtId="44" fontId="0" fillId="15" borderId="28" xfId="0" applyNumberFormat="1" applyFill="1" applyBorder="1" applyAlignment="1">
      <alignment/>
    </xf>
    <xf numFmtId="0" fontId="0" fillId="3" borderId="30" xfId="0" applyFill="1" applyBorder="1" applyAlignment="1">
      <alignment horizontal="right" vertical="center" wrapText="1"/>
    </xf>
    <xf numFmtId="44" fontId="0" fillId="0" borderId="28" xfId="0" applyNumberFormat="1" applyBorder="1" applyAlignment="1">
      <alignment/>
    </xf>
    <xf numFmtId="44" fontId="50" fillId="15" borderId="14" xfId="0" applyNumberFormat="1" applyFont="1" applyFill="1" applyBorder="1" applyAlignment="1">
      <alignment/>
    </xf>
    <xf numFmtId="44" fontId="50" fillId="15" borderId="19" xfId="0" applyNumberFormat="1" applyFont="1" applyFill="1" applyBorder="1" applyAlignment="1">
      <alignment/>
    </xf>
    <xf numFmtId="9" fontId="52" fillId="15" borderId="31" xfId="0" applyNumberFormat="1" applyFont="1" applyFill="1" applyBorder="1" applyAlignment="1">
      <alignment horizontal="center" vertical="center"/>
    </xf>
    <xf numFmtId="9" fontId="52" fillId="15" borderId="12" xfId="0" applyNumberFormat="1" applyFont="1" applyFill="1" applyBorder="1" applyAlignment="1">
      <alignment horizontal="center" vertical="center"/>
    </xf>
    <xf numFmtId="44" fontId="52" fillId="15" borderId="19" xfId="0" applyNumberFormat="1" applyFont="1" applyFill="1" applyBorder="1" applyAlignment="1">
      <alignment horizontal="center" vertical="center"/>
    </xf>
    <xf numFmtId="44" fontId="52" fillId="9" borderId="14" xfId="0" applyNumberFormat="1" applyFont="1" applyFill="1" applyBorder="1" applyAlignment="1">
      <alignment horizontal="center" vertical="center"/>
    </xf>
    <xf numFmtId="0" fontId="34" fillId="33" borderId="10" xfId="0" applyFont="1" applyFill="1" applyBorder="1" applyAlignment="1">
      <alignment horizontal="left"/>
    </xf>
    <xf numFmtId="44" fontId="49" fillId="0" borderId="10" xfId="49" applyFont="1" applyBorder="1" applyAlignment="1">
      <alignment vertical="center"/>
    </xf>
    <xf numFmtId="44" fontId="51" fillId="0" borderId="10" xfId="49" applyFont="1" applyBorder="1" applyAlignment="1">
      <alignment vertical="center"/>
    </xf>
    <xf numFmtId="0" fontId="47" fillId="15" borderId="32" xfId="0" applyFont="1" applyFill="1" applyBorder="1" applyAlignment="1">
      <alignment horizontal="center"/>
    </xf>
    <xf numFmtId="0" fontId="34" fillId="33" borderId="14" xfId="0" applyFont="1" applyFill="1" applyBorder="1" applyAlignment="1">
      <alignment vertical="center" wrapText="1"/>
    </xf>
    <xf numFmtId="0" fontId="34" fillId="33" borderId="14"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47" fillId="15" borderId="32" xfId="0" applyFont="1" applyFill="1" applyBorder="1" applyAlignment="1">
      <alignment horizontal="center"/>
    </xf>
    <xf numFmtId="44" fontId="42" fillId="0" borderId="12" xfId="49" applyFont="1" applyBorder="1" applyAlignment="1">
      <alignment vertical="center"/>
    </xf>
    <xf numFmtId="44" fontId="42" fillId="0" borderId="33" xfId="49" applyFont="1" applyBorder="1" applyAlignment="1">
      <alignment vertical="center"/>
    </xf>
    <xf numFmtId="0" fontId="10" fillId="15" borderId="32" xfId="0" applyFont="1" applyFill="1" applyBorder="1" applyAlignment="1">
      <alignment vertical="center" wrapText="1"/>
    </xf>
    <xf numFmtId="44" fontId="49" fillId="12" borderId="13" xfId="0" applyNumberFormat="1" applyFont="1" applyFill="1" applyBorder="1" applyAlignment="1">
      <alignment/>
    </xf>
    <xf numFmtId="44" fontId="0" fillId="9" borderId="28" xfId="0" applyNumberFormat="1" applyFill="1" applyBorder="1" applyAlignment="1">
      <alignment/>
    </xf>
    <xf numFmtId="44" fontId="49" fillId="0" borderId="34" xfId="0" applyNumberFormat="1" applyFont="1" applyFill="1" applyBorder="1" applyAlignment="1">
      <alignment horizontal="center"/>
    </xf>
    <xf numFmtId="44" fontId="49" fillId="0" borderId="35" xfId="0" applyNumberFormat="1" applyFont="1" applyFill="1" applyBorder="1" applyAlignment="1">
      <alignment horizontal="center"/>
    </xf>
    <xf numFmtId="44" fontId="49" fillId="0" borderId="36" xfId="0" applyNumberFormat="1" applyFont="1" applyFill="1" applyBorder="1" applyAlignment="1">
      <alignment horizontal="center"/>
    </xf>
    <xf numFmtId="44" fontId="49" fillId="0" borderId="37" xfId="0" applyNumberFormat="1" applyFont="1" applyFill="1" applyBorder="1" applyAlignment="1">
      <alignment horizontal="center"/>
    </xf>
    <xf numFmtId="0" fontId="0" fillId="3" borderId="38" xfId="0" applyFill="1" applyBorder="1" applyAlignment="1">
      <alignment horizontal="center"/>
    </xf>
    <xf numFmtId="0" fontId="0" fillId="3" borderId="14" xfId="0" applyFill="1" applyBorder="1" applyAlignment="1">
      <alignment horizontal="center"/>
    </xf>
    <xf numFmtId="0" fontId="0" fillId="15" borderId="39" xfId="0" applyFill="1" applyBorder="1" applyAlignment="1">
      <alignment horizontal="center" vertical="center" wrapText="1"/>
    </xf>
    <xf numFmtId="0" fontId="0" fillId="15" borderId="40" xfId="0" applyFill="1" applyBorder="1" applyAlignment="1">
      <alignment horizontal="center" vertical="center" wrapText="1"/>
    </xf>
    <xf numFmtId="0" fontId="53" fillId="3" borderId="10" xfId="0" applyFont="1" applyFill="1" applyBorder="1" applyAlignment="1">
      <alignment horizontal="center" wrapText="1"/>
    </xf>
    <xf numFmtId="0" fontId="53" fillId="3" borderId="13" xfId="0" applyFont="1" applyFill="1" applyBorder="1" applyAlignment="1">
      <alignment horizontal="center" wrapText="1"/>
    </xf>
    <xf numFmtId="0" fontId="53" fillId="3" borderId="38" xfId="0" applyFont="1" applyFill="1" applyBorder="1" applyAlignment="1">
      <alignment horizontal="center" wrapText="1"/>
    </xf>
    <xf numFmtId="0" fontId="52" fillId="15" borderId="32" xfId="0" applyFont="1" applyFill="1" applyBorder="1" applyAlignment="1">
      <alignment horizontal="center"/>
    </xf>
    <xf numFmtId="0" fontId="52" fillId="15" borderId="41" xfId="0" applyFont="1" applyFill="1" applyBorder="1" applyAlignment="1">
      <alignment horizontal="center"/>
    </xf>
    <xf numFmtId="0" fontId="47" fillId="15" borderId="42" xfId="0" applyFont="1" applyFill="1" applyBorder="1" applyAlignment="1">
      <alignment horizontal="center" vertical="center" wrapText="1"/>
    </xf>
    <xf numFmtId="0" fontId="47" fillId="15" borderId="43" xfId="0" applyFont="1" applyFill="1" applyBorder="1" applyAlignment="1">
      <alignment horizontal="center" vertical="center" wrapText="1"/>
    </xf>
    <xf numFmtId="0" fontId="47" fillId="15" borderId="39" xfId="0" applyFont="1" applyFill="1" applyBorder="1" applyAlignment="1">
      <alignment horizontal="center" vertical="center" wrapText="1"/>
    </xf>
    <xf numFmtId="0" fontId="47" fillId="15" borderId="18" xfId="0" applyFont="1" applyFill="1" applyBorder="1" applyAlignment="1">
      <alignment horizontal="center" vertical="center" wrapText="1"/>
    </xf>
    <xf numFmtId="0" fontId="47" fillId="15" borderId="40" xfId="0" applyFont="1" applyFill="1" applyBorder="1" applyAlignment="1">
      <alignment horizontal="center" vertical="center" wrapText="1"/>
    </xf>
    <xf numFmtId="0" fontId="0" fillId="0" borderId="22" xfId="0" applyFill="1" applyBorder="1" applyAlignment="1">
      <alignment horizontal="center"/>
    </xf>
    <xf numFmtId="0" fontId="0" fillId="0" borderId="0" xfId="0" applyFill="1" applyBorder="1" applyAlignment="1">
      <alignment horizontal="center"/>
    </xf>
    <xf numFmtId="0" fontId="0" fillId="0" borderId="44" xfId="0" applyFill="1" applyBorder="1" applyAlignment="1">
      <alignment horizontal="center"/>
    </xf>
    <xf numFmtId="0" fontId="0" fillId="0" borderId="36" xfId="0" applyFill="1" applyBorder="1" applyAlignment="1">
      <alignment horizontal="center"/>
    </xf>
    <xf numFmtId="0" fontId="53" fillId="15" borderId="45" xfId="0" applyFont="1" applyFill="1" applyBorder="1" applyAlignment="1">
      <alignment horizontal="center" vertical="center"/>
    </xf>
    <xf numFmtId="0" fontId="53" fillId="15" borderId="46" xfId="0" applyFont="1" applyFill="1" applyBorder="1" applyAlignment="1">
      <alignment horizontal="center" vertical="center"/>
    </xf>
    <xf numFmtId="0" fontId="53" fillId="15" borderId="47" xfId="0" applyFont="1" applyFill="1" applyBorder="1" applyAlignment="1">
      <alignment horizontal="center" vertical="center"/>
    </xf>
    <xf numFmtId="0" fontId="53" fillId="15" borderId="44" xfId="0" applyFont="1" applyFill="1" applyBorder="1" applyAlignment="1">
      <alignment horizontal="center" vertical="center"/>
    </xf>
    <xf numFmtId="0" fontId="53" fillId="15" borderId="48" xfId="0" applyFont="1" applyFill="1" applyBorder="1" applyAlignment="1">
      <alignment horizontal="center"/>
    </xf>
    <xf numFmtId="0" fontId="47" fillId="15" borderId="32" xfId="0" applyFont="1" applyFill="1" applyBorder="1" applyAlignment="1">
      <alignment horizontal="center"/>
    </xf>
    <xf numFmtId="0" fontId="53" fillId="15" borderId="45" xfId="0" applyFont="1" applyFill="1" applyBorder="1" applyAlignment="1">
      <alignment horizontal="center" vertical="center" wrapText="1"/>
    </xf>
    <xf numFmtId="0" fontId="0" fillId="15" borderId="49" xfId="0" applyFill="1" applyBorder="1" applyAlignment="1">
      <alignment horizontal="center" vertical="center" wrapText="1"/>
    </xf>
    <xf numFmtId="0" fontId="54" fillId="15" borderId="50" xfId="0" applyFont="1" applyFill="1" applyBorder="1" applyAlignment="1">
      <alignment horizontal="center" wrapText="1"/>
    </xf>
    <xf numFmtId="0" fontId="54" fillId="15" borderId="40" xfId="0" applyFont="1" applyFill="1" applyBorder="1" applyAlignment="1">
      <alignment horizontal="center" wrapText="1"/>
    </xf>
    <xf numFmtId="0" fontId="0" fillId="0" borderId="2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44" xfId="0" applyBorder="1" applyAlignment="1">
      <alignment horizontal="center"/>
    </xf>
    <xf numFmtId="0" fontId="0" fillId="0" borderId="36" xfId="0" applyBorder="1" applyAlignment="1">
      <alignment horizontal="center"/>
    </xf>
    <xf numFmtId="0" fontId="10" fillId="15" borderId="53" xfId="0" applyFont="1" applyFill="1" applyBorder="1" applyAlignment="1">
      <alignment horizontal="center" vertical="center" wrapText="1"/>
    </xf>
    <xf numFmtId="0" fontId="10" fillId="15" borderId="54" xfId="0" applyFont="1" applyFill="1" applyBorder="1" applyAlignment="1">
      <alignment horizontal="center" vertical="center" wrapText="1"/>
    </xf>
    <xf numFmtId="0" fontId="10" fillId="15" borderId="0" xfId="0" applyFont="1" applyFill="1" applyBorder="1" applyAlignment="1">
      <alignment horizontal="center" vertical="center" wrapText="1"/>
    </xf>
    <xf numFmtId="3" fontId="0" fillId="0" borderId="55" xfId="0" applyNumberFormat="1" applyBorder="1" applyAlignment="1">
      <alignment horizontal="center"/>
    </xf>
    <xf numFmtId="3" fontId="0" fillId="0" borderId="38" xfId="0" applyNumberFormat="1" applyBorder="1" applyAlignment="1">
      <alignment horizontal="center"/>
    </xf>
    <xf numFmtId="0" fontId="34" fillId="33" borderId="27" xfId="0" applyFont="1" applyFill="1" applyBorder="1" applyAlignment="1">
      <alignment horizontal="center"/>
    </xf>
    <xf numFmtId="0" fontId="34" fillId="33" borderId="56" xfId="0" applyFont="1" applyFill="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34" fillId="33" borderId="26"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8" fillId="0" borderId="10" xfId="45" applyBorder="1" applyAlignment="1">
      <alignment horizontal="center"/>
    </xf>
    <xf numFmtId="0" fontId="0" fillId="0" borderId="0" xfId="0" applyAlignment="1">
      <alignment horizontal="left" wrapText="1"/>
    </xf>
    <xf numFmtId="0" fontId="34" fillId="33" borderId="10" xfId="0" applyFont="1" applyFill="1" applyBorder="1" applyAlignment="1">
      <alignment horizontal="left"/>
    </xf>
    <xf numFmtId="0" fontId="34" fillId="33" borderId="10" xfId="0" applyFont="1" applyFill="1" applyBorder="1" applyAlignment="1">
      <alignment horizontal="left" vertical="center"/>
    </xf>
    <xf numFmtId="0" fontId="0" fillId="0" borderId="10" xfId="0" applyBorder="1" applyAlignment="1">
      <alignment horizontal="left" wrapText="1"/>
    </xf>
    <xf numFmtId="0" fontId="0" fillId="0" borderId="34" xfId="0" applyBorder="1" applyAlignment="1">
      <alignment horizontal="center"/>
    </xf>
    <xf numFmtId="0" fontId="34" fillId="33" borderId="10" xfId="0" applyFont="1" applyFill="1" applyBorder="1" applyAlignment="1">
      <alignment horizontal="center"/>
    </xf>
    <xf numFmtId="0" fontId="0" fillId="0" borderId="10" xfId="0" applyBorder="1" applyAlignment="1">
      <alignment horizontal="center" wrapText="1"/>
    </xf>
    <xf numFmtId="0" fontId="15" fillId="15" borderId="10" xfId="0" applyFont="1" applyFill="1" applyBorder="1" applyAlignment="1">
      <alignment horizontal="center" vertical="center" wrapText="1"/>
    </xf>
    <xf numFmtId="0" fontId="0" fillId="0" borderId="26" xfId="0" applyBorder="1" applyAlignment="1">
      <alignment horizontal="center"/>
    </xf>
    <xf numFmtId="0" fontId="0" fillId="0" borderId="57" xfId="0" applyBorder="1" applyAlignment="1">
      <alignment horizontal="center"/>
    </xf>
    <xf numFmtId="0" fontId="0" fillId="0" borderId="13" xfId="0" applyBorder="1" applyAlignment="1">
      <alignment horizontal="center"/>
    </xf>
    <xf numFmtId="0" fontId="34" fillId="33" borderId="58" xfId="0" applyFont="1" applyFill="1" applyBorder="1" applyAlignment="1">
      <alignment horizontal="center"/>
    </xf>
    <xf numFmtId="0" fontId="34" fillId="33" borderId="14" xfId="0" applyFont="1" applyFill="1" applyBorder="1" applyAlignment="1">
      <alignment horizontal="center"/>
    </xf>
    <xf numFmtId="0" fontId="10" fillId="15" borderId="48"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10" fillId="15" borderId="41" xfId="0" applyFont="1" applyFill="1" applyBorder="1" applyAlignment="1">
      <alignment horizontal="center" vertical="center" wrapText="1"/>
    </xf>
    <xf numFmtId="0" fontId="34" fillId="33" borderId="55" xfId="0" applyFont="1" applyFill="1" applyBorder="1" applyAlignment="1">
      <alignment horizontal="center" wrapText="1"/>
    </xf>
    <xf numFmtId="0" fontId="34" fillId="33" borderId="38" xfId="0" applyFont="1" applyFill="1" applyBorder="1" applyAlignment="1">
      <alignment horizontal="center" wrapText="1"/>
    </xf>
    <xf numFmtId="0" fontId="34" fillId="33" borderId="20" xfId="0" applyFont="1" applyFill="1" applyBorder="1" applyAlignment="1">
      <alignment horizontal="center"/>
    </xf>
    <xf numFmtId="0" fontId="0" fillId="0" borderId="20" xfId="0" applyBorder="1" applyAlignment="1">
      <alignment horizontal="center" wrapText="1"/>
    </xf>
    <xf numFmtId="0" fontId="0" fillId="0" borderId="51" xfId="0" applyBorder="1" applyAlignment="1">
      <alignment horizontal="center" wrapText="1"/>
    </xf>
    <xf numFmtId="0" fontId="9" fillId="0" borderId="14" xfId="45" applyFont="1" applyBorder="1" applyAlignment="1">
      <alignment horizontal="center"/>
    </xf>
    <xf numFmtId="0" fontId="34" fillId="33" borderId="59" xfId="0" applyFont="1" applyFill="1" applyBorder="1" applyAlignment="1">
      <alignment horizontal="center" wrapText="1"/>
    </xf>
    <xf numFmtId="0" fontId="52" fillId="15" borderId="27" xfId="0" applyFont="1" applyFill="1" applyBorder="1" applyAlignment="1">
      <alignment horizontal="center"/>
    </xf>
    <xf numFmtId="0" fontId="52" fillId="15" borderId="52" xfId="0" applyFont="1" applyFill="1" applyBorder="1" applyAlignment="1">
      <alignment horizontal="center"/>
    </xf>
    <xf numFmtId="0" fontId="52" fillId="15" borderId="60" xfId="0" applyFont="1" applyFill="1" applyBorder="1" applyAlignment="1">
      <alignment horizontal="center"/>
    </xf>
    <xf numFmtId="0" fontId="34" fillId="33" borderId="55" xfId="0" applyFont="1" applyFill="1" applyBorder="1" applyAlignment="1">
      <alignment horizontal="center" vertical="center" wrapText="1"/>
    </xf>
    <xf numFmtId="0" fontId="34" fillId="33" borderId="38" xfId="0" applyFont="1" applyFill="1" applyBorder="1" applyAlignment="1">
      <alignment horizontal="center" vertical="center" wrapText="1"/>
    </xf>
    <xf numFmtId="0" fontId="38" fillId="0" borderId="14" xfId="45" applyBorder="1" applyAlignment="1">
      <alignment horizontal="center"/>
    </xf>
    <xf numFmtId="0" fontId="53" fillId="15" borderId="61"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4">
    <dxf>
      <font>
        <color rgb="FFFFFF00"/>
      </font>
      <numFmt numFmtId="177" formatCode="General"/>
      <fill>
        <patternFill>
          <bgColor rgb="FFFFFF00"/>
        </patternFill>
      </fill>
    </dxf>
    <dxf>
      <font>
        <color theme="0"/>
      </font>
    </dxf>
    <dxf>
      <font>
        <color theme="0"/>
      </font>
      <border/>
    </dxf>
    <dxf>
      <font>
        <color rgb="FFFFFF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104775</xdr:rowOff>
    </xdr:from>
    <xdr:to>
      <xdr:col>6</xdr:col>
      <xdr:colOff>1266825</xdr:colOff>
      <xdr:row>0</xdr:row>
      <xdr:rowOff>1504950</xdr:rowOff>
    </xdr:to>
    <xdr:pic>
      <xdr:nvPicPr>
        <xdr:cNvPr id="1" name="1 Imagen"/>
        <xdr:cNvPicPr preferRelativeResize="1">
          <a:picLocks noChangeAspect="1"/>
        </xdr:cNvPicPr>
      </xdr:nvPicPr>
      <xdr:blipFill>
        <a:blip r:embed="rId1"/>
        <a:stretch>
          <a:fillRect/>
        </a:stretch>
      </xdr:blipFill>
      <xdr:spPr>
        <a:xfrm>
          <a:off x="819150" y="104775"/>
          <a:ext cx="9439275" cy="1400175"/>
        </a:xfrm>
        <a:prstGeom prst="rect">
          <a:avLst/>
        </a:prstGeom>
        <a:noFill/>
        <a:ln w="9525" cmpd="sng">
          <a:noFill/>
        </a:ln>
      </xdr:spPr>
    </xdr:pic>
    <xdr:clientData/>
  </xdr:twoCellAnchor>
  <xdr:twoCellAnchor editAs="oneCell">
    <xdr:from>
      <xdr:col>12</xdr:col>
      <xdr:colOff>0</xdr:colOff>
      <xdr:row>0</xdr:row>
      <xdr:rowOff>0</xdr:rowOff>
    </xdr:from>
    <xdr:to>
      <xdr:col>22</xdr:col>
      <xdr:colOff>104775</xdr:colOff>
      <xdr:row>0</xdr:row>
      <xdr:rowOff>1409700</xdr:rowOff>
    </xdr:to>
    <xdr:pic>
      <xdr:nvPicPr>
        <xdr:cNvPr id="2" name="2 Imagen"/>
        <xdr:cNvPicPr preferRelativeResize="1">
          <a:picLocks noChangeAspect="1"/>
        </xdr:cNvPicPr>
      </xdr:nvPicPr>
      <xdr:blipFill>
        <a:blip r:embed="rId1"/>
        <a:stretch>
          <a:fillRect/>
        </a:stretch>
      </xdr:blipFill>
      <xdr:spPr>
        <a:xfrm>
          <a:off x="15059025" y="0"/>
          <a:ext cx="94392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0</xdr:rowOff>
    </xdr:from>
    <xdr:to>
      <xdr:col>9</xdr:col>
      <xdr:colOff>466725</xdr:colOff>
      <xdr:row>1</xdr:row>
      <xdr:rowOff>0</xdr:rowOff>
    </xdr:to>
    <xdr:pic>
      <xdr:nvPicPr>
        <xdr:cNvPr id="1" name="1 Imagen"/>
        <xdr:cNvPicPr preferRelativeResize="1">
          <a:picLocks noChangeAspect="1"/>
        </xdr:cNvPicPr>
      </xdr:nvPicPr>
      <xdr:blipFill>
        <a:blip r:embed="rId1"/>
        <a:stretch>
          <a:fillRect/>
        </a:stretch>
      </xdr:blipFill>
      <xdr:spPr>
        <a:xfrm>
          <a:off x="523875" y="0"/>
          <a:ext cx="6800850"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819150</xdr:colOff>
      <xdr:row>0</xdr:row>
      <xdr:rowOff>57150</xdr:rowOff>
    </xdr:from>
    <xdr:to>
      <xdr:col>22</xdr:col>
      <xdr:colOff>923925</xdr:colOff>
      <xdr:row>0</xdr:row>
      <xdr:rowOff>1466850</xdr:rowOff>
    </xdr:to>
    <xdr:pic>
      <xdr:nvPicPr>
        <xdr:cNvPr id="1" name="5 Imagen"/>
        <xdr:cNvPicPr preferRelativeResize="1">
          <a:picLocks noChangeAspect="1"/>
        </xdr:cNvPicPr>
      </xdr:nvPicPr>
      <xdr:blipFill>
        <a:blip r:embed="rId1"/>
        <a:stretch>
          <a:fillRect/>
        </a:stretch>
      </xdr:blipFill>
      <xdr:spPr>
        <a:xfrm>
          <a:off x="15878175" y="57150"/>
          <a:ext cx="9439275" cy="1409700"/>
        </a:xfrm>
        <a:prstGeom prst="rect">
          <a:avLst/>
        </a:prstGeom>
        <a:noFill/>
        <a:ln w="9525" cmpd="sng">
          <a:noFill/>
        </a:ln>
      </xdr:spPr>
    </xdr:pic>
    <xdr:clientData/>
  </xdr:twoCellAnchor>
  <xdr:twoCellAnchor editAs="oneCell">
    <xdr:from>
      <xdr:col>0</xdr:col>
      <xdr:colOff>1085850</xdr:colOff>
      <xdr:row>0</xdr:row>
      <xdr:rowOff>66675</xdr:rowOff>
    </xdr:from>
    <xdr:to>
      <xdr:col>7</xdr:col>
      <xdr:colOff>19050</xdr:colOff>
      <xdr:row>0</xdr:row>
      <xdr:rowOff>1476375</xdr:rowOff>
    </xdr:to>
    <xdr:pic>
      <xdr:nvPicPr>
        <xdr:cNvPr id="2" name="6 Imagen"/>
        <xdr:cNvPicPr preferRelativeResize="1">
          <a:picLocks noChangeAspect="1"/>
        </xdr:cNvPicPr>
      </xdr:nvPicPr>
      <xdr:blipFill>
        <a:blip r:embed="rId1"/>
        <a:stretch>
          <a:fillRect/>
        </a:stretch>
      </xdr:blipFill>
      <xdr:spPr>
        <a:xfrm>
          <a:off x="1085850" y="66675"/>
          <a:ext cx="9439275" cy="1409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104775</xdr:rowOff>
    </xdr:from>
    <xdr:to>
      <xdr:col>15</xdr:col>
      <xdr:colOff>371475</xdr:colOff>
      <xdr:row>0</xdr:row>
      <xdr:rowOff>1514475</xdr:rowOff>
    </xdr:to>
    <xdr:pic>
      <xdr:nvPicPr>
        <xdr:cNvPr id="1" name="2 Imagen"/>
        <xdr:cNvPicPr preferRelativeResize="1">
          <a:picLocks noChangeAspect="1"/>
        </xdr:cNvPicPr>
      </xdr:nvPicPr>
      <xdr:blipFill>
        <a:blip r:embed="rId1"/>
        <a:stretch>
          <a:fillRect/>
        </a:stretch>
      </xdr:blipFill>
      <xdr:spPr>
        <a:xfrm>
          <a:off x="819150" y="104775"/>
          <a:ext cx="94392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almafery@gmail.com"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C52"/>
  <sheetViews>
    <sheetView tabSelected="1" zoomScalePageLayoutView="0" workbookViewId="0" topLeftCell="A1">
      <selection activeCell="AB24" sqref="AB24"/>
    </sheetView>
  </sheetViews>
  <sheetFormatPr defaultColWidth="11.421875" defaultRowHeight="15"/>
  <cols>
    <col min="1" max="1" width="17.57421875" style="0" customWidth="1"/>
    <col min="2" max="2" width="26.7109375" style="0" customWidth="1"/>
    <col min="3" max="4" width="22.7109375" style="0" customWidth="1"/>
    <col min="5" max="5" width="22.421875" style="0" customWidth="1"/>
    <col min="6" max="8" width="22.7109375" style="0" customWidth="1"/>
    <col min="9" max="9" width="16.7109375" style="0" bestFit="1" customWidth="1"/>
    <col min="10" max="10" width="0.85546875" style="0" customWidth="1"/>
    <col min="11" max="28" width="14.00390625" style="0" customWidth="1"/>
    <col min="29" max="29" width="18.28125" style="0" customWidth="1"/>
  </cols>
  <sheetData>
    <row r="1" ht="127.5" customHeight="1" thickBot="1"/>
    <row r="2" spans="1:29" ht="78.75" customHeight="1" thickBot="1">
      <c r="A2" s="102" t="s">
        <v>82</v>
      </c>
      <c r="B2" s="103"/>
      <c r="C2" s="103"/>
      <c r="D2" s="103"/>
      <c r="E2" s="103"/>
      <c r="F2" s="103"/>
      <c r="G2" s="103"/>
      <c r="H2" s="103"/>
      <c r="I2" s="103"/>
      <c r="J2" s="60"/>
      <c r="K2" s="104" t="s">
        <v>83</v>
      </c>
      <c r="L2" s="104"/>
      <c r="M2" s="104"/>
      <c r="N2" s="104"/>
      <c r="O2" s="104"/>
      <c r="P2" s="104"/>
      <c r="Q2" s="104"/>
      <c r="R2" s="104"/>
      <c r="S2" s="104"/>
      <c r="T2" s="104"/>
      <c r="U2" s="104"/>
      <c r="V2" s="104"/>
      <c r="W2" s="104"/>
      <c r="X2" s="104"/>
      <c r="Y2" s="104"/>
      <c r="Z2" s="104"/>
      <c r="AA2" s="104"/>
      <c r="AB2" s="104"/>
      <c r="AC2" s="104"/>
    </row>
    <row r="3" spans="1:28" ht="21.75" customHeight="1" thickBot="1">
      <c r="A3" s="11" t="s">
        <v>24</v>
      </c>
      <c r="B3" s="95"/>
      <c r="C3" s="95"/>
      <c r="D3" s="22" t="s">
        <v>25</v>
      </c>
      <c r="E3" s="95"/>
      <c r="F3" s="95"/>
      <c r="G3" s="95"/>
      <c r="H3" s="95"/>
      <c r="I3" s="96"/>
      <c r="J3" s="13"/>
      <c r="K3" s="97"/>
      <c r="L3" s="97"/>
      <c r="M3" s="97"/>
      <c r="N3" s="97"/>
      <c r="O3" s="97"/>
      <c r="P3" s="97"/>
      <c r="Q3" s="97"/>
      <c r="R3" s="13"/>
      <c r="S3" s="13"/>
      <c r="T3" s="13"/>
      <c r="U3" s="13"/>
      <c r="V3" s="13"/>
      <c r="W3" s="13"/>
      <c r="X3" s="13"/>
      <c r="Y3" s="13"/>
      <c r="Z3" s="13"/>
      <c r="AA3" s="13"/>
      <c r="AB3" s="14"/>
    </row>
    <row r="4" spans="1:28" ht="30.75" thickBot="1">
      <c r="A4" s="107" t="s">
        <v>26</v>
      </c>
      <c r="B4" s="108"/>
      <c r="C4" s="109"/>
      <c r="D4" s="109"/>
      <c r="E4" s="54" t="s">
        <v>27</v>
      </c>
      <c r="F4" s="105"/>
      <c r="G4" s="106"/>
      <c r="H4" s="55" t="s">
        <v>34</v>
      </c>
      <c r="I4" s="23"/>
      <c r="J4" s="13"/>
      <c r="K4" s="56" t="s">
        <v>41</v>
      </c>
      <c r="L4" s="110"/>
      <c r="M4" s="110"/>
      <c r="N4" s="111" t="s">
        <v>28</v>
      </c>
      <c r="O4" s="112"/>
      <c r="P4" s="113"/>
      <c r="Q4" s="110"/>
      <c r="R4" s="13"/>
      <c r="S4" s="13"/>
      <c r="T4" s="13"/>
      <c r="U4" s="13"/>
      <c r="V4" s="13"/>
      <c r="W4" s="13"/>
      <c r="X4" s="13"/>
      <c r="Y4" s="13"/>
      <c r="Z4" s="13"/>
      <c r="AA4" s="13"/>
      <c r="AB4" s="14"/>
    </row>
    <row r="5" spans="1:28" ht="15">
      <c r="A5" s="98"/>
      <c r="B5" s="99"/>
      <c r="C5" s="99"/>
      <c r="D5" s="99"/>
      <c r="E5" s="99"/>
      <c r="F5" s="99"/>
      <c r="G5" s="99"/>
      <c r="H5" s="99"/>
      <c r="I5" s="99"/>
      <c r="J5" s="13"/>
      <c r="K5" s="13"/>
      <c r="L5" s="13"/>
      <c r="M5" s="13"/>
      <c r="N5" s="13"/>
      <c r="O5" s="13"/>
      <c r="P5" s="13"/>
      <c r="Q5" s="13"/>
      <c r="R5" s="13"/>
      <c r="S5" s="13"/>
      <c r="T5" s="13"/>
      <c r="U5" s="13"/>
      <c r="V5" s="13"/>
      <c r="W5" s="13"/>
      <c r="X5" s="13"/>
      <c r="Y5" s="13"/>
      <c r="Z5" s="13"/>
      <c r="AA5" s="13"/>
      <c r="AB5" s="14"/>
    </row>
    <row r="6" spans="1:28" ht="15.75" thickBot="1">
      <c r="A6" s="100"/>
      <c r="B6" s="101"/>
      <c r="C6" s="101"/>
      <c r="D6" s="101"/>
      <c r="E6" s="101"/>
      <c r="F6" s="101"/>
      <c r="G6" s="101"/>
      <c r="H6" s="101"/>
      <c r="I6" s="101"/>
      <c r="J6" s="13"/>
      <c r="K6" s="13"/>
      <c r="L6" s="13"/>
      <c r="M6" s="13"/>
      <c r="N6" s="13"/>
      <c r="O6" s="13"/>
      <c r="P6" s="13"/>
      <c r="Q6" s="13"/>
      <c r="R6" s="13"/>
      <c r="S6" s="13"/>
      <c r="T6" s="13"/>
      <c r="U6" s="13"/>
      <c r="V6" s="13"/>
      <c r="W6" s="13"/>
      <c r="X6" s="13"/>
      <c r="Y6" s="13"/>
      <c r="Z6" s="13"/>
      <c r="AA6" s="13"/>
      <c r="AB6" s="14"/>
    </row>
    <row r="7" spans="1:28" ht="18.75" customHeight="1">
      <c r="A7" s="85" t="s">
        <v>0</v>
      </c>
      <c r="B7" s="87" t="s">
        <v>42</v>
      </c>
      <c r="C7" s="89" t="s">
        <v>43</v>
      </c>
      <c r="D7" s="90"/>
      <c r="E7" s="90"/>
      <c r="F7" s="90"/>
      <c r="G7" s="53"/>
      <c r="H7" s="91" t="s">
        <v>85</v>
      </c>
      <c r="I7" s="93" t="s">
        <v>86</v>
      </c>
      <c r="J7" s="71"/>
      <c r="K7" s="74" t="s">
        <v>29</v>
      </c>
      <c r="L7" s="74"/>
      <c r="M7" s="74"/>
      <c r="N7" s="74"/>
      <c r="O7" s="74"/>
      <c r="P7" s="75"/>
      <c r="Q7" s="74" t="s">
        <v>30</v>
      </c>
      <c r="R7" s="74"/>
      <c r="S7" s="74"/>
      <c r="T7" s="74"/>
      <c r="U7" s="74"/>
      <c r="V7" s="75"/>
      <c r="W7" s="74" t="s">
        <v>31</v>
      </c>
      <c r="X7" s="74"/>
      <c r="Y7" s="74"/>
      <c r="Z7" s="74"/>
      <c r="AA7" s="74"/>
      <c r="AB7" s="75"/>
    </row>
    <row r="8" spans="1:28" ht="84" thickBot="1">
      <c r="A8" s="86"/>
      <c r="B8" s="88"/>
      <c r="C8" s="3" t="s">
        <v>44</v>
      </c>
      <c r="D8" s="3" t="s">
        <v>45</v>
      </c>
      <c r="E8" s="3" t="s">
        <v>46</v>
      </c>
      <c r="F8" s="3" t="s">
        <v>47</v>
      </c>
      <c r="G8" s="3" t="s">
        <v>84</v>
      </c>
      <c r="H8" s="92"/>
      <c r="I8" s="94"/>
      <c r="J8" s="71"/>
      <c r="K8" s="8" t="s">
        <v>6</v>
      </c>
      <c r="L8" s="3" t="s">
        <v>7</v>
      </c>
      <c r="M8" s="3" t="s">
        <v>8</v>
      </c>
      <c r="N8" s="3" t="s">
        <v>9</v>
      </c>
      <c r="O8" s="3" t="s">
        <v>10</v>
      </c>
      <c r="P8" s="3" t="s">
        <v>11</v>
      </c>
      <c r="Q8" s="8" t="s">
        <v>23</v>
      </c>
      <c r="R8" s="3" t="s">
        <v>13</v>
      </c>
      <c r="S8" s="3" t="s">
        <v>14</v>
      </c>
      <c r="T8" s="3" t="s">
        <v>15</v>
      </c>
      <c r="U8" s="3" t="s">
        <v>16</v>
      </c>
      <c r="V8" s="3" t="s">
        <v>17</v>
      </c>
      <c r="W8" s="8" t="s">
        <v>18</v>
      </c>
      <c r="X8" s="3" t="s">
        <v>19</v>
      </c>
      <c r="Y8" s="3" t="s">
        <v>20</v>
      </c>
      <c r="Z8" s="3" t="s">
        <v>21</v>
      </c>
      <c r="AA8" s="3" t="s">
        <v>12</v>
      </c>
      <c r="AB8" s="15" t="s">
        <v>22</v>
      </c>
    </row>
    <row r="9" spans="1:29" ht="15">
      <c r="A9" s="76" t="s">
        <v>1</v>
      </c>
      <c r="B9" s="6"/>
      <c r="C9" s="4">
        <v>0</v>
      </c>
      <c r="D9" s="4">
        <v>0</v>
      </c>
      <c r="E9" s="4">
        <v>0</v>
      </c>
      <c r="F9" s="4">
        <v>0</v>
      </c>
      <c r="G9" s="58">
        <f>SUM(C9:F9)</f>
        <v>0</v>
      </c>
      <c r="H9" s="24">
        <v>0</v>
      </c>
      <c r="I9" s="25">
        <f>SUM(H9,F9,E9,D9,C9)</f>
        <v>0</v>
      </c>
      <c r="J9" s="71"/>
      <c r="K9" s="9">
        <v>0</v>
      </c>
      <c r="L9" s="9">
        <v>0</v>
      </c>
      <c r="M9" s="9">
        <v>0</v>
      </c>
      <c r="N9" s="9">
        <v>0</v>
      </c>
      <c r="O9" s="9">
        <v>0</v>
      </c>
      <c r="P9" s="9">
        <v>0</v>
      </c>
      <c r="Q9" s="9">
        <v>0</v>
      </c>
      <c r="R9" s="9">
        <v>0</v>
      </c>
      <c r="S9" s="9">
        <v>0</v>
      </c>
      <c r="T9" s="9">
        <v>0</v>
      </c>
      <c r="U9" s="9">
        <v>0</v>
      </c>
      <c r="V9" s="9">
        <v>0</v>
      </c>
      <c r="W9" s="9">
        <v>0</v>
      </c>
      <c r="X9" s="9">
        <v>0</v>
      </c>
      <c r="Y9" s="9">
        <v>0</v>
      </c>
      <c r="Z9" s="9">
        <v>0</v>
      </c>
      <c r="AA9" s="9">
        <v>0</v>
      </c>
      <c r="AB9" s="16">
        <v>0</v>
      </c>
      <c r="AC9" s="2">
        <f>SUM(K9:AB9)</f>
        <v>0</v>
      </c>
    </row>
    <row r="10" spans="1:29" ht="15">
      <c r="A10" s="76"/>
      <c r="B10" s="7"/>
      <c r="C10" s="4">
        <v>0</v>
      </c>
      <c r="D10" s="4">
        <v>0</v>
      </c>
      <c r="E10" s="4">
        <v>0</v>
      </c>
      <c r="F10" s="4">
        <v>0</v>
      </c>
      <c r="G10" s="58">
        <f>SUM(C10:F10)</f>
        <v>0</v>
      </c>
      <c r="H10" s="24">
        <v>0</v>
      </c>
      <c r="I10" s="25">
        <f>SUM(H10,F10,E10,D10,C10)</f>
        <v>0</v>
      </c>
      <c r="J10" s="71"/>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16">
        <v>0</v>
      </c>
      <c r="AC10" s="2">
        <f aca="true" t="shared" si="0" ref="AC10:AC21">SUM(K10:AB10)</f>
        <v>0</v>
      </c>
    </row>
    <row r="11" spans="1:29" ht="15">
      <c r="A11" s="76"/>
      <c r="B11" s="7"/>
      <c r="C11" s="4">
        <v>0</v>
      </c>
      <c r="D11" s="4">
        <v>0</v>
      </c>
      <c r="E11" s="4">
        <v>0</v>
      </c>
      <c r="F11" s="4">
        <v>0</v>
      </c>
      <c r="G11" s="58">
        <f>SUM(C11:F11)</f>
        <v>0</v>
      </c>
      <c r="H11" s="24">
        <v>0</v>
      </c>
      <c r="I11" s="25">
        <f aca="true" t="shared" si="1" ref="I11:I22">SUM(H11,F11,E11,D11,C11)</f>
        <v>0</v>
      </c>
      <c r="J11" s="71"/>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16">
        <v>0</v>
      </c>
      <c r="AC11" s="2">
        <f t="shared" si="0"/>
        <v>0</v>
      </c>
    </row>
    <row r="12" spans="1:29" ht="15">
      <c r="A12" s="77" t="s">
        <v>2</v>
      </c>
      <c r="B12" s="7"/>
      <c r="C12" s="4">
        <v>0</v>
      </c>
      <c r="D12" s="4">
        <v>0</v>
      </c>
      <c r="E12" s="4">
        <v>0</v>
      </c>
      <c r="F12" s="4">
        <v>0</v>
      </c>
      <c r="G12" s="58">
        <f aca="true" t="shared" si="2" ref="G12:G22">SUM(C12:F12)</f>
        <v>0</v>
      </c>
      <c r="H12" s="24">
        <v>0</v>
      </c>
      <c r="I12" s="25">
        <f t="shared" si="1"/>
        <v>0</v>
      </c>
      <c r="J12" s="71"/>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16">
        <v>0</v>
      </c>
      <c r="AC12" s="2">
        <f t="shared" si="0"/>
        <v>0</v>
      </c>
    </row>
    <row r="13" spans="1:29" ht="15">
      <c r="A13" s="78"/>
      <c r="B13" s="7"/>
      <c r="C13" s="4">
        <v>0</v>
      </c>
      <c r="D13" s="4">
        <v>0</v>
      </c>
      <c r="E13" s="4">
        <v>0</v>
      </c>
      <c r="F13" s="4">
        <v>0</v>
      </c>
      <c r="G13" s="58">
        <f t="shared" si="2"/>
        <v>0</v>
      </c>
      <c r="H13" s="24">
        <v>0</v>
      </c>
      <c r="I13" s="25">
        <f t="shared" si="1"/>
        <v>0</v>
      </c>
      <c r="J13" s="71"/>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16">
        <v>0</v>
      </c>
      <c r="AC13" s="2">
        <f t="shared" si="0"/>
        <v>0</v>
      </c>
    </row>
    <row r="14" spans="1:29" ht="15">
      <c r="A14" s="79"/>
      <c r="B14" s="7"/>
      <c r="C14" s="4">
        <v>0</v>
      </c>
      <c r="D14" s="4">
        <v>0</v>
      </c>
      <c r="E14" s="4">
        <v>0</v>
      </c>
      <c r="F14" s="4">
        <v>0</v>
      </c>
      <c r="G14" s="58">
        <f t="shared" si="2"/>
        <v>0</v>
      </c>
      <c r="H14" s="24">
        <v>0</v>
      </c>
      <c r="I14" s="25">
        <f t="shared" si="1"/>
        <v>0</v>
      </c>
      <c r="J14" s="71"/>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16">
        <v>0</v>
      </c>
      <c r="AC14" s="2">
        <f t="shared" si="0"/>
        <v>0</v>
      </c>
    </row>
    <row r="15" spans="1:29" ht="15">
      <c r="A15" s="76" t="s">
        <v>3</v>
      </c>
      <c r="B15" s="7"/>
      <c r="C15" s="4">
        <v>0</v>
      </c>
      <c r="D15" s="4">
        <v>0</v>
      </c>
      <c r="E15" s="4">
        <v>0</v>
      </c>
      <c r="F15" s="4">
        <v>0</v>
      </c>
      <c r="G15" s="58">
        <f t="shared" si="2"/>
        <v>0</v>
      </c>
      <c r="H15" s="24">
        <v>0</v>
      </c>
      <c r="I15" s="25">
        <f t="shared" si="1"/>
        <v>0</v>
      </c>
      <c r="J15" s="71"/>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16">
        <v>0</v>
      </c>
      <c r="AC15" s="2">
        <f t="shared" si="0"/>
        <v>0</v>
      </c>
    </row>
    <row r="16" spans="1:29" ht="15">
      <c r="A16" s="76"/>
      <c r="B16" s="7"/>
      <c r="C16" s="4">
        <v>0</v>
      </c>
      <c r="D16" s="4">
        <v>0</v>
      </c>
      <c r="E16" s="4">
        <v>0</v>
      </c>
      <c r="F16" s="4">
        <v>0</v>
      </c>
      <c r="G16" s="58">
        <f t="shared" si="2"/>
        <v>0</v>
      </c>
      <c r="H16" s="24">
        <v>0</v>
      </c>
      <c r="I16" s="25">
        <f t="shared" si="1"/>
        <v>0</v>
      </c>
      <c r="J16" s="71"/>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16">
        <v>0</v>
      </c>
      <c r="AC16" s="2">
        <f t="shared" si="0"/>
        <v>0</v>
      </c>
    </row>
    <row r="17" spans="1:29" ht="15">
      <c r="A17" s="76"/>
      <c r="B17" s="7"/>
      <c r="C17" s="4">
        <v>0</v>
      </c>
      <c r="D17" s="4">
        <v>0</v>
      </c>
      <c r="E17" s="4">
        <v>0</v>
      </c>
      <c r="F17" s="4">
        <v>0</v>
      </c>
      <c r="G17" s="58">
        <f t="shared" si="2"/>
        <v>0</v>
      </c>
      <c r="H17" s="24">
        <v>0</v>
      </c>
      <c r="I17" s="25">
        <f t="shared" si="1"/>
        <v>0</v>
      </c>
      <c r="J17" s="71"/>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16">
        <v>0</v>
      </c>
      <c r="AC17" s="2">
        <f t="shared" si="0"/>
        <v>0</v>
      </c>
    </row>
    <row r="18" spans="1:29" ht="15">
      <c r="A18" s="76" t="s">
        <v>4</v>
      </c>
      <c r="B18" s="7"/>
      <c r="C18" s="4">
        <v>0</v>
      </c>
      <c r="D18" s="4">
        <v>0</v>
      </c>
      <c r="E18" s="4">
        <v>0</v>
      </c>
      <c r="F18" s="4">
        <v>0</v>
      </c>
      <c r="G18" s="58">
        <f t="shared" si="2"/>
        <v>0</v>
      </c>
      <c r="H18" s="24">
        <v>0</v>
      </c>
      <c r="I18" s="25">
        <f t="shared" si="1"/>
        <v>0</v>
      </c>
      <c r="J18" s="71"/>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16">
        <v>0</v>
      </c>
      <c r="AC18" s="2">
        <f t="shared" si="0"/>
        <v>0</v>
      </c>
    </row>
    <row r="19" spans="1:29" ht="15">
      <c r="A19" s="76"/>
      <c r="B19" s="7"/>
      <c r="C19" s="4">
        <v>0</v>
      </c>
      <c r="D19" s="4">
        <v>0</v>
      </c>
      <c r="E19" s="4">
        <v>0</v>
      </c>
      <c r="F19" s="4">
        <v>0</v>
      </c>
      <c r="G19" s="58">
        <f t="shared" si="2"/>
        <v>0</v>
      </c>
      <c r="H19" s="24">
        <v>0</v>
      </c>
      <c r="I19" s="25">
        <f t="shared" si="1"/>
        <v>0</v>
      </c>
      <c r="J19" s="71"/>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16">
        <v>0</v>
      </c>
      <c r="AC19" s="2">
        <f t="shared" si="0"/>
        <v>0</v>
      </c>
    </row>
    <row r="20" spans="1:29" ht="15">
      <c r="A20" s="77" t="s">
        <v>5</v>
      </c>
      <c r="B20" s="7"/>
      <c r="C20" s="4">
        <v>0</v>
      </c>
      <c r="D20" s="4">
        <v>0</v>
      </c>
      <c r="E20" s="4">
        <v>0</v>
      </c>
      <c r="F20" s="4">
        <v>0</v>
      </c>
      <c r="G20" s="58">
        <f t="shared" si="2"/>
        <v>0</v>
      </c>
      <c r="H20" s="24">
        <v>0</v>
      </c>
      <c r="I20" s="25">
        <f t="shared" si="1"/>
        <v>0</v>
      </c>
      <c r="J20" s="71"/>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16">
        <v>0</v>
      </c>
      <c r="AC20" s="2">
        <f t="shared" si="0"/>
        <v>0</v>
      </c>
    </row>
    <row r="21" spans="1:29" ht="15">
      <c r="A21" s="78"/>
      <c r="B21" s="7"/>
      <c r="C21" s="4">
        <v>0</v>
      </c>
      <c r="D21" s="4">
        <v>0</v>
      </c>
      <c r="E21" s="4">
        <v>0</v>
      </c>
      <c r="F21" s="4">
        <v>0</v>
      </c>
      <c r="G21" s="58">
        <f t="shared" si="2"/>
        <v>0</v>
      </c>
      <c r="H21" s="24">
        <v>0</v>
      </c>
      <c r="I21" s="25">
        <f t="shared" si="1"/>
        <v>0</v>
      </c>
      <c r="J21" s="71"/>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16">
        <v>0</v>
      </c>
      <c r="AC21" s="2">
        <f t="shared" si="0"/>
        <v>0</v>
      </c>
    </row>
    <row r="22" spans="1:29" ht="15.75" thickBot="1">
      <c r="A22" s="80"/>
      <c r="B22" s="7"/>
      <c r="C22" s="5">
        <v>0</v>
      </c>
      <c r="D22" s="5">
        <v>0</v>
      </c>
      <c r="E22" s="4">
        <v>0</v>
      </c>
      <c r="F22" s="5">
        <v>0</v>
      </c>
      <c r="G22" s="59">
        <f t="shared" si="2"/>
        <v>0</v>
      </c>
      <c r="H22" s="24">
        <v>0</v>
      </c>
      <c r="I22" s="25">
        <f t="shared" si="1"/>
        <v>0</v>
      </c>
      <c r="J22" s="71"/>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16">
        <v>0</v>
      </c>
      <c r="AC22" s="2">
        <f>SUM(K22:AB22)</f>
        <v>0</v>
      </c>
    </row>
    <row r="23" spans="1:29" ht="15.75" customHeight="1" thickBot="1">
      <c r="A23" s="26"/>
      <c r="B23" s="27" t="s">
        <v>48</v>
      </c>
      <c r="C23" s="28">
        <f aca="true" t="shared" si="3" ref="C23:H23">SUM(C9:C22)</f>
        <v>0</v>
      </c>
      <c r="D23" s="29">
        <f t="shared" si="3"/>
        <v>0</v>
      </c>
      <c r="E23" s="29">
        <f t="shared" si="3"/>
        <v>0</v>
      </c>
      <c r="F23" s="30">
        <f t="shared" si="3"/>
        <v>0</v>
      </c>
      <c r="G23" s="62">
        <f t="shared" si="3"/>
        <v>0</v>
      </c>
      <c r="H23" s="61">
        <f t="shared" si="3"/>
        <v>0</v>
      </c>
      <c r="I23" s="31">
        <f>SUM(H23,F23,E23,D23,C23)</f>
        <v>0</v>
      </c>
      <c r="J23" s="71"/>
      <c r="K23" s="9">
        <f>SUM(K9:K22)</f>
        <v>0</v>
      </c>
      <c r="L23" s="9">
        <f aca="true" t="shared" si="4" ref="L23:AA23">SUM(L9:L22)</f>
        <v>0</v>
      </c>
      <c r="M23" s="9">
        <f t="shared" si="4"/>
        <v>0</v>
      </c>
      <c r="N23" s="9">
        <f t="shared" si="4"/>
        <v>0</v>
      </c>
      <c r="O23" s="9">
        <f t="shared" si="4"/>
        <v>0</v>
      </c>
      <c r="P23" s="9">
        <f t="shared" si="4"/>
        <v>0</v>
      </c>
      <c r="Q23" s="9">
        <f t="shared" si="4"/>
        <v>0</v>
      </c>
      <c r="R23" s="9">
        <f t="shared" si="4"/>
        <v>0</v>
      </c>
      <c r="S23" s="9">
        <f t="shared" si="4"/>
        <v>0</v>
      </c>
      <c r="T23" s="9">
        <f t="shared" si="4"/>
        <v>0</v>
      </c>
      <c r="U23" s="9">
        <f t="shared" si="4"/>
        <v>0</v>
      </c>
      <c r="V23" s="9">
        <f t="shared" si="4"/>
        <v>0</v>
      </c>
      <c r="W23" s="9">
        <f t="shared" si="4"/>
        <v>0</v>
      </c>
      <c r="X23" s="9">
        <f t="shared" si="4"/>
        <v>0</v>
      </c>
      <c r="Y23" s="9">
        <f t="shared" si="4"/>
        <v>0</v>
      </c>
      <c r="Z23" s="9">
        <f t="shared" si="4"/>
        <v>0</v>
      </c>
      <c r="AA23" s="9">
        <f t="shared" si="4"/>
        <v>0</v>
      </c>
      <c r="AB23" s="9">
        <f>SUM(AB9:AB22)</f>
        <v>0</v>
      </c>
      <c r="AC23" s="2">
        <f>SUM(AC9:AC22)</f>
        <v>0</v>
      </c>
    </row>
    <row r="24" spans="1:29" s="35" customFormat="1" ht="15.75" customHeight="1">
      <c r="A24" s="81"/>
      <c r="B24" s="82"/>
      <c r="C24" s="82"/>
      <c r="D24" s="82"/>
      <c r="E24" s="82"/>
      <c r="F24" s="82"/>
      <c r="G24" s="82"/>
      <c r="H24" s="63"/>
      <c r="I24" s="64"/>
      <c r="J24" s="71"/>
      <c r="K24" s="32"/>
      <c r="L24" s="32"/>
      <c r="M24" s="32"/>
      <c r="N24" s="32"/>
      <c r="O24" s="32"/>
      <c r="P24" s="32"/>
      <c r="Q24" s="32"/>
      <c r="R24" s="32"/>
      <c r="S24" s="32"/>
      <c r="T24" s="32"/>
      <c r="U24" s="32"/>
      <c r="V24" s="32"/>
      <c r="W24" s="32"/>
      <c r="X24" s="32"/>
      <c r="Y24" s="32"/>
      <c r="Z24" s="32"/>
      <c r="AA24" s="32"/>
      <c r="AB24" s="33"/>
      <c r="AC24" s="34"/>
    </row>
    <row r="25" spans="1:28" ht="15" customHeight="1" thickBot="1">
      <c r="A25" s="81"/>
      <c r="B25" s="82"/>
      <c r="C25" s="82"/>
      <c r="D25" s="82"/>
      <c r="E25" s="82"/>
      <c r="F25" s="82"/>
      <c r="G25" s="82"/>
      <c r="H25" s="65"/>
      <c r="I25" s="66"/>
      <c r="J25" s="71"/>
      <c r="K25" s="13"/>
      <c r="L25" s="13"/>
      <c r="M25" s="13"/>
      <c r="N25" s="13"/>
      <c r="O25" s="13"/>
      <c r="P25" s="13"/>
      <c r="Q25" s="13"/>
      <c r="R25" s="13"/>
      <c r="S25" s="13"/>
      <c r="T25" s="13"/>
      <c r="U25" s="13"/>
      <c r="V25" s="13"/>
      <c r="W25" s="13"/>
      <c r="X25" s="13"/>
      <c r="Y25" s="13"/>
      <c r="Z25" s="13"/>
      <c r="AA25" s="13"/>
      <c r="AB25" s="14"/>
    </row>
    <row r="26" spans="1:28" ht="15.75" customHeight="1" thickBot="1">
      <c r="A26" s="81"/>
      <c r="B26" s="82"/>
      <c r="C26" s="82"/>
      <c r="D26" s="82"/>
      <c r="E26" s="82"/>
      <c r="F26" s="82"/>
      <c r="G26" s="82"/>
      <c r="H26" s="36" t="s">
        <v>49</v>
      </c>
      <c r="I26" s="37">
        <f>SUM(H9:H22)</f>
        <v>0</v>
      </c>
      <c r="J26" s="72"/>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c r="AB26" s="39">
        <v>0</v>
      </c>
    </row>
    <row r="27" spans="1:28" ht="15.75" customHeight="1" thickBot="1">
      <c r="A27" s="81"/>
      <c r="B27" s="82"/>
      <c r="C27" s="82"/>
      <c r="D27" s="82"/>
      <c r="E27" s="82"/>
      <c r="F27" s="82"/>
      <c r="G27" s="82"/>
      <c r="H27" s="40" t="s">
        <v>50</v>
      </c>
      <c r="I27" s="41">
        <f>SUM(C23:F23)</f>
        <v>0</v>
      </c>
      <c r="J27" s="72"/>
      <c r="K27" s="9">
        <f>SUM(K9:K22)</f>
        <v>0</v>
      </c>
      <c r="L27" s="9">
        <f>SUM(L9:L22)</f>
        <v>0</v>
      </c>
      <c r="M27" s="9">
        <f>SUM(M9:M22)</f>
        <v>0</v>
      </c>
      <c r="N27" s="9">
        <f>SUM(N9:N22)</f>
        <v>0</v>
      </c>
      <c r="O27" s="9">
        <f>SUM(O9:O22)-O16</f>
        <v>0</v>
      </c>
      <c r="P27" s="9">
        <f>SUM(P9:P22)</f>
        <v>0</v>
      </c>
      <c r="Q27" s="9">
        <f>SUM(Q9:Q22)</f>
        <v>0</v>
      </c>
      <c r="R27" s="9">
        <f>SUM(R9:R22)</f>
        <v>0</v>
      </c>
      <c r="S27" s="9">
        <f>SUM(S9:S22)-S16</f>
        <v>0</v>
      </c>
      <c r="T27" s="9">
        <f>SUM(T9:T22)</f>
        <v>0</v>
      </c>
      <c r="U27" s="9">
        <f>SUM(U9:U22)-U16</f>
        <v>0</v>
      </c>
      <c r="V27" s="9">
        <f>SUM(V9:V22)-V22</f>
        <v>0</v>
      </c>
      <c r="W27" s="9">
        <f>SUM(W9:W22)-W16</f>
        <v>0</v>
      </c>
      <c r="X27" s="9">
        <f>SUM(X9:X22)</f>
        <v>0</v>
      </c>
      <c r="Y27" s="9">
        <f>SUM(Y9:Y22)</f>
        <v>0</v>
      </c>
      <c r="Z27" s="9">
        <f>SUM(Z9:Z22)</f>
        <v>0</v>
      </c>
      <c r="AA27" s="9">
        <f>SUM(AA9:AA22)-AA22</f>
        <v>0</v>
      </c>
      <c r="AB27" s="16">
        <f>SUM(AB9:AB22)</f>
        <v>0</v>
      </c>
    </row>
    <row r="28" spans="1:28" ht="15.75" customHeight="1" thickBot="1">
      <c r="A28" s="83"/>
      <c r="B28" s="84"/>
      <c r="C28" s="84"/>
      <c r="D28" s="84"/>
      <c r="E28" s="84"/>
      <c r="F28" s="84"/>
      <c r="G28" s="82"/>
      <c r="H28" s="42" t="s">
        <v>51</v>
      </c>
      <c r="I28" s="43">
        <f>SUM(I26:I27)</f>
        <v>0</v>
      </c>
      <c r="J28" s="73"/>
      <c r="K28" s="67" t="s">
        <v>52</v>
      </c>
      <c r="L28" s="68"/>
      <c r="M28" s="68"/>
      <c r="N28" s="68"/>
      <c r="O28" s="68"/>
      <c r="P28" s="44">
        <f>I27*40/100</f>
        <v>0</v>
      </c>
      <c r="Q28" s="67" t="s">
        <v>53</v>
      </c>
      <c r="R28" s="68"/>
      <c r="S28" s="68"/>
      <c r="T28" s="68"/>
      <c r="U28" s="68"/>
      <c r="V28" s="44">
        <f>I27*40/100</f>
        <v>0</v>
      </c>
      <c r="W28" s="67" t="s">
        <v>54</v>
      </c>
      <c r="X28" s="68"/>
      <c r="Y28" s="68"/>
      <c r="Z28" s="68"/>
      <c r="AA28" s="68"/>
      <c r="AB28" s="45">
        <f>I27*20/100</f>
        <v>0</v>
      </c>
    </row>
    <row r="29" spans="1:28" ht="18.75" customHeight="1">
      <c r="A29" s="69" t="s">
        <v>55</v>
      </c>
      <c r="B29" s="46">
        <v>1</v>
      </c>
      <c r="C29" s="47">
        <v>0.15</v>
      </c>
      <c r="D29" s="47">
        <v>0.25</v>
      </c>
      <c r="E29" s="47">
        <v>0.25</v>
      </c>
      <c r="F29" s="47">
        <v>0.35</v>
      </c>
      <c r="G29" s="82"/>
      <c r="I29" s="2"/>
      <c r="J29" s="2"/>
      <c r="P29" s="12">
        <f>SUM(K27:P27)</f>
        <v>0</v>
      </c>
      <c r="V29" s="12">
        <f>SUM(Q27:V27)</f>
        <v>0</v>
      </c>
      <c r="AB29" s="12">
        <f>SUM(W27:AB27)</f>
        <v>0</v>
      </c>
    </row>
    <row r="30" spans="1:10" ht="111" customHeight="1" thickBot="1">
      <c r="A30" s="70"/>
      <c r="B30" s="48">
        <v>0</v>
      </c>
      <c r="C30" s="49">
        <f>B30*15/100</f>
        <v>0</v>
      </c>
      <c r="D30" s="49">
        <f>B30*25/100</f>
        <v>0</v>
      </c>
      <c r="E30" s="49">
        <f>B30*25/100</f>
        <v>0</v>
      </c>
      <c r="F30" s="49">
        <f>B30*35/100</f>
        <v>0</v>
      </c>
      <c r="G30" s="82"/>
      <c r="I30" s="2"/>
      <c r="J30" s="2"/>
    </row>
    <row r="31" ht="15">
      <c r="B31" s="1"/>
    </row>
    <row r="32" spans="2:8" ht="15">
      <c r="B32" s="1"/>
      <c r="H32" s="2"/>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sheetData>
  <sheetProtection/>
  <mergeCells count="33">
    <mergeCell ref="B3:C3"/>
    <mergeCell ref="E3:I3"/>
    <mergeCell ref="K3:Q3"/>
    <mergeCell ref="A5:I6"/>
    <mergeCell ref="A2:I2"/>
    <mergeCell ref="K2:AC2"/>
    <mergeCell ref="F4:G4"/>
    <mergeCell ref="A4:B4"/>
    <mergeCell ref="C4:D4"/>
    <mergeCell ref="L4:M4"/>
    <mergeCell ref="N4:O4"/>
    <mergeCell ref="P4:Q4"/>
    <mergeCell ref="A7:A8"/>
    <mergeCell ref="B7:B8"/>
    <mergeCell ref="C7:F7"/>
    <mergeCell ref="H7:H8"/>
    <mergeCell ref="I7:I8"/>
    <mergeCell ref="H24:I25"/>
    <mergeCell ref="K28:O28"/>
    <mergeCell ref="Q28:U28"/>
    <mergeCell ref="W28:AA28"/>
    <mergeCell ref="A29:A30"/>
    <mergeCell ref="J7:J28"/>
    <mergeCell ref="K7:P7"/>
    <mergeCell ref="Q7:V7"/>
    <mergeCell ref="W7:AB7"/>
    <mergeCell ref="A9:A11"/>
    <mergeCell ref="A12:A14"/>
    <mergeCell ref="A15:A17"/>
    <mergeCell ref="A18:A19"/>
    <mergeCell ref="A20:A22"/>
    <mergeCell ref="A24:F28"/>
    <mergeCell ref="G24:G30"/>
  </mergeCells>
  <printOptions/>
  <pageMargins left="0.7" right="0.7" top="0.75" bottom="0.75" header="0.3" footer="0.3"/>
  <pageSetup horizontalDpi="600" verticalDpi="600" orientation="portrait" scale="62" r:id="rId2"/>
  <colBreaks count="1" manualBreakCount="1">
    <brk id="19" max="22" man="1"/>
  </colBreaks>
  <drawing r:id="rId1"/>
</worksheet>
</file>

<file path=xl/worksheets/sheet2.xml><?xml version="1.0" encoding="utf-8"?>
<worksheet xmlns="http://schemas.openxmlformats.org/spreadsheetml/2006/main" xmlns:r="http://schemas.openxmlformats.org/officeDocument/2006/relationships">
  <dimension ref="A2:J23"/>
  <sheetViews>
    <sheetView zoomScalePageLayoutView="0" workbookViewId="0" topLeftCell="A1">
      <selection activeCell="K15" sqref="K15"/>
    </sheetView>
  </sheetViews>
  <sheetFormatPr defaultColWidth="11.421875" defaultRowHeight="15"/>
  <sheetData>
    <row r="1" ht="93" customHeight="1"/>
    <row r="2" spans="1:10" ht="75.75" customHeight="1">
      <c r="A2" s="121" t="s">
        <v>56</v>
      </c>
      <c r="B2" s="121"/>
      <c r="C2" s="121"/>
      <c r="D2" s="121"/>
      <c r="E2" s="121"/>
      <c r="F2" s="121"/>
      <c r="G2" s="121"/>
      <c r="H2" s="121"/>
      <c r="I2" s="121"/>
      <c r="J2" s="121"/>
    </row>
    <row r="3" spans="1:10" ht="15">
      <c r="A3" s="50" t="s">
        <v>24</v>
      </c>
      <c r="B3" s="122" t="s">
        <v>37</v>
      </c>
      <c r="C3" s="123"/>
      <c r="D3" s="123"/>
      <c r="E3" s="123"/>
      <c r="F3" s="123"/>
      <c r="G3" s="123"/>
      <c r="H3" s="123"/>
      <c r="I3" s="123"/>
      <c r="J3" s="124"/>
    </row>
    <row r="4" spans="1:10" ht="15" customHeight="1">
      <c r="A4" s="115" t="s">
        <v>25</v>
      </c>
      <c r="B4" s="115"/>
      <c r="C4" s="120" t="s">
        <v>32</v>
      </c>
      <c r="D4" s="120"/>
      <c r="E4" s="120"/>
      <c r="F4" s="120"/>
      <c r="G4" s="120"/>
      <c r="H4" s="120"/>
      <c r="I4" s="120"/>
      <c r="J4" s="120"/>
    </row>
    <row r="5" spans="1:10" ht="15">
      <c r="A5" s="99"/>
      <c r="B5" s="99"/>
      <c r="C5" s="99"/>
      <c r="D5" s="99"/>
      <c r="E5" s="99"/>
      <c r="F5" s="99"/>
      <c r="G5" s="99"/>
      <c r="H5" s="99"/>
      <c r="I5" s="99"/>
      <c r="J5" s="99"/>
    </row>
    <row r="6" spans="1:10" ht="45" customHeight="1">
      <c r="A6" s="119" t="s">
        <v>57</v>
      </c>
      <c r="B6" s="119"/>
      <c r="C6" s="120" t="s">
        <v>58</v>
      </c>
      <c r="D6" s="120"/>
      <c r="E6" s="120"/>
      <c r="F6" s="120"/>
      <c r="G6" s="120"/>
      <c r="H6" s="120"/>
      <c r="I6" s="120"/>
      <c r="J6" s="120"/>
    </row>
    <row r="7" spans="1:10" ht="15">
      <c r="A7" s="99"/>
      <c r="B7" s="99"/>
      <c r="C7" s="99"/>
      <c r="D7" s="99"/>
      <c r="E7" s="99"/>
      <c r="F7" s="99"/>
      <c r="G7" s="99"/>
      <c r="H7" s="99"/>
      <c r="I7" s="99"/>
      <c r="J7" s="99"/>
    </row>
    <row r="8" spans="1:10" ht="15">
      <c r="A8" s="115" t="s">
        <v>59</v>
      </c>
      <c r="B8" s="115"/>
      <c r="C8" s="115"/>
      <c r="D8" s="110" t="s">
        <v>60</v>
      </c>
      <c r="E8" s="110"/>
      <c r="F8" s="110"/>
      <c r="G8" s="110"/>
      <c r="H8" s="110"/>
      <c r="I8" s="110"/>
      <c r="J8" s="110"/>
    </row>
    <row r="9" spans="1:10" ht="15">
      <c r="A9" s="99"/>
      <c r="B9" s="99"/>
      <c r="C9" s="99"/>
      <c r="D9" s="99"/>
      <c r="E9" s="99"/>
      <c r="F9" s="99"/>
      <c r="G9" s="99"/>
      <c r="H9" s="99"/>
      <c r="I9" s="99"/>
      <c r="J9" s="99"/>
    </row>
    <row r="10" spans="1:10" ht="120.75" customHeight="1">
      <c r="A10" s="116" t="s">
        <v>61</v>
      </c>
      <c r="B10" s="116"/>
      <c r="C10" s="116"/>
      <c r="D10" s="117" t="s">
        <v>62</v>
      </c>
      <c r="E10" s="117"/>
      <c r="F10" s="117"/>
      <c r="G10" s="117"/>
      <c r="H10" s="117"/>
      <c r="I10" s="117"/>
      <c r="J10" s="117"/>
    </row>
    <row r="11" spans="1:10" ht="15">
      <c r="A11" s="118"/>
      <c r="B11" s="118"/>
      <c r="C11" s="118"/>
      <c r="D11" s="118"/>
      <c r="E11" s="118"/>
      <c r="F11" s="118"/>
      <c r="G11" s="118"/>
      <c r="H11" s="118"/>
      <c r="I11" s="118"/>
      <c r="J11" s="118"/>
    </row>
    <row r="12" spans="1:10" ht="15">
      <c r="A12" s="115" t="s">
        <v>63</v>
      </c>
      <c r="B12" s="115"/>
      <c r="C12" s="115"/>
      <c r="D12" s="115"/>
      <c r="E12" s="115"/>
      <c r="F12" s="110"/>
      <c r="G12" s="110"/>
      <c r="H12" s="110"/>
      <c r="I12" s="110"/>
      <c r="J12" s="110"/>
    </row>
    <row r="13" spans="1:10" ht="61.5" customHeight="1">
      <c r="A13" s="114" t="s">
        <v>87</v>
      </c>
      <c r="B13" s="114"/>
      <c r="C13" s="114"/>
      <c r="D13" s="114"/>
      <c r="E13" s="114"/>
      <c r="F13" s="114"/>
      <c r="G13" s="114"/>
      <c r="H13" s="114"/>
      <c r="I13" s="114"/>
      <c r="J13" s="114"/>
    </row>
    <row r="14" spans="1:10" ht="42.75" customHeight="1">
      <c r="A14" s="114" t="s">
        <v>88</v>
      </c>
      <c r="B14" s="114"/>
      <c r="C14" s="114"/>
      <c r="D14" s="114"/>
      <c r="E14" s="114"/>
      <c r="F14" s="114"/>
      <c r="G14" s="114"/>
      <c r="H14" s="114"/>
      <c r="I14" s="114"/>
      <c r="J14" s="114"/>
    </row>
    <row r="15" spans="1:10" ht="72.75" customHeight="1">
      <c r="A15" s="114" t="s">
        <v>64</v>
      </c>
      <c r="B15" s="114"/>
      <c r="C15" s="114"/>
      <c r="D15" s="114"/>
      <c r="E15" s="114"/>
      <c r="F15" s="114"/>
      <c r="G15" s="114"/>
      <c r="H15" s="114"/>
      <c r="I15" s="114"/>
      <c r="J15" s="114"/>
    </row>
    <row r="16" spans="1:10" ht="42.75" customHeight="1">
      <c r="A16" s="114" t="s">
        <v>65</v>
      </c>
      <c r="B16" s="114"/>
      <c r="C16" s="114"/>
      <c r="D16" s="114"/>
      <c r="E16" s="114"/>
      <c r="F16" s="114"/>
      <c r="G16" s="114"/>
      <c r="H16" s="114"/>
      <c r="I16" s="114"/>
      <c r="J16" s="114"/>
    </row>
    <row r="17" spans="1:10" ht="83.25" customHeight="1">
      <c r="A17" s="114" t="s">
        <v>66</v>
      </c>
      <c r="B17" s="114"/>
      <c r="C17" s="114"/>
      <c r="D17" s="114"/>
      <c r="E17" s="114"/>
      <c r="F17" s="114"/>
      <c r="G17" s="114"/>
      <c r="H17" s="114"/>
      <c r="I17" s="114"/>
      <c r="J17" s="114"/>
    </row>
    <row r="18" spans="1:10" ht="61.5" customHeight="1">
      <c r="A18" s="114" t="s">
        <v>67</v>
      </c>
      <c r="B18" s="114"/>
      <c r="C18" s="114"/>
      <c r="D18" s="114"/>
      <c r="E18" s="114"/>
      <c r="F18" s="114"/>
      <c r="G18" s="114"/>
      <c r="H18" s="114"/>
      <c r="I18" s="114"/>
      <c r="J18" s="114"/>
    </row>
    <row r="19" spans="1:10" ht="68.25" customHeight="1">
      <c r="A19" s="114" t="s">
        <v>68</v>
      </c>
      <c r="B19" s="114"/>
      <c r="C19" s="114"/>
      <c r="D19" s="114"/>
      <c r="E19" s="114"/>
      <c r="F19" s="114"/>
      <c r="G19" s="114"/>
      <c r="H19" s="114"/>
      <c r="I19" s="114"/>
      <c r="J19" s="114"/>
    </row>
    <row r="20" spans="1:10" ht="62.25" customHeight="1">
      <c r="A20" s="114" t="s">
        <v>69</v>
      </c>
      <c r="B20" s="114"/>
      <c r="C20" s="114"/>
      <c r="D20" s="114"/>
      <c r="E20" s="114"/>
      <c r="F20" s="114"/>
      <c r="G20" s="114"/>
      <c r="H20" s="114"/>
      <c r="I20" s="114"/>
      <c r="J20" s="114"/>
    </row>
    <row r="21" spans="1:10" ht="64.5" customHeight="1">
      <c r="A21" s="114" t="s">
        <v>70</v>
      </c>
      <c r="B21" s="114"/>
      <c r="C21" s="114"/>
      <c r="D21" s="114"/>
      <c r="E21" s="114"/>
      <c r="F21" s="114"/>
      <c r="G21" s="114"/>
      <c r="H21" s="114"/>
      <c r="I21" s="114"/>
      <c r="J21" s="114"/>
    </row>
    <row r="22" spans="1:10" ht="69.75" customHeight="1">
      <c r="A22" s="114" t="s">
        <v>71</v>
      </c>
      <c r="B22" s="114"/>
      <c r="C22" s="114"/>
      <c r="D22" s="114"/>
      <c r="E22" s="114"/>
      <c r="F22" s="114"/>
      <c r="G22" s="114"/>
      <c r="H22" s="114"/>
      <c r="I22" s="114"/>
      <c r="J22" s="114"/>
    </row>
    <row r="23" spans="1:10" ht="69" customHeight="1">
      <c r="A23" s="114" t="s">
        <v>72</v>
      </c>
      <c r="B23" s="114"/>
      <c r="C23" s="114"/>
      <c r="D23" s="114"/>
      <c r="E23" s="114"/>
      <c r="F23" s="114"/>
      <c r="G23" s="114"/>
      <c r="H23" s="114"/>
      <c r="I23" s="114"/>
      <c r="J23" s="114"/>
    </row>
  </sheetData>
  <sheetProtection/>
  <mergeCells count="27">
    <mergeCell ref="A6:B6"/>
    <mergeCell ref="C6:J6"/>
    <mergeCell ref="A2:J2"/>
    <mergeCell ref="B3:J3"/>
    <mergeCell ref="A4:B4"/>
    <mergeCell ref="C4:J4"/>
    <mergeCell ref="A5:J5"/>
    <mergeCell ref="A15:J15"/>
    <mergeCell ref="A7:J7"/>
    <mergeCell ref="A8:C8"/>
    <mergeCell ref="D8:J8"/>
    <mergeCell ref="A9:J9"/>
    <mergeCell ref="A10:C10"/>
    <mergeCell ref="D10:J10"/>
    <mergeCell ref="A11:J11"/>
    <mergeCell ref="A12:E12"/>
    <mergeCell ref="F12:J12"/>
    <mergeCell ref="A13:J13"/>
    <mergeCell ref="A14:J14"/>
    <mergeCell ref="A22:J22"/>
    <mergeCell ref="A23:J23"/>
    <mergeCell ref="A16:J16"/>
    <mergeCell ref="A17:J17"/>
    <mergeCell ref="A18:J18"/>
    <mergeCell ref="A19:J19"/>
    <mergeCell ref="A20:J20"/>
    <mergeCell ref="A21:J2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AC52"/>
  <sheetViews>
    <sheetView zoomScalePageLayoutView="0" workbookViewId="0" topLeftCell="A1">
      <selection activeCell="W9" sqref="W9:W10"/>
    </sheetView>
  </sheetViews>
  <sheetFormatPr defaultColWidth="11.421875" defaultRowHeight="15"/>
  <cols>
    <col min="1" max="1" width="17.57421875" style="0" customWidth="1"/>
    <col min="2" max="2" width="26.7109375" style="0" customWidth="1"/>
    <col min="3" max="4" width="22.7109375" style="0" customWidth="1"/>
    <col min="5" max="5" width="22.421875" style="0" customWidth="1"/>
    <col min="6" max="8" width="22.7109375" style="0" customWidth="1"/>
    <col min="9" max="9" width="16.7109375" style="0" bestFit="1" customWidth="1"/>
    <col min="10" max="10" width="0.85546875" style="0" customWidth="1"/>
    <col min="11" max="28" width="14.00390625" style="0" customWidth="1"/>
    <col min="29" max="29" width="18.28125" style="0" customWidth="1"/>
  </cols>
  <sheetData>
    <row r="1" ht="120.75" customHeight="1" thickBot="1"/>
    <row r="2" spans="1:29" ht="75.75" customHeight="1" thickBot="1">
      <c r="A2" s="102" t="s">
        <v>82</v>
      </c>
      <c r="B2" s="103"/>
      <c r="C2" s="103"/>
      <c r="D2" s="103"/>
      <c r="E2" s="103"/>
      <c r="F2" s="103"/>
      <c r="G2" s="103"/>
      <c r="H2" s="103"/>
      <c r="I2" s="103"/>
      <c r="J2" s="60"/>
      <c r="K2" s="104" t="s">
        <v>83</v>
      </c>
      <c r="L2" s="104"/>
      <c r="M2" s="104"/>
      <c r="N2" s="104"/>
      <c r="O2" s="104"/>
      <c r="P2" s="104"/>
      <c r="Q2" s="104"/>
      <c r="R2" s="104"/>
      <c r="S2" s="104"/>
      <c r="T2" s="104"/>
      <c r="U2" s="104"/>
      <c r="V2" s="104"/>
      <c r="W2" s="104"/>
      <c r="X2" s="104"/>
      <c r="Y2" s="104"/>
      <c r="Z2" s="104"/>
      <c r="AA2" s="104"/>
      <c r="AB2" s="104"/>
      <c r="AC2" s="104"/>
    </row>
    <row r="3" spans="1:28" ht="15.75" thickBot="1">
      <c r="A3" s="11" t="s">
        <v>24</v>
      </c>
      <c r="B3" s="95"/>
      <c r="C3" s="95"/>
      <c r="D3" s="22" t="s">
        <v>25</v>
      </c>
      <c r="E3" s="95"/>
      <c r="F3" s="95"/>
      <c r="G3" s="95"/>
      <c r="H3" s="95"/>
      <c r="I3" s="96"/>
      <c r="J3" s="13"/>
      <c r="K3" s="97"/>
      <c r="L3" s="97"/>
      <c r="M3" s="97"/>
      <c r="N3" s="97"/>
      <c r="O3" s="97"/>
      <c r="P3" s="97"/>
      <c r="Q3" s="97"/>
      <c r="R3" s="13"/>
      <c r="S3" s="13"/>
      <c r="T3" s="13"/>
      <c r="U3" s="13"/>
      <c r="V3" s="13"/>
      <c r="W3" s="13"/>
      <c r="X3" s="13"/>
      <c r="Y3" s="13"/>
      <c r="Z3" s="13"/>
      <c r="AA3" s="13"/>
      <c r="AB3" s="14"/>
    </row>
    <row r="4" spans="1:28" ht="30.75" thickBot="1">
      <c r="A4" s="107" t="s">
        <v>26</v>
      </c>
      <c r="B4" s="108"/>
      <c r="C4" s="109"/>
      <c r="D4" s="109"/>
      <c r="E4" s="54" t="s">
        <v>27</v>
      </c>
      <c r="F4" s="105"/>
      <c r="G4" s="106"/>
      <c r="H4" s="55" t="s">
        <v>34</v>
      </c>
      <c r="I4" s="23"/>
      <c r="J4" s="13"/>
      <c r="K4" s="56" t="s">
        <v>41</v>
      </c>
      <c r="L4" s="110"/>
      <c r="M4" s="110"/>
      <c r="N4" s="111" t="s">
        <v>28</v>
      </c>
      <c r="O4" s="112"/>
      <c r="P4" s="113"/>
      <c r="Q4" s="110"/>
      <c r="R4" s="13"/>
      <c r="S4" s="13"/>
      <c r="T4" s="13"/>
      <c r="U4" s="13"/>
      <c r="V4" s="13"/>
      <c r="W4" s="13"/>
      <c r="X4" s="13"/>
      <c r="Y4" s="13"/>
      <c r="Z4" s="13"/>
      <c r="AA4" s="13"/>
      <c r="AB4" s="14"/>
    </row>
    <row r="5" spans="1:28" ht="15">
      <c r="A5" s="98"/>
      <c r="B5" s="99"/>
      <c r="C5" s="99"/>
      <c r="D5" s="99"/>
      <c r="E5" s="99"/>
      <c r="F5" s="99"/>
      <c r="G5" s="99"/>
      <c r="H5" s="99"/>
      <c r="I5" s="99"/>
      <c r="J5" s="13"/>
      <c r="K5" s="13"/>
      <c r="L5" s="13"/>
      <c r="M5" s="13"/>
      <c r="N5" s="13"/>
      <c r="O5" s="13"/>
      <c r="P5" s="13"/>
      <c r="Q5" s="13"/>
      <c r="R5" s="13"/>
      <c r="S5" s="13"/>
      <c r="T5" s="13"/>
      <c r="U5" s="13"/>
      <c r="V5" s="13"/>
      <c r="W5" s="13"/>
      <c r="X5" s="13"/>
      <c r="Y5" s="13"/>
      <c r="Z5" s="13"/>
      <c r="AA5" s="13"/>
      <c r="AB5" s="14"/>
    </row>
    <row r="6" spans="1:28" ht="15.75" thickBot="1">
      <c r="A6" s="100"/>
      <c r="B6" s="101"/>
      <c r="C6" s="101"/>
      <c r="D6" s="101"/>
      <c r="E6" s="101"/>
      <c r="F6" s="101"/>
      <c r="G6" s="101"/>
      <c r="H6" s="101"/>
      <c r="I6" s="101"/>
      <c r="J6" s="13"/>
      <c r="K6" s="13"/>
      <c r="L6" s="13"/>
      <c r="M6" s="13"/>
      <c r="N6" s="13"/>
      <c r="O6" s="13"/>
      <c r="P6" s="13"/>
      <c r="Q6" s="13"/>
      <c r="R6" s="13"/>
      <c r="S6" s="13"/>
      <c r="T6" s="13"/>
      <c r="U6" s="13"/>
      <c r="V6" s="13"/>
      <c r="W6" s="13"/>
      <c r="X6" s="13"/>
      <c r="Y6" s="13"/>
      <c r="Z6" s="13"/>
      <c r="AA6" s="13"/>
      <c r="AB6" s="14"/>
    </row>
    <row r="7" spans="1:28" ht="18.75">
      <c r="A7" s="85" t="s">
        <v>0</v>
      </c>
      <c r="B7" s="87" t="s">
        <v>42</v>
      </c>
      <c r="C7" s="89" t="s">
        <v>43</v>
      </c>
      <c r="D7" s="90"/>
      <c r="E7" s="90"/>
      <c r="F7" s="90"/>
      <c r="G7" s="57"/>
      <c r="H7" s="91" t="s">
        <v>85</v>
      </c>
      <c r="I7" s="93" t="s">
        <v>86</v>
      </c>
      <c r="J7" s="71"/>
      <c r="K7" s="74" t="s">
        <v>29</v>
      </c>
      <c r="L7" s="74"/>
      <c r="M7" s="74"/>
      <c r="N7" s="74"/>
      <c r="O7" s="74"/>
      <c r="P7" s="75"/>
      <c r="Q7" s="74" t="s">
        <v>30</v>
      </c>
      <c r="R7" s="74"/>
      <c r="S7" s="74"/>
      <c r="T7" s="74"/>
      <c r="U7" s="74"/>
      <c r="V7" s="75"/>
      <c r="W7" s="74" t="s">
        <v>31</v>
      </c>
      <c r="X7" s="74"/>
      <c r="Y7" s="74"/>
      <c r="Z7" s="74"/>
      <c r="AA7" s="74"/>
      <c r="AB7" s="75"/>
    </row>
    <row r="8" spans="1:28" ht="84" thickBot="1">
      <c r="A8" s="86"/>
      <c r="B8" s="88"/>
      <c r="C8" s="3" t="s">
        <v>44</v>
      </c>
      <c r="D8" s="3" t="s">
        <v>45</v>
      </c>
      <c r="E8" s="3" t="s">
        <v>46</v>
      </c>
      <c r="F8" s="3" t="s">
        <v>47</v>
      </c>
      <c r="G8" s="3" t="s">
        <v>84</v>
      </c>
      <c r="H8" s="92"/>
      <c r="I8" s="94"/>
      <c r="J8" s="71"/>
      <c r="K8" s="8" t="s">
        <v>6</v>
      </c>
      <c r="L8" s="3" t="s">
        <v>7</v>
      </c>
      <c r="M8" s="3" t="s">
        <v>8</v>
      </c>
      <c r="N8" s="3" t="s">
        <v>9</v>
      </c>
      <c r="O8" s="3" t="s">
        <v>10</v>
      </c>
      <c r="P8" s="3" t="s">
        <v>11</v>
      </c>
      <c r="Q8" s="8" t="s">
        <v>23</v>
      </c>
      <c r="R8" s="3" t="s">
        <v>13</v>
      </c>
      <c r="S8" s="3" t="s">
        <v>14</v>
      </c>
      <c r="T8" s="3" t="s">
        <v>15</v>
      </c>
      <c r="U8" s="3" t="s">
        <v>16</v>
      </c>
      <c r="V8" s="3" t="s">
        <v>17</v>
      </c>
      <c r="W8" s="8" t="s">
        <v>18</v>
      </c>
      <c r="X8" s="3" t="s">
        <v>19</v>
      </c>
      <c r="Y8" s="3" t="s">
        <v>20</v>
      </c>
      <c r="Z8" s="3" t="s">
        <v>21</v>
      </c>
      <c r="AA8" s="3" t="s">
        <v>12</v>
      </c>
      <c r="AB8" s="15" t="s">
        <v>22</v>
      </c>
    </row>
    <row r="9" spans="1:29" ht="30">
      <c r="A9" s="76" t="s">
        <v>1</v>
      </c>
      <c r="B9" s="6" t="s">
        <v>73</v>
      </c>
      <c r="C9" s="4">
        <v>0</v>
      </c>
      <c r="D9" s="4">
        <v>13500000</v>
      </c>
      <c r="E9" s="4">
        <v>1000000</v>
      </c>
      <c r="F9" s="4">
        <v>11500000</v>
      </c>
      <c r="G9" s="58">
        <f>SUM(C9:F9)</f>
        <v>26000000</v>
      </c>
      <c r="H9" s="24">
        <v>0</v>
      </c>
      <c r="I9" s="25">
        <f>SUM(H9,F9,E9,D9,C9)</f>
        <v>26000000</v>
      </c>
      <c r="J9" s="71"/>
      <c r="K9" s="9">
        <v>0</v>
      </c>
      <c r="L9" s="9">
        <v>7750000</v>
      </c>
      <c r="M9" s="9">
        <v>4000000</v>
      </c>
      <c r="N9" s="9">
        <v>0</v>
      </c>
      <c r="O9" s="9">
        <v>0</v>
      </c>
      <c r="P9" s="9">
        <v>0</v>
      </c>
      <c r="Q9" s="9">
        <v>0</v>
      </c>
      <c r="R9" s="9">
        <v>6500000</v>
      </c>
      <c r="S9" s="9">
        <v>0</v>
      </c>
      <c r="T9" s="9">
        <v>0</v>
      </c>
      <c r="U9" s="9">
        <v>7750000</v>
      </c>
      <c r="V9" s="9">
        <v>0</v>
      </c>
      <c r="W9" s="9">
        <v>0</v>
      </c>
      <c r="X9" s="9">
        <v>0</v>
      </c>
      <c r="Y9" s="9">
        <v>0</v>
      </c>
      <c r="Z9" s="9">
        <v>0</v>
      </c>
      <c r="AA9" s="9">
        <v>0</v>
      </c>
      <c r="AB9" s="9">
        <v>0</v>
      </c>
      <c r="AC9" s="2">
        <f>SUM(K9:AB9)</f>
        <v>26000000</v>
      </c>
    </row>
    <row r="10" spans="1:29" ht="30">
      <c r="A10" s="76"/>
      <c r="B10" s="7" t="s">
        <v>74</v>
      </c>
      <c r="C10" s="4">
        <v>0</v>
      </c>
      <c r="D10" s="4">
        <v>20000000</v>
      </c>
      <c r="E10" s="4">
        <v>2000000</v>
      </c>
      <c r="F10" s="4">
        <v>46000000</v>
      </c>
      <c r="G10" s="58">
        <f>SUM(C10:F10)</f>
        <v>68000000</v>
      </c>
      <c r="H10" s="24">
        <v>0</v>
      </c>
      <c r="I10" s="25">
        <f>SUM(H10,F10,E10,D10,C10)</f>
        <v>68000000</v>
      </c>
      <c r="J10" s="71"/>
      <c r="K10" s="9">
        <v>0</v>
      </c>
      <c r="L10" s="9">
        <v>0</v>
      </c>
      <c r="M10" s="9">
        <v>1000000</v>
      </c>
      <c r="N10" s="9">
        <v>31000000</v>
      </c>
      <c r="O10" s="9">
        <v>0</v>
      </c>
      <c r="P10" s="9">
        <v>0</v>
      </c>
      <c r="Q10" s="9">
        <v>0</v>
      </c>
      <c r="R10" s="9">
        <v>6000000</v>
      </c>
      <c r="S10" s="9">
        <v>0</v>
      </c>
      <c r="T10" s="9">
        <v>0</v>
      </c>
      <c r="U10" s="9">
        <v>11000000</v>
      </c>
      <c r="V10" s="9">
        <v>5000000</v>
      </c>
      <c r="W10" s="9">
        <v>0</v>
      </c>
      <c r="X10" s="9">
        <v>5000000</v>
      </c>
      <c r="Y10" s="9">
        <v>5000000</v>
      </c>
      <c r="Z10" s="9">
        <v>4000000</v>
      </c>
      <c r="AA10" s="9">
        <v>0</v>
      </c>
      <c r="AB10" s="9">
        <v>0</v>
      </c>
      <c r="AC10" s="2">
        <f>SUM(K10:AB10)</f>
        <v>68000000</v>
      </c>
    </row>
    <row r="11" spans="1:29" ht="15">
      <c r="A11" s="76"/>
      <c r="B11" s="7"/>
      <c r="C11" s="4">
        <v>0</v>
      </c>
      <c r="D11" s="4">
        <v>0</v>
      </c>
      <c r="E11" s="4">
        <v>0</v>
      </c>
      <c r="F11" s="4">
        <v>0</v>
      </c>
      <c r="G11" s="58">
        <f>SUM(C11:F11)</f>
        <v>0</v>
      </c>
      <c r="H11" s="24">
        <v>0</v>
      </c>
      <c r="I11" s="25">
        <f aca="true" t="shared" si="0" ref="I11:I22">SUM(H11,F11,E11,D11,C11)</f>
        <v>0</v>
      </c>
      <c r="J11" s="71"/>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16">
        <v>0</v>
      </c>
      <c r="AC11" s="2">
        <f aca="true" t="shared" si="1" ref="AC11:AC22">SUM(K11:AB11)</f>
        <v>0</v>
      </c>
    </row>
    <row r="12" spans="1:29" ht="30">
      <c r="A12" s="77" t="s">
        <v>2</v>
      </c>
      <c r="B12" s="7" t="s">
        <v>75</v>
      </c>
      <c r="C12" s="4">
        <v>0</v>
      </c>
      <c r="D12" s="4">
        <v>9000000</v>
      </c>
      <c r="E12" s="4">
        <v>15000000</v>
      </c>
      <c r="F12" s="4">
        <v>30000000</v>
      </c>
      <c r="G12" s="58">
        <f aca="true" t="shared" si="2" ref="G12:G22">SUM(C12:F12)</f>
        <v>54000000</v>
      </c>
      <c r="H12" s="24">
        <v>0</v>
      </c>
      <c r="I12" s="25">
        <f t="shared" si="0"/>
        <v>54000000</v>
      </c>
      <c r="J12" s="71"/>
      <c r="K12" s="9">
        <v>0</v>
      </c>
      <c r="L12" s="9">
        <v>0</v>
      </c>
      <c r="M12" s="9">
        <v>0</v>
      </c>
      <c r="N12" s="9">
        <v>0</v>
      </c>
      <c r="O12" s="9">
        <v>0</v>
      </c>
      <c r="P12" s="9">
        <v>2250000</v>
      </c>
      <c r="Q12" s="9">
        <v>20000000</v>
      </c>
      <c r="R12" s="9">
        <v>0</v>
      </c>
      <c r="S12" s="9">
        <v>0</v>
      </c>
      <c r="T12" s="9">
        <v>10750000</v>
      </c>
      <c r="U12" s="9">
        <v>0</v>
      </c>
      <c r="V12" s="9">
        <v>0</v>
      </c>
      <c r="W12" s="9">
        <v>12000000</v>
      </c>
      <c r="X12" s="9">
        <v>0</v>
      </c>
      <c r="Y12" s="9">
        <v>0</v>
      </c>
      <c r="Z12" s="9">
        <v>9000000</v>
      </c>
      <c r="AA12" s="9">
        <v>0</v>
      </c>
      <c r="AB12" s="9">
        <v>0</v>
      </c>
      <c r="AC12" s="2">
        <f t="shared" si="1"/>
        <v>54000000</v>
      </c>
    </row>
    <row r="13" spans="1:29" ht="15">
      <c r="A13" s="78"/>
      <c r="B13" s="7"/>
      <c r="C13" s="4">
        <v>0</v>
      </c>
      <c r="D13" s="4">
        <v>0</v>
      </c>
      <c r="E13" s="4">
        <v>0</v>
      </c>
      <c r="F13" s="4">
        <v>0</v>
      </c>
      <c r="G13" s="58">
        <f t="shared" si="2"/>
        <v>0</v>
      </c>
      <c r="H13" s="24">
        <v>0</v>
      </c>
      <c r="I13" s="25">
        <f t="shared" si="0"/>
        <v>0</v>
      </c>
      <c r="J13" s="71"/>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16">
        <v>0</v>
      </c>
      <c r="AC13" s="2">
        <f t="shared" si="1"/>
        <v>0</v>
      </c>
    </row>
    <row r="14" spans="1:29" ht="15">
      <c r="A14" s="79"/>
      <c r="B14" s="7"/>
      <c r="C14" s="4">
        <v>0</v>
      </c>
      <c r="D14" s="4">
        <v>0</v>
      </c>
      <c r="E14" s="4">
        <v>0</v>
      </c>
      <c r="F14" s="4">
        <v>0</v>
      </c>
      <c r="G14" s="58">
        <f t="shared" si="2"/>
        <v>0</v>
      </c>
      <c r="H14" s="24">
        <v>0</v>
      </c>
      <c r="I14" s="25">
        <f t="shared" si="0"/>
        <v>0</v>
      </c>
      <c r="J14" s="71"/>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16">
        <v>0</v>
      </c>
      <c r="AC14" s="2">
        <f t="shared" si="1"/>
        <v>0</v>
      </c>
    </row>
    <row r="15" spans="1:29" ht="30">
      <c r="A15" s="76" t="s">
        <v>3</v>
      </c>
      <c r="B15" s="7" t="s">
        <v>76</v>
      </c>
      <c r="C15" s="4">
        <v>7800000</v>
      </c>
      <c r="D15" s="4">
        <v>12000000</v>
      </c>
      <c r="E15" s="4">
        <v>10000000</v>
      </c>
      <c r="F15" s="4">
        <v>0</v>
      </c>
      <c r="G15" s="58">
        <f t="shared" si="2"/>
        <v>29800000</v>
      </c>
      <c r="H15" s="24">
        <v>0</v>
      </c>
      <c r="I15" s="25">
        <f t="shared" si="0"/>
        <v>29800000</v>
      </c>
      <c r="J15" s="71"/>
      <c r="K15" s="9">
        <v>9800000</v>
      </c>
      <c r="L15" s="9">
        <v>10000000</v>
      </c>
      <c r="M15" s="9">
        <v>10000000</v>
      </c>
      <c r="N15" s="9">
        <v>0</v>
      </c>
      <c r="O15" s="9">
        <v>0</v>
      </c>
      <c r="P15" s="9">
        <v>0</v>
      </c>
      <c r="Q15" s="9">
        <v>0</v>
      </c>
      <c r="R15" s="9">
        <v>0</v>
      </c>
      <c r="S15" s="9">
        <v>0</v>
      </c>
      <c r="T15" s="9">
        <v>0</v>
      </c>
      <c r="U15" s="9">
        <v>0</v>
      </c>
      <c r="V15" s="9">
        <v>0</v>
      </c>
      <c r="W15" s="9">
        <v>0</v>
      </c>
      <c r="X15" s="9">
        <v>0</v>
      </c>
      <c r="Y15" s="9">
        <v>0</v>
      </c>
      <c r="Z15" s="9">
        <v>0</v>
      </c>
      <c r="AA15" s="9">
        <v>0</v>
      </c>
      <c r="AB15" s="9">
        <v>0</v>
      </c>
      <c r="AC15" s="2">
        <f t="shared" si="1"/>
        <v>29800000</v>
      </c>
    </row>
    <row r="16" spans="1:29" ht="30">
      <c r="A16" s="76"/>
      <c r="B16" s="7" t="s">
        <v>77</v>
      </c>
      <c r="C16" s="4">
        <v>27000000</v>
      </c>
      <c r="D16" s="4">
        <v>8000000</v>
      </c>
      <c r="E16" s="4">
        <v>19300000</v>
      </c>
      <c r="F16" s="4">
        <v>0</v>
      </c>
      <c r="G16" s="58">
        <f t="shared" si="2"/>
        <v>54300000</v>
      </c>
      <c r="H16" s="51">
        <v>243000000</v>
      </c>
      <c r="I16" s="25">
        <f t="shared" si="0"/>
        <v>297300000</v>
      </c>
      <c r="J16" s="71"/>
      <c r="K16" s="9">
        <v>0</v>
      </c>
      <c r="L16" s="9">
        <v>0</v>
      </c>
      <c r="M16" s="9">
        <v>10000000</v>
      </c>
      <c r="N16" s="9">
        <v>10000000</v>
      </c>
      <c r="O16" s="52">
        <v>63000000</v>
      </c>
      <c r="P16" s="9">
        <v>0</v>
      </c>
      <c r="Q16" s="9">
        <v>0</v>
      </c>
      <c r="R16" s="9">
        <v>5000000</v>
      </c>
      <c r="S16" s="52">
        <v>60000000</v>
      </c>
      <c r="T16" s="9">
        <v>9300000</v>
      </c>
      <c r="U16" s="52">
        <v>60000000</v>
      </c>
      <c r="V16" s="9">
        <v>5000000</v>
      </c>
      <c r="W16" s="52">
        <v>60000000</v>
      </c>
      <c r="X16" s="9">
        <v>5000000</v>
      </c>
      <c r="Y16" s="9">
        <v>0</v>
      </c>
      <c r="Z16" s="9">
        <v>5000000</v>
      </c>
      <c r="AA16" s="9">
        <v>0</v>
      </c>
      <c r="AB16" s="9">
        <v>5000000</v>
      </c>
      <c r="AC16" s="2">
        <f t="shared" si="1"/>
        <v>297300000</v>
      </c>
    </row>
    <row r="17" spans="1:29" ht="45">
      <c r="A17" s="76"/>
      <c r="B17" s="7" t="s">
        <v>78</v>
      </c>
      <c r="C17" s="4">
        <v>0</v>
      </c>
      <c r="D17" s="4">
        <v>0</v>
      </c>
      <c r="E17" s="4">
        <v>10000000</v>
      </c>
      <c r="F17" s="4">
        <v>0</v>
      </c>
      <c r="G17" s="58">
        <f t="shared" si="2"/>
        <v>10000000</v>
      </c>
      <c r="H17" s="24">
        <v>0</v>
      </c>
      <c r="I17" s="25">
        <f t="shared" si="0"/>
        <v>10000000</v>
      </c>
      <c r="J17" s="71"/>
      <c r="K17" s="9">
        <v>0</v>
      </c>
      <c r="L17" s="9">
        <v>0</v>
      </c>
      <c r="M17" s="9">
        <v>0</v>
      </c>
      <c r="N17" s="9">
        <v>0</v>
      </c>
      <c r="O17" s="9">
        <v>0</v>
      </c>
      <c r="P17" s="9">
        <v>0</v>
      </c>
      <c r="Q17" s="9">
        <v>0</v>
      </c>
      <c r="R17" s="9">
        <v>0</v>
      </c>
      <c r="S17" s="9">
        <v>0</v>
      </c>
      <c r="T17" s="9">
        <v>0</v>
      </c>
      <c r="U17" s="9">
        <v>10000000</v>
      </c>
      <c r="V17" s="9">
        <v>0</v>
      </c>
      <c r="W17" s="9">
        <v>0</v>
      </c>
      <c r="X17" s="9">
        <v>0</v>
      </c>
      <c r="Y17" s="9">
        <v>0</v>
      </c>
      <c r="Z17" s="9">
        <v>0</v>
      </c>
      <c r="AA17" s="9">
        <v>0</v>
      </c>
      <c r="AB17" s="9">
        <v>0</v>
      </c>
      <c r="AC17" s="2">
        <f t="shared" si="1"/>
        <v>10000000</v>
      </c>
    </row>
    <row r="18" spans="1:29" ht="30">
      <c r="A18" s="76" t="s">
        <v>4</v>
      </c>
      <c r="B18" s="7" t="s">
        <v>79</v>
      </c>
      <c r="C18" s="4">
        <v>0</v>
      </c>
      <c r="D18" s="4">
        <v>0</v>
      </c>
      <c r="E18" s="4">
        <v>200000</v>
      </c>
      <c r="F18" s="4">
        <v>0</v>
      </c>
      <c r="G18" s="58">
        <f t="shared" si="2"/>
        <v>200000</v>
      </c>
      <c r="H18" s="24">
        <v>0</v>
      </c>
      <c r="I18" s="25">
        <f t="shared" si="0"/>
        <v>200000</v>
      </c>
      <c r="J18" s="71"/>
      <c r="K18" s="9">
        <v>0</v>
      </c>
      <c r="L18" s="9">
        <v>0</v>
      </c>
      <c r="M18" s="9">
        <v>0</v>
      </c>
      <c r="N18" s="9">
        <v>200000</v>
      </c>
      <c r="O18" s="9">
        <v>0</v>
      </c>
      <c r="P18" s="9">
        <v>0</v>
      </c>
      <c r="Q18" s="9">
        <v>0</v>
      </c>
      <c r="R18" s="9">
        <v>0</v>
      </c>
      <c r="S18" s="9">
        <v>0</v>
      </c>
      <c r="T18" s="9">
        <v>0</v>
      </c>
      <c r="U18" s="9">
        <v>0</v>
      </c>
      <c r="V18" s="9">
        <v>0</v>
      </c>
      <c r="W18" s="9">
        <v>0</v>
      </c>
      <c r="X18" s="9">
        <v>0</v>
      </c>
      <c r="Y18" s="9">
        <v>0</v>
      </c>
      <c r="Z18" s="9">
        <v>0</v>
      </c>
      <c r="AA18" s="9">
        <v>0</v>
      </c>
      <c r="AB18" s="9">
        <v>0</v>
      </c>
      <c r="AC18" s="2">
        <f t="shared" si="1"/>
        <v>200000</v>
      </c>
    </row>
    <row r="19" spans="1:29" ht="30">
      <c r="A19" s="76"/>
      <c r="B19" s="7" t="s">
        <v>80</v>
      </c>
      <c r="C19" s="4">
        <v>2700000</v>
      </c>
      <c r="D19" s="4">
        <v>0</v>
      </c>
      <c r="E19" s="4">
        <v>0</v>
      </c>
      <c r="F19" s="4">
        <v>0</v>
      </c>
      <c r="G19" s="58">
        <f t="shared" si="2"/>
        <v>2700000</v>
      </c>
      <c r="H19" s="24">
        <v>0</v>
      </c>
      <c r="I19" s="25">
        <f t="shared" si="0"/>
        <v>2700000</v>
      </c>
      <c r="J19" s="71"/>
      <c r="K19" s="9">
        <v>0</v>
      </c>
      <c r="L19" s="9">
        <v>0</v>
      </c>
      <c r="M19" s="9">
        <v>0</v>
      </c>
      <c r="N19" s="9">
        <v>0</v>
      </c>
      <c r="O19" s="9">
        <v>0</v>
      </c>
      <c r="P19" s="9">
        <v>0</v>
      </c>
      <c r="Q19" s="9">
        <v>0</v>
      </c>
      <c r="R19" s="9">
        <v>0</v>
      </c>
      <c r="S19" s="9">
        <v>2700000</v>
      </c>
      <c r="T19" s="9">
        <v>0</v>
      </c>
      <c r="U19" s="9">
        <v>0</v>
      </c>
      <c r="V19" s="9">
        <v>0</v>
      </c>
      <c r="W19" s="9">
        <v>0</v>
      </c>
      <c r="X19" s="9">
        <v>0</v>
      </c>
      <c r="Y19" s="9">
        <v>0</v>
      </c>
      <c r="Z19" s="9">
        <v>0</v>
      </c>
      <c r="AA19" s="9">
        <v>0</v>
      </c>
      <c r="AB19" s="9">
        <v>0</v>
      </c>
      <c r="AC19" s="2">
        <f t="shared" si="1"/>
        <v>2700000</v>
      </c>
    </row>
    <row r="20" spans="1:29" ht="15">
      <c r="A20" s="77" t="s">
        <v>5</v>
      </c>
      <c r="B20" s="7" t="s">
        <v>81</v>
      </c>
      <c r="C20" s="5">
        <v>0</v>
      </c>
      <c r="D20" s="5">
        <v>0</v>
      </c>
      <c r="E20" s="5">
        <v>5000000</v>
      </c>
      <c r="F20" s="5">
        <v>0</v>
      </c>
      <c r="G20" s="58">
        <f t="shared" si="2"/>
        <v>5000000</v>
      </c>
      <c r="H20" s="51">
        <v>7000000</v>
      </c>
      <c r="I20" s="25">
        <f t="shared" si="0"/>
        <v>12000000</v>
      </c>
      <c r="J20" s="71"/>
      <c r="K20" s="9">
        <v>0</v>
      </c>
      <c r="L20" s="9">
        <v>0</v>
      </c>
      <c r="M20" s="9">
        <v>0</v>
      </c>
      <c r="N20" s="9">
        <v>0</v>
      </c>
      <c r="O20" s="9">
        <v>0</v>
      </c>
      <c r="P20" s="9">
        <v>4000000</v>
      </c>
      <c r="Q20" s="9">
        <v>0</v>
      </c>
      <c r="R20" s="9">
        <v>0</v>
      </c>
      <c r="S20" s="9">
        <v>0</v>
      </c>
      <c r="T20" s="9">
        <v>0</v>
      </c>
      <c r="U20" s="9">
        <v>1000000</v>
      </c>
      <c r="V20" s="52">
        <v>3000000</v>
      </c>
      <c r="W20" s="9">
        <v>0</v>
      </c>
      <c r="X20" s="9">
        <v>0</v>
      </c>
      <c r="Y20" s="9">
        <v>0</v>
      </c>
      <c r="Z20" s="9">
        <v>0</v>
      </c>
      <c r="AA20" s="52">
        <v>4000000</v>
      </c>
      <c r="AB20" s="9">
        <v>0</v>
      </c>
      <c r="AC20" s="2">
        <f t="shared" si="1"/>
        <v>12000000</v>
      </c>
    </row>
    <row r="21" spans="1:29" ht="15">
      <c r="A21" s="78"/>
      <c r="B21" s="7"/>
      <c r="C21" s="4">
        <v>0</v>
      </c>
      <c r="D21" s="4">
        <v>0</v>
      </c>
      <c r="E21" s="4">
        <v>0</v>
      </c>
      <c r="F21" s="4">
        <v>0</v>
      </c>
      <c r="G21" s="58">
        <f t="shared" si="2"/>
        <v>0</v>
      </c>
      <c r="H21" s="24">
        <v>0</v>
      </c>
      <c r="I21" s="25">
        <f t="shared" si="0"/>
        <v>0</v>
      </c>
      <c r="J21" s="71"/>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16">
        <v>0</v>
      </c>
      <c r="AC21" s="2">
        <f t="shared" si="1"/>
        <v>0</v>
      </c>
    </row>
    <row r="22" spans="1:29" ht="15.75" thickBot="1">
      <c r="A22" s="80"/>
      <c r="B22" s="7"/>
      <c r="C22" s="5">
        <v>0</v>
      </c>
      <c r="D22" s="5">
        <v>0</v>
      </c>
      <c r="E22" s="4">
        <v>0</v>
      </c>
      <c r="F22" s="5">
        <v>0</v>
      </c>
      <c r="G22" s="59">
        <f t="shared" si="2"/>
        <v>0</v>
      </c>
      <c r="H22" s="24">
        <v>0</v>
      </c>
      <c r="I22" s="25">
        <f t="shared" si="0"/>
        <v>0</v>
      </c>
      <c r="J22" s="71"/>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16">
        <v>0</v>
      </c>
      <c r="AC22" s="2">
        <f t="shared" si="1"/>
        <v>0</v>
      </c>
    </row>
    <row r="23" spans="1:29" ht="15.75" thickBot="1">
      <c r="A23" s="26"/>
      <c r="B23" s="27" t="s">
        <v>48</v>
      </c>
      <c r="C23" s="28">
        <f aca="true" t="shared" si="3" ref="C23:H23">SUM(C9:C22)</f>
        <v>37500000</v>
      </c>
      <c r="D23" s="29">
        <f t="shared" si="3"/>
        <v>62500000</v>
      </c>
      <c r="E23" s="29">
        <f t="shared" si="3"/>
        <v>62500000</v>
      </c>
      <c r="F23" s="30">
        <f t="shared" si="3"/>
        <v>87500000</v>
      </c>
      <c r="G23" s="62">
        <f t="shared" si="3"/>
        <v>250000000</v>
      </c>
      <c r="H23" s="61">
        <f t="shared" si="3"/>
        <v>250000000</v>
      </c>
      <c r="I23" s="31">
        <f>SUM(H23,F23,E23,D23,C23)</f>
        <v>500000000</v>
      </c>
      <c r="J23" s="71"/>
      <c r="K23" s="9">
        <f>SUM(K9:K22)</f>
        <v>9800000</v>
      </c>
      <c r="L23" s="9">
        <f aca="true" t="shared" si="4" ref="L23:AB23">SUM(L9:L22)</f>
        <v>17750000</v>
      </c>
      <c r="M23" s="9">
        <f t="shared" si="4"/>
        <v>25000000</v>
      </c>
      <c r="N23" s="9">
        <f t="shared" si="4"/>
        <v>41200000</v>
      </c>
      <c r="O23" s="9">
        <f t="shared" si="4"/>
        <v>63000000</v>
      </c>
      <c r="P23" s="9">
        <f t="shared" si="4"/>
        <v>6250000</v>
      </c>
      <c r="Q23" s="9">
        <f t="shared" si="4"/>
        <v>20000000</v>
      </c>
      <c r="R23" s="9">
        <f t="shared" si="4"/>
        <v>17500000</v>
      </c>
      <c r="S23" s="9">
        <f t="shared" si="4"/>
        <v>62700000</v>
      </c>
      <c r="T23" s="9">
        <f t="shared" si="4"/>
        <v>20050000</v>
      </c>
      <c r="U23" s="9">
        <f t="shared" si="4"/>
        <v>89750000</v>
      </c>
      <c r="V23" s="9">
        <f t="shared" si="4"/>
        <v>13000000</v>
      </c>
      <c r="W23" s="9">
        <f t="shared" si="4"/>
        <v>72000000</v>
      </c>
      <c r="X23" s="9">
        <f t="shared" si="4"/>
        <v>10000000</v>
      </c>
      <c r="Y23" s="9">
        <f t="shared" si="4"/>
        <v>5000000</v>
      </c>
      <c r="Z23" s="9">
        <f t="shared" si="4"/>
        <v>18000000</v>
      </c>
      <c r="AA23" s="9">
        <f t="shared" si="4"/>
        <v>4000000</v>
      </c>
      <c r="AB23" s="9">
        <f t="shared" si="4"/>
        <v>5000000</v>
      </c>
      <c r="AC23" s="2">
        <f>SUM(AC9:AC22)</f>
        <v>500000000</v>
      </c>
    </row>
    <row r="24" spans="1:29" ht="15">
      <c r="A24" s="81"/>
      <c r="B24" s="82"/>
      <c r="C24" s="82"/>
      <c r="D24" s="82"/>
      <c r="E24" s="82"/>
      <c r="F24" s="82"/>
      <c r="G24" s="82"/>
      <c r="H24" s="63"/>
      <c r="I24" s="64"/>
      <c r="J24" s="71"/>
      <c r="K24" s="32"/>
      <c r="L24" s="32"/>
      <c r="M24" s="32"/>
      <c r="N24" s="32"/>
      <c r="O24" s="32"/>
      <c r="P24" s="32"/>
      <c r="Q24" s="32"/>
      <c r="R24" s="32"/>
      <c r="S24" s="32"/>
      <c r="T24" s="32"/>
      <c r="U24" s="32"/>
      <c r="V24" s="32"/>
      <c r="W24" s="32"/>
      <c r="X24" s="32"/>
      <c r="Y24" s="32"/>
      <c r="Z24" s="32"/>
      <c r="AA24" s="32"/>
      <c r="AB24" s="33"/>
      <c r="AC24" s="34"/>
    </row>
    <row r="25" spans="1:28" ht="15.75" thickBot="1">
      <c r="A25" s="81"/>
      <c r="B25" s="82"/>
      <c r="C25" s="82"/>
      <c r="D25" s="82"/>
      <c r="E25" s="82"/>
      <c r="F25" s="82"/>
      <c r="G25" s="82"/>
      <c r="H25" s="65"/>
      <c r="I25" s="66"/>
      <c r="J25" s="71"/>
      <c r="K25" s="13"/>
      <c r="L25" s="13"/>
      <c r="M25" s="13"/>
      <c r="N25" s="13"/>
      <c r="O25" s="13"/>
      <c r="P25" s="13"/>
      <c r="Q25" s="13"/>
      <c r="R25" s="13"/>
      <c r="S25" s="13"/>
      <c r="T25" s="13"/>
      <c r="U25" s="13"/>
      <c r="V25" s="13"/>
      <c r="W25" s="13"/>
      <c r="X25" s="13"/>
      <c r="Y25" s="13"/>
      <c r="Z25" s="13"/>
      <c r="AA25" s="13"/>
      <c r="AB25" s="14"/>
    </row>
    <row r="26" spans="1:28" ht="15.75" thickBot="1">
      <c r="A26" s="81"/>
      <c r="B26" s="82"/>
      <c r="C26" s="82"/>
      <c r="D26" s="82"/>
      <c r="E26" s="82"/>
      <c r="F26" s="82"/>
      <c r="G26" s="82"/>
      <c r="H26" s="36" t="s">
        <v>49</v>
      </c>
      <c r="I26" s="37">
        <f>SUM(H9:H22)</f>
        <v>250000000</v>
      </c>
      <c r="J26" s="72"/>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c r="AB26" s="39">
        <v>0</v>
      </c>
    </row>
    <row r="27" spans="1:28" ht="15.75" thickBot="1">
      <c r="A27" s="81"/>
      <c r="B27" s="82"/>
      <c r="C27" s="82"/>
      <c r="D27" s="82"/>
      <c r="E27" s="82"/>
      <c r="F27" s="82"/>
      <c r="G27" s="82"/>
      <c r="H27" s="40" t="s">
        <v>50</v>
      </c>
      <c r="I27" s="41">
        <f>SUM(C23:F23)</f>
        <v>250000000</v>
      </c>
      <c r="J27" s="72"/>
      <c r="K27" s="9">
        <f>SUM(K9:K22)</f>
        <v>9800000</v>
      </c>
      <c r="L27" s="9">
        <f>SUM(L9:L22)</f>
        <v>17750000</v>
      </c>
      <c r="M27" s="9">
        <f>SUM(M9:M22)</f>
        <v>25000000</v>
      </c>
      <c r="N27" s="9">
        <f>SUM(N9:N22)</f>
        <v>41200000</v>
      </c>
      <c r="O27" s="9">
        <f>SUM(O9:O22)-O16</f>
        <v>0</v>
      </c>
      <c r="P27" s="9">
        <f>SUM(P9:P22)</f>
        <v>6250000</v>
      </c>
      <c r="Q27" s="9">
        <f>SUM(Q9:Q22)</f>
        <v>20000000</v>
      </c>
      <c r="R27" s="9">
        <f>SUM(R9:R22)</f>
        <v>17500000</v>
      </c>
      <c r="S27" s="9">
        <f>SUM(S9:S22)-S16</f>
        <v>2700000</v>
      </c>
      <c r="T27" s="9">
        <f>SUM(T9:T22)</f>
        <v>20050000</v>
      </c>
      <c r="U27" s="9">
        <f>SUM(U9:U22)-U16</f>
        <v>29750000</v>
      </c>
      <c r="V27" s="9">
        <f>SUM(V9:V22)-V22</f>
        <v>13000000</v>
      </c>
      <c r="W27" s="9">
        <f>SUM(W9:W22)-W16</f>
        <v>12000000</v>
      </c>
      <c r="X27" s="9">
        <f>SUM(X9:X22)</f>
        <v>10000000</v>
      </c>
      <c r="Y27" s="9">
        <f>SUM(Y9:Y22)</f>
        <v>5000000</v>
      </c>
      <c r="Z27" s="9">
        <f>SUM(Z9:Z22)</f>
        <v>18000000</v>
      </c>
      <c r="AA27" s="9">
        <f>SUM(AA9:AA22)-AA22</f>
        <v>4000000</v>
      </c>
      <c r="AB27" s="16">
        <f>SUM(AB9:AB22)</f>
        <v>5000000</v>
      </c>
    </row>
    <row r="28" spans="1:28" ht="15.75" thickBot="1">
      <c r="A28" s="83"/>
      <c r="B28" s="84"/>
      <c r="C28" s="84"/>
      <c r="D28" s="84"/>
      <c r="E28" s="84"/>
      <c r="F28" s="84"/>
      <c r="G28" s="82"/>
      <c r="H28" s="42" t="s">
        <v>51</v>
      </c>
      <c r="I28" s="43">
        <f>SUM(I26:I27)</f>
        <v>500000000</v>
      </c>
      <c r="J28" s="73"/>
      <c r="K28" s="67" t="s">
        <v>52</v>
      </c>
      <c r="L28" s="68"/>
      <c r="M28" s="68"/>
      <c r="N28" s="68"/>
      <c r="O28" s="68"/>
      <c r="P28" s="44">
        <f>I27*40/100</f>
        <v>100000000</v>
      </c>
      <c r="Q28" s="67" t="s">
        <v>53</v>
      </c>
      <c r="R28" s="68"/>
      <c r="S28" s="68"/>
      <c r="T28" s="68"/>
      <c r="U28" s="68"/>
      <c r="V28" s="44">
        <f>I27*40/100</f>
        <v>100000000</v>
      </c>
      <c r="W28" s="67" t="s">
        <v>54</v>
      </c>
      <c r="X28" s="68"/>
      <c r="Y28" s="68"/>
      <c r="Z28" s="68"/>
      <c r="AA28" s="68"/>
      <c r="AB28" s="45">
        <f>I27*20/100</f>
        <v>50000000</v>
      </c>
    </row>
    <row r="29" spans="1:28" ht="18.75">
      <c r="A29" s="69" t="s">
        <v>55</v>
      </c>
      <c r="B29" s="46">
        <v>1</v>
      </c>
      <c r="C29" s="47">
        <v>0.15</v>
      </c>
      <c r="D29" s="47">
        <v>0.25</v>
      </c>
      <c r="E29" s="47">
        <v>0.25</v>
      </c>
      <c r="F29" s="47">
        <v>0.35</v>
      </c>
      <c r="G29" s="82"/>
      <c r="I29" s="2"/>
      <c r="J29" s="2"/>
      <c r="P29" s="12">
        <f>SUM(K27:P27)</f>
        <v>100000000</v>
      </c>
      <c r="V29" s="12">
        <f>SUM(Q27:V27)</f>
        <v>103000000</v>
      </c>
      <c r="AB29" s="12">
        <f>SUM(W27:AB27)</f>
        <v>54000000</v>
      </c>
    </row>
    <row r="30" spans="1:10" ht="115.5" customHeight="1" thickBot="1">
      <c r="A30" s="70"/>
      <c r="B30" s="48">
        <v>250000000</v>
      </c>
      <c r="C30" s="49">
        <f>B30*15/100</f>
        <v>37500000</v>
      </c>
      <c r="D30" s="49">
        <f>B30*25/100</f>
        <v>62500000</v>
      </c>
      <c r="E30" s="49">
        <f>B30*25/100</f>
        <v>62500000</v>
      </c>
      <c r="F30" s="49">
        <f>B30*35/100</f>
        <v>87500000</v>
      </c>
      <c r="G30" s="82"/>
      <c r="I30" s="2"/>
      <c r="J30" s="2"/>
    </row>
    <row r="31" ht="15">
      <c r="B31" s="1"/>
    </row>
    <row r="32" spans="2:8" ht="15">
      <c r="B32" s="1"/>
      <c r="H32" s="2"/>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sheetData>
  <sheetProtection/>
  <mergeCells count="33">
    <mergeCell ref="W28:AA28"/>
    <mergeCell ref="A29:A30"/>
    <mergeCell ref="W7:AB7"/>
    <mergeCell ref="A9:A11"/>
    <mergeCell ref="A12:A14"/>
    <mergeCell ref="A15:A17"/>
    <mergeCell ref="A18:A19"/>
    <mergeCell ref="A20:A22"/>
    <mergeCell ref="A24:F28"/>
    <mergeCell ref="G24:G30"/>
    <mergeCell ref="H24:I25"/>
    <mergeCell ref="K28:O28"/>
    <mergeCell ref="Q28:U28"/>
    <mergeCell ref="P4:Q4"/>
    <mergeCell ref="A5:I6"/>
    <mergeCell ref="A7:A8"/>
    <mergeCell ref="B7:B8"/>
    <mergeCell ref="C7:F7"/>
    <mergeCell ref="H7:H8"/>
    <mergeCell ref="I7:I8"/>
    <mergeCell ref="J7:J28"/>
    <mergeCell ref="K7:P7"/>
    <mergeCell ref="Q7:V7"/>
    <mergeCell ref="A4:B4"/>
    <mergeCell ref="C4:D4"/>
    <mergeCell ref="F4:G4"/>
    <mergeCell ref="L4:M4"/>
    <mergeCell ref="N4:O4"/>
    <mergeCell ref="A2:I2"/>
    <mergeCell ref="K2:AC2"/>
    <mergeCell ref="B3:C3"/>
    <mergeCell ref="E3:I3"/>
    <mergeCell ref="K3:Q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U44"/>
  <sheetViews>
    <sheetView zoomScalePageLayoutView="0" workbookViewId="0" topLeftCell="A1">
      <selection activeCell="C25" sqref="C25"/>
    </sheetView>
  </sheetViews>
  <sheetFormatPr defaultColWidth="11.421875" defaultRowHeight="15"/>
  <cols>
    <col min="1" max="1" width="17.57421875" style="0" customWidth="1"/>
    <col min="2" max="2" width="32.140625" style="0" customWidth="1"/>
    <col min="3" max="3" width="30.00390625" style="0" customWidth="1"/>
    <col min="4" max="21" width="5.7109375" style="0" customWidth="1"/>
    <col min="22" max="30" width="11.421875" style="0" customWidth="1"/>
  </cols>
  <sheetData>
    <row r="1" ht="132" customHeight="1" thickBot="1"/>
    <row r="2" spans="1:21" ht="60.75" customHeight="1" thickBot="1">
      <c r="A2" s="127" t="s">
        <v>40</v>
      </c>
      <c r="B2" s="128"/>
      <c r="C2" s="128"/>
      <c r="D2" s="128"/>
      <c r="E2" s="128"/>
      <c r="F2" s="128"/>
      <c r="G2" s="128"/>
      <c r="H2" s="128"/>
      <c r="I2" s="128"/>
      <c r="J2" s="128"/>
      <c r="K2" s="128"/>
      <c r="L2" s="128"/>
      <c r="M2" s="128"/>
      <c r="N2" s="128"/>
      <c r="O2" s="128"/>
      <c r="P2" s="128"/>
      <c r="Q2" s="128"/>
      <c r="R2" s="128"/>
      <c r="S2" s="128"/>
      <c r="T2" s="128"/>
      <c r="U2" s="129"/>
    </row>
    <row r="3" spans="1:21" ht="15">
      <c r="A3" s="11" t="s">
        <v>24</v>
      </c>
      <c r="B3" s="95" t="s">
        <v>37</v>
      </c>
      <c r="C3" s="95"/>
      <c r="D3" s="132" t="s">
        <v>25</v>
      </c>
      <c r="E3" s="132"/>
      <c r="F3" s="132"/>
      <c r="G3" s="132"/>
      <c r="H3" s="132"/>
      <c r="I3" s="133" t="s">
        <v>32</v>
      </c>
      <c r="J3" s="133"/>
      <c r="K3" s="133"/>
      <c r="L3" s="133"/>
      <c r="M3" s="133"/>
      <c r="N3" s="133"/>
      <c r="O3" s="133"/>
      <c r="P3" s="133"/>
      <c r="Q3" s="133"/>
      <c r="R3" s="133"/>
      <c r="S3" s="133"/>
      <c r="T3" s="133"/>
      <c r="U3" s="134"/>
    </row>
    <row r="4" spans="1:21" ht="33.75" customHeight="1" thickBot="1">
      <c r="A4" s="125" t="s">
        <v>26</v>
      </c>
      <c r="B4" s="126"/>
      <c r="C4" s="109" t="s">
        <v>33</v>
      </c>
      <c r="D4" s="109"/>
      <c r="E4" s="130" t="s">
        <v>27</v>
      </c>
      <c r="F4" s="136"/>
      <c r="G4" s="131"/>
      <c r="H4" s="135">
        <v>8665192</v>
      </c>
      <c r="I4" s="135"/>
      <c r="J4" s="135"/>
      <c r="K4" s="135"/>
      <c r="L4" s="140" t="s">
        <v>34</v>
      </c>
      <c r="M4" s="141"/>
      <c r="N4" s="142" t="s">
        <v>36</v>
      </c>
      <c r="O4" s="109"/>
      <c r="P4" s="130" t="s">
        <v>28</v>
      </c>
      <c r="Q4" s="131"/>
      <c r="R4" s="18" t="s">
        <v>35</v>
      </c>
      <c r="S4" s="19"/>
      <c r="T4" s="10"/>
      <c r="U4" s="20"/>
    </row>
    <row r="5" spans="1:21" ht="15">
      <c r="A5" s="98"/>
      <c r="B5" s="99"/>
      <c r="C5" s="99"/>
      <c r="D5" s="99"/>
      <c r="E5" s="99"/>
      <c r="F5" s="99"/>
      <c r="G5" s="99"/>
      <c r="H5" s="99"/>
      <c r="I5" s="13"/>
      <c r="J5" s="13"/>
      <c r="K5" s="13"/>
      <c r="L5" s="13"/>
      <c r="M5" s="13"/>
      <c r="N5" s="13"/>
      <c r="O5" s="13"/>
      <c r="P5" s="13"/>
      <c r="Q5" s="13"/>
      <c r="R5" s="13"/>
      <c r="S5" s="13"/>
      <c r="T5" s="13"/>
      <c r="U5" s="14"/>
    </row>
    <row r="6" spans="1:21" ht="15.75" thickBot="1">
      <c r="A6" s="100"/>
      <c r="B6" s="101"/>
      <c r="C6" s="101"/>
      <c r="D6" s="101"/>
      <c r="E6" s="101"/>
      <c r="F6" s="101"/>
      <c r="G6" s="101"/>
      <c r="H6" s="101"/>
      <c r="I6" s="13"/>
      <c r="J6" s="13"/>
      <c r="K6" s="13"/>
      <c r="L6" s="13"/>
      <c r="M6" s="13"/>
      <c r="N6" s="13"/>
      <c r="O6" s="13"/>
      <c r="P6" s="13"/>
      <c r="Q6" s="13"/>
      <c r="R6" s="13"/>
      <c r="S6" s="13"/>
      <c r="T6" s="13"/>
      <c r="U6" s="14"/>
    </row>
    <row r="7" spans="1:21" ht="18.75">
      <c r="A7" s="85" t="s">
        <v>0</v>
      </c>
      <c r="B7" s="87" t="s">
        <v>39</v>
      </c>
      <c r="C7" s="87" t="s">
        <v>38</v>
      </c>
      <c r="D7" s="137" t="s">
        <v>29</v>
      </c>
      <c r="E7" s="138"/>
      <c r="F7" s="138"/>
      <c r="G7" s="138"/>
      <c r="H7" s="138"/>
      <c r="I7" s="139"/>
      <c r="J7" s="137" t="s">
        <v>30</v>
      </c>
      <c r="K7" s="138"/>
      <c r="L7" s="138"/>
      <c r="M7" s="138"/>
      <c r="N7" s="138"/>
      <c r="O7" s="139"/>
      <c r="P7" s="137" t="s">
        <v>31</v>
      </c>
      <c r="Q7" s="138"/>
      <c r="R7" s="138"/>
      <c r="S7" s="138"/>
      <c r="T7" s="138"/>
      <c r="U7" s="139"/>
    </row>
    <row r="8" spans="1:21" ht="37.5" customHeight="1" thickBot="1">
      <c r="A8" s="86"/>
      <c r="B8" s="88"/>
      <c r="C8" s="143"/>
      <c r="D8" s="8" t="s">
        <v>6</v>
      </c>
      <c r="E8" s="3" t="s">
        <v>7</v>
      </c>
      <c r="F8" s="3" t="s">
        <v>8</v>
      </c>
      <c r="G8" s="3" t="s">
        <v>9</v>
      </c>
      <c r="H8" s="3" t="s">
        <v>10</v>
      </c>
      <c r="I8" s="3" t="s">
        <v>11</v>
      </c>
      <c r="J8" s="8" t="s">
        <v>23</v>
      </c>
      <c r="K8" s="3" t="s">
        <v>13</v>
      </c>
      <c r="L8" s="3" t="s">
        <v>14</v>
      </c>
      <c r="M8" s="3" t="s">
        <v>15</v>
      </c>
      <c r="N8" s="3" t="s">
        <v>16</v>
      </c>
      <c r="O8" s="3" t="s">
        <v>17</v>
      </c>
      <c r="P8" s="8" t="s">
        <v>18</v>
      </c>
      <c r="Q8" s="3" t="s">
        <v>19</v>
      </c>
      <c r="R8" s="3" t="s">
        <v>20</v>
      </c>
      <c r="S8" s="3" t="s">
        <v>21</v>
      </c>
      <c r="T8" s="3" t="s">
        <v>12</v>
      </c>
      <c r="U8" s="15" t="s">
        <v>22</v>
      </c>
    </row>
    <row r="9" spans="1:21" ht="15" customHeight="1">
      <c r="A9" s="76" t="s">
        <v>1</v>
      </c>
      <c r="B9" s="6"/>
      <c r="C9" s="4">
        <f>'CTROL RUBROS Y FLUJO DE CAJA '!B9</f>
        <v>0</v>
      </c>
      <c r="D9" s="9">
        <f>V9</f>
        <v>0</v>
      </c>
      <c r="E9" s="9">
        <f aca="true" t="shared" si="0" ref="E9:U19">W9</f>
        <v>0</v>
      </c>
      <c r="F9" s="9">
        <f t="shared" si="0"/>
        <v>0</v>
      </c>
      <c r="G9" s="9">
        <f t="shared" si="0"/>
        <v>0</v>
      </c>
      <c r="H9" s="9">
        <f t="shared" si="0"/>
        <v>0</v>
      </c>
      <c r="I9" s="9">
        <f t="shared" si="0"/>
        <v>0</v>
      </c>
      <c r="J9" s="9">
        <f t="shared" si="0"/>
        <v>0</v>
      </c>
      <c r="K9" s="9">
        <f t="shared" si="0"/>
        <v>0</v>
      </c>
      <c r="L9" s="9">
        <f t="shared" si="0"/>
        <v>0</v>
      </c>
      <c r="M9" s="9">
        <f t="shared" si="0"/>
        <v>0</v>
      </c>
      <c r="N9" s="9">
        <f t="shared" si="0"/>
        <v>0</v>
      </c>
      <c r="O9" s="9">
        <f t="shared" si="0"/>
        <v>0</v>
      </c>
      <c r="P9" s="9">
        <f t="shared" si="0"/>
        <v>0</v>
      </c>
      <c r="Q9" s="9">
        <f t="shared" si="0"/>
        <v>0</v>
      </c>
      <c r="R9" s="9">
        <f t="shared" si="0"/>
        <v>0</v>
      </c>
      <c r="S9" s="9">
        <f t="shared" si="0"/>
        <v>0</v>
      </c>
      <c r="T9" s="9">
        <f t="shared" si="0"/>
        <v>0</v>
      </c>
      <c r="U9" s="9">
        <f t="shared" si="0"/>
        <v>0</v>
      </c>
    </row>
    <row r="10" spans="1:21" ht="15" customHeight="1">
      <c r="A10" s="76"/>
      <c r="B10" s="6"/>
      <c r="C10" s="4">
        <f>'CTROL RUBROS Y FLUJO DE CAJA '!B10</f>
        <v>0</v>
      </c>
      <c r="D10" s="9">
        <f aca="true" t="shared" si="1" ref="D10:D22">V10</f>
        <v>0</v>
      </c>
      <c r="E10" s="9">
        <f t="shared" si="0"/>
        <v>0</v>
      </c>
      <c r="F10" s="9">
        <f t="shared" si="0"/>
        <v>0</v>
      </c>
      <c r="G10" s="9">
        <f t="shared" si="0"/>
        <v>0</v>
      </c>
      <c r="H10" s="9">
        <f t="shared" si="0"/>
        <v>0</v>
      </c>
      <c r="I10" s="9">
        <f t="shared" si="0"/>
        <v>0</v>
      </c>
      <c r="J10" s="9">
        <f t="shared" si="0"/>
        <v>0</v>
      </c>
      <c r="K10" s="9">
        <f t="shared" si="0"/>
        <v>0</v>
      </c>
      <c r="L10" s="9">
        <f t="shared" si="0"/>
        <v>0</v>
      </c>
      <c r="M10" s="9">
        <f t="shared" si="0"/>
        <v>0</v>
      </c>
      <c r="N10" s="9">
        <f t="shared" si="0"/>
        <v>0</v>
      </c>
      <c r="O10" s="9">
        <f t="shared" si="0"/>
        <v>0</v>
      </c>
      <c r="P10" s="9">
        <f t="shared" si="0"/>
        <v>0</v>
      </c>
      <c r="Q10" s="9">
        <f t="shared" si="0"/>
        <v>0</v>
      </c>
      <c r="R10" s="9">
        <f t="shared" si="0"/>
        <v>0</v>
      </c>
      <c r="S10" s="9">
        <f t="shared" si="0"/>
        <v>0</v>
      </c>
      <c r="T10" s="9">
        <f t="shared" si="0"/>
        <v>0</v>
      </c>
      <c r="U10" s="9">
        <f t="shared" si="0"/>
        <v>0</v>
      </c>
    </row>
    <row r="11" spans="1:21" ht="15" customHeight="1">
      <c r="A11" s="76"/>
      <c r="B11" s="7"/>
      <c r="C11" s="4">
        <f>'CTROL RUBROS Y FLUJO DE CAJA '!B11</f>
        <v>0</v>
      </c>
      <c r="D11" s="9">
        <f t="shared" si="1"/>
        <v>0</v>
      </c>
      <c r="E11" s="9">
        <f t="shared" si="0"/>
        <v>0</v>
      </c>
      <c r="F11" s="9">
        <f t="shared" si="0"/>
        <v>0</v>
      </c>
      <c r="G11" s="9">
        <f t="shared" si="0"/>
        <v>0</v>
      </c>
      <c r="H11" s="9">
        <f t="shared" si="0"/>
        <v>0</v>
      </c>
      <c r="I11" s="9">
        <f t="shared" si="0"/>
        <v>0</v>
      </c>
      <c r="J11" s="9">
        <f t="shared" si="0"/>
        <v>0</v>
      </c>
      <c r="K11" s="9">
        <f t="shared" si="0"/>
        <v>0</v>
      </c>
      <c r="L11" s="9">
        <f t="shared" si="0"/>
        <v>0</v>
      </c>
      <c r="M11" s="9">
        <f t="shared" si="0"/>
        <v>0</v>
      </c>
      <c r="N11" s="9">
        <f t="shared" si="0"/>
        <v>0</v>
      </c>
      <c r="O11" s="9">
        <f t="shared" si="0"/>
        <v>0</v>
      </c>
      <c r="P11" s="9">
        <f t="shared" si="0"/>
        <v>0</v>
      </c>
      <c r="Q11" s="9">
        <f t="shared" si="0"/>
        <v>0</v>
      </c>
      <c r="R11" s="9">
        <f t="shared" si="0"/>
        <v>0</v>
      </c>
      <c r="S11" s="9">
        <f t="shared" si="0"/>
        <v>0</v>
      </c>
      <c r="T11" s="9">
        <f t="shared" si="0"/>
        <v>0</v>
      </c>
      <c r="U11" s="9">
        <f t="shared" si="0"/>
        <v>0</v>
      </c>
    </row>
    <row r="12" spans="1:21" ht="15" customHeight="1">
      <c r="A12" s="77" t="s">
        <v>2</v>
      </c>
      <c r="B12" s="7"/>
      <c r="C12" s="4">
        <f>'CTROL RUBROS Y FLUJO DE CAJA '!B12</f>
        <v>0</v>
      </c>
      <c r="D12" s="9">
        <f t="shared" si="1"/>
        <v>0</v>
      </c>
      <c r="E12" s="9">
        <f t="shared" si="0"/>
        <v>0</v>
      </c>
      <c r="F12" s="9">
        <f t="shared" si="0"/>
        <v>0</v>
      </c>
      <c r="G12" s="9">
        <f t="shared" si="0"/>
        <v>0</v>
      </c>
      <c r="H12" s="9">
        <f t="shared" si="0"/>
        <v>0</v>
      </c>
      <c r="I12" s="9">
        <f t="shared" si="0"/>
        <v>0</v>
      </c>
      <c r="J12" s="9">
        <f t="shared" si="0"/>
        <v>0</v>
      </c>
      <c r="K12" s="9">
        <f t="shared" si="0"/>
        <v>0</v>
      </c>
      <c r="L12" s="9">
        <f t="shared" si="0"/>
        <v>0</v>
      </c>
      <c r="M12" s="9">
        <f t="shared" si="0"/>
        <v>0</v>
      </c>
      <c r="N12" s="9">
        <f t="shared" si="0"/>
        <v>0</v>
      </c>
      <c r="O12" s="9">
        <f t="shared" si="0"/>
        <v>0</v>
      </c>
      <c r="P12" s="9">
        <f t="shared" si="0"/>
        <v>0</v>
      </c>
      <c r="Q12" s="9">
        <f t="shared" si="0"/>
        <v>0</v>
      </c>
      <c r="R12" s="9">
        <f t="shared" si="0"/>
        <v>0</v>
      </c>
      <c r="S12" s="9">
        <f t="shared" si="0"/>
        <v>0</v>
      </c>
      <c r="T12" s="9">
        <f t="shared" si="0"/>
        <v>0</v>
      </c>
      <c r="U12" s="9">
        <f t="shared" si="0"/>
        <v>0</v>
      </c>
    </row>
    <row r="13" spans="1:21" ht="15" customHeight="1">
      <c r="A13" s="78"/>
      <c r="B13" s="7"/>
      <c r="C13" s="4">
        <f>'CTROL RUBROS Y FLUJO DE CAJA '!B13</f>
        <v>0</v>
      </c>
      <c r="D13" s="9">
        <f t="shared" si="1"/>
        <v>0</v>
      </c>
      <c r="E13" s="9">
        <f t="shared" si="0"/>
        <v>0</v>
      </c>
      <c r="F13" s="9">
        <f t="shared" si="0"/>
        <v>0</v>
      </c>
      <c r="G13" s="9">
        <f t="shared" si="0"/>
        <v>0</v>
      </c>
      <c r="H13" s="9">
        <f t="shared" si="0"/>
        <v>0</v>
      </c>
      <c r="I13" s="9">
        <f t="shared" si="0"/>
        <v>0</v>
      </c>
      <c r="J13" s="9">
        <f t="shared" si="0"/>
        <v>0</v>
      </c>
      <c r="K13" s="9">
        <f t="shared" si="0"/>
        <v>0</v>
      </c>
      <c r="L13" s="9">
        <f t="shared" si="0"/>
        <v>0</v>
      </c>
      <c r="M13" s="9">
        <f t="shared" si="0"/>
        <v>0</v>
      </c>
      <c r="N13" s="9">
        <f t="shared" si="0"/>
        <v>0</v>
      </c>
      <c r="O13" s="9">
        <f t="shared" si="0"/>
        <v>0</v>
      </c>
      <c r="P13" s="9">
        <f t="shared" si="0"/>
        <v>0</v>
      </c>
      <c r="Q13" s="9">
        <f t="shared" si="0"/>
        <v>0</v>
      </c>
      <c r="R13" s="9">
        <f t="shared" si="0"/>
        <v>0</v>
      </c>
      <c r="S13" s="9">
        <f t="shared" si="0"/>
        <v>0</v>
      </c>
      <c r="T13" s="9">
        <f t="shared" si="0"/>
        <v>0</v>
      </c>
      <c r="U13" s="9">
        <f t="shared" si="0"/>
        <v>0</v>
      </c>
    </row>
    <row r="14" spans="1:21" ht="15" customHeight="1">
      <c r="A14" s="79"/>
      <c r="B14" s="7"/>
      <c r="C14" s="4">
        <f>'CTROL RUBROS Y FLUJO DE CAJA '!B14</f>
        <v>0</v>
      </c>
      <c r="D14" s="9">
        <f t="shared" si="1"/>
        <v>0</v>
      </c>
      <c r="E14" s="9">
        <f t="shared" si="0"/>
        <v>0</v>
      </c>
      <c r="F14" s="9">
        <f t="shared" si="0"/>
        <v>0</v>
      </c>
      <c r="G14" s="9">
        <f t="shared" si="0"/>
        <v>0</v>
      </c>
      <c r="H14" s="9">
        <f t="shared" si="0"/>
        <v>0</v>
      </c>
      <c r="I14" s="9">
        <f t="shared" si="0"/>
        <v>0</v>
      </c>
      <c r="J14" s="9">
        <f t="shared" si="0"/>
        <v>0</v>
      </c>
      <c r="K14" s="9">
        <f t="shared" si="0"/>
        <v>0</v>
      </c>
      <c r="L14" s="9">
        <f t="shared" si="0"/>
        <v>0</v>
      </c>
      <c r="M14" s="9">
        <f t="shared" si="0"/>
        <v>0</v>
      </c>
      <c r="N14" s="9">
        <f t="shared" si="0"/>
        <v>0</v>
      </c>
      <c r="O14" s="9">
        <f t="shared" si="0"/>
        <v>0</v>
      </c>
      <c r="P14" s="9">
        <f t="shared" si="0"/>
        <v>0</v>
      </c>
      <c r="Q14" s="9">
        <f t="shared" si="0"/>
        <v>0</v>
      </c>
      <c r="R14" s="9">
        <f t="shared" si="0"/>
        <v>0</v>
      </c>
      <c r="S14" s="9">
        <f t="shared" si="0"/>
        <v>0</v>
      </c>
      <c r="T14" s="9">
        <f t="shared" si="0"/>
        <v>0</v>
      </c>
      <c r="U14" s="9">
        <f t="shared" si="0"/>
        <v>0</v>
      </c>
    </row>
    <row r="15" spans="1:21" ht="15" customHeight="1">
      <c r="A15" s="77" t="s">
        <v>3</v>
      </c>
      <c r="B15" s="7"/>
      <c r="C15" s="4">
        <f>'CTROL RUBROS Y FLUJO DE CAJA '!B15</f>
        <v>0</v>
      </c>
      <c r="D15" s="9">
        <f t="shared" si="1"/>
        <v>0</v>
      </c>
      <c r="E15" s="9">
        <f t="shared" si="0"/>
        <v>0</v>
      </c>
      <c r="F15" s="9">
        <f t="shared" si="0"/>
        <v>0</v>
      </c>
      <c r="G15" s="9">
        <f t="shared" si="0"/>
        <v>0</v>
      </c>
      <c r="H15" s="9">
        <f t="shared" si="0"/>
        <v>0</v>
      </c>
      <c r="I15" s="9">
        <f t="shared" si="0"/>
        <v>0</v>
      </c>
      <c r="J15" s="9">
        <f t="shared" si="0"/>
        <v>0</v>
      </c>
      <c r="K15" s="9">
        <f t="shared" si="0"/>
        <v>0</v>
      </c>
      <c r="L15" s="9">
        <f t="shared" si="0"/>
        <v>0</v>
      </c>
      <c r="M15" s="9">
        <f t="shared" si="0"/>
        <v>0</v>
      </c>
      <c r="N15" s="9">
        <f t="shared" si="0"/>
        <v>0</v>
      </c>
      <c r="O15" s="9">
        <f t="shared" si="0"/>
        <v>0</v>
      </c>
      <c r="P15" s="9">
        <f t="shared" si="0"/>
        <v>0</v>
      </c>
      <c r="Q15" s="9">
        <f t="shared" si="0"/>
        <v>0</v>
      </c>
      <c r="R15" s="9">
        <f t="shared" si="0"/>
        <v>0</v>
      </c>
      <c r="S15" s="9">
        <f t="shared" si="0"/>
        <v>0</v>
      </c>
      <c r="T15" s="9">
        <f t="shared" si="0"/>
        <v>0</v>
      </c>
      <c r="U15" s="9">
        <f t="shared" si="0"/>
        <v>0</v>
      </c>
    </row>
    <row r="16" spans="1:21" ht="15" customHeight="1">
      <c r="A16" s="78"/>
      <c r="B16" s="7"/>
      <c r="C16" s="4">
        <f>'CTROL RUBROS Y FLUJO DE CAJA '!B16</f>
        <v>0</v>
      </c>
      <c r="D16" s="9">
        <f t="shared" si="1"/>
        <v>0</v>
      </c>
      <c r="E16" s="9">
        <f t="shared" si="0"/>
        <v>0</v>
      </c>
      <c r="F16" s="9">
        <f t="shared" si="0"/>
        <v>0</v>
      </c>
      <c r="G16" s="9">
        <f t="shared" si="0"/>
        <v>0</v>
      </c>
      <c r="H16" s="9">
        <f t="shared" si="0"/>
        <v>0</v>
      </c>
      <c r="I16" s="9">
        <f t="shared" si="0"/>
        <v>0</v>
      </c>
      <c r="J16" s="9">
        <f t="shared" si="0"/>
        <v>0</v>
      </c>
      <c r="K16" s="9">
        <f t="shared" si="0"/>
        <v>0</v>
      </c>
      <c r="L16" s="9">
        <f t="shared" si="0"/>
        <v>0</v>
      </c>
      <c r="M16" s="9">
        <f t="shared" si="0"/>
        <v>0</v>
      </c>
      <c r="N16" s="9">
        <f t="shared" si="0"/>
        <v>0</v>
      </c>
      <c r="O16" s="9">
        <f t="shared" si="0"/>
        <v>0</v>
      </c>
      <c r="P16" s="9">
        <f t="shared" si="0"/>
        <v>0</v>
      </c>
      <c r="Q16" s="9">
        <f t="shared" si="0"/>
        <v>0</v>
      </c>
      <c r="R16" s="9">
        <f t="shared" si="0"/>
        <v>0</v>
      </c>
      <c r="S16" s="9">
        <f t="shared" si="0"/>
        <v>0</v>
      </c>
      <c r="T16" s="9">
        <f t="shared" si="0"/>
        <v>0</v>
      </c>
      <c r="U16" s="9">
        <f t="shared" si="0"/>
        <v>0</v>
      </c>
    </row>
    <row r="17" spans="1:21" ht="15" customHeight="1">
      <c r="A17" s="17"/>
      <c r="B17" s="7"/>
      <c r="C17" s="4">
        <f>'CTROL RUBROS Y FLUJO DE CAJA '!B17</f>
        <v>0</v>
      </c>
      <c r="D17" s="9">
        <f t="shared" si="1"/>
        <v>0</v>
      </c>
      <c r="E17" s="9">
        <f t="shared" si="0"/>
        <v>0</v>
      </c>
      <c r="F17" s="9">
        <f t="shared" si="0"/>
        <v>0</v>
      </c>
      <c r="G17" s="9">
        <f t="shared" si="0"/>
        <v>0</v>
      </c>
      <c r="H17" s="9">
        <f t="shared" si="0"/>
        <v>0</v>
      </c>
      <c r="I17" s="9">
        <f t="shared" si="0"/>
        <v>0</v>
      </c>
      <c r="J17" s="9">
        <f t="shared" si="0"/>
        <v>0</v>
      </c>
      <c r="K17" s="9">
        <f t="shared" si="0"/>
        <v>0</v>
      </c>
      <c r="L17" s="9">
        <f t="shared" si="0"/>
        <v>0</v>
      </c>
      <c r="M17" s="9">
        <f t="shared" si="0"/>
        <v>0</v>
      </c>
      <c r="N17" s="9">
        <f t="shared" si="0"/>
        <v>0</v>
      </c>
      <c r="O17" s="9">
        <f t="shared" si="0"/>
        <v>0</v>
      </c>
      <c r="P17" s="9">
        <f t="shared" si="0"/>
        <v>0</v>
      </c>
      <c r="Q17" s="9">
        <f t="shared" si="0"/>
        <v>0</v>
      </c>
      <c r="R17" s="9">
        <f t="shared" si="0"/>
        <v>0</v>
      </c>
      <c r="S17" s="9">
        <f t="shared" si="0"/>
        <v>0</v>
      </c>
      <c r="T17" s="9">
        <f t="shared" si="0"/>
        <v>0</v>
      </c>
      <c r="U17" s="9">
        <f t="shared" si="0"/>
        <v>0</v>
      </c>
    </row>
    <row r="18" spans="1:21" ht="15" customHeight="1">
      <c r="A18" s="77" t="s">
        <v>4</v>
      </c>
      <c r="B18" s="7"/>
      <c r="C18" s="4">
        <f>'CTROL RUBROS Y FLUJO DE CAJA '!B18</f>
        <v>0</v>
      </c>
      <c r="D18" s="9">
        <f t="shared" si="1"/>
        <v>0</v>
      </c>
      <c r="E18" s="9">
        <f t="shared" si="0"/>
        <v>0</v>
      </c>
      <c r="F18" s="9">
        <f t="shared" si="0"/>
        <v>0</v>
      </c>
      <c r="G18" s="9">
        <f t="shared" si="0"/>
        <v>0</v>
      </c>
      <c r="H18" s="9">
        <f t="shared" si="0"/>
        <v>0</v>
      </c>
      <c r="I18" s="9">
        <f t="shared" si="0"/>
        <v>0</v>
      </c>
      <c r="J18" s="9">
        <f t="shared" si="0"/>
        <v>0</v>
      </c>
      <c r="K18" s="9">
        <f t="shared" si="0"/>
        <v>0</v>
      </c>
      <c r="L18" s="9">
        <f t="shared" si="0"/>
        <v>0</v>
      </c>
      <c r="M18" s="9">
        <f t="shared" si="0"/>
        <v>0</v>
      </c>
      <c r="N18" s="9">
        <f t="shared" si="0"/>
        <v>0</v>
      </c>
      <c r="O18" s="9">
        <f t="shared" si="0"/>
        <v>0</v>
      </c>
      <c r="P18" s="9">
        <f t="shared" si="0"/>
        <v>0</v>
      </c>
      <c r="Q18" s="9">
        <f t="shared" si="0"/>
        <v>0</v>
      </c>
      <c r="R18" s="9">
        <f t="shared" si="0"/>
        <v>0</v>
      </c>
      <c r="S18" s="9">
        <f t="shared" si="0"/>
        <v>0</v>
      </c>
      <c r="T18" s="9">
        <f t="shared" si="0"/>
        <v>0</v>
      </c>
      <c r="U18" s="9">
        <f t="shared" si="0"/>
        <v>0</v>
      </c>
    </row>
    <row r="19" spans="1:21" ht="15" customHeight="1">
      <c r="A19" s="78"/>
      <c r="B19" s="7"/>
      <c r="C19" s="4">
        <f>'CTROL RUBROS Y FLUJO DE CAJA '!B19</f>
        <v>0</v>
      </c>
      <c r="D19" s="9">
        <f t="shared" si="1"/>
        <v>0</v>
      </c>
      <c r="E19" s="9">
        <f t="shared" si="0"/>
        <v>0</v>
      </c>
      <c r="F19" s="9">
        <f t="shared" si="0"/>
        <v>0</v>
      </c>
      <c r="G19" s="9">
        <f t="shared" si="0"/>
        <v>0</v>
      </c>
      <c r="H19" s="9">
        <f t="shared" si="0"/>
        <v>0</v>
      </c>
      <c r="I19" s="9">
        <f t="shared" si="0"/>
        <v>0</v>
      </c>
      <c r="J19" s="9">
        <f t="shared" si="0"/>
        <v>0</v>
      </c>
      <c r="K19" s="9">
        <f t="shared" si="0"/>
        <v>0</v>
      </c>
      <c r="L19" s="9">
        <f t="shared" si="0"/>
        <v>0</v>
      </c>
      <c r="M19" s="9">
        <f t="shared" si="0"/>
        <v>0</v>
      </c>
      <c r="N19" s="9">
        <f t="shared" si="0"/>
        <v>0</v>
      </c>
      <c r="O19" s="9">
        <f t="shared" si="0"/>
        <v>0</v>
      </c>
      <c r="P19" s="9">
        <f t="shared" si="0"/>
        <v>0</v>
      </c>
      <c r="Q19" s="9">
        <f t="shared" si="0"/>
        <v>0</v>
      </c>
      <c r="R19" s="9">
        <f t="shared" si="0"/>
        <v>0</v>
      </c>
      <c r="S19" s="9">
        <f t="shared" si="0"/>
        <v>0</v>
      </c>
      <c r="T19" s="9">
        <f t="shared" si="0"/>
        <v>0</v>
      </c>
      <c r="U19" s="9">
        <f t="shared" si="0"/>
        <v>0</v>
      </c>
    </row>
    <row r="20" spans="1:21" ht="15" customHeight="1">
      <c r="A20" s="78" t="s">
        <v>5</v>
      </c>
      <c r="B20" s="7"/>
      <c r="C20" s="4">
        <f>'CTROL RUBROS Y FLUJO DE CAJA '!B20</f>
        <v>0</v>
      </c>
      <c r="D20" s="9"/>
      <c r="E20" s="9"/>
      <c r="F20" s="9"/>
      <c r="G20" s="9"/>
      <c r="H20" s="9"/>
      <c r="I20" s="9"/>
      <c r="J20" s="9"/>
      <c r="K20" s="9"/>
      <c r="L20" s="9"/>
      <c r="M20" s="9"/>
      <c r="N20" s="9"/>
      <c r="O20" s="9"/>
      <c r="P20" s="9"/>
      <c r="Q20" s="9"/>
      <c r="R20" s="9"/>
      <c r="S20" s="9"/>
      <c r="T20" s="9"/>
      <c r="U20" s="9"/>
    </row>
    <row r="21" spans="1:21" ht="15" customHeight="1">
      <c r="A21" s="78"/>
      <c r="B21" s="7"/>
      <c r="C21" s="4">
        <f>'CTROL RUBROS Y FLUJO DE CAJA '!B21</f>
        <v>0</v>
      </c>
      <c r="D21" s="9">
        <f t="shared" si="1"/>
        <v>0</v>
      </c>
      <c r="E21" s="9">
        <f>W21</f>
        <v>0</v>
      </c>
      <c r="F21" s="9">
        <f>X21</f>
        <v>0</v>
      </c>
      <c r="G21" s="9">
        <f>Y21</f>
        <v>0</v>
      </c>
      <c r="H21" s="9">
        <f>Z21</f>
        <v>0</v>
      </c>
      <c r="I21" s="9">
        <f>AA21</f>
        <v>0</v>
      </c>
      <c r="J21" s="9">
        <f>AB21</f>
        <v>0</v>
      </c>
      <c r="K21" s="9">
        <f>AC21</f>
        <v>0</v>
      </c>
      <c r="L21" s="9">
        <f>AD21</f>
        <v>0</v>
      </c>
      <c r="M21" s="9">
        <f>AE21</f>
        <v>0</v>
      </c>
      <c r="N21" s="9">
        <f>AF21</f>
        <v>0</v>
      </c>
      <c r="O21" s="9">
        <f>AG21</f>
        <v>0</v>
      </c>
      <c r="P21" s="9">
        <f>AH21</f>
        <v>0</v>
      </c>
      <c r="Q21" s="9">
        <f>AI21</f>
        <v>0</v>
      </c>
      <c r="R21" s="9">
        <f>AJ21</f>
        <v>0</v>
      </c>
      <c r="S21" s="9">
        <f>AK21</f>
        <v>0</v>
      </c>
      <c r="T21" s="9">
        <f>AL21</f>
        <v>0</v>
      </c>
      <c r="U21" s="9">
        <f>AM21</f>
        <v>0</v>
      </c>
    </row>
    <row r="22" spans="1:21" ht="15.75" thickBot="1">
      <c r="A22" s="80"/>
      <c r="B22" s="21"/>
      <c r="C22" s="4">
        <f>'CTROL RUBROS Y FLUJO DE CAJA '!B22</f>
        <v>0</v>
      </c>
      <c r="D22" s="9">
        <f t="shared" si="1"/>
        <v>0</v>
      </c>
      <c r="E22" s="9">
        <f>W22</f>
        <v>0</v>
      </c>
      <c r="F22" s="9">
        <f>X22</f>
        <v>0</v>
      </c>
      <c r="G22" s="9">
        <f>Y22</f>
        <v>0</v>
      </c>
      <c r="H22" s="9">
        <f>Z22</f>
        <v>0</v>
      </c>
      <c r="I22" s="9">
        <f>AA22</f>
        <v>0</v>
      </c>
      <c r="J22" s="9">
        <f>AB22</f>
        <v>0</v>
      </c>
      <c r="K22" s="9">
        <f>AC22</f>
        <v>0</v>
      </c>
      <c r="L22" s="9">
        <f>AD22</f>
        <v>0</v>
      </c>
      <c r="M22" s="9">
        <f>AE22</f>
        <v>0</v>
      </c>
      <c r="N22" s="9">
        <f>AF22</f>
        <v>0</v>
      </c>
      <c r="O22" s="9">
        <f>AG22</f>
        <v>0</v>
      </c>
      <c r="P22" s="9">
        <f>AH22</f>
        <v>0</v>
      </c>
      <c r="Q22" s="9">
        <f>AI22</f>
        <v>0</v>
      </c>
      <c r="R22" s="9">
        <f>AJ22</f>
        <v>0</v>
      </c>
      <c r="S22" s="9">
        <f>AK22</f>
        <v>0</v>
      </c>
      <c r="T22" s="9">
        <f>AL22</f>
        <v>0</v>
      </c>
      <c r="U22" s="9">
        <f>AM22</f>
        <v>0</v>
      </c>
    </row>
    <row r="23" ht="15">
      <c r="B23" s="1"/>
    </row>
    <row r="24" spans="2:7" ht="15">
      <c r="B24" s="1"/>
      <c r="G24" s="2"/>
    </row>
    <row r="25" ht="15">
      <c r="B25" s="1"/>
    </row>
    <row r="26" ht="15">
      <c r="B26" s="1"/>
    </row>
    <row r="27" ht="15">
      <c r="B27" s="1"/>
    </row>
    <row r="28" ht="15">
      <c r="B28" s="1"/>
    </row>
    <row r="29" ht="15">
      <c r="B29" s="1"/>
    </row>
    <row r="30" ht="15">
      <c r="B30" s="1"/>
    </row>
    <row r="31" ht="15">
      <c r="B31" s="1"/>
    </row>
    <row r="32" ht="15">
      <c r="B32" s="1"/>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sheetData>
  <sheetProtection/>
  <mergeCells count="23">
    <mergeCell ref="P7:U7"/>
    <mergeCell ref="J7:O7"/>
    <mergeCell ref="D7:I7"/>
    <mergeCell ref="A5:H6"/>
    <mergeCell ref="L4:M4"/>
    <mergeCell ref="N4:O4"/>
    <mergeCell ref="C7:C8"/>
    <mergeCell ref="A2:U2"/>
    <mergeCell ref="P4:Q4"/>
    <mergeCell ref="D3:H3"/>
    <mergeCell ref="I3:U3"/>
    <mergeCell ref="H4:K4"/>
    <mergeCell ref="E4:G4"/>
    <mergeCell ref="A20:A22"/>
    <mergeCell ref="A15:A16"/>
    <mergeCell ref="A18:A19"/>
    <mergeCell ref="B3:C3"/>
    <mergeCell ref="C4:D4"/>
    <mergeCell ref="A4:B4"/>
    <mergeCell ref="A7:A8"/>
    <mergeCell ref="B7:B8"/>
    <mergeCell ref="A9:A11"/>
    <mergeCell ref="A12:A14"/>
  </mergeCells>
  <conditionalFormatting sqref="D9:U22">
    <cfRule type="cellIs" priority="3" dxfId="2" operator="equal">
      <formula>0</formula>
    </cfRule>
    <cfRule type="cellIs" priority="4" dxfId="3" operator="greaterThan">
      <formula>0</formula>
    </cfRule>
  </conditionalFormatting>
  <hyperlinks>
    <hyperlink ref="R4" r:id="rId1" display="almafery@gmail.com "/>
  </hyperlinks>
  <printOptions/>
  <pageMargins left="0.7" right="0.7" top="0.75" bottom="0.75" header="0.3" footer="0.3"/>
  <pageSetup horizontalDpi="600" verticalDpi="600" orientation="portrait" scale="4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Alexander Duque Oliva</dc:creator>
  <cp:keywords/>
  <dc:description/>
  <cp:lastModifiedBy>Carolina María Hormaza Caro</cp:lastModifiedBy>
  <dcterms:created xsi:type="dcterms:W3CDTF">2013-04-02T19:39:38Z</dcterms:created>
  <dcterms:modified xsi:type="dcterms:W3CDTF">2013-04-17T22:26:01Z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