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<sst xmlns="http://schemas.openxmlformats.org/spreadsheetml/2006/main" count="83" uniqueCount="57">
  <si>
    <t>CUADRO PARA EL CÁLCULO DE NECESIDADES DOCENTES POR ESTABLECIMIENTO EDUCATIVO</t>
  </si>
  <si>
    <r>
      <t>AÑO ESCOLAR:</t>
    </r>
    <r>
      <rPr>
        <sz val="12"/>
        <rFont val="Arial Narrow"/>
        <family val="2"/>
      </rPr>
      <t xml:space="preserve"> 200__</t>
    </r>
  </si>
  <si>
    <t xml:space="preserve">NOMBRE DE LA ENTIDAD TERRITORIAL CERTIFICADA: </t>
  </si>
  <si>
    <t xml:space="preserve">NOMBRE DEL MUNICIPIO: </t>
  </si>
  <si>
    <t xml:space="preserve">CÓDIGO DANE DEL ESTABLECIMIENTO EDUCATIVO:                                                </t>
  </si>
  <si>
    <t xml:space="preserve">NOMBRE DEL ESTABLECIMIENTO EDUCATIVO (señale si es institución o centro educativo): </t>
  </si>
  <si>
    <t>No. DE SEDES URBANAS: _______  No. DE SEDES RURALES: _______</t>
  </si>
  <si>
    <t xml:space="preserve">NOMBRE RECTOR O DIRECTOR RURAL: </t>
  </si>
  <si>
    <t>NÚMERO DE MINUTOS DE CADA PERIODO DE CLASE (60`, 55`, 50`, 45`): _________</t>
  </si>
  <si>
    <t>Prees</t>
  </si>
  <si>
    <t>Bás. Prim.</t>
  </si>
  <si>
    <t>6º</t>
  </si>
  <si>
    <t>7º</t>
  </si>
  <si>
    <t>8º</t>
  </si>
  <si>
    <t>9º</t>
  </si>
  <si>
    <t>10°</t>
  </si>
  <si>
    <t>11°</t>
  </si>
  <si>
    <t>12º</t>
  </si>
  <si>
    <t>13º</t>
  </si>
  <si>
    <t>TOTAL</t>
  </si>
  <si>
    <t>Número de grupos</t>
  </si>
  <si>
    <t>Estudiantes matriculados</t>
  </si>
  <si>
    <t>INTENSIDAD HORARIA DE LAS ÁREAS FUNDAMENTALES Y OPTATIVAS POR GRADO</t>
  </si>
  <si>
    <t>FUNDAMENTALES</t>
  </si>
  <si>
    <t>Preescolar</t>
  </si>
  <si>
    <t>Básica primaria</t>
  </si>
  <si>
    <t>Ciencias naturales y educación ambiental</t>
  </si>
  <si>
    <t>Ciencias sociales</t>
  </si>
  <si>
    <t>Educación física, recreación y deportes</t>
  </si>
  <si>
    <t>Educación artística - Artes plásticas</t>
  </si>
  <si>
    <t>Educación artística - Música</t>
  </si>
  <si>
    <t>Educación artística - Artes escénicas</t>
  </si>
  <si>
    <t>Educación artística - Danzas</t>
  </si>
  <si>
    <t>Educación ética y en valores humanos</t>
  </si>
  <si>
    <t>Educación religiosa</t>
  </si>
  <si>
    <t>Humanidades y lengua castellana</t>
  </si>
  <si>
    <t>Idioma extranjero inglés</t>
  </si>
  <si>
    <t>Idioma extranjero francés</t>
  </si>
  <si>
    <t>Matemáticas</t>
  </si>
  <si>
    <t>Ciencias Económicas y Políticas</t>
  </si>
  <si>
    <t>Filosofía</t>
  </si>
  <si>
    <t>Tecnología e informática</t>
  </si>
  <si>
    <t>Química</t>
  </si>
  <si>
    <t>Física</t>
  </si>
  <si>
    <t>OP-TATI-VAS</t>
  </si>
  <si>
    <t>Contabilidad</t>
  </si>
  <si>
    <t>Estadísitca</t>
  </si>
  <si>
    <t>Mecanografía</t>
  </si>
  <si>
    <t>Técnicas de oficina</t>
  </si>
  <si>
    <t>TOTAL INTENSIDAD HORARIA DE ÁREAS FUNDAMENTALES + OPTATIVAS POR GRADO</t>
  </si>
  <si>
    <t>HORAS TOTALES DE ÁREAS POR GRADO (Número de grupos x Intensidad horaria de las áreas por grado)</t>
  </si>
  <si>
    <t>TOTAL            ( horas de áreas por grados )</t>
  </si>
  <si>
    <t>DOCENTES REQUE-RIDOS</t>
  </si>
  <si>
    <t>DOCENTES ACTUALES</t>
  </si>
  <si>
    <t>DOCENTES EXCEDENTES O FALTANTES</t>
  </si>
  <si>
    <t>TOTAL DOCENTES REQUERIDOS EN EL ESTABLECIMIENTO EDUCATIVO</t>
  </si>
  <si>
    <t>FIRMA Y CÉDULA DEL RECTOR O DIRECTOR RURAL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</si>
</sst>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\ _€_-;\-* #,##0\ _€_-;_-* &quot;-&quot;\ _€_-;_-@_-"/>
  </numFmts>
  <fonts count="8">
    <font>
      <sz val="10"/>
      <name val="Arial"/>
      <family val="0"/>
    </font>
    <font>
      <b/>
      <sz val="22"/>
      <name val="Arial Narrow"/>
      <family val="2"/>
    </font>
    <font>
      <sz val="10"/>
      <name val="Arial Narrow"/>
      <family val="2"/>
    </font>
    <font>
      <b/>
      <sz val="16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1" fontId="6" fillId="0" borderId="9" xfId="0" applyNumberFormat="1" applyFont="1" applyFill="1" applyBorder="1" applyAlignment="1">
      <alignment vertical="center" wrapText="1"/>
    </xf>
    <xf numFmtId="1" fontId="6" fillId="2" borderId="0" xfId="0" applyNumberFormat="1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vertical="center" wrapText="1"/>
    </xf>
    <xf numFmtId="1" fontId="6" fillId="2" borderId="11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41" fontId="6" fillId="0" borderId="13" xfId="0" applyNumberFormat="1" applyFont="1" applyFill="1" applyBorder="1" applyAlignment="1">
      <alignment horizontal="right" vertical="center" wrapText="1"/>
    </xf>
    <xf numFmtId="41" fontId="6" fillId="2" borderId="6" xfId="0" applyNumberFormat="1" applyFont="1" applyFill="1" applyBorder="1" applyAlignment="1">
      <alignment horizontal="right" vertical="center" wrapText="1"/>
    </xf>
    <xf numFmtId="41" fontId="5" fillId="2" borderId="6" xfId="0" applyNumberFormat="1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41" fontId="6" fillId="2" borderId="15" xfId="0" applyNumberFormat="1" applyFont="1" applyFill="1" applyBorder="1" applyAlignment="1">
      <alignment horizontal="right" vertical="center" wrapText="1"/>
    </xf>
    <xf numFmtId="41" fontId="6" fillId="0" borderId="14" xfId="0" applyNumberFormat="1" applyFont="1" applyFill="1" applyBorder="1" applyAlignment="1">
      <alignment horizontal="right" vertical="center" wrapText="1"/>
    </xf>
    <xf numFmtId="41" fontId="5" fillId="2" borderId="0" xfId="0" applyNumberFormat="1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vertical="center" wrapText="1"/>
    </xf>
    <xf numFmtId="41" fontId="6" fillId="2" borderId="15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center" vertical="center" wrapText="1"/>
    </xf>
    <xf numFmtId="2" fontId="6" fillId="2" borderId="0" xfId="0" applyNumberFormat="1" applyFont="1" applyFill="1" applyBorder="1" applyAlignment="1">
      <alignment horizontal="center" vertical="center" wrapText="1"/>
    </xf>
    <xf numFmtId="41" fontId="6" fillId="0" borderId="16" xfId="0" applyNumberFormat="1" applyFont="1" applyFill="1" applyBorder="1" applyAlignment="1">
      <alignment horizontal="center" vertical="center" wrapText="1"/>
    </xf>
    <xf numFmtId="164" fontId="6" fillId="2" borderId="11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1" fontId="6" fillId="0" borderId="20" xfId="0" applyNumberFormat="1" applyFont="1" applyFill="1" applyBorder="1" applyAlignment="1">
      <alignment horizontal="right" vertical="center" wrapText="1"/>
    </xf>
    <xf numFmtId="1" fontId="6" fillId="0" borderId="21" xfId="0" applyNumberFormat="1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left" vertical="center" wrapText="1"/>
    </xf>
    <xf numFmtId="41" fontId="6" fillId="2" borderId="25" xfId="0" applyNumberFormat="1" applyFont="1" applyFill="1" applyBorder="1" applyAlignment="1">
      <alignment horizontal="right" vertical="center" wrapText="1"/>
    </xf>
    <xf numFmtId="41" fontId="6" fillId="2" borderId="0" xfId="0" applyNumberFormat="1" applyFont="1" applyFill="1" applyBorder="1" applyAlignment="1">
      <alignment horizontal="right" vertical="center" wrapText="1"/>
    </xf>
    <xf numFmtId="41" fontId="6" fillId="0" borderId="26" xfId="0" applyNumberFormat="1" applyFont="1" applyFill="1" applyBorder="1" applyAlignment="1">
      <alignment horizontal="right" vertical="center" wrapText="1"/>
    </xf>
    <xf numFmtId="0" fontId="6" fillId="0" borderId="27" xfId="0" applyFont="1" applyFill="1" applyBorder="1" applyAlignment="1">
      <alignment horizontal="right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vertical="center" wrapText="1"/>
    </xf>
    <xf numFmtId="2" fontId="6" fillId="0" borderId="27" xfId="0" applyNumberFormat="1" applyFont="1" applyFill="1" applyBorder="1" applyAlignment="1">
      <alignment horizontal="right" vertical="center" wrapText="1"/>
    </xf>
    <xf numFmtId="41" fontId="6" fillId="0" borderId="29" xfId="0" applyNumberFormat="1" applyFont="1" applyFill="1" applyBorder="1" applyAlignment="1">
      <alignment horizontal="right" vertical="center" wrapText="1"/>
    </xf>
    <xf numFmtId="41" fontId="5" fillId="2" borderId="25" xfId="0" applyNumberFormat="1" applyFont="1" applyFill="1" applyBorder="1" applyAlignment="1">
      <alignment horizontal="left" vertical="center" wrapText="1"/>
    </xf>
    <xf numFmtId="41" fontId="5" fillId="2" borderId="15" xfId="0" applyNumberFormat="1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vertical="center" wrapText="1"/>
    </xf>
    <xf numFmtId="41" fontId="5" fillId="2" borderId="31" xfId="0" applyNumberFormat="1" applyFont="1" applyFill="1" applyBorder="1" applyAlignment="1">
      <alignment horizontal="left" vertical="center" wrapText="1"/>
    </xf>
    <xf numFmtId="41" fontId="5" fillId="2" borderId="11" xfId="0" applyNumberFormat="1" applyFont="1" applyFill="1" applyBorder="1" applyAlignment="1">
      <alignment horizontal="left" vertical="center" wrapText="1"/>
    </xf>
    <xf numFmtId="41" fontId="6" fillId="0" borderId="16" xfId="0" applyNumberFormat="1" applyFont="1" applyFill="1" applyBorder="1" applyAlignment="1">
      <alignment horizontal="right" vertical="center" wrapText="1"/>
    </xf>
    <xf numFmtId="41" fontId="6" fillId="0" borderId="32" xfId="0" applyNumberFormat="1" applyFont="1" applyFill="1" applyBorder="1" applyAlignment="1">
      <alignment horizontal="right" vertical="center" wrapText="1"/>
    </xf>
    <xf numFmtId="2" fontId="6" fillId="0" borderId="33" xfId="0" applyNumberFormat="1" applyFont="1" applyFill="1" applyBorder="1" applyAlignment="1">
      <alignment horizontal="right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1" fontId="6" fillId="3" borderId="13" xfId="0" applyNumberFormat="1" applyFont="1" applyFill="1" applyBorder="1" applyAlignment="1">
      <alignment horizontal="right" vertical="center" wrapText="1"/>
    </xf>
    <xf numFmtId="41" fontId="6" fillId="3" borderId="14" xfId="0" applyNumberFormat="1" applyFont="1" applyFill="1" applyBorder="1" applyAlignment="1">
      <alignment horizontal="right" vertical="center" wrapText="1"/>
    </xf>
    <xf numFmtId="1" fontId="6" fillId="3" borderId="8" xfId="0" applyNumberFormat="1" applyFont="1" applyFill="1" applyBorder="1" applyAlignment="1">
      <alignment vertical="center" wrapText="1"/>
    </xf>
    <xf numFmtId="1" fontId="6" fillId="3" borderId="13" xfId="0" applyNumberFormat="1" applyFont="1" applyFill="1" applyBorder="1" applyAlignment="1">
      <alignment vertical="center" wrapText="1"/>
    </xf>
    <xf numFmtId="41" fontId="6" fillId="3" borderId="13" xfId="0" applyNumberFormat="1" applyFont="1" applyFill="1" applyBorder="1" applyAlignment="1">
      <alignment vertical="center" wrapText="1"/>
    </xf>
    <xf numFmtId="1" fontId="6" fillId="3" borderId="30" xfId="0" applyNumberFormat="1" applyFont="1" applyFill="1" applyBorder="1" applyAlignment="1">
      <alignment vertical="center" wrapText="1"/>
    </xf>
    <xf numFmtId="1" fontId="6" fillId="3" borderId="16" xfId="0" applyNumberFormat="1" applyFont="1" applyFill="1" applyBorder="1" applyAlignment="1">
      <alignment vertical="center" wrapText="1"/>
    </xf>
    <xf numFmtId="41" fontId="6" fillId="3" borderId="16" xfId="0" applyNumberFormat="1" applyFont="1" applyFill="1" applyBorder="1" applyAlignment="1">
      <alignment vertical="center" wrapText="1"/>
    </xf>
    <xf numFmtId="41" fontId="6" fillId="3" borderId="14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vertical="center" textRotation="255" wrapText="1"/>
    </xf>
    <xf numFmtId="0" fontId="7" fillId="0" borderId="28" xfId="0" applyFont="1" applyBorder="1" applyAlignment="1">
      <alignment vertical="center" textRotation="255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vertical="center" textRotation="255" wrapText="1"/>
    </xf>
    <xf numFmtId="0" fontId="7" fillId="0" borderId="24" xfId="0" applyFont="1" applyBorder="1" applyAlignment="1">
      <alignment vertical="center" textRotation="255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0</xdr:col>
      <xdr:colOff>0</xdr:colOff>
      <xdr:row>10</xdr:row>
      <xdr:rowOff>76200</xdr:rowOff>
    </xdr:to>
    <xdr:sp>
      <xdr:nvSpPr>
        <xdr:cNvPr id="1" name="Polygon 1"/>
        <xdr:cNvSpPr>
          <a:spLocks/>
        </xdr:cNvSpPr>
      </xdr:nvSpPr>
      <xdr:spPr>
        <a:xfrm>
          <a:off x="0" y="295275"/>
          <a:ext cx="0" cy="1924050"/>
        </a:xfrm>
        <a:custGeom>
          <a:pathLst>
            <a:path h="200" w="28">
              <a:moveTo>
                <a:pt x="28" y="0"/>
              </a:moveTo>
              <a:lnTo>
                <a:pt x="0" y="101"/>
              </a:lnTo>
              <a:lnTo>
                <a:pt x="28" y="20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57150</xdr:rowOff>
    </xdr:from>
    <xdr:to>
      <xdr:col>0</xdr:col>
      <xdr:colOff>0</xdr:colOff>
      <xdr:row>6</xdr:row>
      <xdr:rowOff>209550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1104900"/>
          <a:ext cx="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/>
            <a:t>Parte 1</a:t>
          </a:r>
        </a:p>
      </xdr:txBody>
    </xdr:sp>
    <xdr:clientData/>
  </xdr:twoCellAnchor>
  <xdr:twoCellAnchor>
    <xdr:from>
      <xdr:col>0</xdr:col>
      <xdr:colOff>0</xdr:colOff>
      <xdr:row>12</xdr:row>
      <xdr:rowOff>9525</xdr:rowOff>
    </xdr:from>
    <xdr:to>
      <xdr:col>0</xdr:col>
      <xdr:colOff>0</xdr:colOff>
      <xdr:row>15</xdr:row>
      <xdr:rowOff>0</xdr:rowOff>
    </xdr:to>
    <xdr:sp>
      <xdr:nvSpPr>
        <xdr:cNvPr id="3" name="Polygon 3"/>
        <xdr:cNvSpPr>
          <a:spLocks/>
        </xdr:cNvSpPr>
      </xdr:nvSpPr>
      <xdr:spPr>
        <a:xfrm>
          <a:off x="0" y="2486025"/>
          <a:ext cx="0" cy="819150"/>
        </a:xfrm>
        <a:custGeom>
          <a:pathLst>
            <a:path h="200" w="28">
              <a:moveTo>
                <a:pt x="28" y="0"/>
              </a:moveTo>
              <a:lnTo>
                <a:pt x="0" y="101"/>
              </a:lnTo>
              <a:lnTo>
                <a:pt x="28" y="20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28575</xdr:rowOff>
    </xdr:from>
    <xdr:to>
      <xdr:col>0</xdr:col>
      <xdr:colOff>0</xdr:colOff>
      <xdr:row>40</xdr:row>
      <xdr:rowOff>323850</xdr:rowOff>
    </xdr:to>
    <xdr:sp>
      <xdr:nvSpPr>
        <xdr:cNvPr id="4" name="Polygon 4"/>
        <xdr:cNvSpPr>
          <a:spLocks/>
        </xdr:cNvSpPr>
      </xdr:nvSpPr>
      <xdr:spPr>
        <a:xfrm>
          <a:off x="0" y="3333750"/>
          <a:ext cx="0" cy="5581650"/>
        </a:xfrm>
        <a:custGeom>
          <a:pathLst>
            <a:path h="200" w="28">
              <a:moveTo>
                <a:pt x="28" y="0"/>
              </a:moveTo>
              <a:lnTo>
                <a:pt x="0" y="101"/>
              </a:lnTo>
              <a:lnTo>
                <a:pt x="28" y="20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28575</xdr:rowOff>
    </xdr:from>
    <xdr:to>
      <xdr:col>0</xdr:col>
      <xdr:colOff>0</xdr:colOff>
      <xdr:row>66</xdr:row>
      <xdr:rowOff>323850</xdr:rowOff>
    </xdr:to>
    <xdr:sp>
      <xdr:nvSpPr>
        <xdr:cNvPr id="5" name="Polygon 5"/>
        <xdr:cNvSpPr>
          <a:spLocks/>
        </xdr:cNvSpPr>
      </xdr:nvSpPr>
      <xdr:spPr>
        <a:xfrm>
          <a:off x="0" y="8963025"/>
          <a:ext cx="0" cy="5753100"/>
        </a:xfrm>
        <a:custGeom>
          <a:pathLst>
            <a:path h="200" w="28">
              <a:moveTo>
                <a:pt x="28" y="0"/>
              </a:moveTo>
              <a:lnTo>
                <a:pt x="0" y="101"/>
              </a:lnTo>
              <a:lnTo>
                <a:pt x="28" y="20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238125</xdr:rowOff>
    </xdr:from>
    <xdr:to>
      <xdr:col>0</xdr:col>
      <xdr:colOff>0</xdr:colOff>
      <xdr:row>13</xdr:row>
      <xdr:rowOff>200025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0" y="2714625"/>
          <a:ext cx="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/>
            <a:t>Parte 2</a:t>
          </a:r>
        </a:p>
      </xdr:txBody>
    </xdr:sp>
    <xdr:clientData/>
  </xdr:twoCellAnchor>
  <xdr:twoCellAnchor>
    <xdr:from>
      <xdr:col>0</xdr:col>
      <xdr:colOff>0</xdr:colOff>
      <xdr:row>26</xdr:row>
      <xdr:rowOff>180975</xdr:rowOff>
    </xdr:from>
    <xdr:to>
      <xdr:col>0</xdr:col>
      <xdr:colOff>0</xdr:colOff>
      <xdr:row>28</xdr:row>
      <xdr:rowOff>152400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0" y="5972175"/>
          <a:ext cx="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/>
            <a:t>Parte 3</a:t>
          </a:r>
        </a:p>
      </xdr:txBody>
    </xdr:sp>
    <xdr:clientData/>
  </xdr:twoCellAnchor>
  <xdr:twoCellAnchor>
    <xdr:from>
      <xdr:col>0</xdr:col>
      <xdr:colOff>0</xdr:colOff>
      <xdr:row>52</xdr:row>
      <xdr:rowOff>142875</xdr:rowOff>
    </xdr:from>
    <xdr:to>
      <xdr:col>0</xdr:col>
      <xdr:colOff>0</xdr:colOff>
      <xdr:row>54</xdr:row>
      <xdr:rowOff>114300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0" y="11734800"/>
          <a:ext cx="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/>
            <a:t>Parte 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4"/>
  <sheetViews>
    <sheetView tabSelected="1" view="pageBreakPreview" zoomScale="85" zoomScaleNormal="85" zoomScaleSheetLayoutView="85" workbookViewId="0" topLeftCell="A1">
      <selection activeCell="A1" sqref="A1:P1"/>
    </sheetView>
  </sheetViews>
  <sheetFormatPr defaultColWidth="11.421875" defaultRowHeight="12.75"/>
  <cols>
    <col min="1" max="1" width="4.140625" style="1" customWidth="1"/>
    <col min="2" max="2" width="35.421875" style="1" customWidth="1"/>
    <col min="3" max="7" width="6.28125" style="2" customWidth="1"/>
    <col min="8" max="12" width="6.28125" style="3" customWidth="1"/>
    <col min="13" max="15" width="10.8515625" style="2" customWidth="1"/>
    <col min="16" max="16" width="11.57421875" style="2" customWidth="1"/>
    <col min="17" max="17" width="5.7109375" style="2" customWidth="1"/>
    <col min="18" max="18" width="2.28125" style="2" customWidth="1"/>
    <col min="19" max="21" width="5.7109375" style="2" customWidth="1"/>
    <col min="22" max="27" width="5.7109375" style="1" customWidth="1"/>
    <col min="28" max="16384" width="11.421875" style="1" customWidth="1"/>
  </cols>
  <sheetData>
    <row r="1" spans="1:16" ht="18" customHeight="1">
      <c r="A1" s="116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8"/>
    </row>
    <row r="2" spans="1:16" ht="12.75">
      <c r="A2" s="110"/>
      <c r="B2" s="119"/>
      <c r="C2" s="3"/>
      <c r="D2" s="3"/>
      <c r="E2" s="3"/>
      <c r="F2" s="3"/>
      <c r="G2" s="3"/>
      <c r="M2" s="3"/>
      <c r="N2" s="3"/>
      <c r="O2" s="3"/>
      <c r="P2" s="4"/>
    </row>
    <row r="3" spans="1:21" s="5" customFormat="1" ht="17.25" customHeight="1">
      <c r="A3" s="114" t="s">
        <v>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6"/>
      <c r="Q3" s="7"/>
      <c r="R3" s="7"/>
      <c r="S3" s="7"/>
      <c r="T3" s="7"/>
      <c r="U3" s="7"/>
    </row>
    <row r="4" spans="1:21" s="5" customFormat="1" ht="17.25" customHeight="1">
      <c r="A4" s="114" t="s">
        <v>2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6"/>
      <c r="Q4" s="7"/>
      <c r="R4" s="7"/>
      <c r="S4" s="7"/>
      <c r="T4" s="7"/>
      <c r="U4" s="7"/>
    </row>
    <row r="5" spans="1:21" s="5" customFormat="1" ht="17.25" customHeight="1">
      <c r="A5" s="114" t="s">
        <v>3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6"/>
      <c r="Q5" s="7"/>
      <c r="R5" s="7"/>
      <c r="S5" s="7"/>
      <c r="T5" s="7"/>
      <c r="U5" s="7"/>
    </row>
    <row r="6" spans="1:21" s="5" customFormat="1" ht="17.25" customHeight="1">
      <c r="A6" s="114" t="s">
        <v>4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6"/>
      <c r="Q6" s="7"/>
      <c r="R6" s="7"/>
      <c r="S6" s="7"/>
      <c r="T6" s="7"/>
      <c r="U6" s="7"/>
    </row>
    <row r="7" spans="1:21" s="5" customFormat="1" ht="17.25" customHeight="1">
      <c r="A7" s="114" t="s">
        <v>5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6"/>
      <c r="Q7" s="7"/>
      <c r="R7" s="7"/>
      <c r="S7" s="7"/>
      <c r="T7" s="7"/>
      <c r="U7" s="7"/>
    </row>
    <row r="8" spans="1:21" s="5" customFormat="1" ht="17.25" customHeight="1">
      <c r="A8" s="114" t="s">
        <v>6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6"/>
      <c r="Q8" s="7"/>
      <c r="R8" s="7"/>
      <c r="S8" s="7"/>
      <c r="T8" s="7"/>
      <c r="U8" s="7"/>
    </row>
    <row r="9" spans="1:21" s="5" customFormat="1" ht="17.25" customHeight="1">
      <c r="A9" s="114" t="s">
        <v>7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6"/>
      <c r="Q9" s="7"/>
      <c r="R9" s="7"/>
      <c r="S9" s="7"/>
      <c r="T9" s="7"/>
      <c r="U9" s="7"/>
    </row>
    <row r="10" spans="1:21" s="5" customFormat="1" ht="17.25" customHeight="1">
      <c r="A10" s="114" t="s">
        <v>8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6"/>
      <c r="Q10" s="7"/>
      <c r="R10" s="7"/>
      <c r="S10" s="7"/>
      <c r="T10" s="7"/>
      <c r="U10" s="7"/>
    </row>
    <row r="11" spans="1:21" s="5" customFormat="1" ht="12.75">
      <c r="A11" s="108"/>
      <c r="B11" s="109"/>
      <c r="C11" s="10"/>
      <c r="D11" s="10"/>
      <c r="E11" s="10"/>
      <c r="F11" s="109"/>
      <c r="G11" s="109"/>
      <c r="H11" s="109"/>
      <c r="I11" s="109"/>
      <c r="J11" s="109"/>
      <c r="K11" s="109"/>
      <c r="L11" s="109"/>
      <c r="M11" s="109"/>
      <c r="N11" s="109"/>
      <c r="O11" s="11"/>
      <c r="P11" s="6"/>
      <c r="Q11" s="7"/>
      <c r="R11" s="7"/>
      <c r="S11" s="7"/>
      <c r="T11" s="7"/>
      <c r="U11" s="7"/>
    </row>
    <row r="12" spans="1:21" s="5" customFormat="1" ht="13.5" thickBot="1">
      <c r="A12" s="108"/>
      <c r="B12" s="109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6"/>
      <c r="Q12" s="7"/>
      <c r="R12" s="7"/>
      <c r="S12" s="7"/>
      <c r="T12" s="7"/>
      <c r="U12" s="7"/>
    </row>
    <row r="13" spans="1:16" ht="32.25" thickBot="1">
      <c r="A13" s="110"/>
      <c r="B13" s="111"/>
      <c r="C13" s="12" t="s">
        <v>9</v>
      </c>
      <c r="D13" s="13" t="s">
        <v>10</v>
      </c>
      <c r="E13" s="13" t="s">
        <v>11</v>
      </c>
      <c r="F13" s="13" t="s">
        <v>12</v>
      </c>
      <c r="G13" s="13" t="s">
        <v>13</v>
      </c>
      <c r="H13" s="13" t="s">
        <v>14</v>
      </c>
      <c r="I13" s="13" t="s">
        <v>15</v>
      </c>
      <c r="J13" s="13" t="s">
        <v>16</v>
      </c>
      <c r="K13" s="13" t="s">
        <v>17</v>
      </c>
      <c r="L13" s="13" t="s">
        <v>18</v>
      </c>
      <c r="M13" s="14" t="s">
        <v>19</v>
      </c>
      <c r="N13" s="15"/>
      <c r="O13" s="16"/>
      <c r="P13" s="17"/>
    </row>
    <row r="14" spans="1:16" ht="16.5" customHeight="1">
      <c r="A14" s="89" t="s">
        <v>20</v>
      </c>
      <c r="B14" s="90"/>
      <c r="C14" s="82">
        <v>6</v>
      </c>
      <c r="D14" s="83">
        <v>20</v>
      </c>
      <c r="E14" s="83">
        <v>7</v>
      </c>
      <c r="F14" s="83">
        <v>7</v>
      </c>
      <c r="G14" s="83">
        <v>7</v>
      </c>
      <c r="H14" s="83">
        <v>6</v>
      </c>
      <c r="I14" s="83">
        <v>7</v>
      </c>
      <c r="J14" s="83">
        <v>7</v>
      </c>
      <c r="K14" s="84"/>
      <c r="L14" s="84"/>
      <c r="M14" s="19">
        <f>SUM(C14:L14)</f>
        <v>67</v>
      </c>
      <c r="N14" s="20"/>
      <c r="O14" s="21"/>
      <c r="P14" s="22"/>
    </row>
    <row r="15" spans="1:16" ht="16.5" customHeight="1" thickBot="1">
      <c r="A15" s="112" t="s">
        <v>21</v>
      </c>
      <c r="B15" s="113"/>
      <c r="C15" s="85">
        <v>161</v>
      </c>
      <c r="D15" s="86">
        <v>752</v>
      </c>
      <c r="E15" s="86">
        <v>243</v>
      </c>
      <c r="F15" s="86">
        <v>249</v>
      </c>
      <c r="G15" s="86">
        <v>244</v>
      </c>
      <c r="H15" s="86">
        <v>232</v>
      </c>
      <c r="I15" s="86">
        <v>243</v>
      </c>
      <c r="J15" s="86">
        <v>226</v>
      </c>
      <c r="K15" s="87"/>
      <c r="L15" s="87"/>
      <c r="M15" s="23">
        <f>SUM(C15:L15)</f>
        <v>2350</v>
      </c>
      <c r="N15" s="24"/>
      <c r="O15" s="25"/>
      <c r="P15" s="26"/>
    </row>
    <row r="16" spans="1:16" s="2" customFormat="1" ht="38.25" customHeight="1" thickBot="1">
      <c r="A16" s="100" t="s">
        <v>22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2"/>
    </row>
    <row r="17" spans="1:16" ht="15.75">
      <c r="A17" s="103" t="s">
        <v>23</v>
      </c>
      <c r="B17" s="27" t="s">
        <v>24</v>
      </c>
      <c r="C17" s="80">
        <v>20</v>
      </c>
      <c r="D17" s="29"/>
      <c r="E17" s="30"/>
      <c r="F17" s="30"/>
      <c r="G17" s="30"/>
      <c r="H17" s="30"/>
      <c r="I17" s="30"/>
      <c r="J17" s="30"/>
      <c r="K17" s="30"/>
      <c r="L17" s="30"/>
      <c r="M17" s="31"/>
      <c r="N17" s="31"/>
      <c r="O17" s="32"/>
      <c r="P17" s="33"/>
    </row>
    <row r="18" spans="1:16" ht="15.75">
      <c r="A18" s="104"/>
      <c r="B18" s="34" t="s">
        <v>25</v>
      </c>
      <c r="C18" s="35"/>
      <c r="D18" s="81">
        <v>25</v>
      </c>
      <c r="E18" s="37"/>
      <c r="F18" s="37"/>
      <c r="G18" s="37"/>
      <c r="H18" s="37"/>
      <c r="I18" s="37"/>
      <c r="J18" s="37"/>
      <c r="K18" s="37"/>
      <c r="L18" s="37"/>
      <c r="M18" s="38"/>
      <c r="N18" s="38"/>
      <c r="O18" s="21"/>
      <c r="P18" s="22"/>
    </row>
    <row r="19" spans="1:16" ht="15.75" customHeight="1">
      <c r="A19" s="104"/>
      <c r="B19" s="39" t="s">
        <v>26</v>
      </c>
      <c r="C19" s="40"/>
      <c r="D19" s="40"/>
      <c r="E19" s="88">
        <v>3</v>
      </c>
      <c r="F19" s="88">
        <v>3</v>
      </c>
      <c r="G19" s="88">
        <v>3</v>
      </c>
      <c r="H19" s="88">
        <v>3</v>
      </c>
      <c r="I19" s="88">
        <v>0</v>
      </c>
      <c r="J19" s="88">
        <v>0</v>
      </c>
      <c r="K19" s="88">
        <v>0</v>
      </c>
      <c r="L19" s="88">
        <v>0</v>
      </c>
      <c r="M19" s="41"/>
      <c r="N19" s="42"/>
      <c r="O19" s="21"/>
      <c r="P19" s="22"/>
    </row>
    <row r="20" spans="1:16" ht="15.75">
      <c r="A20" s="104"/>
      <c r="B20" s="39" t="s">
        <v>27</v>
      </c>
      <c r="C20" s="40"/>
      <c r="D20" s="40"/>
      <c r="E20" s="88">
        <v>5</v>
      </c>
      <c r="F20" s="88">
        <v>5</v>
      </c>
      <c r="G20" s="88">
        <v>5</v>
      </c>
      <c r="H20" s="88">
        <v>5</v>
      </c>
      <c r="I20" s="88">
        <v>1</v>
      </c>
      <c r="J20" s="88">
        <v>1</v>
      </c>
      <c r="K20" s="88">
        <v>0</v>
      </c>
      <c r="L20" s="88">
        <v>0</v>
      </c>
      <c r="M20" s="41"/>
      <c r="N20" s="42"/>
      <c r="O20" s="21"/>
      <c r="P20" s="22"/>
    </row>
    <row r="21" spans="1:16" ht="15.75" customHeight="1">
      <c r="A21" s="104"/>
      <c r="B21" s="39" t="s">
        <v>28</v>
      </c>
      <c r="C21" s="40"/>
      <c r="D21" s="40"/>
      <c r="E21" s="88">
        <v>2</v>
      </c>
      <c r="F21" s="88">
        <v>2</v>
      </c>
      <c r="G21" s="88">
        <v>2</v>
      </c>
      <c r="H21" s="88">
        <v>2</v>
      </c>
      <c r="I21" s="88">
        <v>1</v>
      </c>
      <c r="J21" s="88">
        <v>1</v>
      </c>
      <c r="K21" s="88">
        <v>0</v>
      </c>
      <c r="L21" s="88">
        <v>0</v>
      </c>
      <c r="M21" s="41"/>
      <c r="N21" s="42"/>
      <c r="O21" s="21"/>
      <c r="P21" s="22"/>
    </row>
    <row r="22" spans="1:16" ht="15.75">
      <c r="A22" s="104"/>
      <c r="B22" s="39" t="s">
        <v>29</v>
      </c>
      <c r="C22" s="40"/>
      <c r="D22" s="40"/>
      <c r="E22" s="88">
        <v>1</v>
      </c>
      <c r="F22" s="88">
        <v>1</v>
      </c>
      <c r="G22" s="88">
        <v>1</v>
      </c>
      <c r="H22" s="88">
        <v>1</v>
      </c>
      <c r="I22" s="88">
        <v>1</v>
      </c>
      <c r="J22" s="88">
        <v>1</v>
      </c>
      <c r="K22" s="88">
        <v>0</v>
      </c>
      <c r="L22" s="88">
        <v>0</v>
      </c>
      <c r="M22" s="41"/>
      <c r="N22" s="42"/>
      <c r="O22" s="21"/>
      <c r="P22" s="22"/>
    </row>
    <row r="23" spans="1:16" ht="15.75">
      <c r="A23" s="104"/>
      <c r="B23" s="39" t="s">
        <v>30</v>
      </c>
      <c r="C23" s="40"/>
      <c r="D23" s="40"/>
      <c r="E23" s="88">
        <v>0</v>
      </c>
      <c r="F23" s="88">
        <v>0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88">
        <v>0</v>
      </c>
      <c r="M23" s="41"/>
      <c r="N23" s="42"/>
      <c r="O23" s="21"/>
      <c r="P23" s="22"/>
    </row>
    <row r="24" spans="1:16" ht="15.75">
      <c r="A24" s="104"/>
      <c r="B24" s="39" t="s">
        <v>31</v>
      </c>
      <c r="C24" s="40"/>
      <c r="D24" s="40"/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41"/>
      <c r="N24" s="42"/>
      <c r="O24" s="21"/>
      <c r="P24" s="22"/>
    </row>
    <row r="25" spans="1:16" ht="15.75">
      <c r="A25" s="104"/>
      <c r="B25" s="39" t="s">
        <v>32</v>
      </c>
      <c r="C25" s="40"/>
      <c r="D25" s="40"/>
      <c r="E25" s="88">
        <v>0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0</v>
      </c>
      <c r="M25" s="41"/>
      <c r="N25" s="42"/>
      <c r="O25" s="21"/>
      <c r="P25" s="22"/>
    </row>
    <row r="26" spans="1:16" ht="15.75">
      <c r="A26" s="104"/>
      <c r="B26" s="39" t="s">
        <v>33</v>
      </c>
      <c r="C26" s="40"/>
      <c r="D26" s="40"/>
      <c r="E26" s="88">
        <v>1</v>
      </c>
      <c r="F26" s="88">
        <v>1</v>
      </c>
      <c r="G26" s="88">
        <v>1</v>
      </c>
      <c r="H26" s="88">
        <v>1</v>
      </c>
      <c r="I26" s="88">
        <v>1</v>
      </c>
      <c r="J26" s="88">
        <v>1</v>
      </c>
      <c r="K26" s="88">
        <v>0</v>
      </c>
      <c r="L26" s="88">
        <v>0</v>
      </c>
      <c r="M26" s="41"/>
      <c r="N26" s="42"/>
      <c r="O26" s="21"/>
      <c r="P26" s="22"/>
    </row>
    <row r="27" spans="1:16" ht="15.75">
      <c r="A27" s="104"/>
      <c r="B27" s="39" t="s">
        <v>34</v>
      </c>
      <c r="C27" s="40"/>
      <c r="D27" s="40"/>
      <c r="E27" s="88">
        <v>2</v>
      </c>
      <c r="F27" s="88">
        <v>2</v>
      </c>
      <c r="G27" s="88">
        <v>2</v>
      </c>
      <c r="H27" s="88">
        <v>2</v>
      </c>
      <c r="I27" s="88">
        <v>1</v>
      </c>
      <c r="J27" s="88">
        <v>1</v>
      </c>
      <c r="K27" s="88">
        <v>0</v>
      </c>
      <c r="L27" s="88">
        <v>0</v>
      </c>
      <c r="M27" s="41"/>
      <c r="N27" s="42"/>
      <c r="O27" s="21"/>
      <c r="P27" s="22"/>
    </row>
    <row r="28" spans="1:16" ht="15.75">
      <c r="A28" s="104"/>
      <c r="B28" s="39" t="s">
        <v>35</v>
      </c>
      <c r="C28" s="40"/>
      <c r="D28" s="40"/>
      <c r="E28" s="88">
        <v>4</v>
      </c>
      <c r="F28" s="88">
        <v>4</v>
      </c>
      <c r="G28" s="88">
        <v>4</v>
      </c>
      <c r="H28" s="88">
        <v>4</v>
      </c>
      <c r="I28" s="88">
        <v>4</v>
      </c>
      <c r="J28" s="88">
        <v>4</v>
      </c>
      <c r="K28" s="88">
        <v>0</v>
      </c>
      <c r="L28" s="88">
        <v>0</v>
      </c>
      <c r="M28" s="41"/>
      <c r="N28" s="42"/>
      <c r="O28" s="21"/>
      <c r="P28" s="22"/>
    </row>
    <row r="29" spans="1:16" ht="15.75">
      <c r="A29" s="104"/>
      <c r="B29" s="39" t="s">
        <v>36</v>
      </c>
      <c r="C29" s="40"/>
      <c r="D29" s="40"/>
      <c r="E29" s="88">
        <v>3</v>
      </c>
      <c r="F29" s="88">
        <v>3</v>
      </c>
      <c r="G29" s="88">
        <v>3</v>
      </c>
      <c r="H29" s="88">
        <v>3</v>
      </c>
      <c r="I29" s="88">
        <v>3</v>
      </c>
      <c r="J29" s="88">
        <v>3</v>
      </c>
      <c r="K29" s="88">
        <v>0</v>
      </c>
      <c r="L29" s="88">
        <v>0</v>
      </c>
      <c r="M29" s="41"/>
      <c r="N29" s="42"/>
      <c r="O29" s="21"/>
      <c r="P29" s="22"/>
    </row>
    <row r="30" spans="1:16" ht="15.75">
      <c r="A30" s="104"/>
      <c r="B30" s="39" t="s">
        <v>37</v>
      </c>
      <c r="C30" s="40"/>
      <c r="D30" s="40"/>
      <c r="E30" s="88">
        <v>0</v>
      </c>
      <c r="F30" s="88">
        <v>0</v>
      </c>
      <c r="G30" s="88">
        <v>0</v>
      </c>
      <c r="H30" s="88">
        <v>0</v>
      </c>
      <c r="I30" s="88">
        <v>0</v>
      </c>
      <c r="J30" s="88">
        <v>0</v>
      </c>
      <c r="K30" s="88">
        <v>0</v>
      </c>
      <c r="L30" s="88">
        <v>0</v>
      </c>
      <c r="M30" s="41"/>
      <c r="N30" s="42"/>
      <c r="O30" s="21"/>
      <c r="P30" s="22"/>
    </row>
    <row r="31" spans="1:16" ht="15.75">
      <c r="A31" s="104"/>
      <c r="B31" s="39" t="s">
        <v>38</v>
      </c>
      <c r="C31" s="40"/>
      <c r="D31" s="40"/>
      <c r="E31" s="88">
        <v>5</v>
      </c>
      <c r="F31" s="88">
        <v>5</v>
      </c>
      <c r="G31" s="88">
        <v>5</v>
      </c>
      <c r="H31" s="88">
        <v>5</v>
      </c>
      <c r="I31" s="88">
        <v>2</v>
      </c>
      <c r="J31" s="88">
        <v>2</v>
      </c>
      <c r="K31" s="88">
        <v>0</v>
      </c>
      <c r="L31" s="88">
        <v>0</v>
      </c>
      <c r="M31" s="41"/>
      <c r="N31" s="42"/>
      <c r="O31" s="21"/>
      <c r="P31" s="22"/>
    </row>
    <row r="32" spans="1:16" ht="15.75">
      <c r="A32" s="104"/>
      <c r="B32" s="39" t="s">
        <v>39</v>
      </c>
      <c r="C32" s="40"/>
      <c r="D32" s="40"/>
      <c r="E32" s="88">
        <v>2</v>
      </c>
      <c r="F32" s="88">
        <v>2</v>
      </c>
      <c r="G32" s="88">
        <v>2</v>
      </c>
      <c r="H32" s="88">
        <v>2</v>
      </c>
      <c r="I32" s="88">
        <v>1</v>
      </c>
      <c r="J32" s="88">
        <v>1</v>
      </c>
      <c r="K32" s="88">
        <v>0</v>
      </c>
      <c r="L32" s="88">
        <v>0</v>
      </c>
      <c r="M32" s="41"/>
      <c r="N32" s="42"/>
      <c r="O32" s="21"/>
      <c r="P32" s="22"/>
    </row>
    <row r="33" spans="1:16" ht="15.75">
      <c r="A33" s="104"/>
      <c r="B33" s="39" t="s">
        <v>40</v>
      </c>
      <c r="C33" s="40"/>
      <c r="D33" s="40"/>
      <c r="E33" s="88"/>
      <c r="F33" s="88"/>
      <c r="G33" s="88"/>
      <c r="H33" s="88"/>
      <c r="I33" s="88">
        <v>2</v>
      </c>
      <c r="J33" s="88">
        <v>2</v>
      </c>
      <c r="K33" s="88">
        <v>0</v>
      </c>
      <c r="L33" s="88">
        <v>0</v>
      </c>
      <c r="M33" s="41"/>
      <c r="N33" s="42"/>
      <c r="O33" s="21"/>
      <c r="P33" s="22"/>
    </row>
    <row r="34" spans="1:16" ht="15.75">
      <c r="A34" s="104"/>
      <c r="B34" s="39" t="s">
        <v>41</v>
      </c>
      <c r="C34" s="40"/>
      <c r="D34" s="40"/>
      <c r="E34" s="88">
        <v>2</v>
      </c>
      <c r="F34" s="88">
        <v>2</v>
      </c>
      <c r="G34" s="88">
        <v>2</v>
      </c>
      <c r="H34" s="88">
        <v>2</v>
      </c>
      <c r="I34" s="88">
        <v>2</v>
      </c>
      <c r="J34" s="88">
        <v>2</v>
      </c>
      <c r="K34" s="88">
        <v>0</v>
      </c>
      <c r="L34" s="88">
        <v>0</v>
      </c>
      <c r="M34" s="41"/>
      <c r="N34" s="42"/>
      <c r="O34" s="21"/>
      <c r="P34" s="22"/>
    </row>
    <row r="35" spans="1:16" ht="15.75">
      <c r="A35" s="104"/>
      <c r="B35" s="39" t="s">
        <v>42</v>
      </c>
      <c r="C35" s="40"/>
      <c r="D35" s="40"/>
      <c r="E35" s="88">
        <v>0</v>
      </c>
      <c r="F35" s="88">
        <v>0</v>
      </c>
      <c r="G35" s="88">
        <v>0</v>
      </c>
      <c r="H35" s="88">
        <v>0</v>
      </c>
      <c r="I35" s="88">
        <v>3</v>
      </c>
      <c r="J35" s="88">
        <v>3</v>
      </c>
      <c r="K35" s="88">
        <v>0</v>
      </c>
      <c r="L35" s="88">
        <v>0</v>
      </c>
      <c r="M35" s="41"/>
      <c r="N35" s="42"/>
      <c r="O35" s="21"/>
      <c r="P35" s="22"/>
    </row>
    <row r="36" spans="1:16" ht="15.75">
      <c r="A36" s="104"/>
      <c r="B36" s="39" t="s">
        <v>43</v>
      </c>
      <c r="C36" s="40"/>
      <c r="D36" s="40"/>
      <c r="E36" s="88">
        <v>0</v>
      </c>
      <c r="F36" s="88">
        <v>0</v>
      </c>
      <c r="G36" s="88">
        <v>0</v>
      </c>
      <c r="H36" s="88">
        <v>0</v>
      </c>
      <c r="I36" s="88">
        <v>2</v>
      </c>
      <c r="J36" s="88">
        <v>2</v>
      </c>
      <c r="K36" s="88">
        <v>0</v>
      </c>
      <c r="L36" s="88">
        <v>0</v>
      </c>
      <c r="M36" s="41"/>
      <c r="N36" s="42"/>
      <c r="O36" s="21"/>
      <c r="P36" s="22"/>
    </row>
    <row r="37" spans="1:16" ht="15.75">
      <c r="A37" s="105" t="s">
        <v>44</v>
      </c>
      <c r="B37" s="39" t="s">
        <v>45</v>
      </c>
      <c r="C37" s="40"/>
      <c r="D37" s="40"/>
      <c r="E37" s="88">
        <v>0</v>
      </c>
      <c r="F37" s="88">
        <v>0</v>
      </c>
      <c r="G37" s="88">
        <v>0</v>
      </c>
      <c r="H37" s="88">
        <v>0</v>
      </c>
      <c r="I37" s="88">
        <v>2</v>
      </c>
      <c r="J37" s="88">
        <v>2</v>
      </c>
      <c r="K37" s="88">
        <v>0</v>
      </c>
      <c r="L37" s="88">
        <v>0</v>
      </c>
      <c r="M37" s="41"/>
      <c r="N37" s="21"/>
      <c r="O37" s="21"/>
      <c r="P37" s="22"/>
    </row>
    <row r="38" spans="1:16" ht="15.75">
      <c r="A38" s="105"/>
      <c r="B38" s="39" t="s">
        <v>46</v>
      </c>
      <c r="C38" s="40"/>
      <c r="D38" s="40"/>
      <c r="E38" s="88">
        <v>0</v>
      </c>
      <c r="F38" s="88">
        <v>0</v>
      </c>
      <c r="G38" s="88">
        <v>0</v>
      </c>
      <c r="H38" s="88">
        <v>0</v>
      </c>
      <c r="I38" s="88">
        <v>2</v>
      </c>
      <c r="J38" s="88">
        <v>2</v>
      </c>
      <c r="K38" s="88">
        <v>0</v>
      </c>
      <c r="L38" s="88">
        <v>0</v>
      </c>
      <c r="M38" s="41"/>
      <c r="N38" s="21"/>
      <c r="O38" s="21"/>
      <c r="P38" s="22"/>
    </row>
    <row r="39" spans="1:16" ht="15.75">
      <c r="A39" s="105"/>
      <c r="B39" s="39" t="s">
        <v>47</v>
      </c>
      <c r="C39" s="40"/>
      <c r="D39" s="40"/>
      <c r="E39" s="88">
        <v>0</v>
      </c>
      <c r="F39" s="88">
        <v>0</v>
      </c>
      <c r="G39" s="88">
        <v>0</v>
      </c>
      <c r="H39" s="88">
        <v>0</v>
      </c>
      <c r="I39" s="88">
        <v>1</v>
      </c>
      <c r="J39" s="88">
        <v>1</v>
      </c>
      <c r="K39" s="88">
        <v>0</v>
      </c>
      <c r="L39" s="88">
        <v>0</v>
      </c>
      <c r="M39" s="41"/>
      <c r="N39" s="42"/>
      <c r="O39" s="21"/>
      <c r="P39" s="22"/>
    </row>
    <row r="40" spans="1:16" ht="15.75">
      <c r="A40" s="105"/>
      <c r="B40" s="39" t="s">
        <v>48</v>
      </c>
      <c r="C40" s="40"/>
      <c r="D40" s="40"/>
      <c r="E40" s="88">
        <v>0</v>
      </c>
      <c r="F40" s="88">
        <v>0</v>
      </c>
      <c r="G40" s="88">
        <v>0</v>
      </c>
      <c r="H40" s="88">
        <v>0</v>
      </c>
      <c r="I40" s="88">
        <v>1</v>
      </c>
      <c r="J40" s="88">
        <v>1</v>
      </c>
      <c r="K40" s="88">
        <v>0</v>
      </c>
      <c r="L40" s="88">
        <v>0</v>
      </c>
      <c r="M40" s="41"/>
      <c r="N40" s="42"/>
      <c r="O40" s="21"/>
      <c r="P40" s="22"/>
    </row>
    <row r="41" spans="1:16" ht="27" customHeight="1" thickBot="1">
      <c r="A41" s="106" t="s">
        <v>49</v>
      </c>
      <c r="B41" s="107"/>
      <c r="C41" s="43">
        <f>SUM(C17:C40)</f>
        <v>20</v>
      </c>
      <c r="D41" s="43">
        <f aca="true" t="shared" si="0" ref="D41:L41">SUM(D17:D40)</f>
        <v>25</v>
      </c>
      <c r="E41" s="43">
        <f t="shared" si="0"/>
        <v>30</v>
      </c>
      <c r="F41" s="43">
        <f t="shared" si="0"/>
        <v>30</v>
      </c>
      <c r="G41" s="43">
        <f t="shared" si="0"/>
        <v>30</v>
      </c>
      <c r="H41" s="43">
        <f t="shared" si="0"/>
        <v>30</v>
      </c>
      <c r="I41" s="43">
        <f t="shared" si="0"/>
        <v>30</v>
      </c>
      <c r="J41" s="43">
        <f t="shared" si="0"/>
        <v>30</v>
      </c>
      <c r="K41" s="43">
        <f t="shared" si="0"/>
        <v>0</v>
      </c>
      <c r="L41" s="43">
        <f t="shared" si="0"/>
        <v>0</v>
      </c>
      <c r="M41" s="44"/>
      <c r="N41" s="25"/>
      <c r="O41" s="25"/>
      <c r="P41" s="26"/>
    </row>
    <row r="42" spans="1:16" ht="51.75" thickBot="1">
      <c r="A42" s="92" t="s">
        <v>50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45" t="s">
        <v>51</v>
      </c>
      <c r="N42" s="46" t="s">
        <v>52</v>
      </c>
      <c r="O42" s="47" t="s">
        <v>53</v>
      </c>
      <c r="P42" s="47" t="s">
        <v>54</v>
      </c>
    </row>
    <row r="43" spans="1:16" ht="15.75" customHeight="1">
      <c r="A43" s="94" t="s">
        <v>23</v>
      </c>
      <c r="B43" s="18" t="s">
        <v>24</v>
      </c>
      <c r="C43" s="28">
        <f>+C17*C14</f>
        <v>120</v>
      </c>
      <c r="D43" s="29"/>
      <c r="E43" s="29"/>
      <c r="F43" s="29"/>
      <c r="G43" s="29"/>
      <c r="H43" s="29"/>
      <c r="I43" s="29"/>
      <c r="J43" s="29"/>
      <c r="K43" s="29"/>
      <c r="L43" s="29"/>
      <c r="M43" s="48">
        <f>SUM(C43:L43)</f>
        <v>120</v>
      </c>
      <c r="N43" s="49">
        <f>+M43/20</f>
        <v>6</v>
      </c>
      <c r="O43" s="50"/>
      <c r="P43" s="51"/>
    </row>
    <row r="44" spans="1:16" ht="15.75" customHeight="1">
      <c r="A44" s="95"/>
      <c r="B44" s="52" t="s">
        <v>25</v>
      </c>
      <c r="C44" s="53"/>
      <c r="D44" s="36">
        <f>+D18*D14</f>
        <v>500</v>
      </c>
      <c r="E44" s="54"/>
      <c r="F44" s="54"/>
      <c r="G44" s="54"/>
      <c r="H44" s="54"/>
      <c r="I44" s="54"/>
      <c r="J44" s="54"/>
      <c r="K44" s="54"/>
      <c r="L44" s="54"/>
      <c r="M44" s="55">
        <f aca="true" t="shared" si="1" ref="M44:M66">SUM(C44:L44)</f>
        <v>500</v>
      </c>
      <c r="N44" s="56">
        <f>+M44/25</f>
        <v>20</v>
      </c>
      <c r="O44" s="57"/>
      <c r="P44" s="58"/>
    </row>
    <row r="45" spans="1:16" ht="15.75" customHeight="1">
      <c r="A45" s="95"/>
      <c r="B45" s="59" t="s">
        <v>26</v>
      </c>
      <c r="C45" s="53"/>
      <c r="D45" s="35"/>
      <c r="E45" s="36">
        <f aca="true" t="shared" si="2" ref="E45:L45">+E19*E14</f>
        <v>21</v>
      </c>
      <c r="F45" s="36">
        <f t="shared" si="2"/>
        <v>21</v>
      </c>
      <c r="G45" s="36">
        <f t="shared" si="2"/>
        <v>21</v>
      </c>
      <c r="H45" s="36">
        <f t="shared" si="2"/>
        <v>18</v>
      </c>
      <c r="I45" s="36">
        <f t="shared" si="2"/>
        <v>0</v>
      </c>
      <c r="J45" s="36">
        <f t="shared" si="2"/>
        <v>0</v>
      </c>
      <c r="K45" s="36">
        <f t="shared" si="2"/>
        <v>0</v>
      </c>
      <c r="L45" s="36">
        <f t="shared" si="2"/>
        <v>0</v>
      </c>
      <c r="M45" s="55">
        <f t="shared" si="1"/>
        <v>81</v>
      </c>
      <c r="N45" s="60">
        <f aca="true" t="shared" si="3" ref="N45:N66">+M45/22</f>
        <v>3.6818181818181817</v>
      </c>
      <c r="O45" s="57"/>
      <c r="P45" s="58"/>
    </row>
    <row r="46" spans="1:16" ht="15.75" customHeight="1">
      <c r="A46" s="95"/>
      <c r="B46" s="59" t="s">
        <v>27</v>
      </c>
      <c r="C46" s="53"/>
      <c r="D46" s="35"/>
      <c r="E46" s="36">
        <f aca="true" t="shared" si="4" ref="E46:L46">+E20*E14</f>
        <v>35</v>
      </c>
      <c r="F46" s="36">
        <f t="shared" si="4"/>
        <v>35</v>
      </c>
      <c r="G46" s="36">
        <f t="shared" si="4"/>
        <v>35</v>
      </c>
      <c r="H46" s="36">
        <f t="shared" si="4"/>
        <v>30</v>
      </c>
      <c r="I46" s="36">
        <f t="shared" si="4"/>
        <v>7</v>
      </c>
      <c r="J46" s="36">
        <f t="shared" si="4"/>
        <v>7</v>
      </c>
      <c r="K46" s="36">
        <f t="shared" si="4"/>
        <v>0</v>
      </c>
      <c r="L46" s="36">
        <f t="shared" si="4"/>
        <v>0</v>
      </c>
      <c r="M46" s="55">
        <f t="shared" si="1"/>
        <v>149</v>
      </c>
      <c r="N46" s="60">
        <f t="shared" si="3"/>
        <v>6.7727272727272725</v>
      </c>
      <c r="O46" s="57"/>
      <c r="P46" s="58"/>
    </row>
    <row r="47" spans="1:16" ht="15.75" customHeight="1">
      <c r="A47" s="95"/>
      <c r="B47" s="59" t="s">
        <v>28</v>
      </c>
      <c r="C47" s="53"/>
      <c r="D47" s="35"/>
      <c r="E47" s="36">
        <f aca="true" t="shared" si="5" ref="E47:L47">+E21*E14</f>
        <v>14</v>
      </c>
      <c r="F47" s="36">
        <f t="shared" si="5"/>
        <v>14</v>
      </c>
      <c r="G47" s="36">
        <f t="shared" si="5"/>
        <v>14</v>
      </c>
      <c r="H47" s="36">
        <f t="shared" si="5"/>
        <v>12</v>
      </c>
      <c r="I47" s="36">
        <f t="shared" si="5"/>
        <v>7</v>
      </c>
      <c r="J47" s="36">
        <f t="shared" si="5"/>
        <v>7</v>
      </c>
      <c r="K47" s="36">
        <f t="shared" si="5"/>
        <v>0</v>
      </c>
      <c r="L47" s="36">
        <f t="shared" si="5"/>
        <v>0</v>
      </c>
      <c r="M47" s="55">
        <f t="shared" si="1"/>
        <v>68</v>
      </c>
      <c r="N47" s="60">
        <f t="shared" si="3"/>
        <v>3.090909090909091</v>
      </c>
      <c r="O47" s="57"/>
      <c r="P47" s="58"/>
    </row>
    <row r="48" spans="1:16" ht="15.75" customHeight="1">
      <c r="A48" s="95"/>
      <c r="B48" s="59" t="s">
        <v>29</v>
      </c>
      <c r="C48" s="53"/>
      <c r="D48" s="35"/>
      <c r="E48" s="36">
        <f aca="true" t="shared" si="6" ref="E48:L48">+E22*E14</f>
        <v>7</v>
      </c>
      <c r="F48" s="36">
        <f t="shared" si="6"/>
        <v>7</v>
      </c>
      <c r="G48" s="36">
        <f t="shared" si="6"/>
        <v>7</v>
      </c>
      <c r="H48" s="36">
        <f t="shared" si="6"/>
        <v>6</v>
      </c>
      <c r="I48" s="36">
        <f t="shared" si="6"/>
        <v>7</v>
      </c>
      <c r="J48" s="36">
        <f t="shared" si="6"/>
        <v>7</v>
      </c>
      <c r="K48" s="36">
        <f t="shared" si="6"/>
        <v>0</v>
      </c>
      <c r="L48" s="36">
        <f t="shared" si="6"/>
        <v>0</v>
      </c>
      <c r="M48" s="55">
        <f t="shared" si="1"/>
        <v>41</v>
      </c>
      <c r="N48" s="60">
        <f t="shared" si="3"/>
        <v>1.8636363636363635</v>
      </c>
      <c r="O48" s="57"/>
      <c r="P48" s="58"/>
    </row>
    <row r="49" spans="1:16" ht="15.75" customHeight="1">
      <c r="A49" s="95"/>
      <c r="B49" s="59" t="s">
        <v>30</v>
      </c>
      <c r="C49" s="53"/>
      <c r="D49" s="35"/>
      <c r="E49" s="36">
        <f aca="true" t="shared" si="7" ref="E49:L49">+E23*E14</f>
        <v>0</v>
      </c>
      <c r="F49" s="36">
        <f t="shared" si="7"/>
        <v>0</v>
      </c>
      <c r="G49" s="36">
        <f t="shared" si="7"/>
        <v>0</v>
      </c>
      <c r="H49" s="36">
        <f t="shared" si="7"/>
        <v>0</v>
      </c>
      <c r="I49" s="36">
        <f t="shared" si="7"/>
        <v>0</v>
      </c>
      <c r="J49" s="36">
        <f t="shared" si="7"/>
        <v>0</v>
      </c>
      <c r="K49" s="36">
        <f t="shared" si="7"/>
        <v>0</v>
      </c>
      <c r="L49" s="36">
        <f t="shared" si="7"/>
        <v>0</v>
      </c>
      <c r="M49" s="55">
        <f t="shared" si="1"/>
        <v>0</v>
      </c>
      <c r="N49" s="60">
        <f t="shared" si="3"/>
        <v>0</v>
      </c>
      <c r="O49" s="57"/>
      <c r="P49" s="58"/>
    </row>
    <row r="50" spans="1:16" ht="15.75" customHeight="1">
      <c r="A50" s="95"/>
      <c r="B50" s="59" t="s">
        <v>31</v>
      </c>
      <c r="C50" s="53"/>
      <c r="D50" s="35"/>
      <c r="E50" s="36">
        <f aca="true" t="shared" si="8" ref="E50:L50">+E24*E14</f>
        <v>0</v>
      </c>
      <c r="F50" s="36">
        <f t="shared" si="8"/>
        <v>0</v>
      </c>
      <c r="G50" s="36">
        <f t="shared" si="8"/>
        <v>0</v>
      </c>
      <c r="H50" s="36">
        <f t="shared" si="8"/>
        <v>0</v>
      </c>
      <c r="I50" s="36">
        <f t="shared" si="8"/>
        <v>0</v>
      </c>
      <c r="J50" s="36">
        <f t="shared" si="8"/>
        <v>0</v>
      </c>
      <c r="K50" s="36">
        <f t="shared" si="8"/>
        <v>0</v>
      </c>
      <c r="L50" s="36">
        <f t="shared" si="8"/>
        <v>0</v>
      </c>
      <c r="M50" s="55">
        <f t="shared" si="1"/>
        <v>0</v>
      </c>
      <c r="N50" s="60">
        <f t="shared" si="3"/>
        <v>0</v>
      </c>
      <c r="O50" s="57"/>
      <c r="P50" s="58"/>
    </row>
    <row r="51" spans="1:16" ht="15.75" customHeight="1">
      <c r="A51" s="95"/>
      <c r="B51" s="59" t="s">
        <v>32</v>
      </c>
      <c r="C51" s="53"/>
      <c r="D51" s="35"/>
      <c r="E51" s="36">
        <f aca="true" t="shared" si="9" ref="E51:L51">+E25*E14</f>
        <v>0</v>
      </c>
      <c r="F51" s="36">
        <f t="shared" si="9"/>
        <v>0</v>
      </c>
      <c r="G51" s="36">
        <f t="shared" si="9"/>
        <v>0</v>
      </c>
      <c r="H51" s="36">
        <f t="shared" si="9"/>
        <v>0</v>
      </c>
      <c r="I51" s="36">
        <f t="shared" si="9"/>
        <v>0</v>
      </c>
      <c r="J51" s="36">
        <f t="shared" si="9"/>
        <v>0</v>
      </c>
      <c r="K51" s="36">
        <f t="shared" si="9"/>
        <v>0</v>
      </c>
      <c r="L51" s="36">
        <f t="shared" si="9"/>
        <v>0</v>
      </c>
      <c r="M51" s="55">
        <f t="shared" si="1"/>
        <v>0</v>
      </c>
      <c r="N51" s="60">
        <f t="shared" si="3"/>
        <v>0</v>
      </c>
      <c r="O51" s="57"/>
      <c r="P51" s="58"/>
    </row>
    <row r="52" spans="1:16" ht="15.75" customHeight="1">
      <c r="A52" s="95"/>
      <c r="B52" s="59" t="s">
        <v>33</v>
      </c>
      <c r="C52" s="53"/>
      <c r="D52" s="35"/>
      <c r="E52" s="36">
        <f aca="true" t="shared" si="10" ref="E52:L52">+E26*E14</f>
        <v>7</v>
      </c>
      <c r="F52" s="36">
        <f t="shared" si="10"/>
        <v>7</v>
      </c>
      <c r="G52" s="36">
        <f t="shared" si="10"/>
        <v>7</v>
      </c>
      <c r="H52" s="36">
        <f t="shared" si="10"/>
        <v>6</v>
      </c>
      <c r="I52" s="36">
        <f t="shared" si="10"/>
        <v>7</v>
      </c>
      <c r="J52" s="36">
        <f t="shared" si="10"/>
        <v>7</v>
      </c>
      <c r="K52" s="36">
        <f t="shared" si="10"/>
        <v>0</v>
      </c>
      <c r="L52" s="36">
        <f t="shared" si="10"/>
        <v>0</v>
      </c>
      <c r="M52" s="55">
        <f t="shared" si="1"/>
        <v>41</v>
      </c>
      <c r="N52" s="60">
        <f t="shared" si="3"/>
        <v>1.8636363636363635</v>
      </c>
      <c r="O52" s="57"/>
      <c r="P52" s="58"/>
    </row>
    <row r="53" spans="1:16" ht="15.75" customHeight="1">
      <c r="A53" s="95"/>
      <c r="B53" s="59" t="s">
        <v>34</v>
      </c>
      <c r="C53" s="53"/>
      <c r="D53" s="35"/>
      <c r="E53" s="36">
        <f aca="true" t="shared" si="11" ref="E53:L53">+E27*E14</f>
        <v>14</v>
      </c>
      <c r="F53" s="36">
        <f t="shared" si="11"/>
        <v>14</v>
      </c>
      <c r="G53" s="36">
        <f t="shared" si="11"/>
        <v>14</v>
      </c>
      <c r="H53" s="36">
        <f t="shared" si="11"/>
        <v>12</v>
      </c>
      <c r="I53" s="36">
        <f t="shared" si="11"/>
        <v>7</v>
      </c>
      <c r="J53" s="36">
        <f t="shared" si="11"/>
        <v>7</v>
      </c>
      <c r="K53" s="36">
        <f t="shared" si="11"/>
        <v>0</v>
      </c>
      <c r="L53" s="36">
        <f t="shared" si="11"/>
        <v>0</v>
      </c>
      <c r="M53" s="55">
        <f t="shared" si="1"/>
        <v>68</v>
      </c>
      <c r="N53" s="60">
        <f t="shared" si="3"/>
        <v>3.090909090909091</v>
      </c>
      <c r="O53" s="57"/>
      <c r="P53" s="58"/>
    </row>
    <row r="54" spans="1:16" ht="15.75" customHeight="1">
      <c r="A54" s="95"/>
      <c r="B54" s="59" t="s">
        <v>35</v>
      </c>
      <c r="C54" s="53"/>
      <c r="D54" s="35"/>
      <c r="E54" s="36">
        <f aca="true" t="shared" si="12" ref="E54:L54">+E28*E14</f>
        <v>28</v>
      </c>
      <c r="F54" s="36">
        <f t="shared" si="12"/>
        <v>28</v>
      </c>
      <c r="G54" s="36">
        <f t="shared" si="12"/>
        <v>28</v>
      </c>
      <c r="H54" s="36">
        <f t="shared" si="12"/>
        <v>24</v>
      </c>
      <c r="I54" s="36">
        <f t="shared" si="12"/>
        <v>28</v>
      </c>
      <c r="J54" s="36">
        <f t="shared" si="12"/>
        <v>28</v>
      </c>
      <c r="K54" s="36">
        <f t="shared" si="12"/>
        <v>0</v>
      </c>
      <c r="L54" s="36">
        <f t="shared" si="12"/>
        <v>0</v>
      </c>
      <c r="M54" s="55">
        <f t="shared" si="1"/>
        <v>164</v>
      </c>
      <c r="N54" s="60">
        <f t="shared" si="3"/>
        <v>7.454545454545454</v>
      </c>
      <c r="O54" s="57"/>
      <c r="P54" s="58"/>
    </row>
    <row r="55" spans="1:16" ht="15.75" customHeight="1">
      <c r="A55" s="95"/>
      <c r="B55" s="59" t="s">
        <v>36</v>
      </c>
      <c r="C55" s="53"/>
      <c r="D55" s="35"/>
      <c r="E55" s="36">
        <f aca="true" t="shared" si="13" ref="E55:L55">+E29*E14</f>
        <v>21</v>
      </c>
      <c r="F55" s="36">
        <f t="shared" si="13"/>
        <v>21</v>
      </c>
      <c r="G55" s="36">
        <f t="shared" si="13"/>
        <v>21</v>
      </c>
      <c r="H55" s="36">
        <f t="shared" si="13"/>
        <v>18</v>
      </c>
      <c r="I55" s="36">
        <f t="shared" si="13"/>
        <v>21</v>
      </c>
      <c r="J55" s="36">
        <f t="shared" si="13"/>
        <v>21</v>
      </c>
      <c r="K55" s="36">
        <f t="shared" si="13"/>
        <v>0</v>
      </c>
      <c r="L55" s="36">
        <f t="shared" si="13"/>
        <v>0</v>
      </c>
      <c r="M55" s="55">
        <f t="shared" si="1"/>
        <v>123</v>
      </c>
      <c r="N55" s="60">
        <f t="shared" si="3"/>
        <v>5.590909090909091</v>
      </c>
      <c r="O55" s="57"/>
      <c r="P55" s="58"/>
    </row>
    <row r="56" spans="1:16" ht="15.75" customHeight="1">
      <c r="A56" s="95"/>
      <c r="B56" s="59" t="s">
        <v>37</v>
      </c>
      <c r="C56" s="53"/>
      <c r="D56" s="35"/>
      <c r="E56" s="36">
        <f aca="true" t="shared" si="14" ref="E56:L56">+E30*E14</f>
        <v>0</v>
      </c>
      <c r="F56" s="36">
        <f t="shared" si="14"/>
        <v>0</v>
      </c>
      <c r="G56" s="36">
        <f t="shared" si="14"/>
        <v>0</v>
      </c>
      <c r="H56" s="36">
        <f t="shared" si="14"/>
        <v>0</v>
      </c>
      <c r="I56" s="36">
        <f t="shared" si="14"/>
        <v>0</v>
      </c>
      <c r="J56" s="36">
        <f t="shared" si="14"/>
        <v>0</v>
      </c>
      <c r="K56" s="36">
        <f t="shared" si="14"/>
        <v>0</v>
      </c>
      <c r="L56" s="36">
        <f t="shared" si="14"/>
        <v>0</v>
      </c>
      <c r="M56" s="55">
        <f t="shared" si="1"/>
        <v>0</v>
      </c>
      <c r="N56" s="60">
        <f t="shared" si="3"/>
        <v>0</v>
      </c>
      <c r="O56" s="57"/>
      <c r="P56" s="58"/>
    </row>
    <row r="57" spans="1:16" ht="15.75" customHeight="1">
      <c r="A57" s="95"/>
      <c r="B57" s="59" t="s">
        <v>38</v>
      </c>
      <c r="C57" s="53"/>
      <c r="D57" s="35"/>
      <c r="E57" s="36">
        <f aca="true" t="shared" si="15" ref="E57:L57">+E31*E14</f>
        <v>35</v>
      </c>
      <c r="F57" s="36">
        <f t="shared" si="15"/>
        <v>35</v>
      </c>
      <c r="G57" s="36">
        <f t="shared" si="15"/>
        <v>35</v>
      </c>
      <c r="H57" s="36">
        <f t="shared" si="15"/>
        <v>30</v>
      </c>
      <c r="I57" s="36">
        <f t="shared" si="15"/>
        <v>14</v>
      </c>
      <c r="J57" s="36">
        <f t="shared" si="15"/>
        <v>14</v>
      </c>
      <c r="K57" s="36">
        <f t="shared" si="15"/>
        <v>0</v>
      </c>
      <c r="L57" s="36">
        <f t="shared" si="15"/>
        <v>0</v>
      </c>
      <c r="M57" s="55">
        <f t="shared" si="1"/>
        <v>163</v>
      </c>
      <c r="N57" s="60">
        <f t="shared" si="3"/>
        <v>7.409090909090909</v>
      </c>
      <c r="O57" s="57"/>
      <c r="P57" s="58"/>
    </row>
    <row r="58" spans="1:16" ht="15.75" customHeight="1">
      <c r="A58" s="95"/>
      <c r="B58" s="59" t="s">
        <v>39</v>
      </c>
      <c r="C58" s="53"/>
      <c r="D58" s="35"/>
      <c r="E58" s="36">
        <f aca="true" t="shared" si="16" ref="E58:L58">+E32*E14</f>
        <v>14</v>
      </c>
      <c r="F58" s="36">
        <f t="shared" si="16"/>
        <v>14</v>
      </c>
      <c r="G58" s="36">
        <f t="shared" si="16"/>
        <v>14</v>
      </c>
      <c r="H58" s="36">
        <f t="shared" si="16"/>
        <v>12</v>
      </c>
      <c r="I58" s="36">
        <f t="shared" si="16"/>
        <v>7</v>
      </c>
      <c r="J58" s="36">
        <f t="shared" si="16"/>
        <v>7</v>
      </c>
      <c r="K58" s="36">
        <f t="shared" si="16"/>
        <v>0</v>
      </c>
      <c r="L58" s="36">
        <f t="shared" si="16"/>
        <v>0</v>
      </c>
      <c r="M58" s="55">
        <f t="shared" si="1"/>
        <v>68</v>
      </c>
      <c r="N58" s="60">
        <f t="shared" si="3"/>
        <v>3.090909090909091</v>
      </c>
      <c r="O58" s="57"/>
      <c r="P58" s="58"/>
    </row>
    <row r="59" spans="1:16" ht="15.75" customHeight="1">
      <c r="A59" s="95"/>
      <c r="B59" s="59" t="s">
        <v>40</v>
      </c>
      <c r="C59" s="53"/>
      <c r="D59" s="35"/>
      <c r="E59" s="36">
        <f aca="true" t="shared" si="17" ref="E59:L59">+E33*E14</f>
        <v>0</v>
      </c>
      <c r="F59" s="36">
        <f t="shared" si="17"/>
        <v>0</v>
      </c>
      <c r="G59" s="36">
        <f t="shared" si="17"/>
        <v>0</v>
      </c>
      <c r="H59" s="36">
        <f t="shared" si="17"/>
        <v>0</v>
      </c>
      <c r="I59" s="36">
        <f t="shared" si="17"/>
        <v>14</v>
      </c>
      <c r="J59" s="36">
        <f t="shared" si="17"/>
        <v>14</v>
      </c>
      <c r="K59" s="36">
        <f t="shared" si="17"/>
        <v>0</v>
      </c>
      <c r="L59" s="36">
        <f t="shared" si="17"/>
        <v>0</v>
      </c>
      <c r="M59" s="55">
        <f t="shared" si="1"/>
        <v>28</v>
      </c>
      <c r="N59" s="60">
        <f t="shared" si="3"/>
        <v>1.2727272727272727</v>
      </c>
      <c r="O59" s="57"/>
      <c r="P59" s="58"/>
    </row>
    <row r="60" spans="1:16" ht="15.75" customHeight="1">
      <c r="A60" s="95"/>
      <c r="B60" s="59" t="s">
        <v>41</v>
      </c>
      <c r="C60" s="53"/>
      <c r="D60" s="35"/>
      <c r="E60" s="61">
        <f aca="true" t="shared" si="18" ref="E60:L60">+E34*E14</f>
        <v>14</v>
      </c>
      <c r="F60" s="61">
        <f t="shared" si="18"/>
        <v>14</v>
      </c>
      <c r="G60" s="61">
        <f t="shared" si="18"/>
        <v>14</v>
      </c>
      <c r="H60" s="61">
        <f t="shared" si="18"/>
        <v>12</v>
      </c>
      <c r="I60" s="61">
        <f t="shared" si="18"/>
        <v>14</v>
      </c>
      <c r="J60" s="61">
        <f t="shared" si="18"/>
        <v>14</v>
      </c>
      <c r="K60" s="61">
        <f t="shared" si="18"/>
        <v>0</v>
      </c>
      <c r="L60" s="61">
        <f t="shared" si="18"/>
        <v>0</v>
      </c>
      <c r="M60" s="55">
        <f t="shared" si="1"/>
        <v>82</v>
      </c>
      <c r="N60" s="60">
        <f t="shared" si="3"/>
        <v>3.727272727272727</v>
      </c>
      <c r="O60" s="57"/>
      <c r="P60" s="58"/>
    </row>
    <row r="61" spans="1:16" ht="15.75" customHeight="1">
      <c r="A61" s="95"/>
      <c r="B61" s="59" t="s">
        <v>42</v>
      </c>
      <c r="C61" s="53"/>
      <c r="D61" s="35"/>
      <c r="E61" s="36">
        <f aca="true" t="shared" si="19" ref="E61:L61">+E35*E14</f>
        <v>0</v>
      </c>
      <c r="F61" s="36">
        <f t="shared" si="19"/>
        <v>0</v>
      </c>
      <c r="G61" s="36">
        <f t="shared" si="19"/>
        <v>0</v>
      </c>
      <c r="H61" s="36">
        <f t="shared" si="19"/>
        <v>0</v>
      </c>
      <c r="I61" s="36">
        <f t="shared" si="19"/>
        <v>21</v>
      </c>
      <c r="J61" s="36">
        <f t="shared" si="19"/>
        <v>21</v>
      </c>
      <c r="K61" s="36">
        <f t="shared" si="19"/>
        <v>0</v>
      </c>
      <c r="L61" s="36">
        <f t="shared" si="19"/>
        <v>0</v>
      </c>
      <c r="M61" s="55">
        <f t="shared" si="1"/>
        <v>42</v>
      </c>
      <c r="N61" s="60">
        <f t="shared" si="3"/>
        <v>1.9090909090909092</v>
      </c>
      <c r="O61" s="57"/>
      <c r="P61" s="58"/>
    </row>
    <row r="62" spans="1:16" ht="15.75" customHeight="1">
      <c r="A62" s="95"/>
      <c r="B62" s="59" t="s">
        <v>43</v>
      </c>
      <c r="C62" s="53"/>
      <c r="D62" s="35"/>
      <c r="E62" s="36">
        <f aca="true" t="shared" si="20" ref="E62:L62">+E36*E14</f>
        <v>0</v>
      </c>
      <c r="F62" s="36">
        <f t="shared" si="20"/>
        <v>0</v>
      </c>
      <c r="G62" s="36">
        <f t="shared" si="20"/>
        <v>0</v>
      </c>
      <c r="H62" s="36">
        <f t="shared" si="20"/>
        <v>0</v>
      </c>
      <c r="I62" s="36">
        <f t="shared" si="20"/>
        <v>14</v>
      </c>
      <c r="J62" s="36">
        <f t="shared" si="20"/>
        <v>14</v>
      </c>
      <c r="K62" s="36">
        <f t="shared" si="20"/>
        <v>0</v>
      </c>
      <c r="L62" s="36">
        <f t="shared" si="20"/>
        <v>0</v>
      </c>
      <c r="M62" s="55">
        <f t="shared" si="1"/>
        <v>28</v>
      </c>
      <c r="N62" s="60">
        <f t="shared" si="3"/>
        <v>1.2727272727272727</v>
      </c>
      <c r="O62" s="57"/>
      <c r="P62" s="58"/>
    </row>
    <row r="63" spans="1:16" ht="15.75" customHeight="1">
      <c r="A63" s="96" t="s">
        <v>44</v>
      </c>
      <c r="B63" s="59" t="s">
        <v>45</v>
      </c>
      <c r="C63" s="62"/>
      <c r="D63" s="63"/>
      <c r="E63" s="36">
        <f aca="true" t="shared" si="21" ref="E63:L63">+E37*E14</f>
        <v>0</v>
      </c>
      <c r="F63" s="36">
        <f t="shared" si="21"/>
        <v>0</v>
      </c>
      <c r="G63" s="36">
        <f t="shared" si="21"/>
        <v>0</v>
      </c>
      <c r="H63" s="36">
        <f t="shared" si="21"/>
        <v>0</v>
      </c>
      <c r="I63" s="36">
        <f t="shared" si="21"/>
        <v>14</v>
      </c>
      <c r="J63" s="36">
        <f t="shared" si="21"/>
        <v>14</v>
      </c>
      <c r="K63" s="36">
        <f t="shared" si="21"/>
        <v>0</v>
      </c>
      <c r="L63" s="36">
        <f t="shared" si="21"/>
        <v>0</v>
      </c>
      <c r="M63" s="55">
        <f t="shared" si="1"/>
        <v>28</v>
      </c>
      <c r="N63" s="60">
        <f t="shared" si="3"/>
        <v>1.2727272727272727</v>
      </c>
      <c r="O63" s="57"/>
      <c r="P63" s="58"/>
    </row>
    <row r="64" spans="1:16" ht="15.75" customHeight="1">
      <c r="A64" s="96"/>
      <c r="B64" s="59" t="s">
        <v>46</v>
      </c>
      <c r="C64" s="62"/>
      <c r="D64" s="63"/>
      <c r="E64" s="36">
        <f aca="true" t="shared" si="22" ref="E64:L64">+E38*E14</f>
        <v>0</v>
      </c>
      <c r="F64" s="36">
        <f t="shared" si="22"/>
        <v>0</v>
      </c>
      <c r="G64" s="36">
        <f t="shared" si="22"/>
        <v>0</v>
      </c>
      <c r="H64" s="36">
        <f t="shared" si="22"/>
        <v>0</v>
      </c>
      <c r="I64" s="36">
        <f t="shared" si="22"/>
        <v>14</v>
      </c>
      <c r="J64" s="36">
        <f t="shared" si="22"/>
        <v>14</v>
      </c>
      <c r="K64" s="36">
        <f t="shared" si="22"/>
        <v>0</v>
      </c>
      <c r="L64" s="36">
        <f t="shared" si="22"/>
        <v>0</v>
      </c>
      <c r="M64" s="55">
        <f t="shared" si="1"/>
        <v>28</v>
      </c>
      <c r="N64" s="60">
        <f t="shared" si="3"/>
        <v>1.2727272727272727</v>
      </c>
      <c r="O64" s="57"/>
      <c r="P64" s="58"/>
    </row>
    <row r="65" spans="1:16" ht="15.75" customHeight="1">
      <c r="A65" s="96"/>
      <c r="B65" s="59" t="s">
        <v>47</v>
      </c>
      <c r="C65" s="62"/>
      <c r="D65" s="63"/>
      <c r="E65" s="36">
        <f aca="true" t="shared" si="23" ref="E65:L65">+E39*E14</f>
        <v>0</v>
      </c>
      <c r="F65" s="36">
        <f t="shared" si="23"/>
        <v>0</v>
      </c>
      <c r="G65" s="36">
        <f t="shared" si="23"/>
        <v>0</v>
      </c>
      <c r="H65" s="36">
        <f t="shared" si="23"/>
        <v>0</v>
      </c>
      <c r="I65" s="36">
        <f t="shared" si="23"/>
        <v>7</v>
      </c>
      <c r="J65" s="36">
        <f t="shared" si="23"/>
        <v>7</v>
      </c>
      <c r="K65" s="36">
        <f t="shared" si="23"/>
        <v>0</v>
      </c>
      <c r="L65" s="36">
        <f t="shared" si="23"/>
        <v>0</v>
      </c>
      <c r="M65" s="55">
        <f t="shared" si="1"/>
        <v>14</v>
      </c>
      <c r="N65" s="60">
        <f t="shared" si="3"/>
        <v>0.6363636363636364</v>
      </c>
      <c r="O65" s="57"/>
      <c r="P65" s="58"/>
    </row>
    <row r="66" spans="1:16" ht="15.75" customHeight="1" thickBot="1">
      <c r="A66" s="97"/>
      <c r="B66" s="64" t="s">
        <v>48</v>
      </c>
      <c r="C66" s="65"/>
      <c r="D66" s="66"/>
      <c r="E66" s="67">
        <f aca="true" t="shared" si="24" ref="E66:L66">+E40*E14</f>
        <v>0</v>
      </c>
      <c r="F66" s="67">
        <f t="shared" si="24"/>
        <v>0</v>
      </c>
      <c r="G66" s="67">
        <f t="shared" si="24"/>
        <v>0</v>
      </c>
      <c r="H66" s="67">
        <f t="shared" si="24"/>
        <v>0</v>
      </c>
      <c r="I66" s="67">
        <f t="shared" si="24"/>
        <v>7</v>
      </c>
      <c r="J66" s="67">
        <f t="shared" si="24"/>
        <v>7</v>
      </c>
      <c r="K66" s="67">
        <f t="shared" si="24"/>
        <v>0</v>
      </c>
      <c r="L66" s="67">
        <f t="shared" si="24"/>
        <v>0</v>
      </c>
      <c r="M66" s="68">
        <f t="shared" si="1"/>
        <v>14</v>
      </c>
      <c r="N66" s="69">
        <f t="shared" si="3"/>
        <v>0.6363636363636364</v>
      </c>
      <c r="O66" s="70"/>
      <c r="P66" s="71"/>
    </row>
    <row r="67" spans="1:16" ht="27" customHeight="1" thickBot="1">
      <c r="A67" s="98" t="s">
        <v>55</v>
      </c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72">
        <f>SUM(N43:N66)</f>
        <v>81.9090909090909</v>
      </c>
      <c r="O67" s="73"/>
      <c r="P67" s="74"/>
    </row>
    <row r="68" spans="1:16" ht="12.75">
      <c r="A68" s="8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3"/>
      <c r="P68" s="4"/>
    </row>
    <row r="69" spans="1:16" ht="12.75">
      <c r="A69" s="8"/>
      <c r="B69" s="9"/>
      <c r="C69" s="9"/>
      <c r="D69" s="9"/>
      <c r="E69" s="9"/>
      <c r="F69" s="9"/>
      <c r="G69" s="75"/>
      <c r="H69" s="75"/>
      <c r="I69" s="75"/>
      <c r="J69" s="75"/>
      <c r="K69" s="75"/>
      <c r="L69" s="75"/>
      <c r="M69" s="75"/>
      <c r="N69" s="75"/>
      <c r="O69" s="3"/>
      <c r="P69" s="4"/>
    </row>
    <row r="70" spans="1:16" ht="13.5" thickBot="1">
      <c r="A70" s="76"/>
      <c r="B70" s="77"/>
      <c r="C70" s="77"/>
      <c r="D70" s="77"/>
      <c r="E70" s="77"/>
      <c r="F70" s="77"/>
      <c r="G70" s="91" t="s">
        <v>56</v>
      </c>
      <c r="H70" s="91"/>
      <c r="I70" s="91"/>
      <c r="J70" s="91"/>
      <c r="K70" s="91"/>
      <c r="L70" s="91"/>
      <c r="M70" s="91"/>
      <c r="N70" s="91"/>
      <c r="O70" s="78"/>
      <c r="P70" s="79"/>
    </row>
    <row r="71" spans="1:14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</row>
    <row r="72" spans="1:14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</row>
    <row r="73" spans="1:14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</row>
    <row r="74" spans="1:14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</row>
    <row r="75" spans="1:14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</row>
    <row r="76" spans="1:14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</row>
    <row r="77" spans="1:14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</row>
    <row r="78" spans="1:14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</row>
    <row r="79" spans="1:14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</row>
    <row r="80" spans="1:14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</row>
    <row r="81" spans="1:14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84" spans="1:14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1:14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86" spans="1:14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</row>
    <row r="87" spans="1:14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  <row r="88" spans="1:14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1:14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</row>
    <row r="90" spans="1:14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</row>
    <row r="91" spans="1:14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</row>
    <row r="92" spans="1:14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</row>
    <row r="93" spans="1:14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</row>
    <row r="94" spans="1:14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</row>
    <row r="95" spans="1:14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</row>
    <row r="96" spans="1:14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</row>
    <row r="97" spans="1:14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</row>
    <row r="98" spans="1:14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</row>
    <row r="99" spans="1:14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</row>
    <row r="100" spans="1:14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</row>
    <row r="101" spans="1:14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</row>
    <row r="102" spans="1:14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</row>
    <row r="103" spans="1:14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</row>
    <row r="104" spans="1:14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</row>
  </sheetData>
  <mergeCells count="25">
    <mergeCell ref="A1:P1"/>
    <mergeCell ref="A2:B2"/>
    <mergeCell ref="A3:O3"/>
    <mergeCell ref="A4:O4"/>
    <mergeCell ref="A5:O5"/>
    <mergeCell ref="A6:O6"/>
    <mergeCell ref="A7:O7"/>
    <mergeCell ref="A8:O8"/>
    <mergeCell ref="A9:O9"/>
    <mergeCell ref="A10:O10"/>
    <mergeCell ref="A11:B11"/>
    <mergeCell ref="F11:N11"/>
    <mergeCell ref="A12:B12"/>
    <mergeCell ref="A13:B13"/>
    <mergeCell ref="A14:B14"/>
    <mergeCell ref="A15:B15"/>
    <mergeCell ref="A16:P16"/>
    <mergeCell ref="A17:A36"/>
    <mergeCell ref="A37:A40"/>
    <mergeCell ref="A41:B41"/>
    <mergeCell ref="G70:N70"/>
    <mergeCell ref="A42:L42"/>
    <mergeCell ref="A43:A62"/>
    <mergeCell ref="A63:A66"/>
    <mergeCell ref="A67:M67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LTanco</dc:creator>
  <cp:keywords/>
  <dc:description/>
  <cp:lastModifiedBy>MEN</cp:lastModifiedBy>
  <cp:lastPrinted>2008-03-26T15:37:48Z</cp:lastPrinted>
  <dcterms:created xsi:type="dcterms:W3CDTF">2007-08-09T14:13:39Z</dcterms:created>
  <dcterms:modified xsi:type="dcterms:W3CDTF">2008-04-01T21:24:41Z</dcterms:modified>
  <cp:category/>
  <cp:version/>
  <cp:contentType/>
  <cp:contentStatus/>
</cp:coreProperties>
</file>